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Do\Dropbox\Active Python\BizIntel\Rentrak\Rentrak\"/>
    </mc:Choice>
  </mc:AlternateContent>
  <bookViews>
    <workbookView xWindow="0" yWindow="0" windowWidth="23040" windowHeight="9120"/>
  </bookViews>
  <sheets>
    <sheet name="Comcast" sheetId="2" r:id="rId1"/>
    <sheet name="output (rep)" sheetId="1" r:id="rId2"/>
  </sheets>
  <calcPr calcId="152511"/>
  <pivotCaches>
    <pivotCache cacheId="4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7" i="2" l="1"/>
  <c r="C76" i="2"/>
  <c r="AE45" i="2"/>
  <c r="AD45" i="2"/>
  <c r="AC45" i="2"/>
  <c r="AB45" i="2"/>
  <c r="AA45" i="2"/>
  <c r="Z45" i="2"/>
  <c r="Y45" i="2"/>
  <c r="AE44" i="2"/>
  <c r="AD44" i="2"/>
  <c r="AC44" i="2"/>
  <c r="AB44" i="2"/>
  <c r="AA44" i="2"/>
  <c r="Z44" i="2"/>
  <c r="Y44" i="2"/>
  <c r="AE43" i="2"/>
  <c r="AD43" i="2"/>
  <c r="AC43" i="2"/>
  <c r="AB43" i="2"/>
  <c r="AA43" i="2"/>
  <c r="Z43" i="2"/>
  <c r="Y43" i="2"/>
  <c r="AE42" i="2"/>
  <c r="AD42" i="2"/>
  <c r="AC42" i="2"/>
  <c r="AB42" i="2"/>
  <c r="AA42" i="2"/>
  <c r="Z42" i="2"/>
  <c r="Y42" i="2"/>
  <c r="AE41" i="2"/>
  <c r="AD41" i="2"/>
  <c r="AC41" i="2"/>
  <c r="AB41" i="2"/>
  <c r="AA41" i="2"/>
  <c r="Z41" i="2"/>
  <c r="Y41" i="2"/>
  <c r="AE40" i="2"/>
  <c r="AD40" i="2"/>
  <c r="AC40" i="2"/>
  <c r="AB40" i="2"/>
  <c r="AA40" i="2"/>
  <c r="Z40" i="2"/>
  <c r="Y40" i="2"/>
  <c r="AE39" i="2"/>
  <c r="AD39" i="2"/>
  <c r="AC39" i="2"/>
  <c r="AB39" i="2"/>
  <c r="AA39" i="2"/>
  <c r="Z39" i="2"/>
  <c r="Y39" i="2"/>
  <c r="AE38" i="2"/>
  <c r="AD38" i="2"/>
  <c r="AC38" i="2"/>
  <c r="AB38" i="2"/>
  <c r="AA38" i="2"/>
  <c r="Z38" i="2"/>
  <c r="Y38" i="2"/>
  <c r="AE37" i="2"/>
  <c r="AD37" i="2"/>
  <c r="AC37" i="2"/>
  <c r="AB37" i="2"/>
  <c r="AA37" i="2"/>
  <c r="Z37" i="2"/>
  <c r="Y37" i="2"/>
  <c r="AE36" i="2"/>
  <c r="AD36" i="2"/>
  <c r="AC36" i="2"/>
  <c r="AB36" i="2"/>
  <c r="AA36" i="2"/>
  <c r="Z36" i="2"/>
  <c r="Y36" i="2"/>
  <c r="AE35" i="2"/>
  <c r="AD35" i="2"/>
  <c r="AC35" i="2"/>
  <c r="AB35" i="2"/>
  <c r="AA35" i="2"/>
  <c r="Z35" i="2"/>
  <c r="Y35" i="2"/>
  <c r="AE34" i="2"/>
  <c r="AD34" i="2"/>
  <c r="AC34" i="2"/>
  <c r="AB34" i="2"/>
  <c r="AA34" i="2"/>
  <c r="Z34" i="2"/>
  <c r="Y34" i="2"/>
  <c r="AE33" i="2"/>
  <c r="AD33" i="2"/>
  <c r="AC33" i="2"/>
  <c r="AB33" i="2"/>
  <c r="AA33" i="2"/>
  <c r="Z33" i="2"/>
  <c r="Y33" i="2"/>
  <c r="AE32" i="2"/>
  <c r="AD32" i="2"/>
  <c r="AC32" i="2"/>
  <c r="AB32" i="2"/>
  <c r="AA32" i="2"/>
  <c r="Z32" i="2"/>
  <c r="Y32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B77" i="2"/>
  <c r="B76" i="2"/>
  <c r="B51" i="2"/>
  <c r="P22" i="2"/>
  <c r="P2" i="1" l="1"/>
  <c r="B22" i="2"/>
</calcChain>
</file>

<file path=xl/sharedStrings.xml><?xml version="1.0" encoding="utf-8"?>
<sst xmlns="http://schemas.openxmlformats.org/spreadsheetml/2006/main" count="60139" uniqueCount="784">
  <si>
    <t>month_year</t>
  </si>
  <si>
    <t>mso</t>
  </si>
  <si>
    <t>network</t>
  </si>
  <si>
    <t>offering_detail</t>
  </si>
  <si>
    <t>offering</t>
  </si>
  <si>
    <t>provider</t>
  </si>
  <si>
    <t>content_type</t>
  </si>
  <si>
    <t>resolution</t>
  </si>
  <si>
    <t>content_type_res</t>
  </si>
  <si>
    <t>txns</t>
  </si>
  <si>
    <t>avg_price</t>
  </si>
  <si>
    <t>revenue</t>
  </si>
  <si>
    <t>allotted_hours</t>
  </si>
  <si>
    <t>offering_rollup</t>
  </si>
  <si>
    <t>offering_dupe</t>
  </si>
  <si>
    <t>AT&amp;T</t>
  </si>
  <si>
    <t>3617</t>
  </si>
  <si>
    <t>Arouse</t>
  </si>
  <si>
    <t>Align</t>
  </si>
  <si>
    <t>LF</t>
  </si>
  <si>
    <t>SD</t>
  </si>
  <si>
    <t>LF-SD</t>
  </si>
  <si>
    <t>False</t>
  </si>
  <si>
    <t>Digital Playground</t>
  </si>
  <si>
    <t>True</t>
  </si>
  <si>
    <t>Digital Playground SF</t>
  </si>
  <si>
    <t>Digital Playground Shorts</t>
  </si>
  <si>
    <t>SF</t>
  </si>
  <si>
    <t>SF-SD</t>
  </si>
  <si>
    <t>272</t>
  </si>
  <si>
    <t>Hustler</t>
  </si>
  <si>
    <t>158</t>
  </si>
  <si>
    <t>TEN</t>
  </si>
  <si>
    <t>Bang University</t>
  </si>
  <si>
    <t>Bang U.</t>
  </si>
  <si>
    <t>MG</t>
  </si>
  <si>
    <t>Brazzers</t>
  </si>
  <si>
    <t>Brazzers HD</t>
  </si>
  <si>
    <t>HD</t>
  </si>
  <si>
    <t>LF-HD</t>
  </si>
  <si>
    <t>Playboy 4-packs</t>
  </si>
  <si>
    <t>MG 4pk</t>
  </si>
  <si>
    <t>4PK</t>
  </si>
  <si>
    <t>4PK-SD</t>
  </si>
  <si>
    <t>Shorteez</t>
  </si>
  <si>
    <t>Shorteez SF</t>
  </si>
  <si>
    <t>3548</t>
  </si>
  <si>
    <t>Club Fantasy</t>
  </si>
  <si>
    <t>TVN</t>
  </si>
  <si>
    <t>3549</t>
  </si>
  <si>
    <t>Club Fantasy Gay</t>
  </si>
  <si>
    <t>STUDDS</t>
  </si>
  <si>
    <t>Gay LF</t>
  </si>
  <si>
    <t>Gay LF-SD</t>
  </si>
  <si>
    <t>3550</t>
  </si>
  <si>
    <t>First Time Fantasy</t>
  </si>
  <si>
    <t>3747</t>
  </si>
  <si>
    <t>Girl Crush</t>
  </si>
  <si>
    <t>156</t>
  </si>
  <si>
    <t>Studds</t>
  </si>
  <si>
    <t>3552</t>
  </si>
  <si>
    <t>Urban Fantasy</t>
  </si>
  <si>
    <t>2042</t>
  </si>
  <si>
    <t>Hardcore Heat</t>
  </si>
  <si>
    <t>HEAT</t>
  </si>
  <si>
    <t>Vivid</t>
  </si>
  <si>
    <t>2347</t>
  </si>
  <si>
    <t>Real Xxtreme</t>
  </si>
  <si>
    <t>3433</t>
  </si>
  <si>
    <t>VIVID TV</t>
  </si>
  <si>
    <t>Cablevision</t>
  </si>
  <si>
    <t>4370</t>
  </si>
  <si>
    <t>Arouse HD</t>
  </si>
  <si>
    <t>3930</t>
  </si>
  <si>
    <t>DUSK - For Women</t>
  </si>
  <si>
    <t>DUSK</t>
  </si>
  <si>
    <t>4435</t>
  </si>
  <si>
    <t>DUSK - For Women HD</t>
  </si>
  <si>
    <t>DUSK HD</t>
  </si>
  <si>
    <t>3618</t>
  </si>
  <si>
    <t>Falcon XX5</t>
  </si>
  <si>
    <t>Falcon</t>
  </si>
  <si>
    <t>3653</t>
  </si>
  <si>
    <t>Falcon XX5 HD</t>
  </si>
  <si>
    <t>Falcon HD</t>
  </si>
  <si>
    <t>Gay LF-HD</t>
  </si>
  <si>
    <t>2718</t>
  </si>
  <si>
    <t>Hustler HD</t>
  </si>
  <si>
    <t>649</t>
  </si>
  <si>
    <t>Hustler XXX</t>
  </si>
  <si>
    <t>2188</t>
  </si>
  <si>
    <t>TEN HD</t>
  </si>
  <si>
    <t>Babes</t>
  </si>
  <si>
    <t>Reality Kings</t>
  </si>
  <si>
    <t>Reality Kings HD</t>
  </si>
  <si>
    <t>Spice Gay</t>
  </si>
  <si>
    <t>MEN</t>
  </si>
  <si>
    <t>473</t>
  </si>
  <si>
    <t>Cheri</t>
  </si>
  <si>
    <t>963</t>
  </si>
  <si>
    <t>Girls Girls Girls</t>
  </si>
  <si>
    <t>3683</t>
  </si>
  <si>
    <t>Girls Girls Girls XX.5 HD</t>
  </si>
  <si>
    <t>Girls Girls Girls HD</t>
  </si>
  <si>
    <t>3131</t>
  </si>
  <si>
    <t>Hardcore Heat HD</t>
  </si>
  <si>
    <t>HEAT HD</t>
  </si>
  <si>
    <t>3349</t>
  </si>
  <si>
    <t>Pleasure Zone</t>
  </si>
  <si>
    <t>3706</t>
  </si>
  <si>
    <t>Pleasure Zone HD</t>
  </si>
  <si>
    <t>3684</t>
  </si>
  <si>
    <t>Real Xxtreme XX.5 HD</t>
  </si>
  <si>
    <t>Real Xxtreme HD</t>
  </si>
  <si>
    <t>2825</t>
  </si>
  <si>
    <t>Swingers</t>
  </si>
  <si>
    <t>4576</t>
  </si>
  <si>
    <t>Swingers HD</t>
  </si>
  <si>
    <t>4046</t>
  </si>
  <si>
    <t>Vivid XXX HD</t>
  </si>
  <si>
    <t>Vivid HD</t>
  </si>
  <si>
    <t>3680</t>
  </si>
  <si>
    <t>Wicked XX.5 HD</t>
  </si>
  <si>
    <t>Wicked HD</t>
  </si>
  <si>
    <t>3370</t>
  </si>
  <si>
    <t>Wicked XXX</t>
  </si>
  <si>
    <t>Wicked</t>
  </si>
  <si>
    <t>Charter</t>
  </si>
  <si>
    <t>4081</t>
  </si>
  <si>
    <t>Girlfriend Films</t>
  </si>
  <si>
    <t>2658</t>
  </si>
  <si>
    <t>HIS Gay</t>
  </si>
  <si>
    <t>HIS</t>
  </si>
  <si>
    <t>468</t>
  </si>
  <si>
    <t>Juicy</t>
  </si>
  <si>
    <t>577</t>
  </si>
  <si>
    <t>Manhandle</t>
  </si>
  <si>
    <t>575</t>
  </si>
  <si>
    <t>Penthouse</t>
  </si>
  <si>
    <t>2827</t>
  </si>
  <si>
    <t>Vavoom</t>
  </si>
  <si>
    <t>Vavoom SF</t>
  </si>
  <si>
    <t>3665</t>
  </si>
  <si>
    <t>Comcast</t>
  </si>
  <si>
    <t>4516</t>
  </si>
  <si>
    <t>Arouse SF XX.5</t>
  </si>
  <si>
    <t>Arouse SF</t>
  </si>
  <si>
    <t>4528</t>
  </si>
  <si>
    <t>Arouse SF XX.5 HD</t>
  </si>
  <si>
    <t>Arouse SF HD</t>
  </si>
  <si>
    <t>SF-HD</t>
  </si>
  <si>
    <t>4517</t>
  </si>
  <si>
    <t>Arouse SF XXX</t>
  </si>
  <si>
    <t>4531</t>
  </si>
  <si>
    <t>Arouse SF XXX HD</t>
  </si>
  <si>
    <t>4084</t>
  </si>
  <si>
    <t>Arouse XX.5</t>
  </si>
  <si>
    <t>4077</t>
  </si>
  <si>
    <t>Arouse XX.5 HD</t>
  </si>
  <si>
    <t>4085</t>
  </si>
  <si>
    <t>Arouse XX.5 Nationwide</t>
  </si>
  <si>
    <t>NW LF</t>
  </si>
  <si>
    <t>NW LF-SD</t>
  </si>
  <si>
    <t>4078</t>
  </si>
  <si>
    <t>Arouse XX.5 Nationwide HD</t>
  </si>
  <si>
    <t>NW LF-HD</t>
  </si>
  <si>
    <t>4079</t>
  </si>
  <si>
    <t>Arouse XXX</t>
  </si>
  <si>
    <t>4086</t>
  </si>
  <si>
    <t>Arouse XXX HD</t>
  </si>
  <si>
    <t>4537</t>
  </si>
  <si>
    <t>Dusk for Women SF XX.5</t>
  </si>
  <si>
    <t>DUSK SF</t>
  </si>
  <si>
    <t>4542</t>
  </si>
  <si>
    <t>Dusk for Women SF XX.5 HD</t>
  </si>
  <si>
    <t>DUSK SF HD</t>
  </si>
  <si>
    <t>4512</t>
  </si>
  <si>
    <t>Dusk for Women SF XXX</t>
  </si>
  <si>
    <t>4513</t>
  </si>
  <si>
    <t>Dusk for Women SF XXX HD</t>
  </si>
  <si>
    <t>3997</t>
  </si>
  <si>
    <t>Dusk for Women XX.5</t>
  </si>
  <si>
    <t>4080</t>
  </si>
  <si>
    <t>Dusk for Women XX.5 HD</t>
  </si>
  <si>
    <t>4092</t>
  </si>
  <si>
    <t>Dusk for Women XXX</t>
  </si>
  <si>
    <t>4093</t>
  </si>
  <si>
    <t>Dusk for Women XXX HD</t>
  </si>
  <si>
    <t>4526</t>
  </si>
  <si>
    <t>Falcon SF XX.5</t>
  </si>
  <si>
    <t>Falcon SF</t>
  </si>
  <si>
    <t>4530</t>
  </si>
  <si>
    <t>Falcon SF XX.5 HD</t>
  </si>
  <si>
    <t>Falcon SF HD</t>
  </si>
  <si>
    <t>4532</t>
  </si>
  <si>
    <t>Falcon SF XXX</t>
  </si>
  <si>
    <t>4521</t>
  </si>
  <si>
    <t>Falcon SF XXX HD</t>
  </si>
  <si>
    <t>3793</t>
  </si>
  <si>
    <t>3791</t>
  </si>
  <si>
    <t>3792</t>
  </si>
  <si>
    <t>Falcon XXX</t>
  </si>
  <si>
    <t>4071</t>
  </si>
  <si>
    <t>Falcon XXX HD</t>
  </si>
  <si>
    <t>4447</t>
  </si>
  <si>
    <t>Evil Angel XX.5</t>
  </si>
  <si>
    <t>Evil Angel</t>
  </si>
  <si>
    <t>4448</t>
  </si>
  <si>
    <t>Evil Angel XX.5 HD</t>
  </si>
  <si>
    <t>Evil Angel HD</t>
  </si>
  <si>
    <t>4449</t>
  </si>
  <si>
    <t>Evil Angel XX.5 Nationwide</t>
  </si>
  <si>
    <t>4450</t>
  </si>
  <si>
    <t>Evil Angel XX.5 Nationwide HD</t>
  </si>
  <si>
    <t>4451</t>
  </si>
  <si>
    <t>Evil Angel XXX</t>
  </si>
  <si>
    <t>4452</t>
  </si>
  <si>
    <t>Evil Angel XXX HD</t>
  </si>
  <si>
    <t>4115</t>
  </si>
  <si>
    <t>Etsy XX.5 HD (NOOF)</t>
  </si>
  <si>
    <t>4146</t>
  </si>
  <si>
    <t>Etsy XX.5 Nationwide (NOOF)</t>
  </si>
  <si>
    <t>4116</t>
  </si>
  <si>
    <t>Etsy XX.5 Nationwide HD (NOOF)</t>
  </si>
  <si>
    <t>4107</t>
  </si>
  <si>
    <t>Girlfriend Films XX.5</t>
  </si>
  <si>
    <t>4082</t>
  </si>
  <si>
    <t>Girlfriend Films XX.5 HD</t>
  </si>
  <si>
    <t>Girlfriend Films HD</t>
  </si>
  <si>
    <t>4543</t>
  </si>
  <si>
    <t>Girlfriends Films SF XX.5</t>
  </si>
  <si>
    <t>Girlfriend Films SF</t>
  </si>
  <si>
    <t>4544</t>
  </si>
  <si>
    <t>Girlfriends Films SF XX.5 HD</t>
  </si>
  <si>
    <t>Girlfriend Films SF HD</t>
  </si>
  <si>
    <t>4545</t>
  </si>
  <si>
    <t>Girlfriends Films SF XXX</t>
  </si>
  <si>
    <t>4546</t>
  </si>
  <si>
    <t>Girlfriends Films SF XXX HD</t>
  </si>
  <si>
    <t>3220</t>
  </si>
  <si>
    <t>4534</t>
  </si>
  <si>
    <t>HIS Gay SF XX.5</t>
  </si>
  <si>
    <t>HIS SF</t>
  </si>
  <si>
    <t>Gay SF</t>
  </si>
  <si>
    <t>Gay SF-SD</t>
  </si>
  <si>
    <t>4535</t>
  </si>
  <si>
    <t>HIS Gay SF XX.5 HD</t>
  </si>
  <si>
    <t>HIS SF HD</t>
  </si>
  <si>
    <t>Gay SF-HD</t>
  </si>
  <si>
    <t>4536</t>
  </si>
  <si>
    <t>HIS Gay SF XXX</t>
  </si>
  <si>
    <t>4547</t>
  </si>
  <si>
    <t>HIS Gay SF XXX HD</t>
  </si>
  <si>
    <t>3686</t>
  </si>
  <si>
    <t>HIS Gay XX.5 HD</t>
  </si>
  <si>
    <t>HIS HD</t>
  </si>
  <si>
    <t>3334</t>
  </si>
  <si>
    <t>HIS Gay XXX</t>
  </si>
  <si>
    <t>4094</t>
  </si>
  <si>
    <t>HIS Gay XXX HD</t>
  </si>
  <si>
    <t>4284</t>
  </si>
  <si>
    <t>Hustler SF XX.5</t>
  </si>
  <si>
    <t>Hustler SF</t>
  </si>
  <si>
    <t>4548</t>
  </si>
  <si>
    <t>Hustler SF XX.5 HD</t>
  </si>
  <si>
    <t>Hustler SF HD</t>
  </si>
  <si>
    <t>4549</t>
  </si>
  <si>
    <t>Hustler SF XXX</t>
  </si>
  <si>
    <t>4550</t>
  </si>
  <si>
    <t>Hustler SF XXX HD</t>
  </si>
  <si>
    <t>795</t>
  </si>
  <si>
    <t>Hustler XX.5</t>
  </si>
  <si>
    <t>3595</t>
  </si>
  <si>
    <t>Hustler XX.5 HD</t>
  </si>
  <si>
    <t>4096</t>
  </si>
  <si>
    <t>Hustler XX.5 Nationwide</t>
  </si>
  <si>
    <t>4097</t>
  </si>
  <si>
    <t>Hustler XX.5 Nationwide HD</t>
  </si>
  <si>
    <t>3400</t>
  </si>
  <si>
    <t>Hustler XXX HD</t>
  </si>
  <si>
    <t>4551</t>
  </si>
  <si>
    <t>Juicy SF XX.5</t>
  </si>
  <si>
    <t>Juicy SF</t>
  </si>
  <si>
    <t>4552</t>
  </si>
  <si>
    <t>Juicy SF XX.5 HD</t>
  </si>
  <si>
    <t>Juicy SF HD</t>
  </si>
  <si>
    <t>4553</t>
  </si>
  <si>
    <t>Juicy SF XXX</t>
  </si>
  <si>
    <t>4554</t>
  </si>
  <si>
    <t>Juicy SF XXX HD</t>
  </si>
  <si>
    <t>794</t>
  </si>
  <si>
    <t>Juicy XX.5</t>
  </si>
  <si>
    <t>4099</t>
  </si>
  <si>
    <t>Juicy XX.5 HD</t>
  </si>
  <si>
    <t>Juicy HD</t>
  </si>
  <si>
    <t>4142</t>
  </si>
  <si>
    <t>Juicy XX.5 Nationwide</t>
  </si>
  <si>
    <t>4112</t>
  </si>
  <si>
    <t>Juicy XX.5 Nationwide HD</t>
  </si>
  <si>
    <t>3346</t>
  </si>
  <si>
    <t>Juicy XXX</t>
  </si>
  <si>
    <t>4425</t>
  </si>
  <si>
    <t>Juicy XXX HD</t>
  </si>
  <si>
    <t>4555</t>
  </si>
  <si>
    <t>Penthouse SF XX.5</t>
  </si>
  <si>
    <t>Penthouse SF</t>
  </si>
  <si>
    <t>4556</t>
  </si>
  <si>
    <t>Penthouse SF XX.5 HD</t>
  </si>
  <si>
    <t>Penthouse SF HD</t>
  </si>
  <si>
    <t>4557</t>
  </si>
  <si>
    <t>Penthouse SF XXX</t>
  </si>
  <si>
    <t>4558</t>
  </si>
  <si>
    <t>Penthouse SF XXX HD</t>
  </si>
  <si>
    <t>4214</t>
  </si>
  <si>
    <t>Penthouse XX.5</t>
  </si>
  <si>
    <t>793</t>
  </si>
  <si>
    <t>4100</t>
  </si>
  <si>
    <t>Penthouse XX.5 HD</t>
  </si>
  <si>
    <t>Penthouse HD</t>
  </si>
  <si>
    <t>4143</t>
  </si>
  <si>
    <t>Penthouse XX.5 Nationwide</t>
  </si>
  <si>
    <t>3347</t>
  </si>
  <si>
    <t>Penthouse XXX</t>
  </si>
  <si>
    <t>4374</t>
  </si>
  <si>
    <t>Penthouse XXX HD</t>
  </si>
  <si>
    <t>4559</t>
  </si>
  <si>
    <t>TEN SF XX.5</t>
  </si>
  <si>
    <t>TEN SF</t>
  </si>
  <si>
    <t>4560</t>
  </si>
  <si>
    <t>TEN SF XX.5 HD</t>
  </si>
  <si>
    <t>TEN SF HD</t>
  </si>
  <si>
    <t>4561</t>
  </si>
  <si>
    <t>TEN SF XXX</t>
  </si>
  <si>
    <t>4562</t>
  </si>
  <si>
    <t>TEN SF XXX HD</t>
  </si>
  <si>
    <t>791</t>
  </si>
  <si>
    <t>TEN XX.5</t>
  </si>
  <si>
    <t>4114</t>
  </si>
  <si>
    <t>TEN XX.5 HD</t>
  </si>
  <si>
    <t>4144</t>
  </si>
  <si>
    <t>TEN XX.5 Nationwide</t>
  </si>
  <si>
    <t>4113</t>
  </si>
  <si>
    <t>TEN XX.5 Nationwide HD</t>
  </si>
  <si>
    <t>3350</t>
  </si>
  <si>
    <t>TEN XXX</t>
  </si>
  <si>
    <t>4375</t>
  </si>
  <si>
    <t>TEN XXX HD</t>
  </si>
  <si>
    <t>920</t>
  </si>
  <si>
    <t>Vavoom XX.5</t>
  </si>
  <si>
    <t>4075</t>
  </si>
  <si>
    <t>Vavoom XX.5 HD</t>
  </si>
  <si>
    <t>Vavoom SF HD</t>
  </si>
  <si>
    <t>4145</t>
  </si>
  <si>
    <t>Vavoom XX.5 Nationwide</t>
  </si>
  <si>
    <t>NW SF</t>
  </si>
  <si>
    <t>NW SF-SD</t>
  </si>
  <si>
    <t>4076</t>
  </si>
  <si>
    <t>Vavoom XX.5 Nationwide HD</t>
  </si>
  <si>
    <t>NW SF-HD</t>
  </si>
  <si>
    <t>3351</t>
  </si>
  <si>
    <t>Vavoom XXX</t>
  </si>
  <si>
    <t>4224</t>
  </si>
  <si>
    <t>Vavoom XXX HD</t>
  </si>
  <si>
    <t>4565</t>
  </si>
  <si>
    <t>XTSY SF XX.5</t>
  </si>
  <si>
    <t>XTSY SF</t>
  </si>
  <si>
    <t>4566</t>
  </si>
  <si>
    <t>XTSY SF XX.5 HD</t>
  </si>
  <si>
    <t>XTSY SF HD</t>
  </si>
  <si>
    <t>4567</t>
  </si>
  <si>
    <t>XTSY SF XXX</t>
  </si>
  <si>
    <t>4568</t>
  </si>
  <si>
    <t>XTSY SF XXX HD</t>
  </si>
  <si>
    <t>792</t>
  </si>
  <si>
    <t>XTSY XX.5</t>
  </si>
  <si>
    <t>XTSY</t>
  </si>
  <si>
    <t>3352</t>
  </si>
  <si>
    <t>XTSY XXX</t>
  </si>
  <si>
    <t>4376</t>
  </si>
  <si>
    <t>XTSY XXX HD</t>
  </si>
  <si>
    <t>XTSY HD</t>
  </si>
  <si>
    <t>Bang University SF XX.5</t>
  </si>
  <si>
    <t>Bang U. SF</t>
  </si>
  <si>
    <t>Bang University SF XX.5 HD</t>
  </si>
  <si>
    <t>Bang U. SF HD</t>
  </si>
  <si>
    <t>Bang University SF XXX</t>
  </si>
  <si>
    <t>Bang University SF XXX HD</t>
  </si>
  <si>
    <t>Bang University XX.5</t>
  </si>
  <si>
    <t>Bang University XX.5 HD</t>
  </si>
  <si>
    <t>Bang U. HD</t>
  </si>
  <si>
    <t>Bang University XX.5 Nationwide</t>
  </si>
  <si>
    <t>Bang University XX.5 Nationwide HD</t>
  </si>
  <si>
    <t>Bang University XXX</t>
  </si>
  <si>
    <t>Bang University XXX HD</t>
  </si>
  <si>
    <t>Brazzers SF XX.5</t>
  </si>
  <si>
    <t>Brazzers SF</t>
  </si>
  <si>
    <t>Brazzers SF XX.5 HD</t>
  </si>
  <si>
    <t>Brazzers SF HD</t>
  </si>
  <si>
    <t>Brazzers SF XXX</t>
  </si>
  <si>
    <t>Brazzers SF XXX HD</t>
  </si>
  <si>
    <t>Brazzers XX.5</t>
  </si>
  <si>
    <t>Brazzers XX.5 HD</t>
  </si>
  <si>
    <t>Brazzers XX.5 Nationwide</t>
  </si>
  <si>
    <t>Brazzers XX.5 Nationwide HD</t>
  </si>
  <si>
    <t>Brazzers XXX</t>
  </si>
  <si>
    <t>Brazzers XXX HD</t>
  </si>
  <si>
    <t>Reality Kings SF XX.5</t>
  </si>
  <si>
    <t>Reality Kings SF</t>
  </si>
  <si>
    <t>Reality Kings SF XX.5 HD</t>
  </si>
  <si>
    <t>Reality Kings SF HD</t>
  </si>
  <si>
    <t>Reality Kings SF XXX</t>
  </si>
  <si>
    <t>Reality Kings SF XXX HD</t>
  </si>
  <si>
    <t>Reality Kings XX.5</t>
  </si>
  <si>
    <t>Reality Kings XX.5 HD</t>
  </si>
  <si>
    <t>Reality Kings XX.5 Nationwide</t>
  </si>
  <si>
    <t>Reality Kings XX.5 Nationwide HD</t>
  </si>
  <si>
    <t>Reality Kings XXX</t>
  </si>
  <si>
    <t>Reality Kings XXX HD</t>
  </si>
  <si>
    <t>Spice Gay SF XX.5</t>
  </si>
  <si>
    <t>MEN SF</t>
  </si>
  <si>
    <t>Spice Gay SF XX.5 HD</t>
  </si>
  <si>
    <t>MEN SF HD</t>
  </si>
  <si>
    <t>Spice Gay SF XXX</t>
  </si>
  <si>
    <t>Spice Gay SF XXX HD</t>
  </si>
  <si>
    <t>Spice Gay XX.5</t>
  </si>
  <si>
    <t>Spice Gay XX.5 HD</t>
  </si>
  <si>
    <t>MEN HD</t>
  </si>
  <si>
    <t>Spice Gay XXX</t>
  </si>
  <si>
    <t>Spice Gay XXX HD</t>
  </si>
  <si>
    <t>4518</t>
  </si>
  <si>
    <t>Club Fantasy SF XX.5</t>
  </si>
  <si>
    <t>Club Fantasy SF</t>
  </si>
  <si>
    <t>4529</t>
  </si>
  <si>
    <t>Club Fantasy SF XX.5 HD</t>
  </si>
  <si>
    <t>Club Fantasy SF HD</t>
  </si>
  <si>
    <t>4519</t>
  </si>
  <si>
    <t>Club Fantasy SF XXX</t>
  </si>
  <si>
    <t>4520</t>
  </si>
  <si>
    <t>Club Fantasy SF XXX HD</t>
  </si>
  <si>
    <t>3558</t>
  </si>
  <si>
    <t>Club Fantasy XX.5</t>
  </si>
  <si>
    <t>4055</t>
  </si>
  <si>
    <t>Club Fantasy XX.5 HD</t>
  </si>
  <si>
    <t>Club Fantasy HD</t>
  </si>
  <si>
    <t>3562</t>
  </si>
  <si>
    <t>Club Fantasy XXX</t>
  </si>
  <si>
    <t>4056</t>
  </si>
  <si>
    <t>Club Fantasy XXX HD</t>
  </si>
  <si>
    <t>4533</t>
  </si>
  <si>
    <t>Studds SF XX.5</t>
  </si>
  <si>
    <t>STUDDS SF</t>
  </si>
  <si>
    <t>4522</t>
  </si>
  <si>
    <t>Studds SF XX.5 HD</t>
  </si>
  <si>
    <t>STUDDS SF HD</t>
  </si>
  <si>
    <t>4523</t>
  </si>
  <si>
    <t>Studds SF XXX</t>
  </si>
  <si>
    <t>4527</t>
  </si>
  <si>
    <t>Studds SF XXX HD</t>
  </si>
  <si>
    <t>3559</t>
  </si>
  <si>
    <t>Studds XX.5</t>
  </si>
  <si>
    <t>3678</t>
  </si>
  <si>
    <t>Studds XX.5 HD</t>
  </si>
  <si>
    <t>STUDDS HD</t>
  </si>
  <si>
    <t>3566</t>
  </si>
  <si>
    <t>Studds XXX</t>
  </si>
  <si>
    <t>4067</t>
  </si>
  <si>
    <t>Studds XXX HD</t>
  </si>
  <si>
    <t>4524</t>
  </si>
  <si>
    <t>Urban Fantasy SF XX.5</t>
  </si>
  <si>
    <t>Urban Fantasy SF</t>
  </si>
  <si>
    <t>4563</t>
  </si>
  <si>
    <t>Urban Fantasy SF XX.5 HD</t>
  </si>
  <si>
    <t>Urban Fantasy SF HD</t>
  </si>
  <si>
    <t>4525</t>
  </si>
  <si>
    <t>Urban Fantasy SF XXX</t>
  </si>
  <si>
    <t>4564</t>
  </si>
  <si>
    <t>Urban Fantasy SF XXX HD</t>
  </si>
  <si>
    <t>3563</t>
  </si>
  <si>
    <t>Urban Fantasy XX.5</t>
  </si>
  <si>
    <t>3794</t>
  </si>
  <si>
    <t>Urban Fantasy XX5 HD</t>
  </si>
  <si>
    <t>Urban Fantasy HD</t>
  </si>
  <si>
    <t>3568</t>
  </si>
  <si>
    <t>Urban Fantasy XXX</t>
  </si>
  <si>
    <t>4083</t>
  </si>
  <si>
    <t>Urban Fantasy XXX HD</t>
  </si>
  <si>
    <t>4478</t>
  </si>
  <si>
    <t>All-Stars of Europe SF XX.5</t>
  </si>
  <si>
    <t>All-Stars of Europe SF</t>
  </si>
  <si>
    <t>4479</t>
  </si>
  <si>
    <t>All-Stars of Europe SF XX.5 HD</t>
  </si>
  <si>
    <t>All-Stars of Europe SF HD</t>
  </si>
  <si>
    <t>4480</t>
  </si>
  <si>
    <t>All-Stars of Europe SF XXX</t>
  </si>
  <si>
    <t>4481</t>
  </si>
  <si>
    <t>All-Stars of Europe SF XXX HD</t>
  </si>
  <si>
    <t>4427</t>
  </si>
  <si>
    <t>All-Stars of Europe XX.5</t>
  </si>
  <si>
    <t>All-Stars of Europe</t>
  </si>
  <si>
    <t>4428</t>
  </si>
  <si>
    <t>All-Stars of Europe XX.5 HD</t>
  </si>
  <si>
    <t>All-Stars of Europe HD</t>
  </si>
  <si>
    <t>4429</t>
  </si>
  <si>
    <t>All-Stars of Europe XX.5 Nationwide</t>
  </si>
  <si>
    <t>4430</t>
  </si>
  <si>
    <t>All-Stars of Europe XX.5 Nationwide HD</t>
  </si>
  <si>
    <t>4431</t>
  </si>
  <si>
    <t>All-Stars of Europe XXX</t>
  </si>
  <si>
    <t>4432</t>
  </si>
  <si>
    <t>All-Stars of Europe XXX HD</t>
  </si>
  <si>
    <t>4456</t>
  </si>
  <si>
    <t>Girls Girls Girls SF XX.5</t>
  </si>
  <si>
    <t>Girls Girls Girls SF</t>
  </si>
  <si>
    <t>4457</t>
  </si>
  <si>
    <t>Girls Girls Girls SF XX.5 HD</t>
  </si>
  <si>
    <t>Girls Girls Girls SF HD</t>
  </si>
  <si>
    <t>4458</t>
  </si>
  <si>
    <t>Girls Girls Girls SF XXX</t>
  </si>
  <si>
    <t>4459</t>
  </si>
  <si>
    <t>Girls Girls Girls SF XXX HD</t>
  </si>
  <si>
    <t>4141</t>
  </si>
  <si>
    <t>Girls Girls Girls XX.5</t>
  </si>
  <si>
    <t>3675</t>
  </si>
  <si>
    <t>4121</t>
  </si>
  <si>
    <t>Girls Girls Girls XX.5 Nationwide</t>
  </si>
  <si>
    <t>4057</t>
  </si>
  <si>
    <t>Girls Girls Girls XX.5 Nationwide HD</t>
  </si>
  <si>
    <t>3359</t>
  </si>
  <si>
    <t>Girls Girls Girls XXX</t>
  </si>
  <si>
    <t>4058</t>
  </si>
  <si>
    <t>Girls Girls Girls XXX HD</t>
  </si>
  <si>
    <t>4489</t>
  </si>
  <si>
    <t>Hardcore Heat SF XX.5</t>
  </si>
  <si>
    <t>HEAT SF</t>
  </si>
  <si>
    <t>4490</t>
  </si>
  <si>
    <t>Hardcore Heat SF XX.5 HD</t>
  </si>
  <si>
    <t>HEAT SF HD</t>
  </si>
  <si>
    <t>4491</t>
  </si>
  <si>
    <t>Hardcore Heat SF XXX</t>
  </si>
  <si>
    <t>4492</t>
  </si>
  <si>
    <t>Hardcore Heat SF XXX HD</t>
  </si>
  <si>
    <t>3408</t>
  </si>
  <si>
    <t>Hardcore Heat XX.5</t>
  </si>
  <si>
    <t>4039</t>
  </si>
  <si>
    <t>Hardcore Heat XX.5 HD</t>
  </si>
  <si>
    <t>4041</t>
  </si>
  <si>
    <t>Hardcore Heat XX.5 Nationwide</t>
  </si>
  <si>
    <t>4042</t>
  </si>
  <si>
    <t>Hardcore Heat XX.5 Nationwide HD</t>
  </si>
  <si>
    <t>3409</t>
  </si>
  <si>
    <t>Hardcore Heat XXX</t>
  </si>
  <si>
    <t>4040</t>
  </si>
  <si>
    <t>Hardcore Heat XXX HD</t>
  </si>
  <si>
    <t>4460</t>
  </si>
  <si>
    <t>Real Extreme SF XX.5</t>
  </si>
  <si>
    <t>Real Xxtreme SF</t>
  </si>
  <si>
    <t>4461</t>
  </si>
  <si>
    <t>Real Extreme SF XX.5 HD</t>
  </si>
  <si>
    <t>Real Xxtreme SF HD</t>
  </si>
  <si>
    <t>4462</t>
  </si>
  <si>
    <t>Real Extreme SF XXX</t>
  </si>
  <si>
    <t>4463</t>
  </si>
  <si>
    <t>Real Extreme SF XXX HD</t>
  </si>
  <si>
    <t>4065</t>
  </si>
  <si>
    <t>Real Extreme XX.5 Nationwide HD</t>
  </si>
  <si>
    <t>4066</t>
  </si>
  <si>
    <t>Real Extreme XXX HD</t>
  </si>
  <si>
    <t>3861</t>
  </si>
  <si>
    <t>Real Xxtreme XX.5</t>
  </si>
  <si>
    <t>3676</t>
  </si>
  <si>
    <t>4123</t>
  </si>
  <si>
    <t>Real Xxtreme XX.5 Nationwide</t>
  </si>
  <si>
    <t>3348</t>
  </si>
  <si>
    <t>Real Xxtreme XXX</t>
  </si>
  <si>
    <t>4464</t>
  </si>
  <si>
    <t>Swingers SF XX.5</t>
  </si>
  <si>
    <t>Swingers SF</t>
  </si>
  <si>
    <t>4465</t>
  </si>
  <si>
    <t>Swingers SF XX.5 HD</t>
  </si>
  <si>
    <t>Swingers SF HD</t>
  </si>
  <si>
    <t>4466</t>
  </si>
  <si>
    <t>Swingers SF XXX</t>
  </si>
  <si>
    <t>4467</t>
  </si>
  <si>
    <t>Swingers SF XXX HD</t>
  </si>
  <si>
    <t>3366</t>
  </si>
  <si>
    <t>Swingers XX.5</t>
  </si>
  <si>
    <t>4166</t>
  </si>
  <si>
    <t>4068</t>
  </si>
  <si>
    <t>Swingers XX.5 HD</t>
  </si>
  <si>
    <t>4069</t>
  </si>
  <si>
    <t>Swingers XX.5 Nationwide HD</t>
  </si>
  <si>
    <t>3367</t>
  </si>
  <si>
    <t>Swingers XXX</t>
  </si>
  <si>
    <t>4070</t>
  </si>
  <si>
    <t>Swingers XXX HD</t>
  </si>
  <si>
    <t>3573</t>
  </si>
  <si>
    <t>VIVID TV XX.5</t>
  </si>
  <si>
    <t>3588</t>
  </si>
  <si>
    <t>VIVID TV XX.5 HD</t>
  </si>
  <si>
    <t>3679</t>
  </si>
  <si>
    <t>VIVID TV XXX</t>
  </si>
  <si>
    <t>4468</t>
  </si>
  <si>
    <t>Vivid SF XX.5</t>
  </si>
  <si>
    <t>Vivid SF</t>
  </si>
  <si>
    <t>4469</t>
  </si>
  <si>
    <t>Vivid SF XX.5 HD</t>
  </si>
  <si>
    <t>Vivid SF HD</t>
  </si>
  <si>
    <t>4470</t>
  </si>
  <si>
    <t>Vivid SF XXX</t>
  </si>
  <si>
    <t>4471</t>
  </si>
  <si>
    <t>Vivid SF XXX HD</t>
  </si>
  <si>
    <t>4044</t>
  </si>
  <si>
    <t>Vivid XX.5 Nationwide</t>
  </si>
  <si>
    <t>4045</t>
  </si>
  <si>
    <t>Vivid XX.5 Nationwide HD</t>
  </si>
  <si>
    <t>4496</t>
  </si>
  <si>
    <t>Wicked SF XX.5</t>
  </si>
  <si>
    <t>Wicked SF</t>
  </si>
  <si>
    <t>4497</t>
  </si>
  <si>
    <t>Wicked SF XX.5 HD</t>
  </si>
  <si>
    <t>Wicked SF HD</t>
  </si>
  <si>
    <t>4498</t>
  </si>
  <si>
    <t>Wicked SF XXX</t>
  </si>
  <si>
    <t>4499</t>
  </si>
  <si>
    <t>Wicked SF XXX HD</t>
  </si>
  <si>
    <t>788</t>
  </si>
  <si>
    <t>Wicked XX.5</t>
  </si>
  <si>
    <t>4047</t>
  </si>
  <si>
    <t>Wicked XX.5 Nationwide</t>
  </si>
  <si>
    <t>4048</t>
  </si>
  <si>
    <t>Wicked XX.5 Nationwide HD</t>
  </si>
  <si>
    <t>4049</t>
  </si>
  <si>
    <t>Wicked XXX HD</t>
  </si>
  <si>
    <t>Cox</t>
  </si>
  <si>
    <t>576</t>
  </si>
  <si>
    <t>Playboy Double Feature</t>
  </si>
  <si>
    <t>MG 2pk</t>
  </si>
  <si>
    <t>2PK</t>
  </si>
  <si>
    <t>2PK-SD</t>
  </si>
  <si>
    <t>4023</t>
  </si>
  <si>
    <t>A-List</t>
  </si>
  <si>
    <t>5136</t>
  </si>
  <si>
    <t>ALT Women</t>
  </si>
  <si>
    <t>273</t>
  </si>
  <si>
    <t>Playgirl</t>
  </si>
  <si>
    <t>Seduxxtion</t>
  </si>
  <si>
    <t>380</t>
  </si>
  <si>
    <t>Verizon</t>
  </si>
  <si>
    <t>3425</t>
  </si>
  <si>
    <t>360 Adult Insider</t>
  </si>
  <si>
    <t>360 AI</t>
  </si>
  <si>
    <t>Special</t>
  </si>
  <si>
    <t>Special-SD</t>
  </si>
  <si>
    <t>4050</t>
  </si>
  <si>
    <t>Arouse 2pk</t>
  </si>
  <si>
    <t>Align 2pk</t>
  </si>
  <si>
    <t>Digital Playground HD</t>
  </si>
  <si>
    <t>3968</t>
  </si>
  <si>
    <t>3221</t>
  </si>
  <si>
    <t>HIS Gay XX.5</t>
  </si>
  <si>
    <t>3986</t>
  </si>
  <si>
    <t>Hustler 2pk</t>
  </si>
  <si>
    <t>4007</t>
  </si>
  <si>
    <t>Hustler 4pk</t>
  </si>
  <si>
    <t>3345</t>
  </si>
  <si>
    <t>4153</t>
  </si>
  <si>
    <t>Kinky</t>
  </si>
  <si>
    <t>683</t>
  </si>
  <si>
    <t>4477</t>
  </si>
  <si>
    <t>Playboy Double Feature XX.5</t>
  </si>
  <si>
    <t>Route 69</t>
  </si>
  <si>
    <t>4014</t>
  </si>
  <si>
    <t>Club Fantasy 4pk</t>
  </si>
  <si>
    <t>TVN 4pk</t>
  </si>
  <si>
    <t>4126</t>
  </si>
  <si>
    <t>Club Fantasy Gay HD</t>
  </si>
  <si>
    <t>4127</t>
  </si>
  <si>
    <t>Club Fantasy Group</t>
  </si>
  <si>
    <t>4128</t>
  </si>
  <si>
    <t>4131</t>
  </si>
  <si>
    <t>4190</t>
  </si>
  <si>
    <t>Vivid 4pk</t>
  </si>
  <si>
    <t>3998</t>
  </si>
  <si>
    <t>Vivid DF</t>
  </si>
  <si>
    <t>Vivid 2pk</t>
  </si>
  <si>
    <t>4415</t>
  </si>
  <si>
    <t>Vivid Gay</t>
  </si>
  <si>
    <t>4635</t>
  </si>
  <si>
    <t>ErosArt</t>
  </si>
  <si>
    <t>MVP</t>
  </si>
  <si>
    <t>4636</t>
  </si>
  <si>
    <t>Red Hot</t>
  </si>
  <si>
    <t>4637</t>
  </si>
  <si>
    <t>Skinemax</t>
  </si>
  <si>
    <t>4795</t>
  </si>
  <si>
    <t>Homegrown</t>
  </si>
  <si>
    <t>3411</t>
  </si>
  <si>
    <t>Naughty America XX.5</t>
  </si>
  <si>
    <t>Naughty America</t>
  </si>
  <si>
    <t>4751</t>
  </si>
  <si>
    <t>4441</t>
  </si>
  <si>
    <t>Cheri International HD</t>
  </si>
  <si>
    <t>Cheri HD</t>
  </si>
  <si>
    <t>Quickies</t>
  </si>
  <si>
    <t>MG Shorts</t>
  </si>
  <si>
    <t>4784</t>
  </si>
  <si>
    <t>Heat DF</t>
  </si>
  <si>
    <t>4147</t>
  </si>
  <si>
    <t>Wicked DF</t>
  </si>
  <si>
    <t>4807</t>
  </si>
  <si>
    <t>MG Shorts HD</t>
  </si>
  <si>
    <t>3984</t>
  </si>
  <si>
    <t>Group Swing</t>
  </si>
  <si>
    <t>4806</t>
  </si>
  <si>
    <t>date</t>
  </si>
  <si>
    <t>3629</t>
  </si>
  <si>
    <t>Adam &amp; Eve</t>
  </si>
  <si>
    <t>210DM</t>
  </si>
  <si>
    <t>3796</t>
  </si>
  <si>
    <t>TVN XXX</t>
  </si>
  <si>
    <t>Club Taboo</t>
  </si>
  <si>
    <t>4059</t>
  </si>
  <si>
    <t>High Society XX.5</t>
  </si>
  <si>
    <t>High Society</t>
  </si>
  <si>
    <t>4072</t>
  </si>
  <si>
    <t>High Society XX.5 HD</t>
  </si>
  <si>
    <t>High Society HD</t>
  </si>
  <si>
    <t>4060</t>
  </si>
  <si>
    <t>High Society XX.5 Nationwide</t>
  </si>
  <si>
    <t>4073</t>
  </si>
  <si>
    <t>High Society XX.5 Nationwide HD</t>
  </si>
  <si>
    <t>4061</t>
  </si>
  <si>
    <t>High Society XXX</t>
  </si>
  <si>
    <t>4074</t>
  </si>
  <si>
    <t>High Society XXX HD</t>
  </si>
  <si>
    <t>4124</t>
  </si>
  <si>
    <t>DUSK - For Women XX.5 Nationwide</t>
  </si>
  <si>
    <t>4098</t>
  </si>
  <si>
    <t>Dusk for Women XX.5 Nationwide HD</t>
  </si>
  <si>
    <t>4052</t>
  </si>
  <si>
    <t>Cheri International XXX HD</t>
  </si>
  <si>
    <t>790</t>
  </si>
  <si>
    <t>Cheri XX.5</t>
  </si>
  <si>
    <t>4053</t>
  </si>
  <si>
    <t>Cheri XX.5 HD</t>
  </si>
  <si>
    <t>4054</t>
  </si>
  <si>
    <t>Cheri XX.5 Nationwide HD</t>
  </si>
  <si>
    <t>644</t>
  </si>
  <si>
    <t>Cheri XXX</t>
  </si>
  <si>
    <t>3390</t>
  </si>
  <si>
    <t>Pleasure Zone XX.5</t>
  </si>
  <si>
    <t>4062</t>
  </si>
  <si>
    <t>Pleasure Zone XX.5 HD</t>
  </si>
  <si>
    <t>4122</t>
  </si>
  <si>
    <t>Pleasure Zone XX.5 Nationwide</t>
  </si>
  <si>
    <t>4064</t>
  </si>
  <si>
    <t>Pleasure Zone XX.5 Nationwide HD</t>
  </si>
  <si>
    <t>3391</t>
  </si>
  <si>
    <t>Pleasure Zone XXX</t>
  </si>
  <si>
    <t>4063</t>
  </si>
  <si>
    <t>Pleasure Zone XXX HD</t>
  </si>
  <si>
    <t>3863</t>
  </si>
  <si>
    <t>4008</t>
  </si>
  <si>
    <t>TDM 4pk</t>
  </si>
  <si>
    <t>4154</t>
  </si>
  <si>
    <t>Pure Play 4 Pack</t>
  </si>
  <si>
    <t>4156</t>
  </si>
  <si>
    <t>Pure Play DF</t>
  </si>
  <si>
    <t>4163</t>
  </si>
  <si>
    <t>Row Labels</t>
  </si>
  <si>
    <t>Grand Total</t>
  </si>
  <si>
    <t>Column Labels</t>
  </si>
  <si>
    <t>Sum of revenue</t>
  </si>
  <si>
    <t>Revenue for Mindgeek Only</t>
  </si>
  <si>
    <t>Notes:</t>
  </si>
  <si>
    <t>YOY Rev Change</t>
  </si>
  <si>
    <t>Revenue for Mindgeek and Competitors</t>
  </si>
  <si>
    <t>RPSH for Mindgeek Only</t>
  </si>
  <si>
    <t>Sum of RPSH</t>
  </si>
  <si>
    <t>Sum of allotted_hours</t>
  </si>
  <si>
    <t>YOY RPSH Change</t>
  </si>
  <si>
    <t>Hours</t>
  </si>
  <si>
    <t>% of Hustler Hours</t>
  </si>
  <si>
    <t>% of Vivid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</si>
</sst>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2" borderId="0" xfId="0" applyNumberFormat="1" applyFill="1"/>
    <xf numFmtId="14" fontId="0" fillId="0" borderId="0" xfId="0" applyNumberFormat="1"/>
    <xf numFmtId="0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pivotButton="1" applyFont="1"/>
    <xf numFmtId="165" fontId="3" fillId="0" borderId="0" xfId="0" pivotButton="1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1" applyFont="1" applyAlignment="1">
      <alignment horizontal="center"/>
    </xf>
    <xf numFmtId="9" fontId="4" fillId="0" borderId="0" xfId="1" applyNumberFormat="1" applyFont="1" applyAlignment="1">
      <alignment horizontal="center"/>
    </xf>
    <xf numFmtId="0" fontId="0" fillId="0" borderId="0" xfId="1" applyNumberFormat="1" applyFont="1"/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160">
    <dxf>
      <numFmt numFmtId="165" formatCode="[$-409]mmm\-yy;@"/>
    </dxf>
    <dxf>
      <numFmt numFmtId="165" formatCode="[$-409]mmm\-yy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" formatCode="0"/>
    </dxf>
    <dxf>
      <numFmt numFmtId="165" formatCode="[$-409]mmm\-yy;@"/>
    </dxf>
    <dxf>
      <numFmt numFmtId="165" formatCode="[$-409]mmm\-yy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" formatCode="0"/>
    </dxf>
    <dxf>
      <numFmt numFmtId="1" formatCode="0"/>
    </dxf>
    <dxf>
      <numFmt numFmtId="165" formatCode="[$-409]mmm\-yy;@"/>
    </dxf>
    <dxf>
      <numFmt numFmtId="165" formatCode="[$-409]mmm\-yy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409]mmm\-yy;@"/>
    </dxf>
    <dxf>
      <numFmt numFmtId="165" formatCode="[$-409]mmm\-yy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409]mmm\-yy;@"/>
    </dxf>
    <dxf>
      <numFmt numFmtId="165" formatCode="[$-409]mmm\-yy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409]mmm\-yy;@"/>
    </dxf>
    <dxf>
      <numFmt numFmtId="165" formatCode="[$-409]mmm\-yy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409]mmm\-yy;@"/>
    </dxf>
    <dxf>
      <numFmt numFmtId="165" formatCode="[$-409]mmm\-yy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409]mmm\-yy;@"/>
    </dxf>
    <dxf>
      <numFmt numFmtId="165" formatCode="[$-409]mmm\-yy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409]mmm\-yy;@"/>
    </dxf>
    <dxf>
      <numFmt numFmtId="165" formatCode="[$-409]mmm\-yy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5" formatCode="[$-409]mmm\-yy;@"/>
    </dxf>
    <dxf>
      <numFmt numFmtId="165" formatCode="[$-409]mmm\-yy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9" formatCode="m/d/yyyy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[$-409]mmm\-yy;@"/>
    </dxf>
    <dxf>
      <numFmt numFmtId="165" formatCode="[$-409]mmm\-yy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[$-409]mmm\-yy;@"/>
    </dxf>
    <dxf>
      <numFmt numFmtId="165" formatCode="[$-409]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[RPSHer.xlsx]Comcast!PivotTable1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Mindgeek</a:t>
            </a:r>
            <a:r>
              <a:rPr lang="en-US" baseline="0"/>
              <a:t> </a:t>
            </a:r>
            <a:r>
              <a:rPr lang="en-US"/>
              <a:t>Revenue</a:t>
            </a:r>
          </a:p>
        </c:rich>
      </c:tx>
      <c:layout>
        <c:manualLayout>
          <c:xMode val="edge"/>
          <c:yMode val="edge"/>
          <c:x val="0.40198777887139109"/>
          <c:y val="1.2664041994750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Comcast!$B$4:$B$5</c:f>
              <c:strCache>
                <c:ptCount val="1"/>
                <c:pt idx="0">
                  <c:v>MG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Comcast!$A$6:$A$19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Comcast!$B$6:$B$19</c:f>
              <c:numCache>
                <c:formatCode>"$"#,##0</c:formatCode>
                <c:ptCount val="13"/>
                <c:pt idx="0">
                  <c:v>692943.41333333321</c:v>
                </c:pt>
                <c:pt idx="1">
                  <c:v>707524.7566666666</c:v>
                </c:pt>
                <c:pt idx="2">
                  <c:v>651363.7266666668</c:v>
                </c:pt>
                <c:pt idx="3">
                  <c:v>679778.40999999992</c:v>
                </c:pt>
                <c:pt idx="4">
                  <c:v>695655.55999999994</c:v>
                </c:pt>
                <c:pt idx="5">
                  <c:v>789721.07999999973</c:v>
                </c:pt>
                <c:pt idx="6">
                  <c:v>928074.40333333344</c:v>
                </c:pt>
                <c:pt idx="7">
                  <c:v>1030095.4100000001</c:v>
                </c:pt>
                <c:pt idx="8">
                  <c:v>1266257.083333333</c:v>
                </c:pt>
                <c:pt idx="9">
                  <c:v>1202980.5166666668</c:v>
                </c:pt>
                <c:pt idx="10">
                  <c:v>1237898.2533333334</c:v>
                </c:pt>
                <c:pt idx="11">
                  <c:v>1281923.086666666</c:v>
                </c:pt>
                <c:pt idx="12">
                  <c:v>1289376.6933333329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391200"/>
        <c:axId val="681391760"/>
      </c:lineChart>
      <c:dateAx>
        <c:axId val="681391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391760"/>
        <c:crosses val="autoZero"/>
        <c:auto val="0"/>
        <c:lblOffset val="100"/>
        <c:baseTimeUnit val="days"/>
      </c:dateAx>
      <c:valAx>
        <c:axId val="68139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39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[RPSHer.xlsx]Comcast!PivotTable3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Provider Revenue</a:t>
            </a:r>
          </a:p>
        </c:rich>
      </c:tx>
      <c:layout>
        <c:manualLayout>
          <c:xMode val="edge"/>
          <c:yMode val="edge"/>
          <c:x val="0.44516918130632444"/>
          <c:y val="4.330708661417325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Comcast!$P$4:$P$5</c:f>
              <c:strCache>
                <c:ptCount val="1"/>
                <c:pt idx="0">
                  <c:v>MG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Comcast!$O$6:$O$19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Comcast!$P$6:$P$19</c:f>
              <c:numCache>
                <c:formatCode>"$"#,##0</c:formatCode>
                <c:ptCount val="13"/>
                <c:pt idx="0">
                  <c:v>692943.41333333345</c:v>
                </c:pt>
                <c:pt idx="1">
                  <c:v>707524.7566666666</c:v>
                </c:pt>
                <c:pt idx="2">
                  <c:v>651363.7266666668</c:v>
                </c:pt>
                <c:pt idx="3">
                  <c:v>679778.40999999992</c:v>
                </c:pt>
                <c:pt idx="4">
                  <c:v>695655.55999999994</c:v>
                </c:pt>
                <c:pt idx="5">
                  <c:v>789721.07999999973</c:v>
                </c:pt>
                <c:pt idx="6">
                  <c:v>928074.40333333344</c:v>
                </c:pt>
                <c:pt idx="7">
                  <c:v>1030095.4100000001</c:v>
                </c:pt>
                <c:pt idx="8">
                  <c:v>1266257.083333333</c:v>
                </c:pt>
                <c:pt idx="9">
                  <c:v>1202980.5166666668</c:v>
                </c:pt>
                <c:pt idx="10">
                  <c:v>1237898.2533333334</c:v>
                </c:pt>
                <c:pt idx="11">
                  <c:v>1281923.086666666</c:v>
                </c:pt>
                <c:pt idx="12">
                  <c:v>1289376.6933333329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Comcast!$Q$4:$Q$5</c:f>
              <c:strCache>
                <c:ptCount val="1"/>
                <c:pt idx="0">
                  <c:v>Hustler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Comcast!$O$6:$O$19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Comcast!$Q$6:$Q$19</c:f>
              <c:numCache>
                <c:formatCode>"$"#,##0</c:formatCode>
                <c:ptCount val="13"/>
                <c:pt idx="0">
                  <c:v>3632977.2333333329</c:v>
                </c:pt>
                <c:pt idx="1">
                  <c:v>3586074.4033333329</c:v>
                </c:pt>
                <c:pt idx="2">
                  <c:v>3316219.35</c:v>
                </c:pt>
                <c:pt idx="3">
                  <c:v>3571116.3033333323</c:v>
                </c:pt>
                <c:pt idx="4">
                  <c:v>320893.186666667</c:v>
                </c:pt>
                <c:pt idx="5">
                  <c:v>3207715.060000001</c:v>
                </c:pt>
                <c:pt idx="6">
                  <c:v>2693585.7866666685</c:v>
                </c:pt>
                <c:pt idx="7">
                  <c:v>1944261.446666667</c:v>
                </c:pt>
                <c:pt idx="8">
                  <c:v>2089887.7133333322</c:v>
                </c:pt>
                <c:pt idx="9">
                  <c:v>2236626.4066666667</c:v>
                </c:pt>
                <c:pt idx="10">
                  <c:v>2147913.38</c:v>
                </c:pt>
                <c:pt idx="11">
                  <c:v>2061361.0966666662</c:v>
                </c:pt>
                <c:pt idx="12">
                  <c:v>2305010.0933333347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Comcast!$R$4:$R$5</c:f>
              <c:strCache>
                <c:ptCount val="1"/>
                <c:pt idx="0">
                  <c:v>Vivid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Comcast!$O$6:$O$19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Comcast!$R$6:$R$19</c:f>
              <c:numCache>
                <c:formatCode>"$"#,##0</c:formatCode>
                <c:ptCount val="13"/>
                <c:pt idx="0">
                  <c:v>1960217.9633333327</c:v>
                </c:pt>
                <c:pt idx="1">
                  <c:v>1860226.9699999997</c:v>
                </c:pt>
                <c:pt idx="2">
                  <c:v>1847587.0899999996</c:v>
                </c:pt>
                <c:pt idx="3">
                  <c:v>1897617.1133333342</c:v>
                </c:pt>
                <c:pt idx="4">
                  <c:v>438726.73333333299</c:v>
                </c:pt>
                <c:pt idx="5">
                  <c:v>1835205.1900000004</c:v>
                </c:pt>
                <c:pt idx="6">
                  <c:v>1884610.9066666667</c:v>
                </c:pt>
                <c:pt idx="7">
                  <c:v>1865368.0866666669</c:v>
                </c:pt>
                <c:pt idx="8">
                  <c:v>1818838.2133333327</c:v>
                </c:pt>
                <c:pt idx="9">
                  <c:v>1710748.7600000007</c:v>
                </c:pt>
                <c:pt idx="10">
                  <c:v>1853655.1666666667</c:v>
                </c:pt>
                <c:pt idx="11">
                  <c:v>1716358.8500000003</c:v>
                </c:pt>
                <c:pt idx="12">
                  <c:v>1737873.1200000006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Comcast!$S$4:$S$5</c:f>
              <c:strCache>
                <c:ptCount val="1"/>
                <c:pt idx="0">
                  <c:v>210DM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Comcast!$O$6:$O$19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Comcast!$S$6:$S$19</c:f>
              <c:numCache>
                <c:formatCode>"$"#,##0</c:formatCode>
                <c:ptCount val="13"/>
                <c:pt idx="0">
                  <c:v>64811.826666666588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Comcast!$T$4:$T$5</c:f>
              <c:strCache>
                <c:ptCount val="1"/>
                <c:pt idx="0">
                  <c:v>Align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Comcast!$O$6:$O$19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Comcast!$T$6:$T$19</c:f>
              <c:numCache>
                <c:formatCode>"$"#,##0</c:formatCode>
                <c:ptCount val="13"/>
                <c:pt idx="0">
                  <c:v>394285.34</c:v>
                </c:pt>
                <c:pt idx="1">
                  <c:v>460070.31</c:v>
                </c:pt>
                <c:pt idx="2">
                  <c:v>439369.61666666664</c:v>
                </c:pt>
                <c:pt idx="3">
                  <c:v>181043.53666666671</c:v>
                </c:pt>
                <c:pt idx="5">
                  <c:v>358468.46999999991</c:v>
                </c:pt>
                <c:pt idx="6">
                  <c:v>461110.23000000004</c:v>
                </c:pt>
                <c:pt idx="7">
                  <c:v>579299.8433333335</c:v>
                </c:pt>
                <c:pt idx="8">
                  <c:v>594769.37000000011</c:v>
                </c:pt>
                <c:pt idx="9">
                  <c:v>605899.43333333347</c:v>
                </c:pt>
                <c:pt idx="10">
                  <c:v>553713.63000000012</c:v>
                </c:pt>
                <c:pt idx="11">
                  <c:v>475921.36999999994</c:v>
                </c:pt>
                <c:pt idx="12">
                  <c:v>570353.87000000011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Comcast!$U$4:$U$5</c:f>
              <c:strCache>
                <c:ptCount val="1"/>
                <c:pt idx="0">
                  <c:v>Evil Angel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Comcast!$O$6:$O$19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Comcast!$U$6:$U$19</c:f>
              <c:numCache>
                <c:formatCode>"$"#,##0</c:formatCode>
                <c:ptCount val="13"/>
                <c:pt idx="5">
                  <c:v>131040.77</c:v>
                </c:pt>
                <c:pt idx="6">
                  <c:v>126498.1166666667</c:v>
                </c:pt>
                <c:pt idx="7">
                  <c:v>96819.583333333387</c:v>
                </c:pt>
                <c:pt idx="8">
                  <c:v>163668.32000000009</c:v>
                </c:pt>
                <c:pt idx="9">
                  <c:v>151897.20000000001</c:v>
                </c:pt>
                <c:pt idx="10">
                  <c:v>158318.16999999998</c:v>
                </c:pt>
                <c:pt idx="11">
                  <c:v>130867.99666666664</c:v>
                </c:pt>
                <c:pt idx="12">
                  <c:v>162698.90333333341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Comcast!$V$4:$V$5</c:f>
              <c:strCache>
                <c:ptCount val="1"/>
                <c:pt idx="0">
                  <c:v>TVN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Comcast!$O$6:$O$19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Comcast!$V$6:$V$19</c:f>
              <c:numCache>
                <c:formatCode>"$"#,##0</c:formatCode>
                <c:ptCount val="13"/>
                <c:pt idx="0">
                  <c:v>592353.62666666671</c:v>
                </c:pt>
                <c:pt idx="1">
                  <c:v>748073.04999999993</c:v>
                </c:pt>
                <c:pt idx="2">
                  <c:v>714133.563333333</c:v>
                </c:pt>
                <c:pt idx="3">
                  <c:v>779889.75333333295</c:v>
                </c:pt>
                <c:pt idx="4">
                  <c:v>367279.89666666696</c:v>
                </c:pt>
                <c:pt idx="5">
                  <c:v>694332.4600000002</c:v>
                </c:pt>
                <c:pt idx="6">
                  <c:v>695614.32666666654</c:v>
                </c:pt>
                <c:pt idx="7">
                  <c:v>820468.26333333366</c:v>
                </c:pt>
                <c:pt idx="8">
                  <c:v>843408.23666666693</c:v>
                </c:pt>
                <c:pt idx="9">
                  <c:v>569390.13333333377</c:v>
                </c:pt>
                <c:pt idx="10">
                  <c:v>714377.77666666661</c:v>
                </c:pt>
                <c:pt idx="11">
                  <c:v>784480.32666666654</c:v>
                </c:pt>
                <c:pt idx="12">
                  <c:v>738747.62333333306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399040"/>
        <c:axId val="681399600"/>
      </c:lineChart>
      <c:catAx>
        <c:axId val="68139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399600"/>
        <c:crosses val="autoZero"/>
        <c:auto val="1"/>
        <c:lblAlgn val="ctr"/>
        <c:lblOffset val="100"/>
        <c:noMultiLvlLbl val="0"/>
      </c:catAx>
      <c:valAx>
        <c:axId val="6813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39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[RPSHer.xlsx]Comcast!PivotTable4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Mindgeek RPSH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Comcast!$B$31:$B$32</c:f>
              <c:strCache>
                <c:ptCount val="1"/>
                <c:pt idx="0">
                  <c:v>MG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Comcast!$A$33:$A$46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Comcast!$B$33:$B$46</c:f>
              <c:numCache>
                <c:formatCode>"$"#,##0</c:formatCode>
                <c:ptCount val="13"/>
                <c:pt idx="0">
                  <c:v>4997.1880769230756</c:v>
                </c:pt>
                <c:pt idx="1">
                  <c:v>5102.3419951923061</c:v>
                </c:pt>
                <c:pt idx="2">
                  <c:v>4523.3592129629642</c:v>
                </c:pt>
                <c:pt idx="3">
                  <c:v>4720.6834027777768</c:v>
                </c:pt>
                <c:pt idx="4">
                  <c:v>4830.9413888888885</c:v>
                </c:pt>
                <c:pt idx="5">
                  <c:v>4998.2346835443041</c:v>
                </c:pt>
                <c:pt idx="6">
                  <c:v>5557.3317564870285</c:v>
                </c:pt>
                <c:pt idx="7">
                  <c:v>6012.2300194552563</c:v>
                </c:pt>
                <c:pt idx="8">
                  <c:v>6795.6551878354203</c:v>
                </c:pt>
                <c:pt idx="9">
                  <c:v>6211.6033562822713</c:v>
                </c:pt>
                <c:pt idx="10">
                  <c:v>6391.9014802065403</c:v>
                </c:pt>
                <c:pt idx="11">
                  <c:v>6676.6827430555513</c:v>
                </c:pt>
                <c:pt idx="12">
                  <c:v>6715.5036111111076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401840"/>
        <c:axId val="96116352"/>
      </c:lineChart>
      <c:catAx>
        <c:axId val="68140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16352"/>
        <c:crosses val="autoZero"/>
        <c:auto val="1"/>
        <c:lblAlgn val="ctr"/>
        <c:lblOffset val="100"/>
        <c:noMultiLvlLbl val="0"/>
      </c:catAx>
      <c:valAx>
        <c:axId val="9611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40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[RPSHer.xlsx]Comcast!PivotTable2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Provider RPSH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1"/>
            </c:ext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1"/>
            </c:ext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1"/>
            </c:ext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1"/>
            </c:ext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1"/>
            </c:ext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1"/>
            </c:ext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1"/>
            </c:ext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FC1D28D-5D18-4766-A2EF-0DA2E79C5875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D39961C-6994-4C62-B6E2-889DCFCCDD70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90CD082-29C2-4F05-9F32-417BD7DC3A94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05C0F01-C90C-4BF0-85EC-3AD47C570A2C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7690E60-EF37-4189-A942-F29BF5904205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EB426C0-CA78-40E0-81AA-3AD1A2EB57EC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B5717D6-1087-40FF-952A-2C2D42E4213F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4FA7837-43B2-4788-A0D1-78A9BE571193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F9C38AA-C156-4FB0-924E-FF804D2C3354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5567667-82BE-411C-AC14-A1F539166B0B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6B187FD-56EC-4517-B5C7-EF66019405B4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03C88FA-5AD0-4D2A-8C20-EF2A09B8A154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E8E79E-9C26-4F6E-B5DE-76EBC2F099DA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2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113D1C7-B9DC-47E2-8804-8A12A3AE5FF3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2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2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2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2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2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2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2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2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2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3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3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3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33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73DF346-6E75-4590-9530-BDA1D9564524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34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66F83F8-111C-40CF-A123-CE7886F1B382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3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7D9A641-6BF1-4839-8157-FD865A4740E0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36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45113E7-DF77-42AE-966C-C2E4AA0DEF32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37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38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1AEE08D-C88E-4C1C-AE27-0F948A1A1A66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39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A3BB423-0556-464A-A927-4043C808CD35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4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993A93E-5DB1-4135-9A9C-C84EB30FBC2E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41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9368C95-9DCB-4773-9DF8-7ABEFE6AD938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42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CC2891C-40E2-47AA-9948-93EC0AA0C420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43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DCEA417-08EF-441B-B92F-15E99314B75A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44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2E9DD42-ED21-4200-AE73-50B8FF64B9D0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4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75B49F7-D0BB-4E49-ADFE-2476EDD1B951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46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47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48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49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5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5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9083FA3E-5858-4F0A-8F2A-7EB3C8D6A082}" type="CELLRANGE">
                  <a:rPr lang="en-US"/>
                  <a:pPr>
                    <a:defRPr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5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1B4FB4CF-D6F6-4F3B-91FD-A47375C51DED}" type="CELLRANGE">
                  <a:rPr lang="en-US"/>
                  <a:pPr>
                    <a:defRPr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53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B83763D7-0AA8-4E72-A3CB-2D4DAA27E68D}" type="CELLRANGE">
                  <a:rPr lang="en-US"/>
                  <a:pPr>
                    <a:defRPr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54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F86AE260-2ED0-40E9-BCFB-49F2E5468D19}" type="CELLRANGE">
                  <a:rPr lang="en-US"/>
                  <a:pPr>
                    <a:defRPr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55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339BAF49-0989-4EC8-9A1C-7AE8F438EBC5}" type="CELLRANGE">
                  <a:rPr lang="en-US"/>
                  <a:pPr>
                    <a:defRPr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56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BDFE23F5-E6D1-4479-B7E4-128DEF6A0BA4}" type="CELLRANGE">
                  <a:rPr lang="en-US"/>
                  <a:pPr>
                    <a:defRPr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57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B5F28A80-99F6-4A37-9442-FDF56D1499D8}" type="CELLRANGE">
                  <a:rPr lang="en-US"/>
                  <a:pPr>
                    <a:defRPr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58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F546D52F-72B1-448B-98E5-FFDC3FD2C7A9}" type="CELLRANGE">
                  <a:rPr lang="en-US"/>
                  <a:pPr>
                    <a:defRPr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59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AE090BB-9EF2-4203-B975-D487BD870316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60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8E6A4E6-A479-41EE-A6AA-24AD62034C52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61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947448C-BBAB-404B-97C5-CA4179CA8DBA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6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F612C10-4964-482B-8E58-68CE03175837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6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4B8734B-645D-4FD8-BAB1-06DAC28C6428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64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FA79C9C-6EF4-4729-AABF-B50D05C975CB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65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5A3542E-991C-4164-9113-A10601B28C0F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66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A8ABDF9-FBE0-40A5-A65C-37F859A7F363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67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D13FEC2-5184-4837-83BE-5AB687AC37DA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68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0DB4A80-CE35-4229-9675-88B5209E3B4C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69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7D9886E-0CE0-479D-95DC-6ECFB8CAFB99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70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44AE56C-523E-4F85-BBA2-9AA1C792F524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71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98F803D-33DD-40DA-8072-A57D4B38E285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7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83887E-3CA9-45B1-A530-E1B203E06295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7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F5C204D-D5D1-483B-AE28-2D0802E3E0B9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7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D7AE621-241F-4BA5-986F-39C3E0C9F355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7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D116A27-C8D8-429A-A051-45613E18D9D0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7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7B588E1-37A1-4F9F-BEE8-010FC49D050E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7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37BE03-45EB-4EBC-A438-0A157319AB99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51E8B73-7222-448B-878F-38642CAC3E8E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7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553D6E3-BF8B-4D3D-8EA2-0B88A526E261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8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6B56AA0-8776-40C7-9084-68940A24CE10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8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5E8E112-FDD9-4FDB-958A-F26ADCF51CC3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8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0C647FD-40F5-4D62-A4CA-7A3D940B2128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8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6562640-CFD2-4899-B376-16FA8D4CB134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8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2CB4981-8D0F-47B2-AFA6-62A98D939EFE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85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9CF5715-F78D-4A13-A655-6996B3D52157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86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92017C1-5195-4315-91F7-D706163CCB8B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87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00CD1CB-A066-429F-8034-7DE2D46DE268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88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DFF8399-CAC2-4029-B017-DC4BAD83BFC2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89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81C212E-1323-4FC1-A369-689003CFD08C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90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87FE538-15D8-4672-81BB-52F6497FAD03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91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379F17B-7286-4C5B-80B2-5C0C73C07DC9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92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EC9621D-C648-4E54-90A9-6DD17E474C59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93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C597BC6-BFCE-48A2-A3A0-1811CE65D7AE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94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AFF19B8-76C2-4C3B-BF41-8ACE0A87BE1B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95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838900A-949F-453E-B8C4-62F9DE2C6C29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96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605A777-9416-479C-870A-0255CA1E60A0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  <c:pivotFmt>
        <c:idx val="97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0640FAB-51D6-42EE-9F58-36220983DE07}" type="CELLRANGE">
                  <a:rPr lang="en-US"/>
                  <a:pPr>
                    <a:defRPr/>
                  </a:pPr>
                  <a:t>[CELLRANGE]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xForSave val="1"/>
              <c15:showDataLabelsRange val="1"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Comcast!$AE$33:$AE$46</c:f>
              <c:strCache>
                <c:ptCount val="1"/>
                <c:pt idx="0">
                  <c:v>MG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4FC1D28D-5D18-4766-A2EF-0DA2E79C58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9D39961C-6994-4C62-B6E2-889DCFCCDD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490CD082-29C2-4F05-9F32-417BD7DC3A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E05C0F01-C90C-4BF0-85EC-3AD47C570A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17690E60-EF37-4189-A942-F29BF59042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8EB426C0-CA78-40E0-81AA-3AD1A2EB57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BB5717D6-1087-40FF-952A-2C2D42E421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B4FA7837-43B2-4788-A0D1-78A9BE5711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BF9C38AA-C156-4FB0-924E-FF804D2C33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75567667-82BE-411C-AC14-A1F539166B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B6B187FD-56EC-4517-B5C7-EF66019405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A03C88FA-5AD0-4D2A-8C20-EF2A09B8A1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19E8E79E-9C26-4F6E-B5DE-76EBC2F099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Comcast!$AE$33:$AE$46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Comcast!$AE$33:$AE$46</c:f>
              <c:numCache>
                <c:formatCode>"$"#,##0</c:formatCode>
                <c:ptCount val="13"/>
                <c:pt idx="0">
                  <c:v>4997.1880769230775</c:v>
                </c:pt>
                <c:pt idx="1">
                  <c:v>5102.3419951923061</c:v>
                </c:pt>
                <c:pt idx="2">
                  <c:v>4523.3592129629642</c:v>
                </c:pt>
                <c:pt idx="3">
                  <c:v>4720.6834027777768</c:v>
                </c:pt>
                <c:pt idx="4">
                  <c:v>4830.9413888888885</c:v>
                </c:pt>
                <c:pt idx="5">
                  <c:v>4998.2346835443041</c:v>
                </c:pt>
                <c:pt idx="6">
                  <c:v>5557.3317564870285</c:v>
                </c:pt>
                <c:pt idx="7">
                  <c:v>6012.2300194552563</c:v>
                </c:pt>
                <c:pt idx="8">
                  <c:v>6795.6551878354203</c:v>
                </c:pt>
                <c:pt idx="9">
                  <c:v>6211.6033562822713</c:v>
                </c:pt>
                <c:pt idx="10">
                  <c:v>6391.9014802065403</c:v>
                </c:pt>
                <c:pt idx="11">
                  <c:v>6676.6827430555513</c:v>
                </c:pt>
                <c:pt idx="12">
                  <c:v>6715.5036111111076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Comcast!$Y$33:$Y$46</c15:f>
                <c15:dlblRangeCache>
                  <c:ptCount val="14"/>
                  <c:pt idx="0">
                    <c:v>4</c:v>
                  </c:pt>
                  <c:pt idx="1">
                    <c:v>5</c:v>
                  </c:pt>
                  <c:pt idx="2">
                    <c:v>5</c:v>
                  </c:pt>
                  <c:pt idx="3">
                    <c:v>4</c:v>
                  </c:pt>
                  <c:pt idx="4">
                    <c:v>2</c:v>
                  </c:pt>
                  <c:pt idx="5">
                    <c:v>4</c:v>
                  </c:pt>
                  <c:pt idx="6">
                    <c:v>2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  <c:pt idx="10">
                    <c:v>5</c:v>
                  </c:pt>
                  <c:pt idx="11">
                    <c:v>1</c:v>
                  </c:pt>
                  <c:pt idx="12">
                    <c:v>2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Comcast!$AE$33:$AE$46</c:f>
              <c:strCache>
                <c:ptCount val="1"/>
                <c:pt idx="0">
                  <c:v>210DM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7113D1C7-B9DC-47E2-8804-8A12A3AE5F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Comcast!$AE$33:$AE$46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Comcast!$AE$33:$AE$46</c:f>
              <c:numCache>
                <c:formatCode>"$"#,##0</c:formatCode>
                <c:ptCount val="13"/>
                <c:pt idx="0">
                  <c:v>1429.6726470588196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Comcast!$Z$33:$Z$45</c15:f>
                <c15:dlblRangeCache>
                  <c:ptCount val="13"/>
                  <c:pt idx="0">
                    <c:v>6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-</c:v>
                  </c:pt>
                  <c:pt idx="11">
                    <c:v>-</c:v>
                  </c:pt>
                  <c:pt idx="12">
                    <c:v>-</c:v>
                  </c:pt>
                </c15:dlblRangeCache>
              </c15:datalabelsRange>
            </c:ext>
          </c:extLst>
        </c:ser>
        <c:ser>
          <c:idx val="2"/>
          <c:order val="2"/>
          <c:tx>
            <c:strRef>
              <c:f>Comcast!$AE$33:$AE$46</c:f>
              <c:strCache>
                <c:ptCount val="1"/>
                <c:pt idx="0">
                  <c:v>Align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073DF346-6E75-4590-9530-BDA1D95645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066F83F8-111C-40CF-A123-CE7886F1B3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A7D9A641-6BF1-4839-8157-FD865A4740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B45113E7-DF77-42AE-966C-C2E4AA0DEF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31AEE08D-C88E-4C1C-AE27-0F948A1A1A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FA3BB423-0556-464A-A927-4043C808CD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7993A93E-5DB1-4135-9A9C-C84EB30FBC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79368C95-9DCB-4773-9DF8-7ABEFE6AD9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2CC2891C-40E2-47AA-9948-93EC0AA0C4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4DCEA417-08EF-441B-B92F-15E99314B7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42E9DD42-ED21-4200-AE73-50B8FF64B9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075B49F7-D0BB-4E49-ADFE-2476EDD1B9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Comcast!$AE$33:$AE$46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Comcast!$AE$33:$AE$46</c:f>
              <c:numCache>
                <c:formatCode>"$"#,##0</c:formatCode>
                <c:ptCount val="13"/>
                <c:pt idx="0">
                  <c:v>4769.580725806456</c:v>
                </c:pt>
                <c:pt idx="1">
                  <c:v>5228.0717045454548</c:v>
                </c:pt>
                <c:pt idx="2">
                  <c:v>5148.8626953124958</c:v>
                </c:pt>
                <c:pt idx="3">
                  <c:v>1885.8701736111116</c:v>
                </c:pt>
                <c:pt idx="5">
                  <c:v>3882.3299999999963</c:v>
                </c:pt>
                <c:pt idx="6">
                  <c:v>4940.4667499999969</c:v>
                </c:pt>
                <c:pt idx="7">
                  <c:v>6140.9877385158952</c:v>
                </c:pt>
                <c:pt idx="8">
                  <c:v>6327.3337234042529</c:v>
                </c:pt>
                <c:pt idx="9">
                  <c:v>6491.7796428571401</c:v>
                </c:pt>
                <c:pt idx="10">
                  <c:v>6807.9544672131251</c:v>
                </c:pt>
                <c:pt idx="11">
                  <c:v>5555.5023735408595</c:v>
                </c:pt>
                <c:pt idx="12">
                  <c:v>6657.8272762645975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Comcast!$AA$33:$AA$46</c15:f>
                <c15:dlblRangeCache>
                  <c:ptCount val="14"/>
                  <c:pt idx="0">
                    <c:v>5</c:v>
                  </c:pt>
                  <c:pt idx="1">
                    <c:v>4</c:v>
                  </c:pt>
                  <c:pt idx="2">
                    <c:v>4</c:v>
                  </c:pt>
                  <c:pt idx="3">
                    <c:v>5</c:v>
                  </c:pt>
                  <c:pt idx="4">
                    <c:v>-</c:v>
                  </c:pt>
                  <c:pt idx="5">
                    <c:v>6</c:v>
                  </c:pt>
                  <c:pt idx="6">
                    <c:v>5</c:v>
                  </c:pt>
                  <c:pt idx="7">
                    <c:v>2</c:v>
                  </c:pt>
                  <c:pt idx="8">
                    <c:v>4</c:v>
                  </c:pt>
                  <c:pt idx="9">
                    <c:v>2</c:v>
                  </c:pt>
                  <c:pt idx="10">
                    <c:v>1</c:v>
                  </c:pt>
                  <c:pt idx="11">
                    <c:v>4</c:v>
                  </c:pt>
                  <c:pt idx="12">
                    <c:v>3</c:v>
                  </c:pt>
                </c15:dlblRangeCache>
              </c15:datalabelsRange>
            </c:ext>
          </c:extLst>
        </c:ser>
        <c:ser>
          <c:idx val="3"/>
          <c:order val="3"/>
          <c:tx>
            <c:strRef>
              <c:f>Comcast!$AE$33:$AE$46</c:f>
              <c:strCache>
                <c:ptCount val="1"/>
                <c:pt idx="0">
                  <c:v>Evil Angel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9083FA3E-5858-4F0A-8F2A-7EB3C8D6A0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1B4FB4CF-D6F6-4F3B-91FD-A47375C51D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B83763D7-0AA8-4E72-A3CB-2D4DAA27E6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F86AE260-2ED0-40E9-BCFB-49F2E5468D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339BAF49-0989-4EC8-9A1C-7AE8F438EB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BDFE23F5-E6D1-4479-B7E4-128DEF6A0B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B5F28A80-99F6-4A37-9442-FDF56D1499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F546D52F-72B1-448B-98E5-FFDC3FD2C7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Comcast!$AE$33:$AE$46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Comcast!$AE$33:$AE$46</c:f>
              <c:numCache>
                <c:formatCode>"$"#,##0</c:formatCode>
                <c:ptCount val="13"/>
                <c:pt idx="5">
                  <c:v>4095.0240625000001</c:v>
                </c:pt>
                <c:pt idx="6">
                  <c:v>2108.3019444444449</c:v>
                </c:pt>
                <c:pt idx="7">
                  <c:v>1544.9933510638323</c:v>
                </c:pt>
                <c:pt idx="8">
                  <c:v>2727.8053333333351</c:v>
                </c:pt>
                <c:pt idx="9">
                  <c:v>2531.6200000000003</c:v>
                </c:pt>
                <c:pt idx="10">
                  <c:v>2638.6361666666662</c:v>
                </c:pt>
                <c:pt idx="11">
                  <c:v>2181.1332777777775</c:v>
                </c:pt>
                <c:pt idx="12">
                  <c:v>2711.6483888888902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Comcast!$AB$33:$AB$46</c15:f>
                <c15:dlblRangeCache>
                  <c:ptCount val="14"/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5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  <c:pt idx="9">
                    <c:v>6</c:v>
                  </c:pt>
                  <c:pt idx="10">
                    <c:v>6</c:v>
                  </c:pt>
                  <c:pt idx="11">
                    <c:v>6</c:v>
                  </c:pt>
                  <c:pt idx="12">
                    <c:v>6</c:v>
                  </c:pt>
                </c15:dlblRangeCache>
              </c15:datalabelsRange>
            </c:ext>
          </c:extLst>
        </c:ser>
        <c:ser>
          <c:idx val="4"/>
          <c:order val="4"/>
          <c:tx>
            <c:strRef>
              <c:f>Comcast!$AE$33:$AE$46</c:f>
              <c:strCache>
                <c:ptCount val="1"/>
                <c:pt idx="0">
                  <c:v>Hustler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FAE090BB-9EF2-4203-B975-D487BD8703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F8E6A4E6-A479-41EE-A6AA-24AD62034C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D947448C-BBAB-404B-97C5-CA4179CA8D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BF612C10-4964-482B-8E58-68CE031758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24B8734B-645D-4FD8-BAB1-06DAC28C64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4FA79C9C-6EF4-4729-AABF-B50D05C975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15A3542E-991C-4164-9113-A10601B28C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8A8ABDF9-FBE0-40A5-A65C-37F859A7F3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CD13FEC2-5184-4837-83BE-5AB687AC37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50DB4A80-CE35-4229-9675-88B5209E3B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D7D9886E-0CE0-479D-95DC-6ECFB8CAFB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744AE56C-523E-4F85-BBA2-9AA1C792F5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798F803D-33DD-40DA-8072-A57D4B38E2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Comcast!$AE$33:$AE$46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Comcast!$AE$33:$AE$46</c:f>
              <c:numCache>
                <c:formatCode>"$"#,##0</c:formatCode>
                <c:ptCount val="13"/>
                <c:pt idx="0">
                  <c:v>10399.743988549615</c:v>
                </c:pt>
                <c:pt idx="1">
                  <c:v>10265.480162213737</c:v>
                </c:pt>
                <c:pt idx="2">
                  <c:v>8978.9332581227427</c:v>
                </c:pt>
                <c:pt idx="3">
                  <c:v>9332.1854616724722</c:v>
                </c:pt>
                <c:pt idx="4">
                  <c:v>1750.3264727272747</c:v>
                </c:pt>
                <c:pt idx="5">
                  <c:v>8360.6821720243279</c:v>
                </c:pt>
                <c:pt idx="6">
                  <c:v>7573.343355201504</c:v>
                </c:pt>
                <c:pt idx="7">
                  <c:v>5844.4732865731439</c:v>
                </c:pt>
                <c:pt idx="8">
                  <c:v>6571.9739412997842</c:v>
                </c:pt>
                <c:pt idx="9">
                  <c:v>6784.5088169868513</c:v>
                </c:pt>
                <c:pt idx="10">
                  <c:v>6548.5164024390206</c:v>
                </c:pt>
                <c:pt idx="11">
                  <c:v>6128.9229831516323</c:v>
                </c:pt>
                <c:pt idx="12">
                  <c:v>6853.3501288404377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Comcast!$AC$33:$AC$46</c15:f>
                <c15:dlblRangeCache>
                  <c:ptCount val="14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4</c:v>
                  </c:pt>
                  <c:pt idx="5">
                    <c:v>1</c:v>
                  </c:pt>
                  <c:pt idx="6">
                    <c:v>1</c:v>
                  </c:pt>
                  <c:pt idx="7">
                    <c:v>4</c:v>
                  </c:pt>
                  <c:pt idx="8">
                    <c:v>2</c:v>
                  </c:pt>
                  <c:pt idx="9">
                    <c:v>1</c:v>
                  </c:pt>
                  <c:pt idx="10">
                    <c:v>3</c:v>
                  </c:pt>
                  <c:pt idx="11">
                    <c:v>2</c:v>
                  </c:pt>
                  <c:pt idx="12">
                    <c:v>1</c:v>
                  </c:pt>
                </c15:dlblRangeCache>
              </c15:datalabelsRange>
            </c:ext>
          </c:extLst>
        </c:ser>
        <c:ser>
          <c:idx val="5"/>
          <c:order val="5"/>
          <c:tx>
            <c:strRef>
              <c:f>Comcast!$AE$33:$AE$46</c:f>
              <c:strCache>
                <c:ptCount val="1"/>
                <c:pt idx="0">
                  <c:v>TVN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1383887E-3CA9-45B1-A530-E1B203E062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2F5C204D-D5D1-483B-AE28-2D0802E3E0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BD7AE621-241F-4BA5-986F-39C3E0C9F3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CD116A27-C8D8-429A-A051-45613E18D9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37B588E1-37A1-4F9F-BEE8-010FC49D05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1337BE03-45EB-4EBC-A438-0A157319AB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351E8B73-7222-448B-878F-38642CAC3E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0553D6E3-BF8B-4D3D-8EA2-0B88A526E2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C6B56AA0-8776-40C7-9084-68940A24CE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05E8E112-FDD9-4FDB-958A-F26ADCF51C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60C647FD-40F5-4D62-A4CA-7A3D940B21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E6562640-CFD2-4899-B376-16FA8D4CB1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72CB4981-8D0F-47B2-AFA6-62A98D939E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Comcast!$AE$33:$AE$46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Comcast!$AE$33:$AE$46</c:f>
              <c:numCache>
                <c:formatCode>"$"#,##0</c:formatCode>
                <c:ptCount val="13"/>
                <c:pt idx="0">
                  <c:v>5048.4684090909068</c:v>
                </c:pt>
                <c:pt idx="1">
                  <c:v>6375.6225852272682</c:v>
                </c:pt>
                <c:pt idx="2">
                  <c:v>6086.3655965909029</c:v>
                </c:pt>
                <c:pt idx="3">
                  <c:v>6646.7876704545388</c:v>
                </c:pt>
                <c:pt idx="4">
                  <c:v>5008.3622272727271</c:v>
                </c:pt>
                <c:pt idx="5">
                  <c:v>5396.3662694300501</c:v>
                </c:pt>
                <c:pt idx="6">
                  <c:v>5337.1943222506361</c:v>
                </c:pt>
                <c:pt idx="7">
                  <c:v>6184.4341457286437</c:v>
                </c:pt>
                <c:pt idx="8">
                  <c:v>6247.468419753086</c:v>
                </c:pt>
                <c:pt idx="9">
                  <c:v>4908.5356321839145</c:v>
                </c:pt>
                <c:pt idx="10">
                  <c:v>6655.6935714285664</c:v>
                </c:pt>
                <c:pt idx="11">
                  <c:v>5312.5078555304717</c:v>
                </c:pt>
                <c:pt idx="12">
                  <c:v>5002.8055756207641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Comcast!$AD$33:$AD$46</c15:f>
                <c15:dlblRangeCache>
                  <c:ptCount val="14"/>
                  <c:pt idx="0">
                    <c:v>3</c:v>
                  </c:pt>
                  <c:pt idx="1">
                    <c:v>3</c:v>
                  </c:pt>
                  <c:pt idx="2">
                    <c:v>2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4</c:v>
                  </c:pt>
                  <c:pt idx="7">
                    <c:v>1</c:v>
                  </c:pt>
                  <c:pt idx="8">
                    <c:v>5</c:v>
                  </c:pt>
                  <c:pt idx="9">
                    <c:v>5</c:v>
                  </c:pt>
                  <c:pt idx="10">
                    <c:v>2</c:v>
                  </c:pt>
                  <c:pt idx="11">
                    <c:v>5</c:v>
                  </c:pt>
                  <c:pt idx="12">
                    <c:v>5</c:v>
                  </c:pt>
                </c15:dlblRangeCache>
              </c15:datalabelsRange>
            </c:ext>
          </c:extLst>
        </c:ser>
        <c:ser>
          <c:idx val="6"/>
          <c:order val="6"/>
          <c:tx>
            <c:strRef>
              <c:f>Comcast!$AE$33:$AE$46</c:f>
              <c:strCache>
                <c:ptCount val="1"/>
                <c:pt idx="0">
                  <c:v>Vivid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69CF5715-F78D-4A13-A655-6996B3D52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A92017C1-5195-4315-91F7-D706163CC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600CD1CB-A066-429F-8034-7DE2D46DE2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9DFF8399-CAC2-4029-B017-DC4BAD83BF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F81C212E-1323-4FC1-A369-689003CFD0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287FE538-15D8-4672-81BB-52F6497FAD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F379F17B-7286-4C5B-80B2-5C0C73C07D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7EC9621D-C648-4E54-90A9-6DD17E474C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2C597BC6-BFCE-48A2-A3A0-1811CE65D7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8AFF19B8-76C2-4C3B-BF41-8ACE0A87BE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5838900A-949F-453E-B8C4-62F9DE2C6C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4605A777-9416-479C-870A-0255CA1E60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B0640FAB-51D6-42EE-9F58-36220983DE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Comcast!$AE$33:$AE$46</c:f>
              <c:strCache>
                <c:ptCount val="13"/>
                <c:pt idx="0">
                  <c:v>Jul-15</c:v>
                </c:pt>
                <c:pt idx="1">
                  <c:v>Aug-15</c:v>
                </c:pt>
                <c:pt idx="2">
                  <c:v>Sep-15</c:v>
                </c:pt>
                <c:pt idx="3">
                  <c:v>Oct-15</c:v>
                </c:pt>
                <c:pt idx="4">
                  <c:v>Nov-15</c:v>
                </c:pt>
                <c:pt idx="5">
                  <c:v>Dec-15</c:v>
                </c:pt>
                <c:pt idx="6">
                  <c:v>Jan-16</c:v>
                </c:pt>
                <c:pt idx="7">
                  <c:v>Feb-16</c:v>
                </c:pt>
                <c:pt idx="8">
                  <c:v>Mar-16</c:v>
                </c:pt>
                <c:pt idx="9">
                  <c:v>Apr-16</c:v>
                </c:pt>
                <c:pt idx="10">
                  <c:v>May-16</c:v>
                </c:pt>
                <c:pt idx="11">
                  <c:v>Jun-16</c:v>
                </c:pt>
                <c:pt idx="12">
                  <c:v>Jul-16</c:v>
                </c:pt>
              </c:strCache>
            </c:strRef>
          </c:cat>
          <c:val>
            <c:numRef>
              <c:f>Comcast!$AE$33:$AE$46</c:f>
              <c:numCache>
                <c:formatCode>"$"#,##0</c:formatCode>
                <c:ptCount val="13"/>
                <c:pt idx="0">
                  <c:v>6774.9468778801802</c:v>
                </c:pt>
                <c:pt idx="1">
                  <c:v>6519.4870443925201</c:v>
                </c:pt>
                <c:pt idx="2">
                  <c:v>5947.1687446351916</c:v>
                </c:pt>
                <c:pt idx="3">
                  <c:v>6214.9032096069905</c:v>
                </c:pt>
                <c:pt idx="4">
                  <c:v>1778.6218918918903</c:v>
                </c:pt>
                <c:pt idx="5">
                  <c:v>5360.8720253164574</c:v>
                </c:pt>
                <c:pt idx="6">
                  <c:v>5338.8410953729954</c:v>
                </c:pt>
                <c:pt idx="7">
                  <c:v>5406.8640193236724</c:v>
                </c:pt>
                <c:pt idx="8">
                  <c:v>6374.4329906542025</c:v>
                </c:pt>
                <c:pt idx="9">
                  <c:v>5905.9220713463783</c:v>
                </c:pt>
                <c:pt idx="10">
                  <c:v>6504.0532163742746</c:v>
                </c:pt>
                <c:pt idx="11">
                  <c:v>5973.4066705336481</c:v>
                </c:pt>
                <c:pt idx="12">
                  <c:v>6048.2823201856208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Comcast!$AE$33:$AE$46</c15:f>
                <c15:dlblRangeCache>
                  <c:ptCount val="14"/>
                  <c:pt idx="0">
                    <c:v>2</c:v>
                  </c:pt>
                  <c:pt idx="1">
                    <c:v>2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3</c:v>
                  </c:pt>
                  <c:pt idx="7">
                    <c:v>5</c:v>
                  </c:pt>
                  <c:pt idx="8">
                    <c:v>3</c:v>
                  </c:pt>
                  <c:pt idx="9">
                    <c:v>4</c:v>
                  </c:pt>
                  <c:pt idx="10">
                    <c:v>4</c:v>
                  </c:pt>
                  <c:pt idx="11">
                    <c:v>3</c:v>
                  </c:pt>
                  <c:pt idx="12">
                    <c:v>4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146560"/>
        <c:axId val="685132000"/>
      </c:lineChart>
      <c:catAx>
        <c:axId val="68514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32000"/>
        <c:crosses val="autoZero"/>
        <c:auto val="1"/>
        <c:lblAlgn val="ctr"/>
        <c:lblOffset val="100"/>
        <c:noMultiLvlLbl val="0"/>
      </c:catAx>
      <c:valAx>
        <c:axId val="6851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4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0</xdr:row>
      <xdr:rowOff>22860</xdr:rowOff>
    </xdr:from>
    <xdr:to>
      <xdr:col>12</xdr:col>
      <xdr:colOff>464820</xdr:colOff>
      <xdr:row>25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491490</xdr:colOff>
      <xdr:row>0</xdr:row>
      <xdr:rowOff>38100</xdr:rowOff>
    </xdr:from>
    <xdr:to>
      <xdr:col>36</xdr:col>
      <xdr:colOff>19050</xdr:colOff>
      <xdr:row>25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83820</xdr:colOff>
      <xdr:row>26</xdr:row>
      <xdr:rowOff>160020</xdr:rowOff>
    </xdr:from>
    <xdr:to>
      <xdr:col>12</xdr:col>
      <xdr:colOff>411480</xdr:colOff>
      <xdr:row>51</xdr:row>
      <xdr:rowOff>160020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251460</xdr:colOff>
      <xdr:row>0</xdr:row>
      <xdr:rowOff>45720</xdr:rowOff>
    </xdr:from>
    <xdr:to>
      <xdr:col>12</xdr:col>
      <xdr:colOff>167640</xdr:colOff>
      <xdr:row>3</xdr:row>
      <xdr:rowOff>45720</xdr:rowOff>
    </xdr:to>
    <xdr:sp macro="" textlink="">
      <xdr:nvSpPr>
        <xdr:cNvPr id="6" name="Rounded Rectangular Callout 5"/>
        <xdr:cNvSpPr/>
      </xdr:nvSpPr>
      <xdr:spPr>
        <a:xfrm>
          <a:off x="7909560" y="45720"/>
          <a:ext cx="1303020" cy="548640"/>
        </a:xfrm>
        <a:prstGeom prst="wedgeRoundRectCallout">
          <a:avLst>
            <a:gd name="adj1" fmla="val 41156"/>
            <a:gd name="adj2" fmla="val 72222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YOY</a:t>
          </a:r>
          <a:r>
            <a:rPr lang="en-US" sz="1100" baseline="0"/>
            <a:t> Mindgeek Revenue up 86%</a:t>
          </a:r>
          <a:endParaRPr lang="en-US" sz="1100"/>
        </a:p>
      </xdr:txBody>
    </xdr:sp>
    <xdr:clientData/>
  </xdr:twoCellAnchor>
  <xdr:twoCellAnchor>
    <xdr:from>
      <xdr:col>23</xdr:col>
      <xdr:colOff>476250</xdr:colOff>
      <xdr:row>25</xdr:row>
      <xdr:rowOff>53340</xdr:rowOff>
    </xdr:from>
    <xdr:to>
      <xdr:col>35</xdr:col>
      <xdr:colOff>476250</xdr:colOff>
      <xdr:row>50</xdr:row>
      <xdr:rowOff>53340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0.7788</cdr:x>
      <cdr:y>0.01444</cdr:y>
    </cdr:from>
    <cdr:to>
      <cdr:x>0.94956</cdr:x>
      <cdr:y>0.16611</cdr:y>
    </cdr:to>
    <cdr:sp macro="" textlink="">
      <cdr:nvSpPr>
        <cdr:cNvPr id="2" name="Rounded Rectangular Callout 1"/>
        <cdr:cNvSpPr/>
      </cdr:nvSpPr>
      <cdr:spPr>
        <a:xfrm xmlns:a="http://schemas.openxmlformats.org/drawingml/2006/main">
          <a:off x="5803900" y="66040"/>
          <a:ext cx="1272540" cy="693420"/>
        </a:xfrm>
        <a:prstGeom xmlns:a="http://schemas.openxmlformats.org/drawingml/2006/main" prst="wedgeRoundRectCallout">
          <a:avLst/>
        </a:prstGeom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/>
            <a:t>YOY</a:t>
          </a:r>
          <a:r>
            <a:rPr lang="en-US" sz="1100" baseline="0"/>
            <a:t> Platform Revenue down 7%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0.78715</cdr:x>
      <cdr:y>0</cdr:y>
    </cdr:from>
    <cdr:to>
      <cdr:x>0.96111</cdr:x>
      <cdr:y>0.15167</cdr:y>
    </cdr:to>
    <cdr:sp macro="" textlink="">
      <cdr:nvSpPr>
        <cdr:cNvPr id="2" name="Rounded Rectangular Callout 1"/>
        <cdr:cNvSpPr/>
      </cdr:nvSpPr>
      <cdr:spPr>
        <a:xfrm xmlns:a="http://schemas.openxmlformats.org/drawingml/2006/main">
          <a:off x="5758180" y="0"/>
          <a:ext cx="1272540" cy="693420"/>
        </a:xfrm>
        <a:prstGeom xmlns:a="http://schemas.openxmlformats.org/drawingml/2006/main" prst="wedgeRoundRectCallout">
          <a:avLst>
            <a:gd name="adj1" fmla="val 39047"/>
            <a:gd name="adj2" fmla="val 98764"/>
            <a:gd name="adj3" fmla="val 16667"/>
          </a:avLst>
        </a:prstGeom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/>
            <a:t>YOY</a:t>
          </a:r>
          <a:r>
            <a:rPr lang="en-US" sz="1100" baseline="0"/>
            <a:t> Mindgeek RPSH up 34%</a:t>
          </a:r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0.67236</cdr:x>
      <cdr:y>0.09278</cdr:y>
    </cdr:from>
    <cdr:to>
      <cdr:x>0.9386</cdr:x>
      <cdr:y>0.31833</cdr:y>
    </cdr:to>
    <cdr:sp macro="" textlink="">
      <cdr:nvSpPr>
        <cdr:cNvPr id="2" name="Rounded Rectangular Callout 1"/>
        <cdr:cNvSpPr/>
      </cdr:nvSpPr>
      <cdr:spPr>
        <a:xfrm xmlns:a="http://schemas.openxmlformats.org/drawingml/2006/main">
          <a:off x="4949190" y="424180"/>
          <a:ext cx="1959797" cy="1031240"/>
        </a:xfrm>
        <a:prstGeom xmlns:a="http://schemas.openxmlformats.org/drawingml/2006/main" prst="wedgeRoundRectCallout">
          <a:avLst>
            <a:gd name="adj1" fmla="val -14223"/>
            <a:gd name="adj2" fmla="val 108313"/>
            <a:gd name="adj3" fmla="val 16667"/>
          </a:avLst>
        </a:prstGeom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/>
            <a:t>Despite having ~30-40%</a:t>
          </a:r>
          <a:r>
            <a:rPr lang="en-US" sz="1100" baseline="0"/>
            <a:t> less hours than Huster and Vivid, Mindgeek was able to acheive rank 1st in June and 2nd in July</a:t>
          </a:r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y Do" refreshedDate="42608.653296759258" missingItemsLimit="0" createdVersion="5" refreshedVersion="5" minRefreshableVersion="3" recordCount="6157">
  <cacheSource type="worksheet">
    <worksheetSource name="output"/>
  </cacheSource>
  <cacheFields count="17">
    <cacheField name="month_year" numFmtId="0">
      <sharedItems containsSemiMixedTypes="0" containsString="0" containsNumber="1" containsInteger="1" minValue="201501" maxValue="201607"/>
    </cacheField>
    <cacheField name="mso" numFmtId="0">
      <sharedItems count="6">
        <s v="AT&amp;T"/>
        <s v="Cablevision"/>
        <s v="Charter"/>
        <s v="Comcast"/>
        <s v="Cox"/>
        <s v="Verizon"/>
      </sharedItems>
    </cacheField>
    <cacheField name="network" numFmtId="0">
      <sharedItems/>
    </cacheField>
    <cacheField name="offering_detail" numFmtId="0">
      <sharedItems/>
    </cacheField>
    <cacheField name="offering" numFmtId="0">
      <sharedItems/>
    </cacheField>
    <cacheField name="provider" numFmtId="0">
      <sharedItems count="10">
        <s v="210DM"/>
        <s v="Align"/>
        <s v="Digital Playground"/>
        <s v="Hustler"/>
        <s v="MG"/>
        <s v="TVN"/>
        <s v="Vivid"/>
        <s v="360 AI"/>
        <s v="Evil Angel"/>
        <s v="MVP"/>
      </sharedItems>
    </cacheField>
    <cacheField name="content_type" numFmtId="0">
      <sharedItems/>
    </cacheField>
    <cacheField name="resolution" numFmtId="0">
      <sharedItems/>
    </cacheField>
    <cacheField name="content_type_res" numFmtId="0">
      <sharedItems/>
    </cacheField>
    <cacheField name="txns" numFmtId="0">
      <sharedItems containsSemiMixedTypes="0" containsString="0" containsNumber="1" containsInteger="1" minValue="1" maxValue="132790"/>
    </cacheField>
    <cacheField name="avg_price" numFmtId="0">
      <sharedItems containsSemiMixedTypes="0" containsString="0" containsNumber="1" minValue="1.99" maxValue="24.99"/>
    </cacheField>
    <cacheField name="revenue" numFmtId="0">
      <sharedItems containsSemiMixedTypes="0" containsString="0" containsNumber="1" minValue="12" maxValue="794084.2"/>
    </cacheField>
    <cacheField name="allotted_hours" numFmtId="0">
      <sharedItems containsString="0" containsBlank="1" containsNumber="1" minValue="0.33333333333333298" maxValue="122.666666666667"/>
    </cacheField>
    <cacheField name="offering_rollup" numFmtId="0">
      <sharedItems containsBlank="1"/>
    </cacheField>
    <cacheField name="offering_dupe" numFmtId="0">
      <sharedItems/>
    </cacheField>
    <cacheField name="date" numFmtId="14">
      <sharedItems containsSemiMixedTypes="0" containsNonDate="0" containsDate="1" containsString="0" minDate="2015-01-01T00:00:00" maxDate="2016-07-02T00:00:00" count="19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</sharedItems>
    </cacheField>
    <cacheField name="RPSH" numFmtId="0" formula=" SUM(revenue)/SUM(allotted_hours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57">
  <r>
    <n v="201501"/>
    <x v="0"/>
    <s v="3629"/>
    <s v="Adam &amp; Eve"/>
    <s v="Adam &amp; Eve"/>
    <x v="0"/>
    <s v="LF"/>
    <s v="SD"/>
    <s v="LF-SD"/>
    <n v="300"/>
    <n v="11"/>
    <n v="3300"/>
    <m/>
    <m/>
    <s v="False"/>
    <x v="0"/>
  </r>
  <r>
    <n v="201501"/>
    <x v="0"/>
    <s v="3617"/>
    <s v="Arouse"/>
    <s v="Arouse"/>
    <x v="1"/>
    <s v="LF"/>
    <s v="SD"/>
    <s v="LF-SD"/>
    <n v="4749"/>
    <n v="11"/>
    <n v="52239"/>
    <m/>
    <m/>
    <s v="True"/>
    <x v="0"/>
  </r>
  <r>
    <n v="201501"/>
    <x v="0"/>
    <s v="Digital Playground"/>
    <s v="Digital Playground"/>
    <s v="Digital Playground"/>
    <x v="2"/>
    <s v="LF"/>
    <s v="SD"/>
    <s v="LF-SD"/>
    <n v="1376"/>
    <n v="11"/>
    <n v="15136"/>
    <m/>
    <m/>
    <s v="True"/>
    <x v="0"/>
  </r>
  <r>
    <n v="201501"/>
    <x v="0"/>
    <s v="Digital Playground HD"/>
    <s v="Digital Playground HD"/>
    <s v="Digital Playground HD"/>
    <x v="2"/>
    <s v="LF"/>
    <s v="HD"/>
    <s v="LF-HD"/>
    <n v="11"/>
    <n v="12"/>
    <n v="132"/>
    <m/>
    <m/>
    <s v="True"/>
    <x v="0"/>
  </r>
  <r>
    <n v="201501"/>
    <x v="0"/>
    <s v="Digital Playground SF"/>
    <s v="Digital Playground Shorts"/>
    <s v="Digital Playground SF"/>
    <x v="2"/>
    <s v="SF"/>
    <s v="SD"/>
    <s v="SF-SD"/>
    <n v="6358"/>
    <n v="7"/>
    <n v="44506"/>
    <m/>
    <m/>
    <s v="True"/>
    <x v="0"/>
  </r>
  <r>
    <n v="201501"/>
    <x v="0"/>
    <s v="272"/>
    <s v="Hustler"/>
    <s v="Hustler"/>
    <x v="3"/>
    <s v="LF"/>
    <s v="SD"/>
    <s v="LF-SD"/>
    <n v="21830"/>
    <n v="11"/>
    <n v="240130"/>
    <m/>
    <m/>
    <s v="True"/>
    <x v="0"/>
  </r>
  <r>
    <n v="201501"/>
    <x v="0"/>
    <s v="158"/>
    <s v="TEN"/>
    <s v="TEN"/>
    <x v="3"/>
    <s v="LF"/>
    <s v="SD"/>
    <s v="LF-SD"/>
    <n v="34791"/>
    <n v="11"/>
    <n v="382701"/>
    <m/>
    <m/>
    <s v="True"/>
    <x v="0"/>
  </r>
  <r>
    <n v="201501"/>
    <x v="0"/>
    <s v="Bang University"/>
    <s v="Bang University"/>
    <s v="Bang U."/>
    <x v="4"/>
    <s v="LF"/>
    <s v="SD"/>
    <s v="LF-SD"/>
    <n v="5985"/>
    <n v="11"/>
    <n v="65835"/>
    <m/>
    <m/>
    <s v="True"/>
    <x v="0"/>
  </r>
  <r>
    <n v="201501"/>
    <x v="0"/>
    <s v="Brazzers"/>
    <s v="Brazzers"/>
    <s v="Brazzers"/>
    <x v="4"/>
    <s v="LF"/>
    <s v="SD"/>
    <s v="LF-SD"/>
    <n v="5483"/>
    <n v="11"/>
    <n v="60313"/>
    <m/>
    <m/>
    <s v="True"/>
    <x v="0"/>
  </r>
  <r>
    <n v="201501"/>
    <x v="0"/>
    <s v="Brazzers HD"/>
    <s v="Brazzers HD"/>
    <s v="Brazzers HD"/>
    <x v="4"/>
    <s v="LF"/>
    <s v="HD"/>
    <s v="LF-HD"/>
    <n v="18010"/>
    <n v="12"/>
    <n v="216120"/>
    <m/>
    <m/>
    <s v="True"/>
    <x v="0"/>
  </r>
  <r>
    <n v="201501"/>
    <x v="0"/>
    <s v="Playboy 4-packs"/>
    <s v="MG 4pk"/>
    <s v="MG 4pk"/>
    <x v="4"/>
    <s v="4PK"/>
    <s v="SD"/>
    <s v="4PK-SD"/>
    <n v="1806"/>
    <n v="18"/>
    <n v="32508"/>
    <m/>
    <m/>
    <s v="True"/>
    <x v="0"/>
  </r>
  <r>
    <n v="201501"/>
    <x v="0"/>
    <s v="Shorteez"/>
    <s v="Shorteez"/>
    <s v="Shorteez SF"/>
    <x v="4"/>
    <s v="SF"/>
    <s v="SD"/>
    <s v="SF-SD"/>
    <n v="5693"/>
    <n v="7"/>
    <n v="39851"/>
    <m/>
    <m/>
    <s v="True"/>
    <x v="0"/>
  </r>
  <r>
    <n v="201501"/>
    <x v="0"/>
    <s v="3548"/>
    <s v="Club Fantasy"/>
    <s v="Club Fantasy"/>
    <x v="5"/>
    <s v="LF"/>
    <s v="SD"/>
    <s v="LF-SD"/>
    <n v="20136"/>
    <n v="11"/>
    <n v="221496"/>
    <m/>
    <m/>
    <s v="True"/>
    <x v="0"/>
  </r>
  <r>
    <n v="201501"/>
    <x v="0"/>
    <s v="3549"/>
    <s v="Club Fantasy Gay"/>
    <s v="STUDDS"/>
    <x v="5"/>
    <s v="Gay LF"/>
    <s v="SD"/>
    <s v="Gay LF-SD"/>
    <n v="3271"/>
    <n v="11"/>
    <n v="35981"/>
    <m/>
    <m/>
    <s v="True"/>
    <x v="0"/>
  </r>
  <r>
    <n v="201501"/>
    <x v="0"/>
    <s v="3550"/>
    <s v="First Time Fantasy"/>
    <s v="First Time Fantasy"/>
    <x v="5"/>
    <s v="LF"/>
    <s v="SD"/>
    <s v="LF-SD"/>
    <n v="1293"/>
    <n v="11"/>
    <n v="14223"/>
    <m/>
    <m/>
    <s v="True"/>
    <x v="0"/>
  </r>
  <r>
    <n v="201501"/>
    <x v="0"/>
    <s v="3747"/>
    <s v="Girl Crush"/>
    <s v="Girl Crush"/>
    <x v="5"/>
    <s v="LF"/>
    <s v="SD"/>
    <s v="LF-SD"/>
    <n v="1634"/>
    <n v="11"/>
    <n v="17974"/>
    <m/>
    <m/>
    <s v="True"/>
    <x v="0"/>
  </r>
  <r>
    <n v="201501"/>
    <x v="0"/>
    <s v="156"/>
    <s v="Studds"/>
    <s v="STUDDS"/>
    <x v="5"/>
    <s v="Gay LF"/>
    <s v="SD"/>
    <s v="Gay LF-SD"/>
    <n v="6511"/>
    <n v="11"/>
    <n v="71621"/>
    <m/>
    <m/>
    <s v="True"/>
    <x v="0"/>
  </r>
  <r>
    <n v="201501"/>
    <x v="0"/>
    <s v="3552"/>
    <s v="Urban Fantasy"/>
    <s v="Urban Fantasy"/>
    <x v="5"/>
    <s v="LF"/>
    <s v="SD"/>
    <s v="LF-SD"/>
    <n v="6910"/>
    <n v="11"/>
    <n v="76010"/>
    <m/>
    <m/>
    <s v="True"/>
    <x v="0"/>
  </r>
  <r>
    <n v="201501"/>
    <x v="0"/>
    <s v="473"/>
    <s v="Cheri"/>
    <s v="Cheri"/>
    <x v="6"/>
    <s v="LF"/>
    <s v="SD"/>
    <s v="LF-SD"/>
    <n v="629"/>
    <n v="11"/>
    <n v="6919"/>
    <m/>
    <m/>
    <s v="True"/>
    <x v="0"/>
  </r>
  <r>
    <n v="201501"/>
    <x v="0"/>
    <s v="2042"/>
    <s v="Hardcore Heat"/>
    <s v="HEAT"/>
    <x v="6"/>
    <s v="LF"/>
    <s v="SD"/>
    <s v="LF-SD"/>
    <n v="1969"/>
    <n v="11"/>
    <n v="21659"/>
    <m/>
    <m/>
    <s v="True"/>
    <x v="0"/>
  </r>
  <r>
    <n v="201501"/>
    <x v="0"/>
    <s v="273"/>
    <s v="Playgirl"/>
    <s v="Seduxxtion"/>
    <x v="6"/>
    <s v="LF"/>
    <s v="SD"/>
    <s v="LF-SD"/>
    <n v="729"/>
    <n v="11"/>
    <n v="8019"/>
    <m/>
    <m/>
    <s v="True"/>
    <x v="0"/>
  </r>
  <r>
    <n v="201501"/>
    <x v="0"/>
    <s v="3349"/>
    <s v="Pleasure Zone"/>
    <s v="Pleasure Zone"/>
    <x v="6"/>
    <s v="LF"/>
    <s v="SD"/>
    <s v="LF-SD"/>
    <n v="658"/>
    <n v="11"/>
    <n v="7238"/>
    <m/>
    <m/>
    <s v="True"/>
    <x v="0"/>
  </r>
  <r>
    <n v="201501"/>
    <x v="0"/>
    <s v="2347"/>
    <s v="Real Xxtreme"/>
    <s v="Real Xxtreme"/>
    <x v="6"/>
    <s v="LF"/>
    <s v="SD"/>
    <s v="LF-SD"/>
    <n v="1185"/>
    <n v="11"/>
    <n v="13035"/>
    <m/>
    <m/>
    <s v="True"/>
    <x v="0"/>
  </r>
  <r>
    <n v="201501"/>
    <x v="0"/>
    <s v="3433"/>
    <s v="VIVID TV"/>
    <s v="Vivid"/>
    <x v="6"/>
    <s v="LF"/>
    <s v="SD"/>
    <s v="LF-SD"/>
    <n v="4294"/>
    <n v="11"/>
    <n v="47234"/>
    <m/>
    <m/>
    <s v="True"/>
    <x v="0"/>
  </r>
  <r>
    <n v="201501"/>
    <x v="1"/>
    <s v="272"/>
    <s v="Hustler"/>
    <s v="Hustler"/>
    <x v="3"/>
    <s v="LF"/>
    <s v="SD"/>
    <s v="LF-SD"/>
    <n v="6328"/>
    <n v="9.94"/>
    <n v="62900.32"/>
    <m/>
    <s v="Hustler"/>
    <s v="False"/>
    <x v="0"/>
  </r>
  <r>
    <n v="201501"/>
    <x v="1"/>
    <s v="2718"/>
    <s v="Hustler HD"/>
    <s v="Hustler HD"/>
    <x v="3"/>
    <s v="LF"/>
    <s v="HD"/>
    <s v="LF-HD"/>
    <n v="6004"/>
    <n v="9.94"/>
    <n v="59679.76"/>
    <m/>
    <s v="Hustler HD"/>
    <s v="False"/>
    <x v="0"/>
  </r>
  <r>
    <n v="201501"/>
    <x v="1"/>
    <s v="649"/>
    <s v="Hustler XXX"/>
    <s v="Hustler"/>
    <x v="3"/>
    <s v="LF"/>
    <s v="SD"/>
    <s v="LF-SD"/>
    <n v="3743"/>
    <n v="9.9499999999999993"/>
    <n v="37242.85"/>
    <m/>
    <s v="Hustler"/>
    <s v="True"/>
    <x v="0"/>
  </r>
  <r>
    <n v="201501"/>
    <x v="1"/>
    <s v="158"/>
    <s v="TEN"/>
    <s v="TEN"/>
    <x v="3"/>
    <s v="LF"/>
    <s v="SD"/>
    <s v="LF-SD"/>
    <n v="30332"/>
    <n v="9.94"/>
    <n v="301500.08"/>
    <m/>
    <s v="TEN"/>
    <s v="False"/>
    <x v="0"/>
  </r>
  <r>
    <n v="201501"/>
    <x v="1"/>
    <s v="2188"/>
    <s v="TEN HD"/>
    <s v="TEN HD"/>
    <x v="3"/>
    <s v="LF"/>
    <s v="HD"/>
    <s v="LF-HD"/>
    <n v="4272"/>
    <n v="9.94"/>
    <n v="42463.68"/>
    <m/>
    <s v="TEN HD"/>
    <s v="False"/>
    <x v="0"/>
  </r>
  <r>
    <n v="201501"/>
    <x v="1"/>
    <s v="Bang University"/>
    <s v="Bang University"/>
    <s v="Bang U."/>
    <x v="4"/>
    <s v="LF"/>
    <s v="SD"/>
    <s v="LF-SD"/>
    <n v="5594"/>
    <n v="9.94"/>
    <n v="55604.36"/>
    <m/>
    <s v="Bang U."/>
    <s v="False"/>
    <x v="0"/>
  </r>
  <r>
    <n v="201501"/>
    <x v="1"/>
    <s v="Brazzers"/>
    <s v="Brazzers"/>
    <s v="Brazzers"/>
    <x v="4"/>
    <s v="LF"/>
    <s v="SD"/>
    <s v="LF-SD"/>
    <n v="4891"/>
    <n v="9.94"/>
    <n v="48616.54"/>
    <m/>
    <s v="Brazzers"/>
    <s v="False"/>
    <x v="0"/>
  </r>
  <r>
    <n v="201501"/>
    <x v="1"/>
    <s v="Reality Kings"/>
    <s v="Reality Kings"/>
    <s v="Reality Kings"/>
    <x v="4"/>
    <s v="LF"/>
    <s v="SD"/>
    <s v="LF-SD"/>
    <n v="3644"/>
    <n v="9.94"/>
    <n v="36221.360000000001"/>
    <m/>
    <s v="Reality Kings"/>
    <s v="False"/>
    <x v="0"/>
  </r>
  <r>
    <n v="201501"/>
    <x v="1"/>
    <s v="Reality Kings HD"/>
    <s v="Reality Kings HD"/>
    <s v="Reality Kings HD"/>
    <x v="4"/>
    <s v="LF"/>
    <s v="HD"/>
    <s v="LF-HD"/>
    <n v="1357"/>
    <n v="9.94"/>
    <n v="13488.58"/>
    <m/>
    <s v="Reality Kings HD"/>
    <s v="False"/>
    <x v="0"/>
  </r>
  <r>
    <n v="201501"/>
    <x v="1"/>
    <s v="Spice Gay"/>
    <s v="Spice Gay"/>
    <s v="MEN"/>
    <x v="4"/>
    <s v="Gay LF"/>
    <s v="SD"/>
    <s v="Gay LF-SD"/>
    <n v="5539"/>
    <n v="9.94"/>
    <n v="55057.66"/>
    <m/>
    <s v="MEN"/>
    <s v="False"/>
    <x v="0"/>
  </r>
  <r>
    <n v="201501"/>
    <x v="1"/>
    <s v="3548"/>
    <s v="Club Fantasy"/>
    <s v="Club Fantasy"/>
    <x v="5"/>
    <s v="LF"/>
    <s v="SD"/>
    <s v="LF-SD"/>
    <n v="11886"/>
    <n v="9.94"/>
    <n v="118146.84"/>
    <m/>
    <s v="Club Fantasy"/>
    <s v="False"/>
    <x v="0"/>
  </r>
  <r>
    <n v="201501"/>
    <x v="1"/>
    <s v="3796"/>
    <s v="TVN XXX"/>
    <s v="Club Taboo"/>
    <x v="5"/>
    <s v="LF"/>
    <s v="SD"/>
    <s v="LF-SD"/>
    <n v="8233"/>
    <n v="9.9499999999999993"/>
    <n v="81918.350000000006"/>
    <m/>
    <m/>
    <s v="False"/>
    <x v="0"/>
  </r>
  <r>
    <n v="201501"/>
    <x v="1"/>
    <s v="3552"/>
    <s v="Urban Fantasy"/>
    <s v="Urban Fantasy"/>
    <x v="5"/>
    <s v="LF"/>
    <s v="SD"/>
    <s v="LF-SD"/>
    <n v="2469"/>
    <n v="9.94"/>
    <n v="24541.86"/>
    <m/>
    <s v="Urban Fantasy"/>
    <s v="False"/>
    <x v="0"/>
  </r>
  <r>
    <n v="201501"/>
    <x v="1"/>
    <s v="473"/>
    <s v="Cheri"/>
    <s v="Cheri"/>
    <x v="6"/>
    <s v="LF"/>
    <s v="SD"/>
    <s v="LF-SD"/>
    <n v="5877"/>
    <n v="9.94"/>
    <n v="58417.38"/>
    <m/>
    <s v="Cheri"/>
    <s v="False"/>
    <x v="0"/>
  </r>
  <r>
    <n v="201501"/>
    <x v="1"/>
    <s v="963"/>
    <s v="Girls Girls Girls"/>
    <s v="Girls Girls Girls"/>
    <x v="6"/>
    <s v="LF"/>
    <s v="SD"/>
    <s v="LF-SD"/>
    <n v="4056"/>
    <n v="9.94"/>
    <n v="40316.639999999999"/>
    <m/>
    <s v="Girls Girls Girls"/>
    <s v="False"/>
    <x v="0"/>
  </r>
  <r>
    <n v="201501"/>
    <x v="1"/>
    <s v="2042"/>
    <s v="Hardcore Heat"/>
    <s v="HEAT"/>
    <x v="6"/>
    <s v="LF"/>
    <s v="SD"/>
    <s v="LF-SD"/>
    <n v="13374"/>
    <n v="9.94"/>
    <n v="132937.56"/>
    <m/>
    <s v="HEAT"/>
    <s v="False"/>
    <x v="0"/>
  </r>
  <r>
    <n v="201501"/>
    <x v="1"/>
    <s v="3131"/>
    <s v="Hardcore Heat HD"/>
    <s v="HEAT HD"/>
    <x v="6"/>
    <s v="LF"/>
    <s v="HD"/>
    <s v="LF-HD"/>
    <n v="109"/>
    <n v="9.94"/>
    <n v="1083.46"/>
    <m/>
    <s v="HEAT HD"/>
    <s v="False"/>
    <x v="0"/>
  </r>
  <r>
    <n v="201501"/>
    <x v="1"/>
    <s v="3349"/>
    <s v="Pleasure Zone"/>
    <s v="Pleasure Zone"/>
    <x v="6"/>
    <s v="LF"/>
    <s v="SD"/>
    <s v="LF-SD"/>
    <n v="2888"/>
    <n v="9.94"/>
    <n v="28706.720000000001"/>
    <m/>
    <s v="Pleasure Zone"/>
    <s v="False"/>
    <x v="0"/>
  </r>
  <r>
    <n v="201501"/>
    <x v="1"/>
    <s v="2347"/>
    <s v="Real Xxtreme"/>
    <s v="Real Xxtreme"/>
    <x v="6"/>
    <s v="LF"/>
    <s v="SD"/>
    <s v="LF-SD"/>
    <n v="4122"/>
    <n v="9.94"/>
    <n v="40972.68"/>
    <m/>
    <s v="Real Xxtreme"/>
    <s v="False"/>
    <x v="0"/>
  </r>
  <r>
    <n v="201501"/>
    <x v="1"/>
    <s v="2825"/>
    <s v="Swingers"/>
    <s v="Swingers"/>
    <x v="6"/>
    <s v="LF"/>
    <s v="SD"/>
    <s v="LF-SD"/>
    <n v="2844"/>
    <n v="9.94"/>
    <n v="28269.360000000001"/>
    <m/>
    <s v="Swingers"/>
    <s v="False"/>
    <x v="0"/>
  </r>
  <r>
    <n v="201501"/>
    <x v="1"/>
    <s v="3433"/>
    <s v="VIVID TV"/>
    <s v="Vivid"/>
    <x v="6"/>
    <s v="LF"/>
    <s v="SD"/>
    <s v="LF-SD"/>
    <n v="15084"/>
    <n v="9.94"/>
    <n v="149934.96"/>
    <m/>
    <s v="Vivid"/>
    <s v="False"/>
    <x v="0"/>
  </r>
  <r>
    <n v="201501"/>
    <x v="1"/>
    <s v="3680"/>
    <s v="Wicked XX.5 HD"/>
    <s v="Wicked HD"/>
    <x v="6"/>
    <s v="LF"/>
    <s v="HD"/>
    <s v="LF-HD"/>
    <n v="20"/>
    <n v="9.94"/>
    <n v="198.8"/>
    <m/>
    <s v="Wicked HD"/>
    <s v="False"/>
    <x v="0"/>
  </r>
  <r>
    <n v="201501"/>
    <x v="1"/>
    <s v="3370"/>
    <s v="Wicked XXX"/>
    <s v="Wicked"/>
    <x v="6"/>
    <s v="LF"/>
    <s v="SD"/>
    <s v="LF-SD"/>
    <n v="3797"/>
    <n v="9.9499999999999993"/>
    <n v="37780.15"/>
    <m/>
    <s v="Wicked"/>
    <s v="False"/>
    <x v="0"/>
  </r>
  <r>
    <n v="201501"/>
    <x v="2"/>
    <s v="3618"/>
    <s v="Falcon XX5"/>
    <s v="Falcon"/>
    <x v="1"/>
    <s v="Gay LF"/>
    <s v="SD"/>
    <s v="Gay LF-SD"/>
    <n v="3473"/>
    <n v="13.8"/>
    <n v="47927.4"/>
    <m/>
    <s v="Falcon"/>
    <s v="False"/>
    <x v="0"/>
  </r>
  <r>
    <n v="201501"/>
    <x v="2"/>
    <s v="4081"/>
    <s v="Girlfriend Films"/>
    <s v="Girlfriend Films"/>
    <x v="3"/>
    <s v="LF"/>
    <s v="SD"/>
    <s v="LF-SD"/>
    <n v="6125"/>
    <n v="13.54"/>
    <n v="82932.5"/>
    <m/>
    <s v="Girlfriend Films"/>
    <s v="False"/>
    <x v="0"/>
  </r>
  <r>
    <n v="201501"/>
    <x v="2"/>
    <s v="2658"/>
    <s v="HIS Gay"/>
    <s v="HIS"/>
    <x v="3"/>
    <s v="Gay LF"/>
    <s v="SD"/>
    <s v="Gay LF-SD"/>
    <n v="2415"/>
    <n v="13.8"/>
    <n v="33327"/>
    <m/>
    <s v="HIS"/>
    <s v="False"/>
    <x v="0"/>
  </r>
  <r>
    <n v="201501"/>
    <x v="2"/>
    <s v="272"/>
    <s v="Hustler"/>
    <s v="Hustler"/>
    <x v="3"/>
    <s v="LF"/>
    <s v="SD"/>
    <s v="LF-SD"/>
    <n v="33816"/>
    <n v="13.54"/>
    <n v="457868.64"/>
    <m/>
    <s v="Hustler"/>
    <s v="False"/>
    <x v="0"/>
  </r>
  <r>
    <n v="201501"/>
    <x v="2"/>
    <s v="468"/>
    <s v="Juicy"/>
    <s v="Juicy"/>
    <x v="3"/>
    <s v="LF"/>
    <s v="SD"/>
    <s v="LF-SD"/>
    <n v="12479"/>
    <n v="13.54"/>
    <n v="168965.66"/>
    <m/>
    <s v="Juicy"/>
    <s v="False"/>
    <x v="0"/>
  </r>
  <r>
    <n v="201501"/>
    <x v="2"/>
    <s v="577"/>
    <s v="Manhandle"/>
    <s v="Manhandle"/>
    <x v="3"/>
    <s v="Gay LF"/>
    <s v="SD"/>
    <s v="Gay LF-SD"/>
    <n v="2182"/>
    <n v="13.8"/>
    <n v="30111.599999999999"/>
    <m/>
    <s v="Manhandle"/>
    <s v="False"/>
    <x v="0"/>
  </r>
  <r>
    <n v="201501"/>
    <x v="2"/>
    <s v="575"/>
    <s v="Penthouse"/>
    <s v="Penthouse"/>
    <x v="3"/>
    <s v="LF"/>
    <s v="SD"/>
    <s v="LF-SD"/>
    <n v="11232"/>
    <n v="13.54"/>
    <n v="152081.28"/>
    <m/>
    <s v="Penthouse"/>
    <s v="False"/>
    <x v="0"/>
  </r>
  <r>
    <n v="201501"/>
    <x v="2"/>
    <s v="158"/>
    <s v="TEN"/>
    <s v="TEN"/>
    <x v="3"/>
    <s v="LF"/>
    <s v="SD"/>
    <s v="LF-SD"/>
    <n v="25046"/>
    <n v="13.54"/>
    <n v="339122.84"/>
    <m/>
    <s v="TEN"/>
    <s v="False"/>
    <x v="0"/>
  </r>
  <r>
    <n v="201501"/>
    <x v="2"/>
    <s v="2827"/>
    <s v="Vavoom"/>
    <s v="Vavoom SF"/>
    <x v="3"/>
    <s v="SF"/>
    <s v="SD"/>
    <s v="SF-SD"/>
    <n v="57920"/>
    <n v="8.48"/>
    <n v="491161.59999999998"/>
    <m/>
    <s v="Vavoom SF"/>
    <s v="False"/>
    <x v="0"/>
  </r>
  <r>
    <n v="201501"/>
    <x v="2"/>
    <s v="Bang University"/>
    <s v="Bang University"/>
    <s v="Bang U."/>
    <x v="4"/>
    <s v="LF"/>
    <s v="SD"/>
    <s v="LF-SD"/>
    <n v="5204"/>
    <n v="13.54"/>
    <n v="70462.16"/>
    <m/>
    <s v="Bang U."/>
    <s v="False"/>
    <x v="0"/>
  </r>
  <r>
    <n v="201501"/>
    <x v="2"/>
    <s v="Brazzers"/>
    <s v="Brazzers"/>
    <s v="Brazzers"/>
    <x v="4"/>
    <s v="LF"/>
    <s v="SD"/>
    <s v="LF-SD"/>
    <n v="10292"/>
    <n v="13.54"/>
    <n v="139353.68"/>
    <m/>
    <s v="Brazzers"/>
    <s v="False"/>
    <x v="0"/>
  </r>
  <r>
    <n v="201501"/>
    <x v="2"/>
    <s v="Reality Kings"/>
    <s v="Reality Kings"/>
    <s v="Reality Kings"/>
    <x v="4"/>
    <s v="LF"/>
    <s v="SD"/>
    <s v="LF-SD"/>
    <n v="5140"/>
    <n v="13.54"/>
    <n v="69595.600000000006"/>
    <m/>
    <s v="Reality Kings"/>
    <s v="False"/>
    <x v="0"/>
  </r>
  <r>
    <n v="201501"/>
    <x v="2"/>
    <s v="Spice Gay"/>
    <s v="Spice Gay"/>
    <s v="MEN"/>
    <x v="4"/>
    <s v="Gay LF"/>
    <s v="SD"/>
    <s v="Gay LF-SD"/>
    <n v="1965"/>
    <n v="13.8"/>
    <n v="27117"/>
    <m/>
    <s v="MEN"/>
    <s v="False"/>
    <x v="0"/>
  </r>
  <r>
    <n v="201501"/>
    <x v="2"/>
    <s v="3548"/>
    <s v="Club Fantasy"/>
    <s v="Club Fantasy"/>
    <x v="5"/>
    <s v="LF"/>
    <s v="SD"/>
    <s v="LF-SD"/>
    <n v="7355"/>
    <n v="13.54"/>
    <n v="99586.7"/>
    <m/>
    <s v="Club Fantasy"/>
    <s v="False"/>
    <x v="0"/>
  </r>
  <r>
    <n v="201501"/>
    <x v="2"/>
    <s v="3665"/>
    <s v="Hardcore Heat"/>
    <s v="HEAT"/>
    <x v="6"/>
    <s v="LF"/>
    <s v="SD"/>
    <s v="LF-SD"/>
    <n v="6169"/>
    <n v="13.54"/>
    <n v="83528.259999999995"/>
    <m/>
    <s v="HEAT"/>
    <s v="False"/>
    <x v="0"/>
  </r>
  <r>
    <n v="201501"/>
    <x v="2"/>
    <s v="3433"/>
    <s v="VIVID TV"/>
    <s v="Vivid"/>
    <x v="6"/>
    <s v="LF"/>
    <s v="SD"/>
    <s v="LF-SD"/>
    <n v="15868"/>
    <n v="13.54"/>
    <n v="214852.72"/>
    <m/>
    <s v="Vivid"/>
    <s v="False"/>
    <x v="0"/>
  </r>
  <r>
    <n v="201501"/>
    <x v="3"/>
    <s v="4059"/>
    <s v="High Society XX.5"/>
    <s v="High Society"/>
    <x v="0"/>
    <s v="LF"/>
    <s v="SD"/>
    <s v="LF-SD"/>
    <n v="2342"/>
    <n v="12.9966666666667"/>
    <n v="30438.1933333333"/>
    <m/>
    <s v="High Society"/>
    <s v="False"/>
    <x v="0"/>
  </r>
  <r>
    <n v="201501"/>
    <x v="3"/>
    <s v="4072"/>
    <s v="High Society XX.5 HD"/>
    <s v="High Society HD"/>
    <x v="0"/>
    <s v="LF"/>
    <s v="HD"/>
    <s v="LF-HD"/>
    <n v="3345"/>
    <n v="14.186666666666699"/>
    <n v="47454.400000000001"/>
    <m/>
    <s v="High Society HD"/>
    <s v="False"/>
    <x v="0"/>
  </r>
  <r>
    <n v="201501"/>
    <x v="3"/>
    <s v="4060"/>
    <s v="High Society XX.5 Nationwide"/>
    <s v="High Society"/>
    <x v="0"/>
    <s v="NW LF"/>
    <s v="SD"/>
    <s v="NW LF-SD"/>
    <n v="2369"/>
    <n v="13.0733333333333"/>
    <n v="30970.726666666698"/>
    <m/>
    <s v="High Society"/>
    <s v="True"/>
    <x v="0"/>
  </r>
  <r>
    <n v="201501"/>
    <x v="3"/>
    <s v="4073"/>
    <s v="High Society XX.5 Nationwide HD"/>
    <s v="High Society HD"/>
    <x v="0"/>
    <s v="NW LF"/>
    <s v="HD"/>
    <s v="NW LF-HD"/>
    <n v="2931"/>
    <n v="14.283333333333299"/>
    <n v="41864.449999999997"/>
    <m/>
    <s v="High Society HD"/>
    <s v="True"/>
    <x v="0"/>
  </r>
  <r>
    <n v="201501"/>
    <x v="3"/>
    <s v="4061"/>
    <s v="High Society XXX"/>
    <s v="High Society"/>
    <x v="0"/>
    <s v="LF"/>
    <s v="SD"/>
    <s v="LF-SD"/>
    <n v="213"/>
    <n v="14.98"/>
    <n v="3190.74"/>
    <m/>
    <s v="High Society"/>
    <s v="True"/>
    <x v="0"/>
  </r>
  <r>
    <n v="201501"/>
    <x v="3"/>
    <s v="4074"/>
    <s v="High Society XXX HD"/>
    <s v="High Society HD"/>
    <x v="0"/>
    <s v="LF"/>
    <s v="HD"/>
    <s v="LF-HD"/>
    <n v="289"/>
    <n v="15.9766666666667"/>
    <n v="4617.2566666666698"/>
    <m/>
    <s v="High Society HD"/>
    <s v="True"/>
    <x v="0"/>
  </r>
  <r>
    <n v="201501"/>
    <x v="3"/>
    <s v="4084"/>
    <s v="Arouse XX.5"/>
    <s v="Arouse"/>
    <x v="1"/>
    <s v="LF"/>
    <s v="SD"/>
    <s v="LF-SD"/>
    <n v="3923"/>
    <n v="12.9966666666667"/>
    <n v="50985.923333333303"/>
    <m/>
    <s v="Arouse"/>
    <s v="False"/>
    <x v="0"/>
  </r>
  <r>
    <n v="201501"/>
    <x v="3"/>
    <s v="4077"/>
    <s v="Arouse XX.5 HD"/>
    <s v="Arouse HD"/>
    <x v="1"/>
    <s v="LF"/>
    <s v="HD"/>
    <s v="LF-HD"/>
    <n v="3882"/>
    <n v="14.186666666666699"/>
    <n v="55072.639999999999"/>
    <m/>
    <s v="Arouse HD"/>
    <s v="False"/>
    <x v="0"/>
  </r>
  <r>
    <n v="201501"/>
    <x v="3"/>
    <s v="4085"/>
    <s v="Arouse XX.5 Nationwide"/>
    <s v="Arouse"/>
    <x v="1"/>
    <s v="NW LF"/>
    <s v="SD"/>
    <s v="NW LF-SD"/>
    <n v="3819"/>
    <n v="13.0733333333333"/>
    <n v="49927.06"/>
    <m/>
    <s v="Arouse"/>
    <s v="True"/>
    <x v="0"/>
  </r>
  <r>
    <n v="201501"/>
    <x v="3"/>
    <s v="4078"/>
    <s v="Arouse XX.5 Nationwide HD"/>
    <s v="Arouse HD"/>
    <x v="1"/>
    <s v="NW LF"/>
    <s v="HD"/>
    <s v="NW LF-HD"/>
    <n v="3209"/>
    <n v="14.283333333333299"/>
    <n v="45835.216666666704"/>
    <m/>
    <s v="Arouse HD"/>
    <s v="True"/>
    <x v="0"/>
  </r>
  <r>
    <n v="201501"/>
    <x v="3"/>
    <s v="4079"/>
    <s v="Arouse XXX"/>
    <s v="Arouse"/>
    <x v="1"/>
    <s v="LF"/>
    <s v="SD"/>
    <s v="LF-SD"/>
    <n v="357"/>
    <n v="14.98"/>
    <n v="5347.86"/>
    <m/>
    <s v="Arouse"/>
    <s v="True"/>
    <x v="0"/>
  </r>
  <r>
    <n v="201501"/>
    <x v="3"/>
    <s v="4086"/>
    <s v="Arouse XXX HD"/>
    <s v="Arouse HD"/>
    <x v="1"/>
    <s v="LF"/>
    <s v="HD"/>
    <s v="LF-HD"/>
    <n v="365"/>
    <n v="15.9766666666667"/>
    <n v="5831.4833333333299"/>
    <m/>
    <s v="Arouse HD"/>
    <s v="True"/>
    <x v="0"/>
  </r>
  <r>
    <n v="201501"/>
    <x v="3"/>
    <s v="4124"/>
    <s v="DUSK - For Women XX.5 Nationwide"/>
    <s v="DUSK"/>
    <x v="1"/>
    <s v="NW LF"/>
    <s v="SD"/>
    <s v="NW LF-SD"/>
    <n v="2185"/>
    <n v="13.0733333333333"/>
    <n v="28565.233333333301"/>
    <m/>
    <s v="DUSK"/>
    <s v="False"/>
    <x v="0"/>
  </r>
  <r>
    <n v="201501"/>
    <x v="3"/>
    <s v="3997"/>
    <s v="Dusk for Women XX.5"/>
    <s v="DUSK"/>
    <x v="1"/>
    <s v="LF"/>
    <s v="SD"/>
    <s v="LF-SD"/>
    <n v="2675"/>
    <n v="12.9966666666667"/>
    <n v="34766.083333333299"/>
    <m/>
    <s v="DUSK"/>
    <s v="True"/>
    <x v="0"/>
  </r>
  <r>
    <n v="201501"/>
    <x v="3"/>
    <s v="4080"/>
    <s v="Dusk for Women XX.5 HD"/>
    <s v="DUSK HD"/>
    <x v="1"/>
    <s v="LF"/>
    <s v="HD"/>
    <s v="LF-HD"/>
    <n v="2683"/>
    <n v="14.186666666666699"/>
    <n v="38062.826666666697"/>
    <m/>
    <s v="DUSK HD"/>
    <s v="False"/>
    <x v="0"/>
  </r>
  <r>
    <n v="201501"/>
    <x v="3"/>
    <s v="4098"/>
    <s v="Dusk for Women XX.5 Nationwide HD"/>
    <s v="DUSK HD"/>
    <x v="1"/>
    <s v="NW LF"/>
    <s v="HD"/>
    <s v="NW LF-HD"/>
    <n v="2298"/>
    <n v="14.283333333333299"/>
    <n v="32823.1"/>
    <m/>
    <s v="DUSK HD"/>
    <s v="True"/>
    <x v="0"/>
  </r>
  <r>
    <n v="201501"/>
    <x v="3"/>
    <s v="4092"/>
    <s v="Dusk for Women XXX"/>
    <s v="DUSK"/>
    <x v="1"/>
    <s v="LF"/>
    <s v="SD"/>
    <s v="LF-SD"/>
    <n v="236"/>
    <n v="14.98"/>
    <n v="3535.28"/>
    <m/>
    <s v="DUSK"/>
    <s v="True"/>
    <x v="0"/>
  </r>
  <r>
    <n v="201501"/>
    <x v="3"/>
    <s v="4093"/>
    <s v="Dusk for Women XXX HD"/>
    <s v="DUSK HD"/>
    <x v="1"/>
    <s v="LF"/>
    <s v="HD"/>
    <s v="LF-HD"/>
    <n v="278"/>
    <n v="15.9766666666667"/>
    <n v="4441.5133333333297"/>
    <m/>
    <s v="DUSK HD"/>
    <s v="True"/>
    <x v="0"/>
  </r>
  <r>
    <n v="201501"/>
    <x v="3"/>
    <s v="3793"/>
    <s v="Falcon XX5"/>
    <s v="Falcon"/>
    <x v="1"/>
    <s v="Gay LF"/>
    <s v="SD"/>
    <s v="Gay LF-SD"/>
    <n v="3887"/>
    <n v="12.92"/>
    <n v="50220.04"/>
    <m/>
    <s v="Falcon"/>
    <s v="False"/>
    <x v="0"/>
  </r>
  <r>
    <n v="201501"/>
    <x v="3"/>
    <s v="3791"/>
    <s v="Falcon XX5 HD"/>
    <s v="Falcon HD"/>
    <x v="1"/>
    <s v="Gay LF"/>
    <s v="HD"/>
    <s v="Gay LF-HD"/>
    <n v="2524"/>
    <n v="14.13"/>
    <n v="35664.120000000003"/>
    <m/>
    <s v="Falcon HD"/>
    <s v="False"/>
    <x v="0"/>
  </r>
  <r>
    <n v="201501"/>
    <x v="3"/>
    <s v="3792"/>
    <s v="Falcon XXX"/>
    <s v="Falcon"/>
    <x v="1"/>
    <s v="Gay LF"/>
    <s v="SD"/>
    <s v="Gay LF-SD"/>
    <n v="328"/>
    <n v="14.98"/>
    <n v="4913.4399999999996"/>
    <m/>
    <s v="Falcon"/>
    <s v="True"/>
    <x v="0"/>
  </r>
  <r>
    <n v="201501"/>
    <x v="3"/>
    <s v="4071"/>
    <s v="Falcon XXX HD"/>
    <s v="Falcon HD"/>
    <x v="1"/>
    <s v="Gay LF"/>
    <s v="HD"/>
    <s v="Gay LF-HD"/>
    <n v="197"/>
    <n v="15.98"/>
    <n v="3148.06"/>
    <m/>
    <s v="Falcon HD"/>
    <s v="True"/>
    <x v="0"/>
  </r>
  <r>
    <n v="201501"/>
    <x v="3"/>
    <s v="4115"/>
    <s v="Etsy XX.5 HD (NOOF)"/>
    <s v="Hustler HD"/>
    <x v="3"/>
    <s v="LF"/>
    <s v="HD"/>
    <s v="LF-HD"/>
    <n v="2099"/>
    <n v="14.186666666666699"/>
    <n v="29777.813333333299"/>
    <m/>
    <s v="Hustler HD"/>
    <s v="False"/>
    <x v="0"/>
  </r>
  <r>
    <n v="201501"/>
    <x v="3"/>
    <s v="4116"/>
    <s v="Etsy XX.5 Nationwide HD (NOOF)"/>
    <s v="Hustler HD"/>
    <x v="3"/>
    <s v="NW LF"/>
    <s v="HD"/>
    <s v="NW LF-HD"/>
    <n v="4324"/>
    <n v="14.283333333333299"/>
    <n v="61761.133333333302"/>
    <m/>
    <s v="Hustler HD"/>
    <s v="True"/>
    <x v="0"/>
  </r>
  <r>
    <n v="201501"/>
    <x v="3"/>
    <s v="4107"/>
    <s v="Girlfriend Films XX.5"/>
    <s v="Girlfriend Films"/>
    <x v="3"/>
    <s v="LF"/>
    <s v="SD"/>
    <s v="LF-SD"/>
    <n v="4882"/>
    <n v="12.9966666666667"/>
    <n v="63449.726666666698"/>
    <m/>
    <s v="Girlfriend Films"/>
    <s v="False"/>
    <x v="0"/>
  </r>
  <r>
    <n v="201501"/>
    <x v="3"/>
    <s v="4082"/>
    <s v="Girlfriend Films XX.5 HD"/>
    <s v="Girlfriend Films HD"/>
    <x v="3"/>
    <s v="LF"/>
    <s v="HD"/>
    <s v="LF-HD"/>
    <n v="6904"/>
    <n v="14.186666666666699"/>
    <n v="97944.746666666702"/>
    <m/>
    <s v="Girlfriend Films HD"/>
    <s v="False"/>
    <x v="0"/>
  </r>
  <r>
    <n v="201501"/>
    <x v="3"/>
    <s v="3220"/>
    <s v="HIS Gay"/>
    <s v="HIS"/>
    <x v="3"/>
    <s v="Gay LF"/>
    <s v="SD"/>
    <s v="Gay LF-SD"/>
    <n v="7178"/>
    <n v="12.92"/>
    <n v="92739.76"/>
    <m/>
    <s v="HIS"/>
    <s v="False"/>
    <x v="0"/>
  </r>
  <r>
    <n v="201501"/>
    <x v="3"/>
    <s v="3686"/>
    <s v="HIS Gay XX.5 HD"/>
    <s v="HIS HD"/>
    <x v="3"/>
    <s v="Gay LF"/>
    <s v="HD"/>
    <s v="Gay LF-HD"/>
    <n v="6315"/>
    <n v="14.13"/>
    <n v="89230.95"/>
    <m/>
    <s v="HIS HD"/>
    <s v="False"/>
    <x v="0"/>
  </r>
  <r>
    <n v="201501"/>
    <x v="3"/>
    <s v="3334"/>
    <s v="HIS Gay XXX"/>
    <s v="HIS"/>
    <x v="3"/>
    <s v="Gay LF"/>
    <s v="SD"/>
    <s v="Gay LF-SD"/>
    <n v="685"/>
    <n v="14.98"/>
    <n v="10261.299999999999"/>
    <m/>
    <s v="HIS"/>
    <s v="True"/>
    <x v="0"/>
  </r>
  <r>
    <n v="201501"/>
    <x v="3"/>
    <s v="4094"/>
    <s v="HIS Gay XXX HD"/>
    <s v="HIS HD"/>
    <x v="3"/>
    <s v="Gay LF"/>
    <s v="HD"/>
    <s v="Gay LF-HD"/>
    <n v="348"/>
    <n v="15.98"/>
    <n v="5561.04"/>
    <m/>
    <s v="HIS HD"/>
    <s v="True"/>
    <x v="0"/>
  </r>
  <r>
    <n v="201501"/>
    <x v="3"/>
    <s v="795"/>
    <s v="Hustler XX.5"/>
    <s v="Hustler"/>
    <x v="3"/>
    <s v="LF"/>
    <s v="SD"/>
    <s v="LF-SD"/>
    <n v="10421"/>
    <n v="12.9966666666667"/>
    <n v="135438.26333333299"/>
    <m/>
    <s v="Hustler"/>
    <s v="False"/>
    <x v="0"/>
  </r>
  <r>
    <n v="201501"/>
    <x v="3"/>
    <s v="3595"/>
    <s v="Hustler XX.5 HD"/>
    <s v="Hustler HD"/>
    <x v="3"/>
    <s v="LF"/>
    <s v="HD"/>
    <s v="LF-HD"/>
    <n v="8932"/>
    <n v="14.186666666666699"/>
    <n v="126715.30666666701"/>
    <m/>
    <s v="Hustler HD"/>
    <s v="True"/>
    <x v="0"/>
  </r>
  <r>
    <n v="201501"/>
    <x v="3"/>
    <s v="4096"/>
    <s v="Hustler XX.5 Nationwide"/>
    <s v="Hustler"/>
    <x v="3"/>
    <s v="NW LF"/>
    <s v="SD"/>
    <s v="NW LF-SD"/>
    <n v="9952"/>
    <n v="13.0733333333333"/>
    <n v="130105.813333333"/>
    <m/>
    <s v="Hustler"/>
    <s v="True"/>
    <x v="0"/>
  </r>
  <r>
    <n v="201501"/>
    <x v="3"/>
    <s v="4097"/>
    <s v="Hustler XX.5 Nationwide HD"/>
    <s v="Hustler HD"/>
    <x v="3"/>
    <s v="NW LF"/>
    <s v="HD"/>
    <s v="NW LF-HD"/>
    <n v="9860"/>
    <n v="14.283333333333299"/>
    <n v="140833.66666666701"/>
    <m/>
    <s v="Hustler HD"/>
    <s v="True"/>
    <x v="0"/>
  </r>
  <r>
    <n v="201501"/>
    <x v="3"/>
    <s v="649"/>
    <s v="Hustler XXX"/>
    <s v="Hustler"/>
    <x v="3"/>
    <s v="LF"/>
    <s v="SD"/>
    <s v="LF-SD"/>
    <n v="965"/>
    <n v="14.98"/>
    <n v="14455.7"/>
    <m/>
    <s v="Hustler"/>
    <s v="True"/>
    <x v="0"/>
  </r>
  <r>
    <n v="201501"/>
    <x v="3"/>
    <s v="3400"/>
    <s v="Hustler XXX HD"/>
    <s v="Hustler HD"/>
    <x v="3"/>
    <s v="LF"/>
    <s v="HD"/>
    <s v="LF-HD"/>
    <n v="848"/>
    <n v="15.9766666666667"/>
    <n v="13548.2133333333"/>
    <m/>
    <s v="Hustler HD"/>
    <s v="True"/>
    <x v="0"/>
  </r>
  <r>
    <n v="201501"/>
    <x v="3"/>
    <s v="794"/>
    <s v="Juicy XX.5"/>
    <s v="Juicy"/>
    <x v="3"/>
    <s v="LF"/>
    <s v="SD"/>
    <s v="LF-SD"/>
    <n v="8461"/>
    <n v="12.9966666666667"/>
    <n v="109964.796666667"/>
    <m/>
    <s v="Juicy"/>
    <s v="False"/>
    <x v="0"/>
  </r>
  <r>
    <n v="201501"/>
    <x v="3"/>
    <s v="4099"/>
    <s v="Juicy XX.5 HD"/>
    <s v="Juicy HD"/>
    <x v="3"/>
    <s v="LF"/>
    <s v="HD"/>
    <s v="LF-HD"/>
    <n v="4248"/>
    <n v="14.186666666666699"/>
    <n v="60264.959999999999"/>
    <m/>
    <s v="Juicy HD"/>
    <s v="False"/>
    <x v="0"/>
  </r>
  <r>
    <n v="201501"/>
    <x v="3"/>
    <s v="4112"/>
    <s v="Juicy XX.5 Nationwide HD"/>
    <s v="Juicy HD"/>
    <x v="3"/>
    <s v="NW LF"/>
    <s v="HD"/>
    <s v="NW LF-HD"/>
    <n v="4548"/>
    <n v="14.283333333333299"/>
    <n v="64960.6"/>
    <m/>
    <s v="Juicy HD"/>
    <s v="True"/>
    <x v="0"/>
  </r>
  <r>
    <n v="201501"/>
    <x v="3"/>
    <s v="3346"/>
    <s v="Juicy XXX"/>
    <s v="Juicy"/>
    <x v="3"/>
    <s v="LF"/>
    <s v="SD"/>
    <s v="LF-SD"/>
    <n v="1075"/>
    <n v="14.98"/>
    <n v="16103.5"/>
    <m/>
    <s v="Juicy"/>
    <s v="True"/>
    <x v="0"/>
  </r>
  <r>
    <n v="201501"/>
    <x v="3"/>
    <s v="793"/>
    <s v="Penthouse XX.5"/>
    <s v="Penthouse"/>
    <x v="3"/>
    <s v="LF"/>
    <s v="SD"/>
    <s v="LF-SD"/>
    <n v="7167"/>
    <n v="12.9966666666667"/>
    <n v="93147.11"/>
    <m/>
    <s v="Penthouse"/>
    <s v="False"/>
    <x v="0"/>
  </r>
  <r>
    <n v="201501"/>
    <x v="3"/>
    <s v="4100"/>
    <s v="Penthouse XX.5 HD"/>
    <s v="Penthouse HD"/>
    <x v="3"/>
    <s v="LF"/>
    <s v="HD"/>
    <s v="LF-HD"/>
    <n v="7546"/>
    <n v="14.186666666666699"/>
    <n v="107052.586666667"/>
    <m/>
    <s v="Penthouse HD"/>
    <s v="False"/>
    <x v="0"/>
  </r>
  <r>
    <n v="201501"/>
    <x v="3"/>
    <s v="3347"/>
    <s v="Penthouse XXX"/>
    <s v="Penthouse"/>
    <x v="3"/>
    <s v="LF"/>
    <s v="SD"/>
    <s v="LF-SD"/>
    <n v="914"/>
    <n v="14.98"/>
    <n v="13691.72"/>
    <m/>
    <s v="Penthouse"/>
    <s v="True"/>
    <x v="0"/>
  </r>
  <r>
    <n v="201501"/>
    <x v="3"/>
    <s v="791"/>
    <s v="TEN XX.5"/>
    <s v="TEN"/>
    <x v="3"/>
    <s v="LF"/>
    <s v="SD"/>
    <s v="LF-SD"/>
    <n v="10683"/>
    <n v="12.9966666666667"/>
    <n v="138843.39000000001"/>
    <m/>
    <s v="TEN"/>
    <s v="False"/>
    <x v="0"/>
  </r>
  <r>
    <n v="201501"/>
    <x v="3"/>
    <s v="4114"/>
    <s v="TEN XX.5 HD"/>
    <s v="TEN HD"/>
    <x v="3"/>
    <s v="LF"/>
    <s v="HD"/>
    <s v="LF-HD"/>
    <n v="1747"/>
    <n v="14.186666666666699"/>
    <n v="24784.106666666699"/>
    <m/>
    <s v="TEN HD"/>
    <s v="False"/>
    <x v="0"/>
  </r>
  <r>
    <n v="201501"/>
    <x v="3"/>
    <s v="4113"/>
    <s v="TEN XX.5 Nationwide HD"/>
    <s v="TEN HD"/>
    <x v="3"/>
    <s v="NW LF"/>
    <s v="HD"/>
    <s v="NW LF-HD"/>
    <n v="5400"/>
    <n v="14.283333333333299"/>
    <n v="77130"/>
    <m/>
    <s v="TEN HD"/>
    <s v="True"/>
    <x v="0"/>
  </r>
  <r>
    <n v="201501"/>
    <x v="3"/>
    <s v="3350"/>
    <s v="TEN XXX"/>
    <s v="TEN"/>
    <x v="3"/>
    <s v="LF"/>
    <s v="SD"/>
    <s v="LF-SD"/>
    <n v="829"/>
    <n v="14.98"/>
    <n v="12418.42"/>
    <m/>
    <s v="TEN"/>
    <s v="True"/>
    <x v="0"/>
  </r>
  <r>
    <n v="201501"/>
    <x v="3"/>
    <s v="920"/>
    <s v="Vavoom XX.5"/>
    <s v="Vavoom SF"/>
    <x v="3"/>
    <s v="SF"/>
    <s v="SD"/>
    <s v="SF-SD"/>
    <n v="132790"/>
    <n v="5.98"/>
    <n v="794084.2"/>
    <m/>
    <s v="Vavoom SF"/>
    <s v="False"/>
    <x v="0"/>
  </r>
  <r>
    <n v="201501"/>
    <x v="3"/>
    <s v="4075"/>
    <s v="Vavoom XX.5 HD"/>
    <s v="Vavoom SF HD"/>
    <x v="3"/>
    <s v="SF"/>
    <s v="HD"/>
    <s v="SF-HD"/>
    <n v="35786"/>
    <n v="6.98"/>
    <n v="249786.28"/>
    <m/>
    <s v="Vavoom SF HD"/>
    <s v="False"/>
    <x v="0"/>
  </r>
  <r>
    <n v="201501"/>
    <x v="3"/>
    <s v="4076"/>
    <s v="Vavoom XX.5 Nationwide HD"/>
    <s v="Vavoom SF HD"/>
    <x v="3"/>
    <s v="NW SF"/>
    <s v="HD"/>
    <s v="NW SF-HD"/>
    <n v="41658"/>
    <n v="6.98"/>
    <n v="290772.84000000003"/>
    <m/>
    <s v="Vavoom SF HD"/>
    <s v="True"/>
    <x v="0"/>
  </r>
  <r>
    <n v="201501"/>
    <x v="3"/>
    <s v="3351"/>
    <s v="Vavoom XXX"/>
    <s v="Vavoom SF"/>
    <x v="3"/>
    <s v="SF"/>
    <s v="SD"/>
    <s v="SF-SD"/>
    <n v="15711"/>
    <n v="5.98"/>
    <n v="93951.78"/>
    <m/>
    <s v="Vavoom SF"/>
    <s v="True"/>
    <x v="0"/>
  </r>
  <r>
    <n v="201501"/>
    <x v="3"/>
    <s v="792"/>
    <s v="XTSY XX.5"/>
    <s v="XTSY"/>
    <x v="3"/>
    <s v="LF"/>
    <s v="SD"/>
    <s v="LF-SD"/>
    <n v="9084"/>
    <n v="12.9966666666667"/>
    <n v="118061.72"/>
    <m/>
    <s v="XTSY"/>
    <s v="False"/>
    <x v="0"/>
  </r>
  <r>
    <n v="201501"/>
    <x v="3"/>
    <s v="3352"/>
    <s v="XTSY XXX"/>
    <s v="XTSY"/>
    <x v="3"/>
    <s v="LF"/>
    <s v="SD"/>
    <s v="LF-SD"/>
    <n v="738"/>
    <n v="14.98"/>
    <n v="11055.24"/>
    <m/>
    <s v="XTSY"/>
    <s v="True"/>
    <x v="0"/>
  </r>
  <r>
    <n v="201501"/>
    <x v="3"/>
    <s v="Bang University XX.5"/>
    <s v="Bang University XX.5"/>
    <s v="Bang U."/>
    <x v="4"/>
    <s v="LF"/>
    <s v="SD"/>
    <s v="LF-SD"/>
    <n v="3525"/>
    <n v="12.9966666666667"/>
    <n v="45813.25"/>
    <m/>
    <s v="Bang U."/>
    <s v="False"/>
    <x v="0"/>
  </r>
  <r>
    <n v="201501"/>
    <x v="3"/>
    <s v="Bang University XX.5 HD"/>
    <s v="Bang University XX.5 HD"/>
    <s v="Bang U. HD"/>
    <x v="4"/>
    <s v="LF"/>
    <s v="HD"/>
    <s v="LF-HD"/>
    <n v="3019"/>
    <n v="14.186666666666699"/>
    <n v="42829.546666666698"/>
    <m/>
    <s v="Bang U. HD"/>
    <s v="False"/>
    <x v="0"/>
  </r>
  <r>
    <n v="201501"/>
    <x v="3"/>
    <s v="Bang University XX.5 Nationwide"/>
    <s v="Bang University XX.5 Nationwide"/>
    <s v="Bang U."/>
    <x v="4"/>
    <s v="NW LF"/>
    <s v="SD"/>
    <s v="NW LF-SD"/>
    <n v="4962"/>
    <n v="13.0733333333333"/>
    <n v="64869.88"/>
    <m/>
    <s v="Bang U."/>
    <s v="True"/>
    <x v="0"/>
  </r>
  <r>
    <n v="201501"/>
    <x v="3"/>
    <s v="Bang University XX.5 Nationwide HD"/>
    <s v="Bang University XX.5 Nationwide HD"/>
    <s v="Bang U. HD"/>
    <x v="4"/>
    <s v="NW LF"/>
    <s v="HD"/>
    <s v="NW LF-HD"/>
    <n v="4259"/>
    <n v="14.283333333333299"/>
    <n v="60832.716666666704"/>
    <m/>
    <s v="Bang U. HD"/>
    <s v="True"/>
    <x v="0"/>
  </r>
  <r>
    <n v="201501"/>
    <x v="3"/>
    <s v="Bang University XXX"/>
    <s v="Bang University XXX"/>
    <s v="Bang U."/>
    <x v="4"/>
    <s v="LF"/>
    <s v="SD"/>
    <s v="LF-SD"/>
    <n v="581"/>
    <n v="14.98"/>
    <n v="8703.3799999999992"/>
    <m/>
    <s v="Bang U."/>
    <s v="True"/>
    <x v="0"/>
  </r>
  <r>
    <n v="201501"/>
    <x v="3"/>
    <s v="Bang University XXX HD"/>
    <s v="Bang University XXX HD"/>
    <s v="Bang U. HD"/>
    <x v="4"/>
    <s v="LF"/>
    <s v="HD"/>
    <s v="LF-HD"/>
    <n v="302"/>
    <n v="15.9766666666667"/>
    <n v="4824.9533333333302"/>
    <m/>
    <s v="Bang U. HD"/>
    <s v="True"/>
    <x v="0"/>
  </r>
  <r>
    <n v="201501"/>
    <x v="3"/>
    <s v="Brazzers XX.5"/>
    <s v="Brazzers XX.5"/>
    <s v="Brazzers"/>
    <x v="4"/>
    <s v="LF"/>
    <s v="SD"/>
    <s v="LF-SD"/>
    <n v="4826"/>
    <n v="12.9966666666667"/>
    <n v="62721.913333333301"/>
    <m/>
    <s v="Brazzers"/>
    <s v="False"/>
    <x v="0"/>
  </r>
  <r>
    <n v="201501"/>
    <x v="3"/>
    <s v="Brazzers XX.5 HD"/>
    <s v="Brazzers XX.5 HD"/>
    <s v="Brazzers HD"/>
    <x v="4"/>
    <s v="LF"/>
    <s v="HD"/>
    <s v="LF-HD"/>
    <n v="4314"/>
    <n v="14.186666666666699"/>
    <n v="61201.279999999999"/>
    <m/>
    <s v="Brazzers HD"/>
    <s v="False"/>
    <x v="0"/>
  </r>
  <r>
    <n v="201501"/>
    <x v="3"/>
    <s v="Brazzers XX.5 Nationwide"/>
    <s v="Brazzers XX.5 Nationwide"/>
    <s v="Brazzers"/>
    <x v="4"/>
    <s v="NW LF"/>
    <s v="SD"/>
    <s v="NW LF-SD"/>
    <n v="4135"/>
    <n v="13.0733333333333"/>
    <n v="54058.233333333301"/>
    <m/>
    <s v="Brazzers"/>
    <s v="True"/>
    <x v="0"/>
  </r>
  <r>
    <n v="201501"/>
    <x v="3"/>
    <s v="Brazzers XX.5 Nationwide HD"/>
    <s v="Brazzers XX.5 Nationwide HD"/>
    <s v="Brazzers HD"/>
    <x v="4"/>
    <s v="NW LF"/>
    <s v="HD"/>
    <s v="NW LF-HD"/>
    <n v="4228"/>
    <n v="14.283333333333299"/>
    <n v="60389.933333333298"/>
    <m/>
    <s v="Brazzers HD"/>
    <s v="True"/>
    <x v="0"/>
  </r>
  <r>
    <n v="201501"/>
    <x v="3"/>
    <s v="Brazzers XXX"/>
    <s v="Brazzers XXX"/>
    <s v="Brazzers"/>
    <x v="4"/>
    <s v="LF"/>
    <s v="SD"/>
    <s v="LF-SD"/>
    <n v="755"/>
    <n v="14.98"/>
    <n v="11309.9"/>
    <m/>
    <s v="Brazzers"/>
    <s v="True"/>
    <x v="0"/>
  </r>
  <r>
    <n v="201501"/>
    <x v="3"/>
    <s v="Brazzers XXX HD"/>
    <s v="Brazzers XXX HD"/>
    <s v="Brazzers HD"/>
    <x v="4"/>
    <s v="LF"/>
    <s v="HD"/>
    <s v="LF-HD"/>
    <n v="590"/>
    <n v="15.9766666666667"/>
    <n v="9426.2333333333299"/>
    <m/>
    <s v="Brazzers HD"/>
    <s v="True"/>
    <x v="0"/>
  </r>
  <r>
    <n v="201501"/>
    <x v="3"/>
    <s v="Reality Kings XX.5"/>
    <s v="Reality Kings XX.5"/>
    <s v="Reality Kings"/>
    <x v="4"/>
    <s v="LF"/>
    <s v="SD"/>
    <s v="LF-SD"/>
    <n v="4267"/>
    <n v="12.9966666666667"/>
    <n v="55456.776666666701"/>
    <m/>
    <s v="Reality Kings"/>
    <s v="False"/>
    <x v="0"/>
  </r>
  <r>
    <n v="201501"/>
    <x v="3"/>
    <s v="Reality Kings XX.5 HD"/>
    <s v="Reality Kings XX.5 HD"/>
    <s v="Reality Kings HD"/>
    <x v="4"/>
    <s v="LF"/>
    <s v="HD"/>
    <s v="LF-HD"/>
    <n v="4558"/>
    <n v="14.186666666666699"/>
    <n v="64662.826666666697"/>
    <m/>
    <s v="Reality Kings HD"/>
    <s v="False"/>
    <x v="0"/>
  </r>
  <r>
    <n v="201501"/>
    <x v="3"/>
    <s v="Reality Kings XX.5 Nationwide"/>
    <s v="Reality Kings XX.5 Nationwide"/>
    <s v="Reality Kings"/>
    <x v="4"/>
    <s v="NW LF"/>
    <s v="SD"/>
    <s v="NW LF-SD"/>
    <n v="3182"/>
    <n v="13.0733333333333"/>
    <n v="41599.346666666701"/>
    <m/>
    <s v="Reality Kings"/>
    <s v="True"/>
    <x v="0"/>
  </r>
  <r>
    <n v="201501"/>
    <x v="3"/>
    <s v="Reality Kings XX.5 Nationwide HD"/>
    <s v="Reality Kings XX.5 Nationwide HD"/>
    <s v="Reality Kings HD"/>
    <x v="4"/>
    <s v="NW LF"/>
    <s v="HD"/>
    <s v="NW LF-HD"/>
    <n v="2356"/>
    <n v="14.283333333333299"/>
    <n v="33651.533333333296"/>
    <m/>
    <s v="Reality Kings HD"/>
    <s v="True"/>
    <x v="0"/>
  </r>
  <r>
    <n v="201501"/>
    <x v="3"/>
    <s v="Reality Kings XXX"/>
    <s v="Reality Kings XXX"/>
    <s v="Reality Kings"/>
    <x v="4"/>
    <s v="LF"/>
    <s v="SD"/>
    <s v="LF-SD"/>
    <n v="459"/>
    <n v="14.98"/>
    <n v="6875.82"/>
    <m/>
    <s v="Reality Kings"/>
    <s v="True"/>
    <x v="0"/>
  </r>
  <r>
    <n v="201501"/>
    <x v="3"/>
    <s v="Reality Kings XXX HD"/>
    <s v="Reality Kings XXX HD"/>
    <s v="Reality Kings HD"/>
    <x v="4"/>
    <s v="LF"/>
    <s v="HD"/>
    <s v="LF-HD"/>
    <n v="388"/>
    <n v="15.9766666666667"/>
    <n v="6198.9466666666704"/>
    <m/>
    <s v="Reality Kings HD"/>
    <s v="True"/>
    <x v="0"/>
  </r>
  <r>
    <n v="201501"/>
    <x v="3"/>
    <s v="Spice Gay XX.5"/>
    <s v="Spice Gay XX.5"/>
    <s v="MEN"/>
    <x v="4"/>
    <s v="Gay LF"/>
    <s v="SD"/>
    <s v="Gay LF-SD"/>
    <n v="4976"/>
    <n v="12.92"/>
    <n v="64289.919999999998"/>
    <m/>
    <s v="MEN"/>
    <s v="False"/>
    <x v="0"/>
  </r>
  <r>
    <n v="201501"/>
    <x v="3"/>
    <s v="Spice Gay XX.5 HD"/>
    <s v="Spice Gay XX.5 HD"/>
    <s v="MEN HD"/>
    <x v="4"/>
    <s v="Gay LF"/>
    <s v="HD"/>
    <s v="Gay LF-HD"/>
    <n v="3014"/>
    <n v="14.13"/>
    <n v="42587.82"/>
    <m/>
    <s v="MEN HD"/>
    <s v="False"/>
    <x v="0"/>
  </r>
  <r>
    <n v="201501"/>
    <x v="3"/>
    <s v="Spice Gay XXX"/>
    <s v="Spice Gay XXX"/>
    <s v="MEN"/>
    <x v="4"/>
    <s v="Gay LF"/>
    <s v="SD"/>
    <s v="Gay LF-SD"/>
    <n v="493"/>
    <n v="14.98"/>
    <n v="7385.14"/>
    <m/>
    <s v="MEN"/>
    <s v="True"/>
    <x v="0"/>
  </r>
  <r>
    <n v="201501"/>
    <x v="3"/>
    <s v="Spice Gay XXX HD"/>
    <s v="Spice Gay XXX HD"/>
    <s v="MEN HD"/>
    <x v="4"/>
    <s v="Gay LF"/>
    <s v="HD"/>
    <s v="Gay LF-HD"/>
    <n v="127"/>
    <n v="15.98"/>
    <n v="2029.46"/>
    <m/>
    <s v="MEN HD"/>
    <s v="True"/>
    <x v="0"/>
  </r>
  <r>
    <n v="201501"/>
    <x v="3"/>
    <s v="3558"/>
    <s v="Club Fantasy XX.5"/>
    <s v="Club Fantasy"/>
    <x v="5"/>
    <s v="LF"/>
    <s v="SD"/>
    <s v="LF-SD"/>
    <n v="9121"/>
    <n v="12.9966666666667"/>
    <n v="118542.596666667"/>
    <m/>
    <s v="Club Fantasy"/>
    <s v="False"/>
    <x v="0"/>
  </r>
  <r>
    <n v="201501"/>
    <x v="3"/>
    <s v="4055"/>
    <s v="Club Fantasy XX.5 HD"/>
    <s v="Club Fantasy HD"/>
    <x v="5"/>
    <s v="LF"/>
    <s v="HD"/>
    <s v="LF-HD"/>
    <n v="9573"/>
    <n v="14.186666666666699"/>
    <n v="135808.95999999999"/>
    <m/>
    <s v="Club Fantasy HD"/>
    <s v="False"/>
    <x v="0"/>
  </r>
  <r>
    <n v="201501"/>
    <x v="3"/>
    <s v="3562"/>
    <s v="Club Fantasy XXX"/>
    <s v="Club Fantasy"/>
    <x v="5"/>
    <s v="LF"/>
    <s v="SD"/>
    <s v="LF-SD"/>
    <n v="860"/>
    <n v="14.98"/>
    <n v="12882.8"/>
    <m/>
    <s v="Club Fantasy"/>
    <s v="True"/>
    <x v="0"/>
  </r>
  <r>
    <n v="201501"/>
    <x v="3"/>
    <s v="4056"/>
    <s v="Club Fantasy XXX HD"/>
    <s v="Club Fantasy HD"/>
    <x v="5"/>
    <s v="LF"/>
    <s v="HD"/>
    <s v="LF-HD"/>
    <n v="967"/>
    <n v="15.9766666666667"/>
    <n v="15449.436666666699"/>
    <m/>
    <s v="Club Fantasy HD"/>
    <s v="True"/>
    <x v="0"/>
  </r>
  <r>
    <n v="201501"/>
    <x v="3"/>
    <s v="3559"/>
    <s v="Studds XX.5"/>
    <s v="STUDDS"/>
    <x v="5"/>
    <s v="Gay LF"/>
    <s v="SD"/>
    <s v="Gay LF-SD"/>
    <n v="6044"/>
    <n v="12.92"/>
    <n v="78088.479999999996"/>
    <m/>
    <s v="STUDDS"/>
    <s v="False"/>
    <x v="0"/>
  </r>
  <r>
    <n v="201501"/>
    <x v="3"/>
    <s v="3678"/>
    <s v="Studds XX.5 HD"/>
    <s v="STUDDS HD"/>
    <x v="5"/>
    <s v="Gay LF"/>
    <s v="HD"/>
    <s v="Gay LF-HD"/>
    <n v="3773"/>
    <n v="14.13"/>
    <n v="53312.49"/>
    <m/>
    <s v="STUDDS HD"/>
    <s v="False"/>
    <x v="0"/>
  </r>
  <r>
    <n v="201501"/>
    <x v="3"/>
    <s v="3566"/>
    <s v="Studds XXX"/>
    <s v="STUDDS"/>
    <x v="5"/>
    <s v="Gay LF"/>
    <s v="SD"/>
    <s v="Gay LF-SD"/>
    <n v="575"/>
    <n v="14.98"/>
    <n v="8613.5"/>
    <m/>
    <s v="STUDDS"/>
    <s v="True"/>
    <x v="0"/>
  </r>
  <r>
    <n v="201501"/>
    <x v="3"/>
    <s v="4067"/>
    <s v="Studds XXX HD"/>
    <s v="STUDDS HD"/>
    <x v="5"/>
    <s v="Gay LF"/>
    <s v="HD"/>
    <s v="Gay LF-HD"/>
    <n v="330"/>
    <n v="15.98"/>
    <n v="5273.4"/>
    <m/>
    <s v="STUDDS HD"/>
    <s v="True"/>
    <x v="0"/>
  </r>
  <r>
    <n v="201501"/>
    <x v="3"/>
    <s v="3563"/>
    <s v="Urban Fantasy XX.5"/>
    <s v="Urban Fantasy"/>
    <x v="5"/>
    <s v="LF"/>
    <s v="SD"/>
    <s v="LF-SD"/>
    <n v="10081"/>
    <n v="12.9966666666667"/>
    <n v="131019.396666667"/>
    <m/>
    <s v="Urban Fantasy"/>
    <s v="False"/>
    <x v="0"/>
  </r>
  <r>
    <n v="201501"/>
    <x v="3"/>
    <s v="3794"/>
    <s v="Urban Fantasy XX5 HD"/>
    <s v="Urban Fantasy HD"/>
    <x v="5"/>
    <s v="LF"/>
    <s v="HD"/>
    <s v="LF-HD"/>
    <n v="7038"/>
    <n v="14.186666666666699"/>
    <n v="99845.759999999995"/>
    <m/>
    <s v="Urban Fantasy HD"/>
    <s v="False"/>
    <x v="0"/>
  </r>
  <r>
    <n v="201501"/>
    <x v="3"/>
    <s v="3568"/>
    <s v="Urban Fantasy XXX"/>
    <s v="Urban Fantasy"/>
    <x v="5"/>
    <s v="LF"/>
    <s v="SD"/>
    <s v="LF-SD"/>
    <n v="1090"/>
    <n v="14.98"/>
    <n v="16328.2"/>
    <m/>
    <s v="Urban Fantasy"/>
    <s v="True"/>
    <x v="0"/>
  </r>
  <r>
    <n v="201501"/>
    <x v="3"/>
    <s v="4083"/>
    <s v="Urban Fantasy XXX HD"/>
    <s v="Urban Fantasy HD"/>
    <x v="5"/>
    <s v="LF"/>
    <s v="HD"/>
    <s v="LF-HD"/>
    <n v="1014"/>
    <n v="15.9766666666667"/>
    <n v="16200.34"/>
    <m/>
    <s v="Urban Fantasy HD"/>
    <s v="True"/>
    <x v="0"/>
  </r>
  <r>
    <n v="201501"/>
    <x v="3"/>
    <s v="4052"/>
    <s v="Cheri International XXX HD"/>
    <s v="Cheri HD"/>
    <x v="6"/>
    <s v="NW LF"/>
    <s v="HD"/>
    <s v="NW LF-HD"/>
    <n v="176"/>
    <n v="15.98"/>
    <n v="2812.48"/>
    <m/>
    <s v="Cheri HD"/>
    <s v="False"/>
    <x v="0"/>
  </r>
  <r>
    <n v="201501"/>
    <x v="3"/>
    <s v="790"/>
    <s v="Cheri XX.5"/>
    <s v="Cheri"/>
    <x v="6"/>
    <s v="LF"/>
    <s v="SD"/>
    <s v="LF-SD"/>
    <n v="4612"/>
    <n v="12.9966666666667"/>
    <n v="59940.6266666667"/>
    <m/>
    <s v="Cheri"/>
    <s v="False"/>
    <x v="0"/>
  </r>
  <r>
    <n v="201501"/>
    <x v="3"/>
    <s v="4053"/>
    <s v="Cheri XX.5 HD"/>
    <s v="Cheri HD"/>
    <x v="6"/>
    <s v="LF"/>
    <s v="HD"/>
    <s v="LF-HD"/>
    <n v="2186"/>
    <n v="14.186666666666699"/>
    <n v="31012.053333333301"/>
    <m/>
    <s v="Cheri HD"/>
    <s v="True"/>
    <x v="0"/>
  </r>
  <r>
    <n v="201501"/>
    <x v="3"/>
    <s v="4054"/>
    <s v="Cheri XX.5 Nationwide HD"/>
    <s v="Cheri HD"/>
    <x v="6"/>
    <s v="NW LF"/>
    <s v="HD"/>
    <s v="NW LF-HD"/>
    <n v="1410"/>
    <n v="14.283333333333299"/>
    <n v="20139.5"/>
    <m/>
    <s v="Cheri HD"/>
    <s v="True"/>
    <x v="0"/>
  </r>
  <r>
    <n v="201501"/>
    <x v="3"/>
    <s v="644"/>
    <s v="Cheri XXX"/>
    <s v="Cheri"/>
    <x v="6"/>
    <s v="LF"/>
    <s v="SD"/>
    <s v="LF-SD"/>
    <n v="361"/>
    <n v="14.98"/>
    <n v="5407.78"/>
    <m/>
    <s v="Cheri"/>
    <s v="True"/>
    <x v="0"/>
  </r>
  <r>
    <n v="201501"/>
    <x v="3"/>
    <s v="963"/>
    <s v="Girls Girls Girls"/>
    <s v="Girls Girls Girls"/>
    <x v="6"/>
    <s v="LF"/>
    <s v="SD"/>
    <s v="LF-SD"/>
    <n v="8587"/>
    <n v="12.9966666666667"/>
    <n v="111602.376666667"/>
    <m/>
    <s v="Girls Girls Girls"/>
    <s v="False"/>
    <x v="0"/>
  </r>
  <r>
    <n v="201501"/>
    <x v="3"/>
    <s v="3675"/>
    <s v="Girls Girls Girls XX.5 HD"/>
    <s v="Girls Girls Girls HD"/>
    <x v="6"/>
    <s v="LF"/>
    <s v="HD"/>
    <s v="LF-HD"/>
    <n v="4895"/>
    <n v="14.186666666666699"/>
    <n v="69443.733333333294"/>
    <m/>
    <s v="Girls Girls Girls HD"/>
    <s v="False"/>
    <x v="0"/>
  </r>
  <r>
    <n v="201501"/>
    <x v="3"/>
    <s v="4121"/>
    <s v="Girls Girls Girls XX.5 Nationwide"/>
    <s v="Girls Girls Girls"/>
    <x v="6"/>
    <s v="NW LF"/>
    <s v="SD"/>
    <s v="NW LF-SD"/>
    <n v="835"/>
    <n v="13.0733333333333"/>
    <n v="10916.233333333301"/>
    <m/>
    <s v="Girls Girls Girls"/>
    <s v="True"/>
    <x v="0"/>
  </r>
  <r>
    <n v="201501"/>
    <x v="3"/>
    <s v="4057"/>
    <s v="Girls Girls Girls XX.5 Nationwide HD"/>
    <s v="Girls Girls Girls HD"/>
    <x v="6"/>
    <s v="NW LF"/>
    <s v="HD"/>
    <s v="NW LF-HD"/>
    <n v="2458"/>
    <n v="14.283333333333299"/>
    <n v="35108.433333333298"/>
    <m/>
    <s v="Girls Girls Girls HD"/>
    <s v="True"/>
    <x v="0"/>
  </r>
  <r>
    <n v="201501"/>
    <x v="3"/>
    <s v="3359"/>
    <s v="Girls Girls Girls XXX"/>
    <s v="Girls Girls Girls"/>
    <x v="6"/>
    <s v="LF"/>
    <s v="SD"/>
    <s v="LF-SD"/>
    <n v="823"/>
    <n v="14.98"/>
    <n v="12328.54"/>
    <m/>
    <s v="Girls Girls Girls"/>
    <s v="True"/>
    <x v="0"/>
  </r>
  <r>
    <n v="201501"/>
    <x v="3"/>
    <s v="4058"/>
    <s v="Girls Girls Girls XXX HD"/>
    <s v="Girls Girls Girls HD"/>
    <x v="6"/>
    <s v="LF"/>
    <s v="HD"/>
    <s v="LF-HD"/>
    <n v="387"/>
    <n v="15.9766666666667"/>
    <n v="6182.97"/>
    <m/>
    <s v="Girls Girls Girls HD"/>
    <s v="True"/>
    <x v="0"/>
  </r>
  <r>
    <n v="201501"/>
    <x v="3"/>
    <s v="3408"/>
    <s v="Hardcore Heat XX.5"/>
    <s v="HEAT"/>
    <x v="6"/>
    <s v="LF"/>
    <s v="SD"/>
    <s v="LF-SD"/>
    <n v="3771"/>
    <n v="12.9966666666667"/>
    <n v="49010.43"/>
    <m/>
    <s v="HEAT"/>
    <s v="False"/>
    <x v="0"/>
  </r>
  <r>
    <n v="201501"/>
    <x v="3"/>
    <s v="4039"/>
    <s v="Hardcore Heat XX.5 HD"/>
    <s v="HEAT HD"/>
    <x v="6"/>
    <s v="LF"/>
    <s v="HD"/>
    <s v="LF-HD"/>
    <n v="3757"/>
    <n v="14.186666666666699"/>
    <n v="53299.3066666667"/>
    <m/>
    <s v="HEAT HD"/>
    <s v="False"/>
    <x v="0"/>
  </r>
  <r>
    <n v="201501"/>
    <x v="3"/>
    <s v="4041"/>
    <s v="Hardcore Heat XX.5 Nationwide"/>
    <s v="HEAT"/>
    <x v="6"/>
    <s v="NW LF"/>
    <s v="SD"/>
    <s v="NW LF-SD"/>
    <n v="3300"/>
    <n v="13.0733333333333"/>
    <n v="43142"/>
    <m/>
    <s v="HEAT"/>
    <s v="True"/>
    <x v="0"/>
  </r>
  <r>
    <n v="201501"/>
    <x v="3"/>
    <s v="4042"/>
    <s v="Hardcore Heat XX.5 Nationwide HD"/>
    <s v="HEAT HD"/>
    <x v="6"/>
    <s v="NW LF"/>
    <s v="HD"/>
    <s v="NW LF-HD"/>
    <n v="3465"/>
    <n v="14.283333333333299"/>
    <n v="49491.75"/>
    <m/>
    <s v="HEAT HD"/>
    <s v="True"/>
    <x v="0"/>
  </r>
  <r>
    <n v="201501"/>
    <x v="3"/>
    <s v="3409"/>
    <s v="Hardcore Heat XXX"/>
    <s v="HEAT"/>
    <x v="6"/>
    <s v="LF"/>
    <s v="SD"/>
    <s v="LF-SD"/>
    <n v="506"/>
    <n v="14.98"/>
    <n v="7579.88"/>
    <m/>
    <s v="HEAT"/>
    <s v="True"/>
    <x v="0"/>
  </r>
  <r>
    <n v="201501"/>
    <x v="3"/>
    <s v="4040"/>
    <s v="Hardcore Heat XXX HD"/>
    <s v="HEAT HD"/>
    <x v="6"/>
    <s v="LF"/>
    <s v="HD"/>
    <s v="LF-HD"/>
    <n v="502"/>
    <n v="15.9766666666667"/>
    <n v="8020.2866666666696"/>
    <m/>
    <s v="HEAT HD"/>
    <s v="True"/>
    <x v="0"/>
  </r>
  <r>
    <n v="201501"/>
    <x v="3"/>
    <s v="3390"/>
    <s v="Pleasure Zone XX.5"/>
    <s v="Pleasure Zone"/>
    <x v="6"/>
    <s v="LF"/>
    <s v="SD"/>
    <s v="LF-SD"/>
    <n v="4134"/>
    <n v="12.9966666666667"/>
    <n v="53728.22"/>
    <m/>
    <s v="Pleasure Zone"/>
    <s v="False"/>
    <x v="0"/>
  </r>
  <r>
    <n v="201501"/>
    <x v="3"/>
    <s v="4062"/>
    <s v="Pleasure Zone XX.5 HD"/>
    <s v="Pleasure Zone HD"/>
    <x v="6"/>
    <s v="LF"/>
    <s v="HD"/>
    <s v="LF-HD"/>
    <n v="2720"/>
    <n v="14.186666666666699"/>
    <n v="38587.733333333301"/>
    <m/>
    <s v="Pleasure Zone HD"/>
    <s v="False"/>
    <x v="0"/>
  </r>
  <r>
    <n v="201501"/>
    <x v="3"/>
    <s v="4122"/>
    <s v="Pleasure Zone XX.5 Nationwide"/>
    <s v="Pleasure Zone"/>
    <x v="6"/>
    <s v="NW LF"/>
    <s v="SD"/>
    <s v="NW LF-SD"/>
    <n v="968"/>
    <n v="13.0733333333333"/>
    <n v="12654.9866666667"/>
    <m/>
    <s v="Pleasure Zone"/>
    <s v="True"/>
    <x v="0"/>
  </r>
  <r>
    <n v="201501"/>
    <x v="3"/>
    <s v="4064"/>
    <s v="Pleasure Zone XX.5 Nationwide HD"/>
    <s v="Pleasure Zone HD"/>
    <x v="6"/>
    <s v="NW LF"/>
    <s v="HD"/>
    <s v="NW LF-HD"/>
    <n v="2070"/>
    <n v="14.283333333333299"/>
    <n v="29566.5"/>
    <m/>
    <s v="Pleasure Zone HD"/>
    <s v="True"/>
    <x v="0"/>
  </r>
  <r>
    <n v="201501"/>
    <x v="3"/>
    <s v="3391"/>
    <s v="Pleasure Zone XXX"/>
    <s v="Pleasure Zone"/>
    <x v="6"/>
    <s v="LF"/>
    <s v="SD"/>
    <s v="LF-SD"/>
    <n v="336"/>
    <n v="14.98"/>
    <n v="5033.28"/>
    <m/>
    <s v="Pleasure Zone"/>
    <s v="True"/>
    <x v="0"/>
  </r>
  <r>
    <n v="201501"/>
    <x v="3"/>
    <s v="4063"/>
    <s v="Pleasure Zone XXX HD"/>
    <s v="Pleasure Zone HD"/>
    <x v="6"/>
    <s v="LF"/>
    <s v="HD"/>
    <s v="LF-HD"/>
    <n v="285"/>
    <n v="15.9766666666667"/>
    <n v="4553.3500000000004"/>
    <m/>
    <s v="Pleasure Zone HD"/>
    <s v="True"/>
    <x v="0"/>
  </r>
  <r>
    <n v="201501"/>
    <x v="3"/>
    <s v="4065"/>
    <s v="Real Extreme XX.5 Nationwide HD"/>
    <s v="Real Xxtreme HD"/>
    <x v="6"/>
    <s v="NW LF"/>
    <s v="HD"/>
    <s v="NW LF-HD"/>
    <n v="1913"/>
    <n v="14.283333333333299"/>
    <n v="27324.016666666699"/>
    <m/>
    <s v="Real Xxtreme HD"/>
    <s v="False"/>
    <x v="0"/>
  </r>
  <r>
    <n v="201501"/>
    <x v="3"/>
    <s v="4066"/>
    <s v="Real Extreme XXX HD"/>
    <s v="Real Xxtreme HD"/>
    <x v="6"/>
    <s v="LF"/>
    <s v="HD"/>
    <s v="LF-HD"/>
    <n v="202"/>
    <n v="15.9766666666667"/>
    <n v="3227.28666666667"/>
    <m/>
    <s v="Real Xxtreme HD"/>
    <s v="True"/>
    <x v="0"/>
  </r>
  <r>
    <n v="201501"/>
    <x v="3"/>
    <s v="3861"/>
    <s v="Real Xxtreme XX.5"/>
    <s v="Real Xxtreme"/>
    <x v="6"/>
    <s v="LF"/>
    <s v="SD"/>
    <s v="LF-SD"/>
    <n v="9141"/>
    <n v="12.9966666666667"/>
    <n v="118802.53"/>
    <m/>
    <s v="Real Xxtreme"/>
    <s v="False"/>
    <x v="0"/>
  </r>
  <r>
    <n v="201501"/>
    <x v="3"/>
    <s v="3676"/>
    <s v="Real Xxtreme XX.5 HD"/>
    <s v="Real Xxtreme HD"/>
    <x v="6"/>
    <s v="LF"/>
    <s v="HD"/>
    <s v="LF-HD"/>
    <n v="3448"/>
    <n v="14.186666666666699"/>
    <n v="48915.6266666667"/>
    <m/>
    <s v="Real Xxtreme HD"/>
    <s v="True"/>
    <x v="0"/>
  </r>
  <r>
    <n v="201501"/>
    <x v="3"/>
    <s v="4123"/>
    <s v="Real Xxtreme XX.5 Nationwide"/>
    <s v="Real Xxtreme"/>
    <x v="6"/>
    <s v="NW LF"/>
    <s v="SD"/>
    <s v="NW LF-SD"/>
    <n v="205"/>
    <n v="13.0733333333333"/>
    <n v="2680.0333333333301"/>
    <m/>
    <s v="Real Xxtreme"/>
    <s v="True"/>
    <x v="0"/>
  </r>
  <r>
    <n v="201501"/>
    <x v="3"/>
    <s v="3348"/>
    <s v="Real Xxtreme XXX"/>
    <s v="Real Xxtreme"/>
    <x v="6"/>
    <s v="LF"/>
    <s v="SD"/>
    <s v="LF-SD"/>
    <n v="800"/>
    <n v="14.98"/>
    <n v="11984"/>
    <m/>
    <s v="Real Xxtreme"/>
    <s v="True"/>
    <x v="0"/>
  </r>
  <r>
    <n v="201501"/>
    <x v="3"/>
    <s v="3366"/>
    <s v="Swingers XX.5"/>
    <s v="Swingers"/>
    <x v="6"/>
    <s v="LF"/>
    <s v="SD"/>
    <s v="LF-SD"/>
    <n v="6704"/>
    <n v="12.9966666666667"/>
    <n v="87129.653333333306"/>
    <m/>
    <s v="Swingers"/>
    <s v="False"/>
    <x v="0"/>
  </r>
  <r>
    <n v="201501"/>
    <x v="3"/>
    <s v="4068"/>
    <s v="Swingers XX.5 HD"/>
    <s v="Swingers HD"/>
    <x v="6"/>
    <s v="LF"/>
    <s v="HD"/>
    <s v="LF-HD"/>
    <n v="2601"/>
    <n v="14.186666666666699"/>
    <n v="36899.519999999997"/>
    <m/>
    <s v="Swingers HD"/>
    <s v="False"/>
    <x v="0"/>
  </r>
  <r>
    <n v="201501"/>
    <x v="3"/>
    <s v="4069"/>
    <s v="Swingers XX.5 Nationwide HD"/>
    <s v="Swingers HD"/>
    <x v="6"/>
    <s v="NW LF"/>
    <s v="HD"/>
    <s v="NW LF-HD"/>
    <n v="3025"/>
    <n v="14.283333333333299"/>
    <n v="43207.083333333299"/>
    <m/>
    <s v="Swingers HD"/>
    <s v="True"/>
    <x v="0"/>
  </r>
  <r>
    <n v="201501"/>
    <x v="3"/>
    <s v="3367"/>
    <s v="Swingers XXX"/>
    <s v="Swingers"/>
    <x v="6"/>
    <s v="LF"/>
    <s v="SD"/>
    <s v="LF-SD"/>
    <n v="511"/>
    <n v="14.98"/>
    <n v="7654.78"/>
    <m/>
    <s v="Swingers"/>
    <s v="True"/>
    <x v="0"/>
  </r>
  <r>
    <n v="201501"/>
    <x v="3"/>
    <s v="4070"/>
    <s v="Swingers XXX HD"/>
    <s v="Swingers HD"/>
    <x v="6"/>
    <s v="LF"/>
    <s v="HD"/>
    <s v="LF-HD"/>
    <n v="261"/>
    <n v="15.9766666666667"/>
    <n v="4169.91"/>
    <m/>
    <s v="Swingers HD"/>
    <s v="True"/>
    <x v="0"/>
  </r>
  <r>
    <n v="201501"/>
    <x v="3"/>
    <s v="3573"/>
    <s v="VIVID TV XX.5"/>
    <s v="Vivid"/>
    <x v="6"/>
    <s v="LF"/>
    <s v="SD"/>
    <s v="LF-SD"/>
    <n v="14106"/>
    <n v="12.9966666666667"/>
    <n v="183330.98"/>
    <m/>
    <s v="Vivid"/>
    <s v="False"/>
    <x v="0"/>
  </r>
  <r>
    <n v="201501"/>
    <x v="3"/>
    <s v="3588"/>
    <s v="VIVID TV XX.5 HD"/>
    <s v="Vivid HD"/>
    <x v="6"/>
    <s v="LF"/>
    <s v="HD"/>
    <s v="LF-HD"/>
    <n v="11565"/>
    <n v="14.186666666666699"/>
    <n v="164068.79999999999"/>
    <m/>
    <s v="Vivid HD"/>
    <s v="False"/>
    <x v="0"/>
  </r>
  <r>
    <n v="201501"/>
    <x v="3"/>
    <s v="3679"/>
    <s v="VIVID TV XXX"/>
    <s v="Vivid"/>
    <x v="6"/>
    <s v="LF"/>
    <s v="SD"/>
    <s v="LF-SD"/>
    <n v="1206"/>
    <n v="14.98"/>
    <n v="18065.88"/>
    <m/>
    <s v="Vivid"/>
    <s v="True"/>
    <x v="0"/>
  </r>
  <r>
    <n v="201501"/>
    <x v="3"/>
    <s v="4044"/>
    <s v="Vivid XX.5 Nationwide"/>
    <s v="Vivid"/>
    <x v="6"/>
    <s v="NW LF"/>
    <s v="SD"/>
    <s v="NW LF-SD"/>
    <n v="19426"/>
    <n v="13.0733333333333"/>
    <n v="253962.57333333301"/>
    <m/>
    <s v="Vivid"/>
    <s v="True"/>
    <x v="0"/>
  </r>
  <r>
    <n v="201501"/>
    <x v="3"/>
    <s v="4045"/>
    <s v="Vivid XX.5 Nationwide HD"/>
    <s v="Vivid HD"/>
    <x v="6"/>
    <s v="NW LF"/>
    <s v="HD"/>
    <s v="NW LF-HD"/>
    <n v="15309"/>
    <n v="14.283333333333299"/>
    <n v="218663.55"/>
    <m/>
    <s v="Vivid HD"/>
    <s v="True"/>
    <x v="0"/>
  </r>
  <r>
    <n v="201501"/>
    <x v="3"/>
    <s v="4046"/>
    <s v="Vivid XXX HD"/>
    <s v="Vivid HD"/>
    <x v="6"/>
    <s v="LF"/>
    <s v="HD"/>
    <s v="LF-HD"/>
    <n v="1151"/>
    <n v="15.9766666666667"/>
    <n v="18389.143333333301"/>
    <m/>
    <s v="Vivid HD"/>
    <s v="True"/>
    <x v="0"/>
  </r>
  <r>
    <n v="201501"/>
    <x v="3"/>
    <s v="788"/>
    <s v="Wicked XX.5"/>
    <s v="Wicked"/>
    <x v="6"/>
    <s v="LF"/>
    <s v="SD"/>
    <s v="LF-SD"/>
    <n v="1878"/>
    <n v="12.9966666666667"/>
    <n v="24407.74"/>
    <m/>
    <s v="Wicked"/>
    <s v="False"/>
    <x v="0"/>
  </r>
  <r>
    <n v="201501"/>
    <x v="3"/>
    <s v="3680"/>
    <s v="Wicked XX.5 HD"/>
    <s v="Wicked HD"/>
    <x v="6"/>
    <s v="LF"/>
    <s v="HD"/>
    <s v="LF-HD"/>
    <n v="2189"/>
    <n v="14.186666666666699"/>
    <n v="31054.613333333298"/>
    <m/>
    <s v="Wicked HD"/>
    <s v="False"/>
    <x v="0"/>
  </r>
  <r>
    <n v="201501"/>
    <x v="3"/>
    <s v="4047"/>
    <s v="Wicked XX.5 Nationwide"/>
    <s v="Wicked"/>
    <x v="6"/>
    <s v="NW LF"/>
    <s v="SD"/>
    <s v="NW LF-SD"/>
    <n v="3050"/>
    <n v="13.0733333333333"/>
    <n v="39873.666666666701"/>
    <m/>
    <s v="Wicked"/>
    <s v="True"/>
    <x v="0"/>
  </r>
  <r>
    <n v="201501"/>
    <x v="3"/>
    <s v="4048"/>
    <s v="Wicked XX.5 Nationwide HD"/>
    <s v="Wicked HD"/>
    <x v="6"/>
    <s v="NW LF"/>
    <s v="HD"/>
    <s v="NW LF-HD"/>
    <n v="3570"/>
    <n v="14.283333333333299"/>
    <n v="50991.5"/>
    <m/>
    <s v="Wicked HD"/>
    <s v="True"/>
    <x v="0"/>
  </r>
  <r>
    <n v="201501"/>
    <x v="3"/>
    <s v="3370"/>
    <s v="Wicked XXX"/>
    <s v="Wicked"/>
    <x v="6"/>
    <s v="LF"/>
    <s v="SD"/>
    <s v="LF-SD"/>
    <n v="157"/>
    <n v="14.98"/>
    <n v="2351.86"/>
    <m/>
    <s v="Wicked"/>
    <s v="True"/>
    <x v="0"/>
  </r>
  <r>
    <n v="201501"/>
    <x v="3"/>
    <s v="4049"/>
    <s v="Wicked XXX HD"/>
    <s v="Wicked HD"/>
    <x v="6"/>
    <s v="LF"/>
    <s v="HD"/>
    <s v="LF-HD"/>
    <n v="222"/>
    <n v="15.9766666666667"/>
    <n v="3546.82"/>
    <m/>
    <s v="Wicked HD"/>
    <s v="True"/>
    <x v="0"/>
  </r>
  <r>
    <n v="201501"/>
    <x v="4"/>
    <s v="3629"/>
    <s v="Adam &amp; Eve"/>
    <s v="Adam &amp; Eve"/>
    <x v="0"/>
    <s v="LF"/>
    <s v="SD"/>
    <s v="LF-SD"/>
    <n v="1518"/>
    <n v="12.99"/>
    <n v="19718.82"/>
    <m/>
    <m/>
    <s v="False"/>
    <x v="0"/>
  </r>
  <r>
    <n v="201501"/>
    <x v="4"/>
    <s v="3617"/>
    <s v="Arouse"/>
    <s v="Arouse"/>
    <x v="1"/>
    <s v="LF"/>
    <s v="SD"/>
    <s v="LF-SD"/>
    <n v="4536"/>
    <n v="12.99"/>
    <n v="58922.64"/>
    <m/>
    <s v="Arouse"/>
    <s v="False"/>
    <x v="0"/>
  </r>
  <r>
    <n v="201501"/>
    <x v="4"/>
    <s v="3618"/>
    <s v="Falcon XX5"/>
    <s v="Falcon"/>
    <x v="1"/>
    <s v="Gay LF"/>
    <s v="SD"/>
    <s v="Gay LF-SD"/>
    <n v="980"/>
    <n v="12.99"/>
    <n v="12730.2"/>
    <m/>
    <s v="Falcon"/>
    <s v="False"/>
    <x v="0"/>
  </r>
  <r>
    <n v="201501"/>
    <x v="4"/>
    <s v="Digital Playground"/>
    <s v="Digital Playground"/>
    <s v="Digital Playground"/>
    <x v="2"/>
    <s v="LF"/>
    <s v="SD"/>
    <s v="LF-SD"/>
    <n v="1847"/>
    <n v="12.99"/>
    <n v="23992.53"/>
    <m/>
    <s v="Digital Playground"/>
    <s v="False"/>
    <x v="0"/>
  </r>
  <r>
    <n v="201501"/>
    <x v="4"/>
    <s v="Digital Playground HD"/>
    <s v="Digital Playground HD"/>
    <s v="Digital Playground HD"/>
    <x v="2"/>
    <s v="LF"/>
    <s v="HD"/>
    <s v="LF-HD"/>
    <n v="619"/>
    <n v="12.99"/>
    <n v="8040.81"/>
    <m/>
    <s v="Digital Playground"/>
    <s v="True"/>
    <x v="0"/>
  </r>
  <r>
    <n v="201501"/>
    <x v="4"/>
    <s v="4081"/>
    <s v="Girlfriend Films"/>
    <s v="Girlfriend Films"/>
    <x v="3"/>
    <s v="LF"/>
    <s v="SD"/>
    <s v="LF-SD"/>
    <n v="1454"/>
    <n v="12.99"/>
    <n v="18887.46"/>
    <m/>
    <s v="Girlfriend Films"/>
    <s v="False"/>
    <x v="0"/>
  </r>
  <r>
    <n v="201501"/>
    <x v="4"/>
    <s v="272"/>
    <s v="Hustler"/>
    <s v="Hustler"/>
    <x v="3"/>
    <s v="LF"/>
    <s v="SD"/>
    <s v="LF-SD"/>
    <n v="6848"/>
    <n v="12.99"/>
    <n v="88955.520000000004"/>
    <m/>
    <s v="Hustler"/>
    <s v="False"/>
    <x v="0"/>
  </r>
  <r>
    <n v="201501"/>
    <x v="4"/>
    <s v="575"/>
    <s v="Penthouse"/>
    <s v="Penthouse"/>
    <x v="3"/>
    <s v="LF"/>
    <s v="SD"/>
    <s v="LF-SD"/>
    <n v="2695"/>
    <n v="12.99"/>
    <n v="35008.050000000003"/>
    <m/>
    <s v="Penthouse"/>
    <s v="False"/>
    <x v="0"/>
  </r>
  <r>
    <n v="201501"/>
    <x v="4"/>
    <s v="576"/>
    <s v="Penthouse HD"/>
    <s v="Penthouse HD"/>
    <x v="3"/>
    <s v="LF"/>
    <s v="HD"/>
    <s v="LF-HD"/>
    <n v="5717"/>
    <n v="12.99"/>
    <n v="74263.83"/>
    <m/>
    <s v="Penthouse HD"/>
    <s v="False"/>
    <x v="0"/>
  </r>
  <r>
    <n v="201501"/>
    <x v="4"/>
    <s v="158"/>
    <s v="TEN"/>
    <s v="TEN"/>
    <x v="3"/>
    <s v="LF"/>
    <s v="SD"/>
    <s v="LF-SD"/>
    <n v="8903"/>
    <n v="12.99"/>
    <n v="115649.97"/>
    <m/>
    <s v="TEN"/>
    <s v="False"/>
    <x v="0"/>
  </r>
  <r>
    <n v="201501"/>
    <x v="4"/>
    <s v="2188"/>
    <s v="TEN HD"/>
    <s v="TEN HD"/>
    <x v="3"/>
    <s v="LF"/>
    <s v="HD"/>
    <s v="LF-HD"/>
    <n v="1860"/>
    <n v="12.99"/>
    <n v="24161.4"/>
    <m/>
    <s v="TEN"/>
    <s v="True"/>
    <x v="0"/>
  </r>
  <r>
    <n v="201501"/>
    <x v="4"/>
    <s v="Babes"/>
    <s v="Babes"/>
    <s v="Babes"/>
    <x v="4"/>
    <s v="LF"/>
    <s v="SD"/>
    <s v="LF-SD"/>
    <n v="3244"/>
    <n v="12.99"/>
    <n v="42139.56"/>
    <m/>
    <s v="Babes"/>
    <s v="False"/>
    <x v="0"/>
  </r>
  <r>
    <n v="201501"/>
    <x v="4"/>
    <s v="Bang University"/>
    <s v="Bang University"/>
    <s v="Bang U."/>
    <x v="4"/>
    <s v="LF"/>
    <s v="SD"/>
    <s v="LF-SD"/>
    <n v="3565"/>
    <n v="12.99"/>
    <n v="46309.35"/>
    <m/>
    <s v="Bang U."/>
    <s v="False"/>
    <x v="0"/>
  </r>
  <r>
    <n v="201501"/>
    <x v="4"/>
    <s v="Brazzers"/>
    <s v="Brazzers"/>
    <s v="Brazzers"/>
    <x v="4"/>
    <s v="LF"/>
    <s v="SD"/>
    <s v="LF-SD"/>
    <n v="4792"/>
    <n v="12.99"/>
    <n v="62248.08"/>
    <m/>
    <s v="Brazzers"/>
    <s v="False"/>
    <x v="0"/>
  </r>
  <r>
    <n v="201501"/>
    <x v="4"/>
    <s v="Playboy Double Feature"/>
    <s v="MG 2pk"/>
    <s v="MG 2pk"/>
    <x v="4"/>
    <s v="2PK"/>
    <s v="SD"/>
    <s v="2PK-SD"/>
    <n v="694"/>
    <n v="19.989999999999998"/>
    <n v="13873.06"/>
    <m/>
    <s v="MG 2pk"/>
    <s v="False"/>
    <x v="0"/>
  </r>
  <r>
    <n v="201501"/>
    <x v="4"/>
    <s v="Reality Kings"/>
    <s v="Reality Kings"/>
    <s v="Reality Kings"/>
    <x v="4"/>
    <s v="LF"/>
    <s v="SD"/>
    <s v="LF-SD"/>
    <n v="1816"/>
    <n v="12.99"/>
    <n v="23589.84"/>
    <m/>
    <s v="Reality Kings"/>
    <s v="False"/>
    <x v="0"/>
  </r>
  <r>
    <n v="201501"/>
    <x v="4"/>
    <s v="Spice Gay"/>
    <s v="Spice Gay"/>
    <s v="MEN"/>
    <x v="4"/>
    <s v="Gay LF"/>
    <s v="SD"/>
    <s v="Gay LF-SD"/>
    <n v="1666"/>
    <n v="12.99"/>
    <n v="21641.34"/>
    <m/>
    <s v="MEN"/>
    <s v="False"/>
    <x v="0"/>
  </r>
  <r>
    <n v="201501"/>
    <x v="4"/>
    <s v="4023"/>
    <s v="A-List"/>
    <s v="A-List"/>
    <x v="5"/>
    <s v="LF"/>
    <s v="SD"/>
    <s v="LF-SD"/>
    <n v="1718"/>
    <n v="12.99"/>
    <n v="22316.82"/>
    <m/>
    <s v="A-List"/>
    <s v="False"/>
    <x v="0"/>
  </r>
  <r>
    <n v="201501"/>
    <x v="4"/>
    <s v="3548"/>
    <s v="Club Fantasy"/>
    <s v="Club Fantasy"/>
    <x v="5"/>
    <s v="LF"/>
    <s v="SD"/>
    <s v="LF-SD"/>
    <n v="7762"/>
    <n v="12.99"/>
    <n v="100828.38"/>
    <m/>
    <s v="Club Fantasy"/>
    <s v="False"/>
    <x v="0"/>
  </r>
  <r>
    <n v="201501"/>
    <x v="4"/>
    <s v="3549"/>
    <s v="Club Fantasy Gay"/>
    <s v="STUDDS"/>
    <x v="5"/>
    <s v="Gay LF"/>
    <s v="SD"/>
    <s v="Gay LF-SD"/>
    <n v="1672"/>
    <n v="12.99"/>
    <n v="21719.279999999999"/>
    <m/>
    <s v="STUDDS"/>
    <s v="False"/>
    <x v="0"/>
  </r>
  <r>
    <n v="201501"/>
    <x v="4"/>
    <s v="3550"/>
    <s v="First Time Fantasy"/>
    <s v="First Time Fantasy"/>
    <x v="5"/>
    <s v="LF"/>
    <s v="SD"/>
    <s v="LF-SD"/>
    <n v="1329"/>
    <n v="12.99"/>
    <n v="17263.71"/>
    <m/>
    <s v="First Time Fantasy"/>
    <s v="False"/>
    <x v="0"/>
  </r>
  <r>
    <n v="201501"/>
    <x v="4"/>
    <s v="3552"/>
    <s v="Urban Fantasy"/>
    <s v="Urban Fantasy"/>
    <x v="5"/>
    <s v="LF"/>
    <s v="SD"/>
    <s v="LF-SD"/>
    <n v="2200"/>
    <n v="12.99"/>
    <n v="28578"/>
    <m/>
    <s v="Urban Fantasy"/>
    <s v="False"/>
    <x v="0"/>
  </r>
  <r>
    <n v="201501"/>
    <x v="4"/>
    <s v="5136"/>
    <s v="ALT Women"/>
    <s v="Girls Girls Girls"/>
    <x v="6"/>
    <s v="LF"/>
    <s v="SD"/>
    <s v="LF-SD"/>
    <n v="2367"/>
    <n v="12.99"/>
    <n v="30747.33"/>
    <m/>
    <s v="Girls Girls Girls"/>
    <s v="False"/>
    <x v="0"/>
  </r>
  <r>
    <n v="201501"/>
    <x v="4"/>
    <s v="473"/>
    <s v="Cheri"/>
    <s v="Cheri"/>
    <x v="6"/>
    <s v="LF"/>
    <s v="SD"/>
    <s v="LF-SD"/>
    <n v="1470"/>
    <n v="12.99"/>
    <n v="19095.3"/>
    <m/>
    <s v="Cheri"/>
    <s v="False"/>
    <x v="0"/>
  </r>
  <r>
    <n v="201501"/>
    <x v="4"/>
    <s v="3665"/>
    <s v="Hardcore Heat"/>
    <s v="HEAT"/>
    <x v="6"/>
    <s v="LF"/>
    <s v="SD"/>
    <s v="LF-SD"/>
    <n v="2044"/>
    <n v="12.99"/>
    <n v="26551.56"/>
    <m/>
    <s v="HEAT"/>
    <s v="False"/>
    <x v="0"/>
  </r>
  <r>
    <n v="201501"/>
    <x v="4"/>
    <s v="273"/>
    <s v="Playgirl"/>
    <s v="Seduxxtion"/>
    <x v="6"/>
    <s v="LF"/>
    <s v="SD"/>
    <s v="LF-SD"/>
    <n v="1416"/>
    <n v="12.99"/>
    <n v="18393.84"/>
    <m/>
    <s v="Seduxxtion"/>
    <s v="False"/>
    <x v="0"/>
  </r>
  <r>
    <n v="201501"/>
    <x v="4"/>
    <s v="2347"/>
    <s v="Real Xxtreme"/>
    <s v="Real Xxtreme"/>
    <x v="6"/>
    <s v="LF"/>
    <s v="SD"/>
    <s v="LF-SD"/>
    <n v="1849"/>
    <n v="12.99"/>
    <n v="24018.51"/>
    <m/>
    <s v="Real Xxtreme"/>
    <s v="False"/>
    <x v="0"/>
  </r>
  <r>
    <n v="201501"/>
    <x v="4"/>
    <s v="3573"/>
    <s v="VIVID TV XX.5"/>
    <s v="Vivid"/>
    <x v="6"/>
    <s v="LF"/>
    <s v="SD"/>
    <s v="LF-SD"/>
    <n v="4534"/>
    <n v="12.99"/>
    <n v="58896.66"/>
    <m/>
    <s v="Vivid"/>
    <s v="False"/>
    <x v="0"/>
  </r>
  <r>
    <n v="201501"/>
    <x v="4"/>
    <s v="380"/>
    <s v="Wicked"/>
    <s v="Wicked"/>
    <x v="6"/>
    <s v="LF"/>
    <s v="SD"/>
    <s v="LF-SD"/>
    <n v="1500"/>
    <n v="12.99"/>
    <n v="19485"/>
    <m/>
    <s v="Wicked"/>
    <s v="False"/>
    <x v="0"/>
  </r>
  <r>
    <n v="201501"/>
    <x v="5"/>
    <s v="3629"/>
    <s v="Adam &amp; Eve"/>
    <s v="Adam &amp; Eve"/>
    <x v="0"/>
    <s v="LF"/>
    <s v="SD"/>
    <s v="LF-SD"/>
    <n v="1240"/>
    <n v="17.989999999999998"/>
    <n v="22307.599999999999"/>
    <m/>
    <m/>
    <s v="False"/>
    <x v="0"/>
  </r>
  <r>
    <n v="201501"/>
    <x v="5"/>
    <s v="3425"/>
    <s v="360 Adult Insider"/>
    <s v="360 Adult Insider"/>
    <x v="7"/>
    <s v="Special"/>
    <s v="SD"/>
    <s v="Special-SD"/>
    <n v="269"/>
    <n v="1.99"/>
    <n v="535.30999999999995"/>
    <m/>
    <m/>
    <s v="True"/>
    <x v="0"/>
  </r>
  <r>
    <n v="201501"/>
    <x v="5"/>
    <s v="3617"/>
    <s v="Arouse"/>
    <s v="Arouse"/>
    <x v="1"/>
    <s v="LF"/>
    <s v="SD"/>
    <s v="LF-SD"/>
    <n v="2629"/>
    <n v="17.989999999999998"/>
    <n v="47295.71"/>
    <m/>
    <m/>
    <s v="True"/>
    <x v="0"/>
  </r>
  <r>
    <n v="201501"/>
    <x v="5"/>
    <s v="4050"/>
    <s v="Arouse 2pk"/>
    <s v="Align 2pk"/>
    <x v="1"/>
    <s v="2PK"/>
    <s v="SD"/>
    <s v="2PK-SD"/>
    <n v="590"/>
    <n v="19.989999999999998"/>
    <n v="11794.1"/>
    <m/>
    <m/>
    <s v="True"/>
    <x v="0"/>
  </r>
  <r>
    <n v="201501"/>
    <x v="5"/>
    <s v="3930"/>
    <s v="DUSK - For Women"/>
    <s v="DUSK"/>
    <x v="1"/>
    <s v="LF"/>
    <s v="SD"/>
    <s v="LF-SD"/>
    <n v="833"/>
    <n v="17.989999999999998"/>
    <n v="14985.67"/>
    <m/>
    <m/>
    <s v="True"/>
    <x v="0"/>
  </r>
  <r>
    <n v="201501"/>
    <x v="5"/>
    <s v="3618"/>
    <s v="Falcon XX5"/>
    <s v="Falcon"/>
    <x v="1"/>
    <s v="Gay LF"/>
    <s v="SD"/>
    <s v="Gay LF-SD"/>
    <n v="786"/>
    <n v="17.989999999999998"/>
    <n v="14140.14"/>
    <m/>
    <m/>
    <s v="True"/>
    <x v="0"/>
  </r>
  <r>
    <n v="201501"/>
    <x v="5"/>
    <s v="3653"/>
    <s v="Falcon XX5 HD"/>
    <s v="Falcon HD"/>
    <x v="1"/>
    <s v="Gay LF"/>
    <s v="HD"/>
    <s v="Gay LF-HD"/>
    <n v="327"/>
    <n v="18.989999999999998"/>
    <n v="6209.73"/>
    <m/>
    <m/>
    <s v="True"/>
    <x v="0"/>
  </r>
  <r>
    <n v="201501"/>
    <x v="5"/>
    <s v="Digital Playground HD"/>
    <s v="Digital Playground HD"/>
    <s v="Digital Playground HD"/>
    <x v="2"/>
    <s v="LF"/>
    <s v="HD"/>
    <s v="LF-HD"/>
    <n v="1948"/>
    <n v="18.989999999999998"/>
    <n v="36992.519999999997"/>
    <m/>
    <m/>
    <s v="True"/>
    <x v="0"/>
  </r>
  <r>
    <n v="201501"/>
    <x v="5"/>
    <s v="3968"/>
    <s v="Evil Angel"/>
    <s v="Evil Angel"/>
    <x v="8"/>
    <s v="LF"/>
    <s v="SD"/>
    <s v="LF-SD"/>
    <n v="2858"/>
    <n v="17.989999999999998"/>
    <n v="51415.42"/>
    <m/>
    <m/>
    <s v="True"/>
    <x v="0"/>
  </r>
  <r>
    <n v="201501"/>
    <x v="5"/>
    <s v="3221"/>
    <s v="HIS Gay XX.5"/>
    <s v="HIS"/>
    <x v="3"/>
    <s v="Gay LF"/>
    <s v="SD"/>
    <s v="Gay LF-SD"/>
    <n v="904"/>
    <n v="17.989999999999998"/>
    <n v="16262.96"/>
    <m/>
    <m/>
    <s v="True"/>
    <x v="0"/>
  </r>
  <r>
    <n v="201501"/>
    <x v="5"/>
    <s v="272"/>
    <s v="Hustler"/>
    <s v="Hustler"/>
    <x v="3"/>
    <s v="LF"/>
    <s v="SD"/>
    <s v="LF-SD"/>
    <n v="4226"/>
    <n v="17.989999999999998"/>
    <n v="76025.740000000005"/>
    <m/>
    <m/>
    <s v="True"/>
    <x v="0"/>
  </r>
  <r>
    <n v="201501"/>
    <x v="5"/>
    <s v="3986"/>
    <s v="Hustler 2pk"/>
    <s v="Hustler 2pk"/>
    <x v="3"/>
    <s v="2PK"/>
    <s v="SD"/>
    <s v="2PK-SD"/>
    <n v="740"/>
    <n v="19.989999999999998"/>
    <n v="14792.6"/>
    <m/>
    <m/>
    <s v="True"/>
    <x v="0"/>
  </r>
  <r>
    <n v="201501"/>
    <x v="5"/>
    <s v="4007"/>
    <s v="Hustler 4pk"/>
    <s v="Hustler 4pk"/>
    <x v="3"/>
    <s v="4PK"/>
    <s v="SD"/>
    <s v="4PK-SD"/>
    <n v="383"/>
    <n v="24.99"/>
    <n v="9571.17"/>
    <m/>
    <m/>
    <s v="True"/>
    <x v="0"/>
  </r>
  <r>
    <n v="201501"/>
    <x v="5"/>
    <s v="2718"/>
    <s v="Hustler HD"/>
    <s v="Hustler HD"/>
    <x v="3"/>
    <s v="LF"/>
    <s v="HD"/>
    <s v="LF-HD"/>
    <n v="2752"/>
    <n v="18.989999999999998"/>
    <n v="52260.480000000003"/>
    <m/>
    <m/>
    <s v="True"/>
    <x v="0"/>
  </r>
  <r>
    <n v="201501"/>
    <x v="5"/>
    <s v="468"/>
    <s v="Juicy"/>
    <s v="Juicy"/>
    <x v="3"/>
    <s v="LF"/>
    <s v="SD"/>
    <s v="LF-SD"/>
    <n v="1637"/>
    <n v="17.989999999999998"/>
    <n v="29449.63"/>
    <m/>
    <m/>
    <s v="True"/>
    <x v="0"/>
  </r>
  <r>
    <n v="201501"/>
    <x v="5"/>
    <s v="3345"/>
    <s v="Juicy HD"/>
    <s v="Juicy HD"/>
    <x v="3"/>
    <s v="LF"/>
    <s v="HD"/>
    <s v="LF-HD"/>
    <n v="2347"/>
    <n v="18.989999999999998"/>
    <n v="44569.53"/>
    <m/>
    <m/>
    <s v="True"/>
    <x v="0"/>
  </r>
  <r>
    <n v="201501"/>
    <x v="5"/>
    <s v="577"/>
    <s v="Manhandle"/>
    <s v="Manhandle"/>
    <x v="3"/>
    <s v="Gay LF"/>
    <s v="SD"/>
    <s v="Gay LF-SD"/>
    <n v="559"/>
    <n v="17.989999999999998"/>
    <n v="10056.41"/>
    <m/>
    <m/>
    <s v="True"/>
    <x v="0"/>
  </r>
  <r>
    <n v="201501"/>
    <x v="5"/>
    <s v="575"/>
    <s v="Penthouse"/>
    <s v="Penthouse"/>
    <x v="3"/>
    <s v="LF"/>
    <s v="SD"/>
    <s v="LF-SD"/>
    <n v="1825"/>
    <n v="17.989999999999998"/>
    <n v="32831.75"/>
    <m/>
    <m/>
    <s v="True"/>
    <x v="0"/>
  </r>
  <r>
    <n v="201501"/>
    <x v="5"/>
    <s v="576"/>
    <s v="Penthouse HD"/>
    <s v="Penthouse HD"/>
    <x v="3"/>
    <s v="LF"/>
    <s v="HD"/>
    <s v="LF-HD"/>
    <n v="2324"/>
    <n v="18.989999999999998"/>
    <n v="44132.76"/>
    <m/>
    <m/>
    <s v="True"/>
    <x v="0"/>
  </r>
  <r>
    <n v="201501"/>
    <x v="5"/>
    <s v="158"/>
    <s v="TEN"/>
    <s v="TEN"/>
    <x v="3"/>
    <s v="LF"/>
    <s v="SD"/>
    <s v="LF-SD"/>
    <n v="6377"/>
    <n v="17.989999999999998"/>
    <n v="114722.23"/>
    <m/>
    <m/>
    <s v="True"/>
    <x v="0"/>
  </r>
  <r>
    <n v="201501"/>
    <x v="5"/>
    <s v="Babes"/>
    <s v="Babes"/>
    <s v="Babes"/>
    <x v="4"/>
    <s v="LF"/>
    <s v="SD"/>
    <s v="LF-SD"/>
    <n v="999"/>
    <n v="17.989999999999998"/>
    <n v="17972.009999999998"/>
    <m/>
    <s v="Babes"/>
    <s v="False"/>
    <x v="0"/>
  </r>
  <r>
    <n v="201501"/>
    <x v="5"/>
    <s v="Bang University"/>
    <s v="Bang University"/>
    <s v="Bang U."/>
    <x v="4"/>
    <s v="LF"/>
    <s v="SD"/>
    <s v="LF-SD"/>
    <n v="1280"/>
    <n v="17.989999999999998"/>
    <n v="23027.200000000001"/>
    <m/>
    <m/>
    <s v="True"/>
    <x v="0"/>
  </r>
  <r>
    <n v="201501"/>
    <x v="5"/>
    <s v="Brazzers"/>
    <s v="Brazzers"/>
    <s v="Brazzers"/>
    <x v="4"/>
    <s v="LF"/>
    <s v="SD"/>
    <s v="LF-SD"/>
    <n v="1946"/>
    <n v="17.989999999999998"/>
    <n v="35008.54"/>
    <m/>
    <m/>
    <s v="True"/>
    <x v="0"/>
  </r>
  <r>
    <n v="201501"/>
    <x v="5"/>
    <s v="Playboy Double Feature XX.5"/>
    <s v="MG 2pk"/>
    <s v="MG 2pk"/>
    <x v="4"/>
    <s v="2PK"/>
    <s v="SD"/>
    <s v="2PK-SD"/>
    <n v="937"/>
    <n v="19.989999999999998"/>
    <n v="18730.63"/>
    <m/>
    <m/>
    <s v="True"/>
    <x v="0"/>
  </r>
  <r>
    <n v="201501"/>
    <x v="5"/>
    <s v="Playboy 4-packs"/>
    <s v="MG 4pk"/>
    <s v="MG 4pk"/>
    <x v="4"/>
    <s v="4PK"/>
    <s v="SD"/>
    <s v="4PK-SD"/>
    <n v="830"/>
    <n v="24.99"/>
    <n v="20741.7"/>
    <m/>
    <m/>
    <s v="True"/>
    <x v="0"/>
  </r>
  <r>
    <n v="201501"/>
    <x v="5"/>
    <s v="Reality Kings"/>
    <s v="Reality Kings"/>
    <s v="Reality Kings"/>
    <x v="4"/>
    <s v="LF"/>
    <s v="SD"/>
    <s v="LF-SD"/>
    <n v="1559"/>
    <n v="17.989999999999998"/>
    <n v="28046.41"/>
    <m/>
    <m/>
    <s v="True"/>
    <x v="0"/>
  </r>
  <r>
    <n v="201501"/>
    <x v="5"/>
    <s v="Reality Kings XX.5 HD"/>
    <s v="Reality Kings XX.5 HD"/>
    <s v="Reality Kings HD"/>
    <x v="4"/>
    <s v="LF"/>
    <s v="HD"/>
    <s v="LF-HD"/>
    <n v="1521"/>
    <n v="18.989999999999998"/>
    <n v="28883.79"/>
    <m/>
    <m/>
    <s v="True"/>
    <x v="0"/>
  </r>
  <r>
    <n v="201501"/>
    <x v="5"/>
    <s v="Route 69"/>
    <s v="Route 69"/>
    <s v="Route 69"/>
    <x v="4"/>
    <s v="LF"/>
    <s v="SD"/>
    <s v="LF-SD"/>
    <n v="1044"/>
    <n v="17.989999999999998"/>
    <n v="18781.560000000001"/>
    <m/>
    <m/>
    <s v="True"/>
    <x v="0"/>
  </r>
  <r>
    <n v="201501"/>
    <x v="5"/>
    <s v="Shorteez"/>
    <s v="Shorteez"/>
    <s v="Shorteez SF"/>
    <x v="4"/>
    <s v="SF"/>
    <s v="SD"/>
    <s v="SF-SD"/>
    <n v="36"/>
    <n v="9.99"/>
    <n v="359.64"/>
    <m/>
    <m/>
    <s v="True"/>
    <x v="0"/>
  </r>
  <r>
    <n v="201501"/>
    <x v="5"/>
    <s v="Spice Gay"/>
    <s v="Spice Gay"/>
    <s v="MEN"/>
    <x v="4"/>
    <s v="Gay LF"/>
    <s v="SD"/>
    <s v="Gay LF-SD"/>
    <n v="1151"/>
    <n v="17.989999999999998"/>
    <n v="20706.490000000002"/>
    <m/>
    <m/>
    <s v="True"/>
    <x v="0"/>
  </r>
  <r>
    <n v="201501"/>
    <x v="5"/>
    <s v="4023"/>
    <s v="A-List"/>
    <s v="A-List"/>
    <x v="5"/>
    <s v="LF"/>
    <s v="SD"/>
    <s v="LF-SD"/>
    <n v="571"/>
    <n v="17.989999999999998"/>
    <n v="10272.290000000001"/>
    <m/>
    <m/>
    <s v="True"/>
    <x v="0"/>
  </r>
  <r>
    <n v="201501"/>
    <x v="5"/>
    <s v="3548"/>
    <s v="Club Fantasy"/>
    <s v="Club Fantasy"/>
    <x v="5"/>
    <s v="LF"/>
    <s v="SD"/>
    <s v="LF-SD"/>
    <n v="3015"/>
    <n v="17.989999999999998"/>
    <n v="54239.85"/>
    <m/>
    <m/>
    <s v="True"/>
    <x v="0"/>
  </r>
  <r>
    <n v="201501"/>
    <x v="5"/>
    <s v="4014"/>
    <s v="Club Fantasy 4pk"/>
    <s v="TVN 4pk"/>
    <x v="5"/>
    <s v="4PK"/>
    <s v="SD"/>
    <s v="4PK-SD"/>
    <n v="109"/>
    <n v="24.99"/>
    <n v="2723.91"/>
    <m/>
    <m/>
    <s v="True"/>
    <x v="0"/>
  </r>
  <r>
    <n v="201501"/>
    <x v="5"/>
    <s v="3549"/>
    <s v="Club Fantasy Gay"/>
    <s v="STUDDS"/>
    <x v="5"/>
    <s v="Gay LF"/>
    <s v="SD"/>
    <s v="Gay LF-SD"/>
    <n v="1355"/>
    <n v="17.989999999999998"/>
    <n v="24376.45"/>
    <m/>
    <m/>
    <s v="True"/>
    <x v="0"/>
  </r>
  <r>
    <n v="201501"/>
    <x v="5"/>
    <s v="4126"/>
    <s v="Club Fantasy Gay HD"/>
    <s v="STUDDS HD"/>
    <x v="5"/>
    <s v="Gay LF"/>
    <s v="HD"/>
    <s v="Gay LF-HD"/>
    <n v="302"/>
    <n v="18.989999999999998"/>
    <n v="5734.98"/>
    <m/>
    <m/>
    <s v="True"/>
    <x v="0"/>
  </r>
  <r>
    <n v="201501"/>
    <x v="5"/>
    <s v="4127"/>
    <s v="Club Fantasy Group"/>
    <s v="Club Fantasy"/>
    <x v="5"/>
    <s v="LF"/>
    <s v="SD"/>
    <s v="LF-SD"/>
    <n v="1269"/>
    <n v="17.989999999999998"/>
    <n v="22829.31"/>
    <m/>
    <m/>
    <s v="True"/>
    <x v="0"/>
  </r>
  <r>
    <n v="201501"/>
    <x v="5"/>
    <s v="4128"/>
    <s v="Club Fantasy HD"/>
    <s v="Club Fantasy HD"/>
    <x v="5"/>
    <s v="LF"/>
    <s v="HD"/>
    <s v="LF-HD"/>
    <n v="1251"/>
    <n v="18.989999999999998"/>
    <n v="23756.49"/>
    <m/>
    <m/>
    <s v="True"/>
    <x v="0"/>
  </r>
  <r>
    <n v="201501"/>
    <x v="5"/>
    <s v="3550"/>
    <s v="First Time Fantasy"/>
    <s v="First Time Fantasy"/>
    <x v="5"/>
    <s v="LF"/>
    <s v="SD"/>
    <s v="LF-SD"/>
    <n v="1274"/>
    <n v="17.989999999999998"/>
    <n v="22919.26"/>
    <m/>
    <m/>
    <s v="True"/>
    <x v="0"/>
  </r>
  <r>
    <n v="201501"/>
    <x v="5"/>
    <s v="3747"/>
    <s v="Girl Crush"/>
    <s v="Girl Crush"/>
    <x v="5"/>
    <s v="LF"/>
    <s v="SD"/>
    <s v="LF-SD"/>
    <n v="898"/>
    <n v="17.989999999999998"/>
    <n v="16155.02"/>
    <m/>
    <m/>
    <s v="True"/>
    <x v="0"/>
  </r>
  <r>
    <n v="201501"/>
    <x v="5"/>
    <s v="156"/>
    <s v="Studds"/>
    <s v="STUDDS"/>
    <x v="5"/>
    <s v="Gay LF"/>
    <s v="SD"/>
    <s v="Gay LF-SD"/>
    <n v="2274"/>
    <n v="17.989999999999998"/>
    <n v="40909.26"/>
    <m/>
    <m/>
    <s v="True"/>
    <x v="0"/>
  </r>
  <r>
    <n v="201501"/>
    <x v="5"/>
    <s v="3552"/>
    <s v="Urban Fantasy"/>
    <s v="Urban Fantasy"/>
    <x v="5"/>
    <s v="LF"/>
    <s v="SD"/>
    <s v="LF-SD"/>
    <n v="2371"/>
    <n v="17.989999999999998"/>
    <n v="42654.29"/>
    <m/>
    <m/>
    <s v="True"/>
    <x v="0"/>
  </r>
  <r>
    <n v="201501"/>
    <x v="5"/>
    <s v="4131"/>
    <s v="Urban Fantasy HD"/>
    <s v="Urban Fantasy HD"/>
    <x v="5"/>
    <s v="LF"/>
    <s v="HD"/>
    <s v="LF-HD"/>
    <n v="638"/>
    <n v="18.989999999999998"/>
    <n v="12115.62"/>
    <m/>
    <m/>
    <s v="True"/>
    <x v="0"/>
  </r>
  <r>
    <n v="201501"/>
    <x v="5"/>
    <s v="473"/>
    <s v="Cheri"/>
    <s v="Cheri"/>
    <x v="6"/>
    <s v="LF"/>
    <s v="SD"/>
    <s v="LF-SD"/>
    <n v="843"/>
    <n v="17.989999999999998"/>
    <n v="15165.57"/>
    <m/>
    <m/>
    <s v="True"/>
    <x v="0"/>
  </r>
  <r>
    <n v="201501"/>
    <x v="5"/>
    <s v="963"/>
    <s v="Girls Girls Girls"/>
    <s v="Girls Girls Girls"/>
    <x v="6"/>
    <s v="LF"/>
    <s v="SD"/>
    <s v="LF-SD"/>
    <n v="637"/>
    <n v="17.989999999999998"/>
    <n v="11459.63"/>
    <m/>
    <m/>
    <s v="True"/>
    <x v="0"/>
  </r>
  <r>
    <n v="201501"/>
    <x v="5"/>
    <s v="3683"/>
    <s v="Girls Girls Girls XX.5 HD"/>
    <s v="Girls Girls Girls HD"/>
    <x v="6"/>
    <s v="LF"/>
    <s v="HD"/>
    <s v="LF-HD"/>
    <n v="794"/>
    <n v="18.989999999999998"/>
    <n v="15078.06"/>
    <m/>
    <m/>
    <s v="True"/>
    <x v="0"/>
  </r>
  <r>
    <n v="201501"/>
    <x v="5"/>
    <s v="2042"/>
    <s v="Hardcore Heat"/>
    <s v="HEAT"/>
    <x v="6"/>
    <s v="LF"/>
    <s v="SD"/>
    <s v="LF-SD"/>
    <n v="2850"/>
    <n v="17.989999999999998"/>
    <n v="51271.5"/>
    <m/>
    <m/>
    <s v="True"/>
    <x v="0"/>
  </r>
  <r>
    <n v="201501"/>
    <x v="5"/>
    <s v="3131"/>
    <s v="Hardcore Heat HD"/>
    <s v="HEAT HD"/>
    <x v="6"/>
    <s v="LF"/>
    <s v="HD"/>
    <s v="LF-HD"/>
    <n v="385"/>
    <n v="18.989999999999998"/>
    <n v="7311.15"/>
    <m/>
    <m/>
    <s v="True"/>
    <x v="0"/>
  </r>
  <r>
    <n v="201501"/>
    <x v="5"/>
    <s v="273"/>
    <s v="Playgirl"/>
    <s v="Seduxxtion"/>
    <x v="6"/>
    <s v="LF"/>
    <s v="SD"/>
    <s v="LF-SD"/>
    <n v="254"/>
    <n v="17.989999999999998"/>
    <n v="4569.46"/>
    <m/>
    <m/>
    <s v="True"/>
    <x v="0"/>
  </r>
  <r>
    <n v="201501"/>
    <x v="5"/>
    <s v="3863"/>
    <s v="Playgirl"/>
    <s v="Playgirl"/>
    <x v="6"/>
    <s v="LF"/>
    <s v="SD"/>
    <s v="LF-SD"/>
    <n v="569"/>
    <n v="17.989999999999998"/>
    <n v="10236.31"/>
    <m/>
    <m/>
    <s v="True"/>
    <x v="0"/>
  </r>
  <r>
    <n v="201501"/>
    <x v="5"/>
    <s v="3349"/>
    <s v="Pleasure Zone"/>
    <s v="Pleasure Zone"/>
    <x v="6"/>
    <s v="LF"/>
    <s v="SD"/>
    <s v="LF-SD"/>
    <n v="572"/>
    <n v="17.989999999999998"/>
    <n v="10290.280000000001"/>
    <m/>
    <m/>
    <s v="True"/>
    <x v="0"/>
  </r>
  <r>
    <n v="201501"/>
    <x v="5"/>
    <s v="2347"/>
    <s v="Real Xxtreme"/>
    <s v="Real Xxtreme"/>
    <x v="6"/>
    <s v="LF"/>
    <s v="SD"/>
    <s v="LF-SD"/>
    <n v="888"/>
    <n v="17.989999999999998"/>
    <n v="15975.12"/>
    <m/>
    <m/>
    <s v="True"/>
    <x v="0"/>
  </r>
  <r>
    <n v="201501"/>
    <x v="5"/>
    <s v="3684"/>
    <s v="Real Xxtreme XX.5 HD"/>
    <s v="Real Xxtreme HD"/>
    <x v="6"/>
    <s v="LF"/>
    <s v="HD"/>
    <s v="LF-HD"/>
    <n v="562"/>
    <n v="18.989999999999998"/>
    <n v="10672.38"/>
    <m/>
    <m/>
    <s v="True"/>
    <x v="0"/>
  </r>
  <r>
    <n v="201501"/>
    <x v="5"/>
    <s v="2825"/>
    <s v="Swingers"/>
    <s v="Swingers"/>
    <x v="6"/>
    <s v="LF"/>
    <s v="SD"/>
    <s v="LF-SD"/>
    <n v="1943"/>
    <n v="17.989999999999998"/>
    <n v="34954.57"/>
    <m/>
    <m/>
    <s v="True"/>
    <x v="0"/>
  </r>
  <r>
    <n v="201501"/>
    <x v="5"/>
    <s v="4008"/>
    <s v="TDM 4pk"/>
    <s v="Vivid 4pk"/>
    <x v="6"/>
    <s v="4PK"/>
    <s v="SD"/>
    <s v="4PK-SD"/>
    <n v="348"/>
    <n v="24.99"/>
    <n v="8696.52"/>
    <m/>
    <m/>
    <s v="True"/>
    <x v="0"/>
  </r>
  <r>
    <n v="201501"/>
    <x v="5"/>
    <s v="3573"/>
    <s v="VIVID TV XX.5"/>
    <s v="Vivid"/>
    <x v="6"/>
    <s v="LF"/>
    <s v="SD"/>
    <s v="LF-SD"/>
    <n v="7386"/>
    <n v="17.989999999999998"/>
    <n v="132874.14000000001"/>
    <m/>
    <m/>
    <s v="True"/>
    <x v="0"/>
  </r>
  <r>
    <n v="201501"/>
    <x v="5"/>
    <s v="3588"/>
    <s v="VIVID TV XX.5 HD"/>
    <s v="Vivid HD"/>
    <x v="6"/>
    <s v="LF"/>
    <s v="HD"/>
    <s v="LF-HD"/>
    <n v="2835"/>
    <n v="18.989999999999998"/>
    <n v="53836.65"/>
    <m/>
    <m/>
    <s v="True"/>
    <x v="0"/>
  </r>
  <r>
    <n v="201501"/>
    <x v="5"/>
    <s v="3998"/>
    <s v="Vivid DF"/>
    <s v="Vivid 2pk"/>
    <x v="6"/>
    <s v="2PK"/>
    <s v="SD"/>
    <s v="2PK-SD"/>
    <n v="1554"/>
    <n v="19.989999999999998"/>
    <n v="31064.46"/>
    <m/>
    <m/>
    <s v="True"/>
    <x v="0"/>
  </r>
  <r>
    <n v="201501"/>
    <x v="5"/>
    <s v="788"/>
    <s v="Wicked XX.5"/>
    <s v="Wicked"/>
    <x v="6"/>
    <s v="LF"/>
    <s v="SD"/>
    <s v="LF-SD"/>
    <n v="1520"/>
    <n v="17.989999999999998"/>
    <n v="27344.799999999999"/>
    <m/>
    <m/>
    <s v="True"/>
    <x v="0"/>
  </r>
  <r>
    <n v="201501"/>
    <x v="5"/>
    <s v="3680"/>
    <s v="Wicked XX.5 HD"/>
    <s v="Wicked HD"/>
    <x v="6"/>
    <s v="LF"/>
    <s v="HD"/>
    <s v="LF-HD"/>
    <n v="319"/>
    <n v="18.989999999999998"/>
    <n v="6057.81"/>
    <m/>
    <m/>
    <s v="True"/>
    <x v="0"/>
  </r>
  <r>
    <n v="201502"/>
    <x v="0"/>
    <s v="3629"/>
    <s v="Adam &amp; Eve"/>
    <s v="Adam &amp; Eve"/>
    <x v="0"/>
    <s v="LF"/>
    <s v="SD"/>
    <s v="LF-SD"/>
    <n v="766"/>
    <n v="11"/>
    <n v="8426"/>
    <m/>
    <m/>
    <s v="False"/>
    <x v="1"/>
  </r>
  <r>
    <n v="201502"/>
    <x v="0"/>
    <s v="3617"/>
    <s v="Arouse"/>
    <s v="Arouse"/>
    <x v="1"/>
    <s v="LF"/>
    <s v="SD"/>
    <s v="LF-SD"/>
    <n v="3184"/>
    <n v="11"/>
    <n v="35024"/>
    <m/>
    <m/>
    <s v="True"/>
    <x v="1"/>
  </r>
  <r>
    <n v="201502"/>
    <x v="0"/>
    <s v="Digital Playground"/>
    <s v="Digital Playground"/>
    <s v="Digital Playground"/>
    <x v="2"/>
    <s v="LF"/>
    <s v="SD"/>
    <s v="LF-SD"/>
    <n v="1014"/>
    <n v="11"/>
    <n v="11154"/>
    <m/>
    <m/>
    <s v="True"/>
    <x v="1"/>
  </r>
  <r>
    <n v="201502"/>
    <x v="0"/>
    <s v="Digital Playground HD"/>
    <s v="Digital Playground HD"/>
    <s v="Digital Playground HD"/>
    <x v="2"/>
    <s v="LF"/>
    <s v="HD"/>
    <s v="LF-HD"/>
    <n v="3"/>
    <n v="12"/>
    <n v="36"/>
    <m/>
    <m/>
    <s v="True"/>
    <x v="1"/>
  </r>
  <r>
    <n v="201502"/>
    <x v="0"/>
    <s v="Digital Playground SF"/>
    <s v="Digital Playground Shorts"/>
    <s v="Digital Playground SF"/>
    <x v="2"/>
    <s v="SF"/>
    <s v="SD"/>
    <s v="SF-SD"/>
    <n v="6055"/>
    <n v="7"/>
    <n v="42385"/>
    <m/>
    <m/>
    <s v="True"/>
    <x v="1"/>
  </r>
  <r>
    <n v="201502"/>
    <x v="0"/>
    <s v="272"/>
    <s v="Hustler"/>
    <s v="Hustler"/>
    <x v="3"/>
    <s v="LF"/>
    <s v="SD"/>
    <s v="LF-SD"/>
    <n v="20360"/>
    <n v="11"/>
    <n v="223960"/>
    <m/>
    <m/>
    <s v="True"/>
    <x v="1"/>
  </r>
  <r>
    <n v="201502"/>
    <x v="0"/>
    <s v="158"/>
    <s v="TEN"/>
    <s v="TEN"/>
    <x v="3"/>
    <s v="LF"/>
    <s v="SD"/>
    <s v="LF-SD"/>
    <n v="25099"/>
    <n v="11"/>
    <n v="276089"/>
    <m/>
    <m/>
    <s v="True"/>
    <x v="1"/>
  </r>
  <r>
    <n v="201502"/>
    <x v="0"/>
    <s v="Bang University"/>
    <s v="Bang University"/>
    <s v="Bang U."/>
    <x v="4"/>
    <s v="LF"/>
    <s v="SD"/>
    <s v="LF-SD"/>
    <n v="4250"/>
    <n v="11"/>
    <n v="46750"/>
    <m/>
    <m/>
    <s v="True"/>
    <x v="1"/>
  </r>
  <r>
    <n v="201502"/>
    <x v="0"/>
    <s v="Brazzers"/>
    <s v="Brazzers"/>
    <s v="Brazzers"/>
    <x v="4"/>
    <s v="LF"/>
    <s v="SD"/>
    <s v="LF-SD"/>
    <n v="3904"/>
    <n v="11"/>
    <n v="42944"/>
    <m/>
    <m/>
    <s v="True"/>
    <x v="1"/>
  </r>
  <r>
    <n v="201502"/>
    <x v="0"/>
    <s v="Brazzers HD"/>
    <s v="Brazzers HD"/>
    <s v="Brazzers HD"/>
    <x v="4"/>
    <s v="LF"/>
    <s v="HD"/>
    <s v="LF-HD"/>
    <n v="13568"/>
    <n v="12"/>
    <n v="162816"/>
    <m/>
    <m/>
    <s v="True"/>
    <x v="1"/>
  </r>
  <r>
    <n v="201502"/>
    <x v="0"/>
    <s v="Playboy 4-packs"/>
    <s v="MG 4pk"/>
    <s v="MG 4pk"/>
    <x v="4"/>
    <s v="4PK"/>
    <s v="SD"/>
    <s v="4PK-SD"/>
    <n v="1315"/>
    <n v="18"/>
    <n v="23670"/>
    <m/>
    <m/>
    <s v="True"/>
    <x v="1"/>
  </r>
  <r>
    <n v="201502"/>
    <x v="0"/>
    <s v="Shorteez"/>
    <s v="Shorteez"/>
    <s v="Shorteez SF"/>
    <x v="4"/>
    <s v="SF"/>
    <s v="SD"/>
    <s v="SF-SD"/>
    <n v="4707"/>
    <n v="7"/>
    <n v="32949"/>
    <m/>
    <m/>
    <s v="True"/>
    <x v="1"/>
  </r>
  <r>
    <n v="201502"/>
    <x v="0"/>
    <s v="3548"/>
    <s v="Club Fantasy"/>
    <s v="Club Fantasy"/>
    <x v="5"/>
    <s v="LF"/>
    <s v="SD"/>
    <s v="LF-SD"/>
    <n v="15463"/>
    <n v="11"/>
    <n v="170093"/>
    <m/>
    <m/>
    <s v="True"/>
    <x v="1"/>
  </r>
  <r>
    <n v="201502"/>
    <x v="0"/>
    <s v="3549"/>
    <s v="Club Fantasy Gay"/>
    <s v="STUDDS"/>
    <x v="5"/>
    <s v="Gay LF"/>
    <s v="SD"/>
    <s v="Gay LF-SD"/>
    <n v="2425"/>
    <n v="11"/>
    <n v="26675"/>
    <m/>
    <m/>
    <s v="True"/>
    <x v="1"/>
  </r>
  <r>
    <n v="201502"/>
    <x v="0"/>
    <s v="3550"/>
    <s v="First Time Fantasy"/>
    <s v="First Time Fantasy"/>
    <x v="5"/>
    <s v="LF"/>
    <s v="SD"/>
    <s v="LF-SD"/>
    <n v="841"/>
    <n v="11"/>
    <n v="9251"/>
    <m/>
    <m/>
    <s v="True"/>
    <x v="1"/>
  </r>
  <r>
    <n v="201502"/>
    <x v="0"/>
    <s v="3747"/>
    <s v="Girl Crush"/>
    <s v="Girl Crush"/>
    <x v="5"/>
    <s v="LF"/>
    <s v="SD"/>
    <s v="LF-SD"/>
    <n v="1221"/>
    <n v="11"/>
    <n v="13431"/>
    <m/>
    <m/>
    <s v="True"/>
    <x v="1"/>
  </r>
  <r>
    <n v="201502"/>
    <x v="0"/>
    <s v="156"/>
    <s v="Studds"/>
    <s v="STUDDS"/>
    <x v="5"/>
    <s v="Gay LF"/>
    <s v="SD"/>
    <s v="Gay LF-SD"/>
    <n v="4941"/>
    <n v="11"/>
    <n v="54351"/>
    <m/>
    <m/>
    <s v="True"/>
    <x v="1"/>
  </r>
  <r>
    <n v="201502"/>
    <x v="0"/>
    <s v="3552"/>
    <s v="Urban Fantasy"/>
    <s v="Urban Fantasy"/>
    <x v="5"/>
    <s v="LF"/>
    <s v="SD"/>
    <s v="LF-SD"/>
    <n v="5524"/>
    <n v="11"/>
    <n v="60764"/>
    <m/>
    <m/>
    <s v="True"/>
    <x v="1"/>
  </r>
  <r>
    <n v="201502"/>
    <x v="0"/>
    <s v="473"/>
    <s v="Cheri"/>
    <s v="Cheri"/>
    <x v="6"/>
    <s v="LF"/>
    <s v="SD"/>
    <s v="LF-SD"/>
    <n v="593"/>
    <n v="11"/>
    <n v="6523"/>
    <m/>
    <m/>
    <s v="True"/>
    <x v="1"/>
  </r>
  <r>
    <n v="201502"/>
    <x v="0"/>
    <s v="2042"/>
    <s v="Hardcore Heat"/>
    <s v="HEAT"/>
    <x v="6"/>
    <s v="LF"/>
    <s v="SD"/>
    <s v="LF-SD"/>
    <n v="2002"/>
    <n v="11"/>
    <n v="22022"/>
    <m/>
    <m/>
    <s v="True"/>
    <x v="1"/>
  </r>
  <r>
    <n v="201502"/>
    <x v="0"/>
    <s v="273"/>
    <s v="Playgirl"/>
    <s v="Seduxxtion"/>
    <x v="6"/>
    <s v="LF"/>
    <s v="SD"/>
    <s v="LF-SD"/>
    <n v="636"/>
    <n v="11"/>
    <n v="6996"/>
    <m/>
    <m/>
    <s v="True"/>
    <x v="1"/>
  </r>
  <r>
    <n v="201502"/>
    <x v="0"/>
    <s v="3349"/>
    <s v="Pleasure Zone"/>
    <s v="Pleasure Zone"/>
    <x v="6"/>
    <s v="LF"/>
    <s v="SD"/>
    <s v="LF-SD"/>
    <n v="405"/>
    <n v="11"/>
    <n v="4455"/>
    <m/>
    <m/>
    <s v="True"/>
    <x v="1"/>
  </r>
  <r>
    <n v="201502"/>
    <x v="0"/>
    <s v="2347"/>
    <s v="Real Xxtreme"/>
    <s v="Real Xxtreme"/>
    <x v="6"/>
    <s v="LF"/>
    <s v="SD"/>
    <s v="LF-SD"/>
    <n v="630"/>
    <n v="11"/>
    <n v="6930"/>
    <m/>
    <m/>
    <s v="True"/>
    <x v="1"/>
  </r>
  <r>
    <n v="201502"/>
    <x v="0"/>
    <s v="3433"/>
    <s v="VIVID TV"/>
    <s v="Vivid"/>
    <x v="6"/>
    <s v="LF"/>
    <s v="SD"/>
    <s v="LF-SD"/>
    <n v="2866"/>
    <n v="11"/>
    <n v="31526"/>
    <m/>
    <m/>
    <s v="True"/>
    <x v="1"/>
  </r>
  <r>
    <n v="201502"/>
    <x v="1"/>
    <s v="272"/>
    <s v="Hustler"/>
    <s v="Hustler"/>
    <x v="3"/>
    <s v="LF"/>
    <s v="SD"/>
    <s v="LF-SD"/>
    <n v="5319"/>
    <n v="9.94"/>
    <n v="52870.86"/>
    <m/>
    <s v="Hustler"/>
    <s v="False"/>
    <x v="1"/>
  </r>
  <r>
    <n v="201502"/>
    <x v="1"/>
    <s v="2718"/>
    <s v="Hustler HD"/>
    <s v="Hustler HD"/>
    <x v="3"/>
    <s v="LF"/>
    <s v="HD"/>
    <s v="LF-HD"/>
    <n v="5378"/>
    <n v="9.94"/>
    <n v="53457.32"/>
    <m/>
    <s v="Hustler HD"/>
    <s v="False"/>
    <x v="1"/>
  </r>
  <r>
    <n v="201502"/>
    <x v="1"/>
    <s v="649"/>
    <s v="Hustler XXX"/>
    <s v="Hustler"/>
    <x v="3"/>
    <s v="LF"/>
    <s v="SD"/>
    <s v="LF-SD"/>
    <n v="7079"/>
    <n v="9.9499999999999993"/>
    <n v="70436.05"/>
    <m/>
    <s v="Hustler"/>
    <s v="True"/>
    <x v="1"/>
  </r>
  <r>
    <n v="201502"/>
    <x v="1"/>
    <s v="158"/>
    <s v="TEN"/>
    <s v="TEN"/>
    <x v="3"/>
    <s v="LF"/>
    <s v="SD"/>
    <s v="LF-SD"/>
    <n v="23920"/>
    <n v="9.94"/>
    <n v="237764.8"/>
    <m/>
    <s v="TEN"/>
    <s v="False"/>
    <x v="1"/>
  </r>
  <r>
    <n v="201502"/>
    <x v="1"/>
    <s v="2188"/>
    <s v="TEN HD"/>
    <s v="TEN HD"/>
    <x v="3"/>
    <s v="LF"/>
    <s v="HD"/>
    <s v="LF-HD"/>
    <n v="2490"/>
    <n v="9.94"/>
    <n v="24750.6"/>
    <m/>
    <s v="TEN HD"/>
    <s v="False"/>
    <x v="1"/>
  </r>
  <r>
    <n v="201502"/>
    <x v="1"/>
    <s v="Bang University"/>
    <s v="Bang University"/>
    <s v="Bang U."/>
    <x v="4"/>
    <s v="LF"/>
    <s v="SD"/>
    <s v="LF-SD"/>
    <n v="4029"/>
    <n v="9.94"/>
    <n v="40048.26"/>
    <m/>
    <s v="Bang U."/>
    <s v="False"/>
    <x v="1"/>
  </r>
  <r>
    <n v="201502"/>
    <x v="1"/>
    <s v="Brazzers"/>
    <s v="Brazzers"/>
    <s v="Brazzers"/>
    <x v="4"/>
    <s v="LF"/>
    <s v="SD"/>
    <s v="LF-SD"/>
    <n v="6610"/>
    <n v="9.94"/>
    <n v="65703.399999999994"/>
    <m/>
    <s v="Brazzers"/>
    <s v="False"/>
    <x v="1"/>
  </r>
  <r>
    <n v="201502"/>
    <x v="1"/>
    <s v="Reality Kings"/>
    <s v="Reality Kings"/>
    <s v="Reality Kings"/>
    <x v="4"/>
    <s v="LF"/>
    <s v="SD"/>
    <s v="LF-SD"/>
    <n v="2118"/>
    <n v="9.94"/>
    <n v="21052.92"/>
    <m/>
    <s v="Reality Kings"/>
    <s v="False"/>
    <x v="1"/>
  </r>
  <r>
    <n v="201502"/>
    <x v="1"/>
    <s v="Reality Kings HD"/>
    <s v="Reality Kings HD"/>
    <s v="Reality Kings HD"/>
    <x v="4"/>
    <s v="LF"/>
    <s v="HD"/>
    <s v="LF-HD"/>
    <n v="1166"/>
    <n v="9.94"/>
    <n v="11590.04"/>
    <m/>
    <s v="Reality Kings HD"/>
    <s v="False"/>
    <x v="1"/>
  </r>
  <r>
    <n v="201502"/>
    <x v="1"/>
    <s v="Spice Gay"/>
    <s v="Spice Gay"/>
    <s v="MEN"/>
    <x v="4"/>
    <s v="Gay LF"/>
    <s v="SD"/>
    <s v="Gay LF-SD"/>
    <n v="5955"/>
    <n v="9.94"/>
    <n v="59192.7"/>
    <m/>
    <s v="MEN"/>
    <s v="False"/>
    <x v="1"/>
  </r>
  <r>
    <n v="201502"/>
    <x v="1"/>
    <s v="3548"/>
    <s v="Club Fantasy"/>
    <s v="Club Fantasy"/>
    <x v="5"/>
    <s v="LF"/>
    <s v="SD"/>
    <s v="LF-SD"/>
    <n v="11735"/>
    <n v="9.94"/>
    <n v="116645.9"/>
    <m/>
    <s v="Club Fantasy"/>
    <s v="False"/>
    <x v="1"/>
  </r>
  <r>
    <n v="201502"/>
    <x v="1"/>
    <s v="3796"/>
    <s v="TVN XXX"/>
    <s v="Club Taboo"/>
    <x v="5"/>
    <s v="LF"/>
    <s v="SD"/>
    <s v="LF-SD"/>
    <n v="7143"/>
    <n v="9.9499999999999993"/>
    <n v="71072.850000000006"/>
    <m/>
    <m/>
    <s v="False"/>
    <x v="1"/>
  </r>
  <r>
    <n v="201502"/>
    <x v="1"/>
    <s v="3552"/>
    <s v="Urban Fantasy"/>
    <s v="Urban Fantasy"/>
    <x v="5"/>
    <s v="LF"/>
    <s v="SD"/>
    <s v="LF-SD"/>
    <n v="2217"/>
    <n v="9.94"/>
    <n v="22036.98"/>
    <m/>
    <s v="Urban Fantasy"/>
    <s v="False"/>
    <x v="1"/>
  </r>
  <r>
    <n v="201502"/>
    <x v="1"/>
    <s v="473"/>
    <s v="Cheri"/>
    <s v="Cheri"/>
    <x v="6"/>
    <s v="LF"/>
    <s v="SD"/>
    <s v="LF-SD"/>
    <n v="5604"/>
    <n v="9.94"/>
    <n v="55703.76"/>
    <m/>
    <s v="Cheri"/>
    <s v="False"/>
    <x v="1"/>
  </r>
  <r>
    <n v="201502"/>
    <x v="1"/>
    <s v="963"/>
    <s v="Girls Girls Girls"/>
    <s v="Girls Girls Girls"/>
    <x v="6"/>
    <s v="LF"/>
    <s v="SD"/>
    <s v="LF-SD"/>
    <n v="3464"/>
    <n v="9.94"/>
    <n v="34432.160000000003"/>
    <m/>
    <s v="Girls Girls Girls"/>
    <s v="False"/>
    <x v="1"/>
  </r>
  <r>
    <n v="201502"/>
    <x v="1"/>
    <s v="2042"/>
    <s v="Hardcore Heat"/>
    <s v="HEAT"/>
    <x v="6"/>
    <s v="LF"/>
    <s v="SD"/>
    <s v="LF-SD"/>
    <n v="11317"/>
    <n v="9.94"/>
    <n v="112490.98"/>
    <m/>
    <s v="HEAT"/>
    <s v="False"/>
    <x v="1"/>
  </r>
  <r>
    <n v="201502"/>
    <x v="1"/>
    <s v="3131"/>
    <s v="Hardcore Heat HD"/>
    <s v="HEAT HD"/>
    <x v="6"/>
    <s v="LF"/>
    <s v="HD"/>
    <s v="LF-HD"/>
    <n v="1720"/>
    <n v="9.94"/>
    <n v="17096.8"/>
    <m/>
    <s v="HEAT HD"/>
    <s v="False"/>
    <x v="1"/>
  </r>
  <r>
    <n v="201502"/>
    <x v="1"/>
    <s v="3349"/>
    <s v="Pleasure Zone"/>
    <s v="Pleasure Zone"/>
    <x v="6"/>
    <s v="LF"/>
    <s v="SD"/>
    <s v="LF-SD"/>
    <n v="2056"/>
    <n v="9.94"/>
    <n v="20436.64"/>
    <m/>
    <s v="Pleasure Zone"/>
    <s v="False"/>
    <x v="1"/>
  </r>
  <r>
    <n v="201502"/>
    <x v="1"/>
    <s v="2347"/>
    <s v="Real Xxtreme"/>
    <s v="Real Xxtreme"/>
    <x v="6"/>
    <s v="LF"/>
    <s v="SD"/>
    <s v="LF-SD"/>
    <n v="3394"/>
    <n v="9.94"/>
    <n v="33736.36"/>
    <m/>
    <s v="Real Xxtreme"/>
    <s v="False"/>
    <x v="1"/>
  </r>
  <r>
    <n v="201502"/>
    <x v="1"/>
    <s v="2825"/>
    <s v="Swingers"/>
    <s v="Swingers"/>
    <x v="6"/>
    <s v="LF"/>
    <s v="SD"/>
    <s v="LF-SD"/>
    <n v="2669"/>
    <n v="9.94"/>
    <n v="26529.86"/>
    <m/>
    <s v="Swingers"/>
    <s v="False"/>
    <x v="1"/>
  </r>
  <r>
    <n v="201502"/>
    <x v="1"/>
    <s v="3433"/>
    <s v="VIVID TV"/>
    <s v="Vivid"/>
    <x v="6"/>
    <s v="LF"/>
    <s v="SD"/>
    <s v="LF-SD"/>
    <n v="15476"/>
    <n v="9.94"/>
    <n v="153831.44"/>
    <m/>
    <s v="Vivid"/>
    <s v="False"/>
    <x v="1"/>
  </r>
  <r>
    <n v="201502"/>
    <x v="1"/>
    <s v="3680"/>
    <s v="Wicked XX.5 HD"/>
    <s v="Wicked HD"/>
    <x v="6"/>
    <s v="LF"/>
    <s v="HD"/>
    <s v="LF-HD"/>
    <n v="155"/>
    <n v="9.94"/>
    <n v="1540.7"/>
    <m/>
    <s v="Wicked HD"/>
    <s v="False"/>
    <x v="1"/>
  </r>
  <r>
    <n v="201502"/>
    <x v="1"/>
    <s v="3370"/>
    <s v="Wicked XXX"/>
    <s v="Wicked"/>
    <x v="6"/>
    <s v="LF"/>
    <s v="SD"/>
    <s v="LF-SD"/>
    <n v="3301"/>
    <n v="9.9499999999999993"/>
    <n v="32844.949999999997"/>
    <m/>
    <s v="Wicked"/>
    <s v="False"/>
    <x v="1"/>
  </r>
  <r>
    <n v="201502"/>
    <x v="2"/>
    <s v="3618"/>
    <s v="Falcon XX5"/>
    <s v="Falcon"/>
    <x v="1"/>
    <s v="Gay LF"/>
    <s v="SD"/>
    <s v="Gay LF-SD"/>
    <n v="3432"/>
    <n v="13.79"/>
    <n v="47327.28"/>
    <m/>
    <s v="Falcon"/>
    <s v="False"/>
    <x v="1"/>
  </r>
  <r>
    <n v="201502"/>
    <x v="2"/>
    <s v="4081"/>
    <s v="Girlfriend Films"/>
    <s v="Girlfriend Films"/>
    <x v="3"/>
    <s v="LF"/>
    <s v="SD"/>
    <s v="LF-SD"/>
    <n v="6249"/>
    <n v="13.516666666666699"/>
    <n v="84465.65"/>
    <m/>
    <s v="Girlfriend Films"/>
    <s v="False"/>
    <x v="1"/>
  </r>
  <r>
    <n v="201502"/>
    <x v="2"/>
    <s v="2658"/>
    <s v="HIS Gay"/>
    <s v="HIS"/>
    <x v="3"/>
    <s v="Gay LF"/>
    <s v="SD"/>
    <s v="Gay LF-SD"/>
    <n v="2106"/>
    <n v="13.79"/>
    <n v="29041.74"/>
    <m/>
    <s v="HIS"/>
    <s v="False"/>
    <x v="1"/>
  </r>
  <r>
    <n v="201502"/>
    <x v="2"/>
    <s v="272"/>
    <s v="Hustler"/>
    <s v="Hustler"/>
    <x v="3"/>
    <s v="LF"/>
    <s v="SD"/>
    <s v="LF-SD"/>
    <n v="34231"/>
    <n v="13.516666666666699"/>
    <n v="462689.01666666701"/>
    <m/>
    <s v="Hustler"/>
    <s v="False"/>
    <x v="1"/>
  </r>
  <r>
    <n v="201502"/>
    <x v="2"/>
    <s v="468"/>
    <s v="Juicy"/>
    <s v="Juicy"/>
    <x v="3"/>
    <s v="LF"/>
    <s v="SD"/>
    <s v="LF-SD"/>
    <n v="10511"/>
    <n v="13.516666666666699"/>
    <n v="142073.683333333"/>
    <m/>
    <s v="Juicy"/>
    <s v="False"/>
    <x v="1"/>
  </r>
  <r>
    <n v="201502"/>
    <x v="2"/>
    <s v="577"/>
    <s v="Manhandle"/>
    <s v="Manhandle"/>
    <x v="3"/>
    <s v="Gay LF"/>
    <s v="SD"/>
    <s v="Gay LF-SD"/>
    <n v="1942"/>
    <n v="13.79"/>
    <n v="26780.18"/>
    <m/>
    <s v="Manhandle"/>
    <s v="False"/>
    <x v="1"/>
  </r>
  <r>
    <n v="201502"/>
    <x v="2"/>
    <s v="575"/>
    <s v="Penthouse"/>
    <s v="Penthouse"/>
    <x v="3"/>
    <s v="LF"/>
    <s v="SD"/>
    <s v="LF-SD"/>
    <n v="6313"/>
    <n v="13.516666666666699"/>
    <n v="85330.716666666704"/>
    <m/>
    <s v="Penthouse"/>
    <s v="False"/>
    <x v="1"/>
  </r>
  <r>
    <n v="201502"/>
    <x v="2"/>
    <s v="158"/>
    <s v="TEN"/>
    <s v="TEN"/>
    <x v="3"/>
    <s v="LF"/>
    <s v="SD"/>
    <s v="LF-SD"/>
    <n v="22622"/>
    <n v="13.516666666666699"/>
    <n v="305774.03333333298"/>
    <m/>
    <s v="TEN"/>
    <s v="False"/>
    <x v="1"/>
  </r>
  <r>
    <n v="201502"/>
    <x v="2"/>
    <s v="2827"/>
    <s v="Vavoom"/>
    <s v="Vavoom SF"/>
    <x v="3"/>
    <s v="SF"/>
    <s v="SD"/>
    <s v="SF-SD"/>
    <n v="57246"/>
    <n v="8.48"/>
    <n v="485446.08"/>
    <m/>
    <s v="Vavoom SF"/>
    <s v="False"/>
    <x v="1"/>
  </r>
  <r>
    <n v="201502"/>
    <x v="2"/>
    <s v="Bang University"/>
    <s v="Bang University"/>
    <s v="Bang U."/>
    <x v="4"/>
    <s v="LF"/>
    <s v="SD"/>
    <s v="LF-SD"/>
    <n v="4731"/>
    <n v="13.516666666666699"/>
    <n v="63947.35"/>
    <m/>
    <s v="Bang U."/>
    <s v="False"/>
    <x v="1"/>
  </r>
  <r>
    <n v="201502"/>
    <x v="2"/>
    <s v="Brazzers"/>
    <s v="Brazzers"/>
    <s v="Brazzers"/>
    <x v="4"/>
    <s v="LF"/>
    <s v="SD"/>
    <s v="LF-SD"/>
    <n v="9186"/>
    <n v="13.516666666666699"/>
    <n v="124164.1"/>
    <m/>
    <s v="Brazzers"/>
    <s v="False"/>
    <x v="1"/>
  </r>
  <r>
    <n v="201502"/>
    <x v="2"/>
    <s v="Reality Kings"/>
    <s v="Reality Kings"/>
    <s v="Reality Kings"/>
    <x v="4"/>
    <s v="LF"/>
    <s v="SD"/>
    <s v="LF-SD"/>
    <n v="5585"/>
    <n v="13.516666666666699"/>
    <n v="75490.583333333299"/>
    <m/>
    <s v="Reality Kings"/>
    <s v="False"/>
    <x v="1"/>
  </r>
  <r>
    <n v="201502"/>
    <x v="2"/>
    <s v="Spice Gay"/>
    <s v="Spice Gay"/>
    <s v="MEN"/>
    <x v="4"/>
    <s v="Gay LF"/>
    <s v="SD"/>
    <s v="Gay LF-SD"/>
    <n v="2305"/>
    <n v="13.79"/>
    <n v="31785.95"/>
    <m/>
    <s v="MEN"/>
    <s v="False"/>
    <x v="1"/>
  </r>
  <r>
    <n v="201502"/>
    <x v="2"/>
    <s v="3548"/>
    <s v="Club Fantasy"/>
    <s v="Club Fantasy"/>
    <x v="5"/>
    <s v="LF"/>
    <s v="SD"/>
    <s v="LF-SD"/>
    <n v="4983"/>
    <n v="13.516666666666699"/>
    <n v="67353.55"/>
    <m/>
    <s v="Club Fantasy"/>
    <s v="False"/>
    <x v="1"/>
  </r>
  <r>
    <n v="201502"/>
    <x v="2"/>
    <s v="3665"/>
    <s v="Hardcore Heat"/>
    <s v="HEAT"/>
    <x v="6"/>
    <s v="LF"/>
    <s v="SD"/>
    <s v="LF-SD"/>
    <n v="10170"/>
    <n v="13.516666666666699"/>
    <n v="137464.5"/>
    <m/>
    <s v="HEAT"/>
    <s v="False"/>
    <x v="1"/>
  </r>
  <r>
    <n v="201502"/>
    <x v="2"/>
    <s v="3433"/>
    <s v="VIVID TV"/>
    <s v="Vivid"/>
    <x v="6"/>
    <s v="LF"/>
    <s v="SD"/>
    <s v="LF-SD"/>
    <n v="13700"/>
    <n v="13.516666666666699"/>
    <n v="185178.33333333299"/>
    <m/>
    <s v="Vivid"/>
    <s v="False"/>
    <x v="1"/>
  </r>
  <r>
    <n v="201502"/>
    <x v="3"/>
    <s v="4059"/>
    <s v="High Society XX.5"/>
    <s v="High Society"/>
    <x v="0"/>
    <s v="LF"/>
    <s v="SD"/>
    <s v="LF-SD"/>
    <n v="2079"/>
    <n v="13.0133333333333"/>
    <n v="27054.720000000001"/>
    <m/>
    <s v="High Society"/>
    <s v="False"/>
    <x v="1"/>
  </r>
  <r>
    <n v="201502"/>
    <x v="3"/>
    <s v="4072"/>
    <s v="High Society XX.5 HD"/>
    <s v="High Society HD"/>
    <x v="0"/>
    <s v="LF"/>
    <s v="HD"/>
    <s v="LF-HD"/>
    <n v="2226"/>
    <n v="14.186666666666699"/>
    <n v="31579.52"/>
    <m/>
    <s v="High Society HD"/>
    <s v="False"/>
    <x v="1"/>
  </r>
  <r>
    <n v="201502"/>
    <x v="3"/>
    <s v="4060"/>
    <s v="High Society XX.5 Nationwide"/>
    <s v="High Society"/>
    <x v="0"/>
    <s v="NW LF"/>
    <s v="SD"/>
    <s v="NW LF-SD"/>
    <n v="1860"/>
    <n v="13.0766666666667"/>
    <n v="24322.6"/>
    <m/>
    <s v="High Society"/>
    <s v="True"/>
    <x v="1"/>
  </r>
  <r>
    <n v="201502"/>
    <x v="3"/>
    <s v="4073"/>
    <s v="High Society XX.5 Nationwide HD"/>
    <s v="High Society HD"/>
    <x v="0"/>
    <s v="NW LF"/>
    <s v="HD"/>
    <s v="NW LF-HD"/>
    <n v="2035"/>
    <n v="14.266666666666699"/>
    <n v="29032.666666666701"/>
    <m/>
    <s v="High Society HD"/>
    <s v="True"/>
    <x v="1"/>
  </r>
  <r>
    <n v="201502"/>
    <x v="3"/>
    <s v="4061"/>
    <s v="High Society XXX"/>
    <s v="High Society"/>
    <x v="0"/>
    <s v="LF"/>
    <s v="SD"/>
    <s v="LF-SD"/>
    <n v="170"/>
    <n v="14.98"/>
    <n v="2546.6"/>
    <m/>
    <s v="High Society"/>
    <s v="True"/>
    <x v="1"/>
  </r>
  <r>
    <n v="201502"/>
    <x v="3"/>
    <s v="4074"/>
    <s v="High Society XXX HD"/>
    <s v="High Society HD"/>
    <x v="0"/>
    <s v="LF"/>
    <s v="HD"/>
    <s v="LF-HD"/>
    <n v="221"/>
    <n v="15.9766666666667"/>
    <n v="3530.8433333333301"/>
    <m/>
    <s v="High Society HD"/>
    <s v="True"/>
    <x v="1"/>
  </r>
  <r>
    <n v="201502"/>
    <x v="3"/>
    <s v="4084"/>
    <s v="Arouse XX.5"/>
    <s v="Arouse"/>
    <x v="1"/>
    <s v="LF"/>
    <s v="SD"/>
    <s v="LF-SD"/>
    <n v="2882"/>
    <n v="13.0133333333333"/>
    <n v="37504.426666666703"/>
    <m/>
    <s v="Arouse"/>
    <s v="False"/>
    <x v="1"/>
  </r>
  <r>
    <n v="201502"/>
    <x v="3"/>
    <s v="4077"/>
    <s v="Arouse XX.5 HD"/>
    <s v="Arouse HD"/>
    <x v="1"/>
    <s v="LF"/>
    <s v="HD"/>
    <s v="LF-HD"/>
    <n v="2891"/>
    <n v="14.186666666666699"/>
    <n v="41013.653333333299"/>
    <m/>
    <s v="Arouse HD"/>
    <s v="False"/>
    <x v="1"/>
  </r>
  <r>
    <n v="201502"/>
    <x v="3"/>
    <s v="4085"/>
    <s v="Arouse XX.5 Nationwide"/>
    <s v="Arouse"/>
    <x v="1"/>
    <s v="NW LF"/>
    <s v="SD"/>
    <s v="NW LF-SD"/>
    <n v="3900"/>
    <n v="13.0766666666667"/>
    <n v="50999"/>
    <m/>
    <s v="Arouse"/>
    <s v="True"/>
    <x v="1"/>
  </r>
  <r>
    <n v="201502"/>
    <x v="3"/>
    <s v="4078"/>
    <s v="Arouse XX.5 Nationwide HD"/>
    <s v="Arouse HD"/>
    <x v="1"/>
    <s v="NW LF"/>
    <s v="HD"/>
    <s v="NW LF-HD"/>
    <n v="3414"/>
    <n v="14.266666666666699"/>
    <n v="48706.400000000001"/>
    <m/>
    <s v="Arouse HD"/>
    <s v="True"/>
    <x v="1"/>
  </r>
  <r>
    <n v="201502"/>
    <x v="3"/>
    <s v="4079"/>
    <s v="Arouse XXX"/>
    <s v="Arouse"/>
    <x v="1"/>
    <s v="LF"/>
    <s v="SD"/>
    <s v="LF-SD"/>
    <n v="301"/>
    <n v="14.98"/>
    <n v="4508.9799999999996"/>
    <m/>
    <s v="Arouse"/>
    <s v="True"/>
    <x v="1"/>
  </r>
  <r>
    <n v="201502"/>
    <x v="3"/>
    <s v="4086"/>
    <s v="Arouse XXX HD"/>
    <s v="Arouse HD"/>
    <x v="1"/>
    <s v="LF"/>
    <s v="HD"/>
    <s v="LF-HD"/>
    <n v="292"/>
    <n v="15.9766666666667"/>
    <n v="4665.1866666666701"/>
    <m/>
    <s v="Arouse HD"/>
    <s v="True"/>
    <x v="1"/>
  </r>
  <r>
    <n v="201502"/>
    <x v="3"/>
    <s v="4124"/>
    <s v="DUSK - For Women XX.5 Nationwide"/>
    <s v="DUSK"/>
    <x v="1"/>
    <s v="NW LF"/>
    <s v="SD"/>
    <s v="NW LF-SD"/>
    <n v="1921"/>
    <n v="13.0766666666667"/>
    <n v="25120.276666666701"/>
    <m/>
    <s v="DUSK"/>
    <s v="False"/>
    <x v="1"/>
  </r>
  <r>
    <n v="201502"/>
    <x v="3"/>
    <s v="3997"/>
    <s v="Dusk for Women XX.5"/>
    <s v="DUSK"/>
    <x v="1"/>
    <s v="LF"/>
    <s v="SD"/>
    <s v="LF-SD"/>
    <n v="1343"/>
    <n v="13.0133333333333"/>
    <n v="17476.906666666699"/>
    <m/>
    <s v="DUSK"/>
    <s v="True"/>
    <x v="1"/>
  </r>
  <r>
    <n v="201502"/>
    <x v="3"/>
    <s v="4080"/>
    <s v="Dusk for Women XX.5 HD"/>
    <s v="DUSK HD"/>
    <x v="1"/>
    <s v="LF"/>
    <s v="HD"/>
    <s v="LF-HD"/>
    <n v="1300"/>
    <n v="14.186666666666699"/>
    <n v="18442.666666666701"/>
    <m/>
    <s v="DUSK HD"/>
    <s v="False"/>
    <x v="1"/>
  </r>
  <r>
    <n v="201502"/>
    <x v="3"/>
    <s v="4098"/>
    <s v="Dusk for Women XX.5 Nationwide HD"/>
    <s v="DUSK HD"/>
    <x v="1"/>
    <s v="NW LF"/>
    <s v="HD"/>
    <s v="NW LF-HD"/>
    <n v="2047"/>
    <n v="14.266666666666699"/>
    <n v="29203.866666666701"/>
    <m/>
    <s v="DUSK HD"/>
    <s v="True"/>
    <x v="1"/>
  </r>
  <r>
    <n v="201502"/>
    <x v="3"/>
    <s v="4092"/>
    <s v="Dusk for Women XXX"/>
    <s v="DUSK"/>
    <x v="1"/>
    <s v="LF"/>
    <s v="SD"/>
    <s v="LF-SD"/>
    <n v="96"/>
    <n v="14.98"/>
    <n v="1438.08"/>
    <m/>
    <s v="DUSK"/>
    <s v="True"/>
    <x v="1"/>
  </r>
  <r>
    <n v="201502"/>
    <x v="3"/>
    <s v="4093"/>
    <s v="Dusk for Women XXX HD"/>
    <s v="DUSK HD"/>
    <x v="1"/>
    <s v="LF"/>
    <s v="HD"/>
    <s v="LF-HD"/>
    <n v="122"/>
    <n v="15.9766666666667"/>
    <n v="1949.15333333333"/>
    <m/>
    <s v="DUSK HD"/>
    <s v="True"/>
    <x v="1"/>
  </r>
  <r>
    <n v="201502"/>
    <x v="3"/>
    <s v="3793"/>
    <s v="Falcon XX5"/>
    <s v="Falcon"/>
    <x v="1"/>
    <s v="Gay LF"/>
    <s v="SD"/>
    <s v="Gay LF-SD"/>
    <n v="3743"/>
    <n v="12.94"/>
    <n v="48434.42"/>
    <m/>
    <s v="Falcon"/>
    <s v="False"/>
    <x v="1"/>
  </r>
  <r>
    <n v="201502"/>
    <x v="3"/>
    <s v="3791"/>
    <s v="Falcon XX5 HD"/>
    <s v="Falcon HD"/>
    <x v="1"/>
    <s v="Gay LF"/>
    <s v="HD"/>
    <s v="Gay LF-HD"/>
    <n v="2849"/>
    <n v="14.16"/>
    <n v="40341.839999999997"/>
    <m/>
    <s v="Falcon HD"/>
    <s v="False"/>
    <x v="1"/>
  </r>
  <r>
    <n v="201502"/>
    <x v="3"/>
    <s v="3792"/>
    <s v="Falcon XXX"/>
    <s v="Falcon"/>
    <x v="1"/>
    <s v="Gay LF"/>
    <s v="SD"/>
    <s v="Gay LF-SD"/>
    <n v="321"/>
    <n v="14.98"/>
    <n v="4808.58"/>
    <m/>
    <s v="Falcon"/>
    <s v="True"/>
    <x v="1"/>
  </r>
  <r>
    <n v="201502"/>
    <x v="3"/>
    <s v="4071"/>
    <s v="Falcon XXX HD"/>
    <s v="Falcon HD"/>
    <x v="1"/>
    <s v="Gay LF"/>
    <s v="HD"/>
    <s v="Gay LF-HD"/>
    <n v="196"/>
    <n v="15.98"/>
    <n v="3132.08"/>
    <m/>
    <s v="Falcon HD"/>
    <s v="True"/>
    <x v="1"/>
  </r>
  <r>
    <n v="201502"/>
    <x v="3"/>
    <s v="4115"/>
    <s v="Etsy XX.5 HD (NOOF)"/>
    <s v="Hustler HD"/>
    <x v="3"/>
    <s v="LF"/>
    <s v="HD"/>
    <s v="LF-HD"/>
    <n v="3423"/>
    <n v="14.186666666666699"/>
    <n v="48560.959999999999"/>
    <m/>
    <s v="Hustler HD"/>
    <s v="False"/>
    <x v="1"/>
  </r>
  <r>
    <n v="201502"/>
    <x v="3"/>
    <s v="4146"/>
    <s v="Etsy XX.5 Nationwide (NOOF)"/>
    <s v="Hustler"/>
    <x v="3"/>
    <s v="NW LF"/>
    <s v="SD"/>
    <s v="NW LF-SD"/>
    <n v="3018"/>
    <n v="13.0766666666667"/>
    <n v="39465.379999999997"/>
    <m/>
    <s v="Hustler"/>
    <s v="False"/>
    <x v="1"/>
  </r>
  <r>
    <n v="201502"/>
    <x v="3"/>
    <s v="4116"/>
    <s v="Etsy XX.5 Nationwide HD (NOOF)"/>
    <s v="Hustler HD"/>
    <x v="3"/>
    <s v="NW LF"/>
    <s v="HD"/>
    <s v="NW LF-HD"/>
    <n v="5329"/>
    <n v="14.266666666666699"/>
    <n v="76027.066666666695"/>
    <m/>
    <s v="Hustler HD"/>
    <s v="True"/>
    <x v="1"/>
  </r>
  <r>
    <n v="201502"/>
    <x v="3"/>
    <s v="4107"/>
    <s v="Girlfriend Films XX.5"/>
    <s v="Girlfriend Films"/>
    <x v="3"/>
    <s v="LF"/>
    <s v="SD"/>
    <s v="LF-SD"/>
    <n v="7977"/>
    <n v="13.0133333333333"/>
    <n v="103807.36"/>
    <m/>
    <s v="Girlfriend Films"/>
    <s v="False"/>
    <x v="1"/>
  </r>
  <r>
    <n v="201502"/>
    <x v="3"/>
    <s v="4082"/>
    <s v="Girlfriend Films XX.5 HD"/>
    <s v="Girlfriend Films HD"/>
    <x v="3"/>
    <s v="LF"/>
    <s v="HD"/>
    <s v="LF-HD"/>
    <n v="6908"/>
    <n v="14.186666666666699"/>
    <n v="98001.493333333303"/>
    <m/>
    <s v="Girlfriend Films HD"/>
    <s v="False"/>
    <x v="1"/>
  </r>
  <r>
    <n v="201502"/>
    <x v="3"/>
    <s v="3220"/>
    <s v="HIS Gay"/>
    <s v="HIS"/>
    <x v="3"/>
    <s v="Gay LF"/>
    <s v="SD"/>
    <s v="Gay LF-SD"/>
    <n v="5790"/>
    <n v="12.94"/>
    <n v="74922.600000000006"/>
    <m/>
    <s v="HIS"/>
    <s v="False"/>
    <x v="1"/>
  </r>
  <r>
    <n v="201502"/>
    <x v="3"/>
    <s v="3686"/>
    <s v="HIS Gay XX.5 HD"/>
    <s v="HIS HD"/>
    <x v="3"/>
    <s v="Gay LF"/>
    <s v="HD"/>
    <s v="Gay LF-HD"/>
    <n v="4413"/>
    <n v="14.16"/>
    <n v="62488.08"/>
    <m/>
    <s v="HIS HD"/>
    <s v="False"/>
    <x v="1"/>
  </r>
  <r>
    <n v="201502"/>
    <x v="3"/>
    <s v="3334"/>
    <s v="HIS Gay XXX"/>
    <s v="HIS"/>
    <x v="3"/>
    <s v="Gay LF"/>
    <s v="SD"/>
    <s v="Gay LF-SD"/>
    <n v="595"/>
    <n v="14.98"/>
    <n v="8913.1"/>
    <m/>
    <s v="HIS"/>
    <s v="True"/>
    <x v="1"/>
  </r>
  <r>
    <n v="201502"/>
    <x v="3"/>
    <s v="4094"/>
    <s v="HIS Gay XXX HD"/>
    <s v="HIS HD"/>
    <x v="3"/>
    <s v="Gay LF"/>
    <s v="HD"/>
    <s v="Gay LF-HD"/>
    <n v="291"/>
    <n v="15.98"/>
    <n v="4650.18"/>
    <m/>
    <s v="HIS HD"/>
    <s v="True"/>
    <x v="1"/>
  </r>
  <r>
    <n v="201502"/>
    <x v="3"/>
    <s v="795"/>
    <s v="Hustler XX.5"/>
    <s v="Hustler"/>
    <x v="3"/>
    <s v="LF"/>
    <s v="SD"/>
    <s v="LF-SD"/>
    <n v="8962"/>
    <n v="13.0133333333333"/>
    <n v="116625.493333333"/>
    <m/>
    <s v="Hustler"/>
    <s v="True"/>
    <x v="1"/>
  </r>
  <r>
    <n v="201502"/>
    <x v="3"/>
    <s v="3595"/>
    <s v="Hustler XX.5 HD"/>
    <s v="Hustler HD"/>
    <x v="3"/>
    <s v="LF"/>
    <s v="HD"/>
    <s v="LF-HD"/>
    <n v="7281"/>
    <n v="14.186666666666699"/>
    <n v="103293.12"/>
    <m/>
    <s v="Hustler HD"/>
    <s v="True"/>
    <x v="1"/>
  </r>
  <r>
    <n v="201502"/>
    <x v="3"/>
    <s v="4096"/>
    <s v="Hustler XX.5 Nationwide"/>
    <s v="Hustler"/>
    <x v="3"/>
    <s v="NW LF"/>
    <s v="SD"/>
    <s v="NW LF-SD"/>
    <n v="17203"/>
    <n v="13.0766666666667"/>
    <n v="224957.89666666699"/>
    <m/>
    <s v="Hustler"/>
    <s v="True"/>
    <x v="1"/>
  </r>
  <r>
    <n v="201502"/>
    <x v="3"/>
    <s v="4097"/>
    <s v="Hustler XX.5 Nationwide HD"/>
    <s v="Hustler HD"/>
    <x v="3"/>
    <s v="NW LF"/>
    <s v="HD"/>
    <s v="NW LF-HD"/>
    <n v="14994"/>
    <n v="14.266666666666699"/>
    <n v="213914.4"/>
    <m/>
    <s v="Hustler HD"/>
    <s v="True"/>
    <x v="1"/>
  </r>
  <r>
    <n v="201502"/>
    <x v="3"/>
    <s v="649"/>
    <s v="Hustler XXX"/>
    <s v="Hustler"/>
    <x v="3"/>
    <s v="LF"/>
    <s v="SD"/>
    <s v="LF-SD"/>
    <n v="872"/>
    <n v="14.98"/>
    <n v="13062.56"/>
    <m/>
    <s v="Hustler"/>
    <s v="True"/>
    <x v="1"/>
  </r>
  <r>
    <n v="201502"/>
    <x v="3"/>
    <s v="3400"/>
    <s v="Hustler XXX HD"/>
    <s v="Hustler HD"/>
    <x v="3"/>
    <s v="LF"/>
    <s v="HD"/>
    <s v="LF-HD"/>
    <n v="970"/>
    <n v="15.9766666666667"/>
    <n v="15497.3666666667"/>
    <m/>
    <s v="Hustler HD"/>
    <s v="True"/>
    <x v="1"/>
  </r>
  <r>
    <n v="201502"/>
    <x v="3"/>
    <s v="794"/>
    <s v="Juicy XX.5"/>
    <s v="Juicy"/>
    <x v="3"/>
    <s v="LF"/>
    <s v="SD"/>
    <s v="LF-SD"/>
    <n v="4671"/>
    <n v="13.0133333333333"/>
    <n v="60785.279999999999"/>
    <m/>
    <s v="Juicy"/>
    <s v="False"/>
    <x v="1"/>
  </r>
  <r>
    <n v="201502"/>
    <x v="3"/>
    <s v="4099"/>
    <s v="Juicy XX.5 HD"/>
    <s v="Juicy HD"/>
    <x v="3"/>
    <s v="LF"/>
    <s v="HD"/>
    <s v="LF-HD"/>
    <n v="3259"/>
    <n v="14.186666666666699"/>
    <n v="46234.346666666701"/>
    <m/>
    <s v="Juicy HD"/>
    <s v="False"/>
    <x v="1"/>
  </r>
  <r>
    <n v="201502"/>
    <x v="3"/>
    <s v="4142"/>
    <s v="Juicy XX.5 Nationwide"/>
    <s v="Juicy"/>
    <x v="3"/>
    <s v="NW LF"/>
    <s v="SD"/>
    <s v="NW LF-SD"/>
    <n v="3571"/>
    <n v="13.0766666666667"/>
    <n v="46696.776666666701"/>
    <m/>
    <s v="Juicy"/>
    <s v="True"/>
    <x v="1"/>
  </r>
  <r>
    <n v="201502"/>
    <x v="3"/>
    <s v="4112"/>
    <s v="Juicy XX.5 Nationwide HD"/>
    <s v="Juicy HD"/>
    <x v="3"/>
    <s v="NW LF"/>
    <s v="HD"/>
    <s v="NW LF-HD"/>
    <n v="4128"/>
    <n v="14.266666666666699"/>
    <n v="58892.800000000003"/>
    <m/>
    <s v="Juicy HD"/>
    <s v="True"/>
    <x v="1"/>
  </r>
  <r>
    <n v="201502"/>
    <x v="3"/>
    <s v="3346"/>
    <s v="Juicy XXX"/>
    <s v="Juicy"/>
    <x v="3"/>
    <s v="LF"/>
    <s v="SD"/>
    <s v="LF-SD"/>
    <n v="628"/>
    <n v="14.98"/>
    <n v="9407.44"/>
    <m/>
    <s v="Juicy"/>
    <s v="True"/>
    <x v="1"/>
  </r>
  <r>
    <n v="201502"/>
    <x v="3"/>
    <s v="793"/>
    <s v="Penthouse XX.5"/>
    <s v="Penthouse"/>
    <x v="3"/>
    <s v="LF"/>
    <s v="SD"/>
    <s v="LF-SD"/>
    <n v="4241"/>
    <n v="13.0133333333333"/>
    <n v="55189.546666666698"/>
    <m/>
    <s v="Penthouse"/>
    <s v="False"/>
    <x v="1"/>
  </r>
  <r>
    <n v="201502"/>
    <x v="3"/>
    <s v="4100"/>
    <s v="Penthouse XX.5 HD"/>
    <s v="Penthouse HD"/>
    <x v="3"/>
    <s v="LF"/>
    <s v="HD"/>
    <s v="LF-HD"/>
    <n v="6916"/>
    <n v="14.186666666666699"/>
    <n v="98114.986666666693"/>
    <m/>
    <s v="Penthouse HD"/>
    <s v="False"/>
    <x v="1"/>
  </r>
  <r>
    <n v="201502"/>
    <x v="3"/>
    <s v="4143"/>
    <s v="Penthouse XX.5 Nationwide"/>
    <s v="Penthouse"/>
    <x v="3"/>
    <s v="NW LF"/>
    <s v="SD"/>
    <s v="NW LF-SD"/>
    <n v="3486"/>
    <n v="13.0766666666667"/>
    <n v="45585.26"/>
    <m/>
    <s v="Penthouse"/>
    <s v="True"/>
    <x v="1"/>
  </r>
  <r>
    <n v="201502"/>
    <x v="3"/>
    <s v="3347"/>
    <s v="Penthouse XXX"/>
    <s v="Penthouse"/>
    <x v="3"/>
    <s v="LF"/>
    <s v="SD"/>
    <s v="LF-SD"/>
    <n v="686"/>
    <n v="14.98"/>
    <n v="10276.280000000001"/>
    <m/>
    <s v="Penthouse"/>
    <s v="True"/>
    <x v="1"/>
  </r>
  <r>
    <n v="201502"/>
    <x v="3"/>
    <s v="791"/>
    <s v="TEN XX.5"/>
    <s v="TEN"/>
    <x v="3"/>
    <s v="LF"/>
    <s v="SD"/>
    <s v="LF-SD"/>
    <n v="5764"/>
    <n v="13.0133333333333"/>
    <n v="75008.853333333303"/>
    <m/>
    <s v="TEN"/>
    <s v="False"/>
    <x v="1"/>
  </r>
  <r>
    <n v="201502"/>
    <x v="3"/>
    <s v="4114"/>
    <s v="TEN XX.5 HD"/>
    <s v="TEN HD"/>
    <x v="3"/>
    <s v="LF"/>
    <s v="HD"/>
    <s v="LF-HD"/>
    <n v="3687"/>
    <n v="14.186666666666699"/>
    <n v="52306.239999999998"/>
    <m/>
    <s v="TEN HD"/>
    <s v="False"/>
    <x v="1"/>
  </r>
  <r>
    <n v="201502"/>
    <x v="3"/>
    <s v="4144"/>
    <s v="TEN XX.5 Nationwide"/>
    <s v="TEN"/>
    <x v="3"/>
    <s v="NW LF"/>
    <s v="SD"/>
    <s v="NW LF-SD"/>
    <n v="2906"/>
    <n v="13.0766666666667"/>
    <n v="38000.793333333299"/>
    <m/>
    <s v="TEN"/>
    <s v="True"/>
    <x v="1"/>
  </r>
  <r>
    <n v="201502"/>
    <x v="3"/>
    <s v="4113"/>
    <s v="TEN XX.5 Nationwide HD"/>
    <s v="TEN HD"/>
    <x v="3"/>
    <s v="NW LF"/>
    <s v="HD"/>
    <s v="NW LF-HD"/>
    <n v="4696"/>
    <n v="14.266666666666699"/>
    <n v="66996.266666666706"/>
    <m/>
    <s v="TEN HD"/>
    <s v="True"/>
    <x v="1"/>
  </r>
  <r>
    <n v="201502"/>
    <x v="3"/>
    <s v="3350"/>
    <s v="TEN XXX"/>
    <s v="TEN"/>
    <x v="3"/>
    <s v="LF"/>
    <s v="SD"/>
    <s v="LF-SD"/>
    <n v="529"/>
    <n v="14.98"/>
    <n v="7924.42"/>
    <m/>
    <s v="TEN"/>
    <s v="True"/>
    <x v="1"/>
  </r>
  <r>
    <n v="201502"/>
    <x v="3"/>
    <s v="920"/>
    <s v="Vavoom XX.5"/>
    <s v="Vavoom SF"/>
    <x v="3"/>
    <s v="SF"/>
    <s v="SD"/>
    <s v="SF-SD"/>
    <n v="82795"/>
    <n v="5.98"/>
    <n v="495114.1"/>
    <m/>
    <s v="Vavoom SF"/>
    <s v="False"/>
    <x v="1"/>
  </r>
  <r>
    <n v="201502"/>
    <x v="3"/>
    <s v="4075"/>
    <s v="Vavoom XX.5 HD"/>
    <s v="Vavoom SF HD"/>
    <x v="3"/>
    <s v="SF"/>
    <s v="HD"/>
    <s v="SF-HD"/>
    <n v="33765"/>
    <n v="6.98"/>
    <n v="235679.7"/>
    <m/>
    <s v="Vavoom SF HD"/>
    <s v="False"/>
    <x v="1"/>
  </r>
  <r>
    <n v="201502"/>
    <x v="3"/>
    <s v="4145"/>
    <s v="Vavoom XX.5 Nationwide"/>
    <s v="Vavoom SF"/>
    <x v="3"/>
    <s v="NW SF"/>
    <s v="SD"/>
    <s v="NW SF-SD"/>
    <n v="44836"/>
    <n v="5.98"/>
    <n v="268119.28000000003"/>
    <m/>
    <s v="Vavoom SF"/>
    <s v="True"/>
    <x v="1"/>
  </r>
  <r>
    <n v="201502"/>
    <x v="3"/>
    <s v="4076"/>
    <s v="Vavoom XX.5 Nationwide HD"/>
    <s v="Vavoom SF HD"/>
    <x v="3"/>
    <s v="NW SF"/>
    <s v="HD"/>
    <s v="NW SF-HD"/>
    <n v="39957"/>
    <n v="6.98"/>
    <n v="278899.86"/>
    <m/>
    <s v="Vavoom SF HD"/>
    <s v="True"/>
    <x v="1"/>
  </r>
  <r>
    <n v="201502"/>
    <x v="3"/>
    <s v="3351"/>
    <s v="Vavoom XXX"/>
    <s v="Vavoom SF"/>
    <x v="3"/>
    <s v="SF"/>
    <s v="SD"/>
    <s v="SF-SD"/>
    <n v="7822"/>
    <n v="5.98"/>
    <n v="46775.56"/>
    <m/>
    <s v="Vavoom SF"/>
    <s v="True"/>
    <x v="1"/>
  </r>
  <r>
    <n v="201502"/>
    <x v="3"/>
    <s v="792"/>
    <s v="XTSY XX.5"/>
    <s v="XTSY"/>
    <x v="3"/>
    <s v="LF"/>
    <s v="SD"/>
    <s v="LF-SD"/>
    <n v="5871"/>
    <n v="13.0133333333333"/>
    <n v="76401.279999999999"/>
    <m/>
    <s v="XTSY"/>
    <s v="False"/>
    <x v="1"/>
  </r>
  <r>
    <n v="201502"/>
    <x v="3"/>
    <s v="3352"/>
    <s v="XTSY XXX"/>
    <s v="XTSY"/>
    <x v="3"/>
    <s v="LF"/>
    <s v="SD"/>
    <s v="LF-SD"/>
    <n v="627"/>
    <n v="14.98"/>
    <n v="9392.4599999999991"/>
    <m/>
    <s v="XTSY"/>
    <s v="True"/>
    <x v="1"/>
  </r>
  <r>
    <n v="201502"/>
    <x v="3"/>
    <s v="Bang University XX.5"/>
    <s v="Bang University XX.5"/>
    <s v="Bang U."/>
    <x v="4"/>
    <s v="LF"/>
    <s v="SD"/>
    <s v="LF-SD"/>
    <n v="2989"/>
    <n v="13.0133333333333"/>
    <n v="38896.853333333303"/>
    <m/>
    <s v="Bang U."/>
    <s v="False"/>
    <x v="1"/>
  </r>
  <r>
    <n v="201502"/>
    <x v="3"/>
    <s v="Bang University XX.5 HD"/>
    <s v="Bang University XX.5 HD"/>
    <s v="Bang U. HD"/>
    <x v="4"/>
    <s v="LF"/>
    <s v="HD"/>
    <s v="LF-HD"/>
    <n v="2183"/>
    <n v="14.186666666666699"/>
    <n v="30969.493333333299"/>
    <m/>
    <s v="Bang U. HD"/>
    <s v="False"/>
    <x v="1"/>
  </r>
  <r>
    <n v="201502"/>
    <x v="3"/>
    <s v="Bang University XX.5 Nationwide"/>
    <s v="Bang University XX.5 Nationwide"/>
    <s v="Bang U."/>
    <x v="4"/>
    <s v="NW LF"/>
    <s v="SD"/>
    <s v="NW LF-SD"/>
    <n v="3740"/>
    <n v="13.0766666666667"/>
    <n v="48906.733333333301"/>
    <m/>
    <s v="Bang U."/>
    <s v="True"/>
    <x v="1"/>
  </r>
  <r>
    <n v="201502"/>
    <x v="3"/>
    <s v="Bang University XX.5 Nationwide HD"/>
    <s v="Bang University XX.5 Nationwide HD"/>
    <s v="Bang U. HD"/>
    <x v="4"/>
    <s v="NW LF"/>
    <s v="HD"/>
    <s v="NW LF-HD"/>
    <n v="3122"/>
    <n v="14.266666666666699"/>
    <n v="44540.533333333296"/>
    <m/>
    <s v="Bang U. HD"/>
    <s v="True"/>
    <x v="1"/>
  </r>
  <r>
    <n v="201502"/>
    <x v="3"/>
    <s v="Bang University XXX"/>
    <s v="Bang University XXX"/>
    <s v="Bang U."/>
    <x v="4"/>
    <s v="LF"/>
    <s v="SD"/>
    <s v="LF-SD"/>
    <n v="600"/>
    <n v="14.98"/>
    <n v="8988"/>
    <m/>
    <s v="Bang U."/>
    <s v="True"/>
    <x v="1"/>
  </r>
  <r>
    <n v="201502"/>
    <x v="3"/>
    <s v="Bang University XXX HD"/>
    <s v="Bang University XXX HD"/>
    <s v="Bang U. HD"/>
    <x v="4"/>
    <s v="LF"/>
    <s v="HD"/>
    <s v="LF-HD"/>
    <n v="241"/>
    <n v="15.9766666666667"/>
    <n v="3850.3766666666702"/>
    <m/>
    <s v="Bang U. HD"/>
    <s v="True"/>
    <x v="1"/>
  </r>
  <r>
    <n v="201502"/>
    <x v="3"/>
    <s v="Brazzers XX.5"/>
    <s v="Brazzers XX.5"/>
    <s v="Brazzers"/>
    <x v="4"/>
    <s v="LF"/>
    <s v="SD"/>
    <s v="LF-SD"/>
    <n v="3943"/>
    <n v="13.0133333333333"/>
    <n v="51311.573333333297"/>
    <m/>
    <s v="Brazzers"/>
    <s v="False"/>
    <x v="1"/>
  </r>
  <r>
    <n v="201502"/>
    <x v="3"/>
    <s v="Brazzers XX.5 HD"/>
    <s v="Brazzers XX.5 HD"/>
    <s v="Brazzers HD"/>
    <x v="4"/>
    <s v="LF"/>
    <s v="HD"/>
    <s v="LF-HD"/>
    <n v="3418"/>
    <n v="14.186666666666699"/>
    <n v="48490.026666666701"/>
    <m/>
    <s v="Brazzers HD"/>
    <s v="False"/>
    <x v="1"/>
  </r>
  <r>
    <n v="201502"/>
    <x v="3"/>
    <s v="Brazzers XX.5 Nationwide"/>
    <s v="Brazzers XX.5 Nationwide"/>
    <s v="Brazzers"/>
    <x v="4"/>
    <s v="NW LF"/>
    <s v="SD"/>
    <s v="NW LF-SD"/>
    <n v="5315"/>
    <n v="13.0766666666667"/>
    <n v="69502.483333333294"/>
    <m/>
    <s v="Brazzers"/>
    <s v="True"/>
    <x v="1"/>
  </r>
  <r>
    <n v="201502"/>
    <x v="3"/>
    <s v="Brazzers XX.5 Nationwide HD"/>
    <s v="Brazzers XX.5 Nationwide HD"/>
    <s v="Brazzers HD"/>
    <x v="4"/>
    <s v="NW LF"/>
    <s v="HD"/>
    <s v="NW LF-HD"/>
    <n v="4378"/>
    <n v="14.266666666666699"/>
    <n v="62459.466666666704"/>
    <m/>
    <s v="Brazzers HD"/>
    <s v="True"/>
    <x v="1"/>
  </r>
  <r>
    <n v="201502"/>
    <x v="3"/>
    <s v="Brazzers XXX"/>
    <s v="Brazzers XXX"/>
    <s v="Brazzers"/>
    <x v="4"/>
    <s v="LF"/>
    <s v="SD"/>
    <s v="LF-SD"/>
    <n v="753"/>
    <n v="14.98"/>
    <n v="11279.94"/>
    <m/>
    <s v="Brazzers"/>
    <s v="True"/>
    <x v="1"/>
  </r>
  <r>
    <n v="201502"/>
    <x v="3"/>
    <s v="Brazzers XXX HD"/>
    <s v="Brazzers XXX HD"/>
    <s v="Brazzers HD"/>
    <x v="4"/>
    <s v="LF"/>
    <s v="HD"/>
    <s v="LF-HD"/>
    <n v="373"/>
    <n v="15.9766666666667"/>
    <n v="5959.2966666666698"/>
    <m/>
    <s v="Brazzers HD"/>
    <s v="True"/>
    <x v="1"/>
  </r>
  <r>
    <n v="201502"/>
    <x v="3"/>
    <s v="Reality Kings XX.5"/>
    <s v="Reality Kings XX.5"/>
    <s v="Reality Kings"/>
    <x v="4"/>
    <s v="LF"/>
    <s v="SD"/>
    <s v="LF-SD"/>
    <n v="3795"/>
    <n v="13.0133333333333"/>
    <n v="49385.599999999999"/>
    <m/>
    <s v="Reality Kings"/>
    <s v="False"/>
    <x v="1"/>
  </r>
  <r>
    <n v="201502"/>
    <x v="3"/>
    <s v="Reality Kings XX.5 HD"/>
    <s v="Reality Kings XX.5 HD"/>
    <s v="Reality Kings HD"/>
    <x v="4"/>
    <s v="LF"/>
    <s v="HD"/>
    <s v="LF-HD"/>
    <n v="3608"/>
    <n v="14.186666666666699"/>
    <n v="51185.493333333303"/>
    <m/>
    <s v="Reality Kings HD"/>
    <s v="False"/>
    <x v="1"/>
  </r>
  <r>
    <n v="201502"/>
    <x v="3"/>
    <s v="Reality Kings XX.5 Nationwide"/>
    <s v="Reality Kings XX.5 Nationwide"/>
    <s v="Reality Kings"/>
    <x v="4"/>
    <s v="NW LF"/>
    <s v="SD"/>
    <s v="NW LF-SD"/>
    <n v="3003"/>
    <n v="13.0766666666667"/>
    <n v="39269.230000000003"/>
    <m/>
    <s v="Reality Kings"/>
    <s v="True"/>
    <x v="1"/>
  </r>
  <r>
    <n v="201502"/>
    <x v="3"/>
    <s v="Reality Kings XX.5 Nationwide HD"/>
    <s v="Reality Kings XX.5 Nationwide HD"/>
    <s v="Reality Kings HD"/>
    <x v="4"/>
    <s v="NW LF"/>
    <s v="HD"/>
    <s v="NW LF-HD"/>
    <n v="2664"/>
    <n v="14.266666666666699"/>
    <n v="38006.400000000001"/>
    <m/>
    <s v="Reality Kings HD"/>
    <s v="True"/>
    <x v="1"/>
  </r>
  <r>
    <n v="201502"/>
    <x v="3"/>
    <s v="Reality Kings XXX"/>
    <s v="Reality Kings XXX"/>
    <s v="Reality Kings"/>
    <x v="4"/>
    <s v="LF"/>
    <s v="SD"/>
    <s v="LF-SD"/>
    <n v="427"/>
    <n v="14.98"/>
    <n v="6396.46"/>
    <m/>
    <s v="Reality Kings"/>
    <s v="True"/>
    <x v="1"/>
  </r>
  <r>
    <n v="201502"/>
    <x v="3"/>
    <s v="Reality Kings XXX HD"/>
    <s v="Reality Kings XXX HD"/>
    <s v="Reality Kings HD"/>
    <x v="4"/>
    <s v="LF"/>
    <s v="HD"/>
    <s v="LF-HD"/>
    <n v="301"/>
    <n v="15.9766666666667"/>
    <n v="4808.9766666666701"/>
    <m/>
    <s v="Reality Kings HD"/>
    <s v="True"/>
    <x v="1"/>
  </r>
  <r>
    <n v="201502"/>
    <x v="3"/>
    <s v="Spice Gay XX.5"/>
    <s v="Spice Gay XX.5"/>
    <s v="MEN"/>
    <x v="4"/>
    <s v="Gay LF"/>
    <s v="SD"/>
    <s v="Gay LF-SD"/>
    <n v="4911"/>
    <n v="12.94"/>
    <n v="63548.34"/>
    <m/>
    <s v="MEN"/>
    <s v="False"/>
    <x v="1"/>
  </r>
  <r>
    <n v="201502"/>
    <x v="3"/>
    <s v="Spice Gay XX.5 HD"/>
    <s v="Spice Gay XX.5 HD"/>
    <s v="MEN HD"/>
    <x v="4"/>
    <s v="Gay LF"/>
    <s v="HD"/>
    <s v="Gay LF-HD"/>
    <n v="3010"/>
    <n v="14.16"/>
    <n v="42621.599999999999"/>
    <m/>
    <s v="MEN HD"/>
    <s v="False"/>
    <x v="1"/>
  </r>
  <r>
    <n v="201502"/>
    <x v="3"/>
    <s v="Spice Gay XXX"/>
    <s v="Spice Gay XXX"/>
    <s v="MEN"/>
    <x v="4"/>
    <s v="Gay LF"/>
    <s v="SD"/>
    <s v="Gay LF-SD"/>
    <n v="526"/>
    <n v="14.98"/>
    <n v="7879.48"/>
    <m/>
    <s v="MEN"/>
    <s v="True"/>
    <x v="1"/>
  </r>
  <r>
    <n v="201502"/>
    <x v="3"/>
    <s v="Spice Gay XXX HD"/>
    <s v="Spice Gay XXX HD"/>
    <s v="MEN HD"/>
    <x v="4"/>
    <s v="Gay LF"/>
    <s v="HD"/>
    <s v="Gay LF-HD"/>
    <n v="130"/>
    <n v="15.98"/>
    <n v="2077.4"/>
    <m/>
    <s v="MEN HD"/>
    <s v="True"/>
    <x v="1"/>
  </r>
  <r>
    <n v="201502"/>
    <x v="3"/>
    <s v="3558"/>
    <s v="Club Fantasy XX.5"/>
    <s v="Club Fantasy"/>
    <x v="5"/>
    <s v="LF"/>
    <s v="SD"/>
    <s v="LF-SD"/>
    <n v="8396"/>
    <n v="13.0133333333333"/>
    <n v="109259.94666666701"/>
    <m/>
    <s v="Club Fantasy"/>
    <s v="False"/>
    <x v="1"/>
  </r>
  <r>
    <n v="201502"/>
    <x v="3"/>
    <s v="4055"/>
    <s v="Club Fantasy XX.5 HD"/>
    <s v="Club Fantasy HD"/>
    <x v="5"/>
    <s v="LF"/>
    <s v="HD"/>
    <s v="LF-HD"/>
    <n v="9351"/>
    <n v="14.186666666666699"/>
    <n v="132659.51999999999"/>
    <m/>
    <s v="Club Fantasy HD"/>
    <s v="False"/>
    <x v="1"/>
  </r>
  <r>
    <n v="201502"/>
    <x v="3"/>
    <s v="3562"/>
    <s v="Club Fantasy XXX"/>
    <s v="Club Fantasy"/>
    <x v="5"/>
    <s v="LF"/>
    <s v="SD"/>
    <s v="LF-SD"/>
    <n v="874"/>
    <n v="14.98"/>
    <n v="13092.52"/>
    <m/>
    <s v="Club Fantasy"/>
    <s v="True"/>
    <x v="1"/>
  </r>
  <r>
    <n v="201502"/>
    <x v="3"/>
    <s v="4056"/>
    <s v="Club Fantasy XXX HD"/>
    <s v="Club Fantasy HD"/>
    <x v="5"/>
    <s v="LF"/>
    <s v="HD"/>
    <s v="LF-HD"/>
    <n v="966"/>
    <n v="15.9766666666667"/>
    <n v="15433.46"/>
    <m/>
    <s v="Club Fantasy HD"/>
    <s v="True"/>
    <x v="1"/>
  </r>
  <r>
    <n v="201502"/>
    <x v="3"/>
    <s v="3559"/>
    <s v="Studds XX.5"/>
    <s v="STUDDS"/>
    <x v="5"/>
    <s v="Gay LF"/>
    <s v="SD"/>
    <s v="Gay LF-SD"/>
    <n v="5542"/>
    <n v="12.94"/>
    <n v="71713.48"/>
    <m/>
    <s v="STUDDS"/>
    <s v="False"/>
    <x v="1"/>
  </r>
  <r>
    <n v="201502"/>
    <x v="3"/>
    <s v="3678"/>
    <s v="Studds XX.5 HD"/>
    <s v="STUDDS HD"/>
    <x v="5"/>
    <s v="Gay LF"/>
    <s v="HD"/>
    <s v="Gay LF-HD"/>
    <n v="3935"/>
    <n v="14.16"/>
    <n v="55719.6"/>
    <m/>
    <s v="STUDDS HD"/>
    <s v="False"/>
    <x v="1"/>
  </r>
  <r>
    <n v="201502"/>
    <x v="3"/>
    <s v="3566"/>
    <s v="Studds XXX"/>
    <s v="STUDDS"/>
    <x v="5"/>
    <s v="Gay LF"/>
    <s v="SD"/>
    <s v="Gay LF-SD"/>
    <n v="541"/>
    <n v="14.98"/>
    <n v="8104.18"/>
    <m/>
    <s v="STUDDS"/>
    <s v="True"/>
    <x v="1"/>
  </r>
  <r>
    <n v="201502"/>
    <x v="3"/>
    <s v="4067"/>
    <s v="Studds XXX HD"/>
    <s v="STUDDS HD"/>
    <x v="5"/>
    <s v="Gay LF"/>
    <s v="HD"/>
    <s v="Gay LF-HD"/>
    <n v="423"/>
    <n v="15.98"/>
    <n v="6759.54"/>
    <m/>
    <s v="STUDDS HD"/>
    <s v="True"/>
    <x v="1"/>
  </r>
  <r>
    <n v="201502"/>
    <x v="3"/>
    <s v="3563"/>
    <s v="Urban Fantasy XX.5"/>
    <s v="Urban Fantasy"/>
    <x v="5"/>
    <s v="LF"/>
    <s v="SD"/>
    <s v="LF-SD"/>
    <n v="9588"/>
    <n v="13.0133333333333"/>
    <n v="124771.84"/>
    <m/>
    <s v="Urban Fantasy"/>
    <s v="False"/>
    <x v="1"/>
  </r>
  <r>
    <n v="201502"/>
    <x v="3"/>
    <s v="3794"/>
    <s v="Urban Fantasy XX5 HD"/>
    <s v="Urban Fantasy HD"/>
    <x v="5"/>
    <s v="LF"/>
    <s v="HD"/>
    <s v="LF-HD"/>
    <n v="7865"/>
    <n v="14.186666666666699"/>
    <n v="111578.133333333"/>
    <m/>
    <s v="Urban Fantasy HD"/>
    <s v="False"/>
    <x v="1"/>
  </r>
  <r>
    <n v="201502"/>
    <x v="3"/>
    <s v="3568"/>
    <s v="Urban Fantasy XXX"/>
    <s v="Urban Fantasy"/>
    <x v="5"/>
    <s v="LF"/>
    <s v="SD"/>
    <s v="LF-SD"/>
    <n v="1128"/>
    <n v="14.98"/>
    <n v="16897.439999999999"/>
    <m/>
    <s v="Urban Fantasy"/>
    <s v="True"/>
    <x v="1"/>
  </r>
  <r>
    <n v="201502"/>
    <x v="3"/>
    <s v="4083"/>
    <s v="Urban Fantasy XXX HD"/>
    <s v="Urban Fantasy HD"/>
    <x v="5"/>
    <s v="LF"/>
    <s v="HD"/>
    <s v="LF-HD"/>
    <n v="1177"/>
    <n v="15.9766666666667"/>
    <n v="18804.5366666667"/>
    <m/>
    <s v="Urban Fantasy HD"/>
    <s v="True"/>
    <x v="1"/>
  </r>
  <r>
    <n v="201502"/>
    <x v="3"/>
    <s v="4052"/>
    <s v="Cheri International XXX HD"/>
    <s v="Cheri HD"/>
    <x v="6"/>
    <s v="NW LF"/>
    <s v="HD"/>
    <s v="NW LF-HD"/>
    <n v="116"/>
    <n v="15.98"/>
    <n v="1853.68"/>
    <m/>
    <s v="Cheri HD"/>
    <s v="False"/>
    <x v="1"/>
  </r>
  <r>
    <n v="201502"/>
    <x v="3"/>
    <s v="790"/>
    <s v="Cheri XX.5"/>
    <s v="Cheri"/>
    <x v="6"/>
    <s v="LF"/>
    <s v="SD"/>
    <s v="LF-SD"/>
    <n v="3648"/>
    <n v="13.0133333333333"/>
    <n v="47472.639999999999"/>
    <m/>
    <s v="Cheri"/>
    <s v="False"/>
    <x v="1"/>
  </r>
  <r>
    <n v="201502"/>
    <x v="3"/>
    <s v="4053"/>
    <s v="Cheri XX.5 HD"/>
    <s v="Cheri HD"/>
    <x v="6"/>
    <s v="LF"/>
    <s v="HD"/>
    <s v="LF-HD"/>
    <n v="1720"/>
    <n v="14.186666666666699"/>
    <n v="24401.066666666698"/>
    <m/>
    <s v="Cheri HD"/>
    <s v="True"/>
    <x v="1"/>
  </r>
  <r>
    <n v="201502"/>
    <x v="3"/>
    <s v="4054"/>
    <s v="Cheri XX.5 Nationwide HD"/>
    <s v="Cheri HD"/>
    <x v="6"/>
    <s v="NW LF"/>
    <s v="HD"/>
    <s v="NW LF-HD"/>
    <n v="1377"/>
    <n v="14.266666666666699"/>
    <n v="19645.2"/>
    <m/>
    <s v="Cheri HD"/>
    <s v="True"/>
    <x v="1"/>
  </r>
  <r>
    <n v="201502"/>
    <x v="3"/>
    <s v="644"/>
    <s v="Cheri XXX"/>
    <s v="Cheri"/>
    <x v="6"/>
    <s v="LF"/>
    <s v="SD"/>
    <s v="LF-SD"/>
    <n v="311"/>
    <n v="14.98"/>
    <n v="4658.78"/>
    <m/>
    <s v="Cheri"/>
    <s v="True"/>
    <x v="1"/>
  </r>
  <r>
    <n v="201502"/>
    <x v="3"/>
    <s v="963"/>
    <s v="Girls Girls Girls"/>
    <s v="Girls Girls Girls"/>
    <x v="6"/>
    <s v="LF"/>
    <s v="SD"/>
    <s v="LF-SD"/>
    <n v="2647"/>
    <n v="13.0133333333333"/>
    <n v="34446.293333333299"/>
    <m/>
    <s v="Girls Girls Girls"/>
    <s v="False"/>
    <x v="1"/>
  </r>
  <r>
    <n v="201502"/>
    <x v="3"/>
    <s v="4141"/>
    <s v="Girls Girls Girls XX.5"/>
    <s v="Girls Girls Girls"/>
    <x v="6"/>
    <s v="LF"/>
    <s v="SD"/>
    <s v="LF-SD"/>
    <n v="1385"/>
    <n v="13.0133333333333"/>
    <n v="18023.4666666667"/>
    <m/>
    <s v="Girls Girls Girls"/>
    <s v="True"/>
    <x v="1"/>
  </r>
  <r>
    <n v="201502"/>
    <x v="3"/>
    <s v="3675"/>
    <s v="Girls Girls Girls XX.5 HD"/>
    <s v="Girls Girls Girls HD"/>
    <x v="6"/>
    <s v="LF"/>
    <s v="HD"/>
    <s v="LF-HD"/>
    <n v="5104"/>
    <n v="14.186666666666699"/>
    <n v="72408.746666666702"/>
    <m/>
    <s v="Girls Girls Girls HD"/>
    <s v="False"/>
    <x v="1"/>
  </r>
  <r>
    <n v="201502"/>
    <x v="3"/>
    <s v="4121"/>
    <s v="Girls Girls Girls XX.5 Nationwide"/>
    <s v="Girls Girls Girls"/>
    <x v="6"/>
    <s v="NW LF"/>
    <s v="SD"/>
    <s v="NW LF-SD"/>
    <n v="873"/>
    <n v="13.0766666666667"/>
    <n v="11415.93"/>
    <m/>
    <s v="Girls Girls Girls"/>
    <s v="True"/>
    <x v="1"/>
  </r>
  <r>
    <n v="201502"/>
    <x v="3"/>
    <s v="4057"/>
    <s v="Girls Girls Girls XX.5 Nationwide HD"/>
    <s v="Girls Girls Girls HD"/>
    <x v="6"/>
    <s v="NW LF"/>
    <s v="HD"/>
    <s v="NW LF-HD"/>
    <n v="1321"/>
    <n v="14.266666666666699"/>
    <n v="18846.266666666699"/>
    <m/>
    <s v="Girls Girls Girls HD"/>
    <s v="True"/>
    <x v="1"/>
  </r>
  <r>
    <n v="201502"/>
    <x v="3"/>
    <s v="3359"/>
    <s v="Girls Girls Girls XXX"/>
    <s v="Girls Girls Girls"/>
    <x v="6"/>
    <s v="LF"/>
    <s v="SD"/>
    <s v="LF-SD"/>
    <n v="506"/>
    <n v="14.98"/>
    <n v="7579.88"/>
    <m/>
    <s v="Girls Girls Girls"/>
    <s v="True"/>
    <x v="1"/>
  </r>
  <r>
    <n v="201502"/>
    <x v="3"/>
    <s v="4058"/>
    <s v="Girls Girls Girls XXX HD"/>
    <s v="Girls Girls Girls HD"/>
    <x v="6"/>
    <s v="LF"/>
    <s v="HD"/>
    <s v="LF-HD"/>
    <n v="481"/>
    <n v="15.9766666666667"/>
    <n v="7684.7766666666703"/>
    <m/>
    <s v="Girls Girls Girls HD"/>
    <s v="True"/>
    <x v="1"/>
  </r>
  <r>
    <n v="201502"/>
    <x v="3"/>
    <s v="3408"/>
    <s v="Hardcore Heat XX.5"/>
    <s v="HEAT"/>
    <x v="6"/>
    <s v="LF"/>
    <s v="SD"/>
    <s v="LF-SD"/>
    <n v="3413"/>
    <n v="13.0133333333333"/>
    <n v="44414.506666666697"/>
    <m/>
    <s v="HEAT"/>
    <s v="False"/>
    <x v="1"/>
  </r>
  <r>
    <n v="201502"/>
    <x v="3"/>
    <s v="4039"/>
    <s v="Hardcore Heat XX.5 HD"/>
    <s v="HEAT HD"/>
    <x v="6"/>
    <s v="LF"/>
    <s v="HD"/>
    <s v="LF-HD"/>
    <n v="3262"/>
    <n v="14.186666666666699"/>
    <n v="46276.906666666699"/>
    <m/>
    <s v="HEAT HD"/>
    <s v="False"/>
    <x v="1"/>
  </r>
  <r>
    <n v="201502"/>
    <x v="3"/>
    <s v="4041"/>
    <s v="Hardcore Heat XX.5 Nationwide"/>
    <s v="HEAT"/>
    <x v="6"/>
    <s v="NW LF"/>
    <s v="SD"/>
    <s v="NW LF-SD"/>
    <n v="3157"/>
    <n v="13.0766666666667"/>
    <n v="41283.036666666703"/>
    <m/>
    <s v="HEAT"/>
    <s v="True"/>
    <x v="1"/>
  </r>
  <r>
    <n v="201502"/>
    <x v="3"/>
    <s v="4042"/>
    <s v="Hardcore Heat XX.5 Nationwide HD"/>
    <s v="HEAT HD"/>
    <x v="6"/>
    <s v="NW LF"/>
    <s v="HD"/>
    <s v="NW LF-HD"/>
    <n v="3413"/>
    <n v="14.266666666666699"/>
    <n v="48692.133333333302"/>
    <m/>
    <s v="HEAT HD"/>
    <s v="True"/>
    <x v="1"/>
  </r>
  <r>
    <n v="201502"/>
    <x v="3"/>
    <s v="3409"/>
    <s v="Hardcore Heat XXX"/>
    <s v="HEAT"/>
    <x v="6"/>
    <s v="LF"/>
    <s v="SD"/>
    <s v="LF-SD"/>
    <n v="398"/>
    <n v="14.98"/>
    <n v="5962.04"/>
    <m/>
    <s v="HEAT"/>
    <s v="True"/>
    <x v="1"/>
  </r>
  <r>
    <n v="201502"/>
    <x v="3"/>
    <s v="4040"/>
    <s v="Hardcore Heat XXX HD"/>
    <s v="HEAT HD"/>
    <x v="6"/>
    <s v="LF"/>
    <s v="HD"/>
    <s v="LF-HD"/>
    <n v="388"/>
    <n v="15.9766666666667"/>
    <n v="6198.9466666666704"/>
    <m/>
    <s v="HEAT HD"/>
    <s v="True"/>
    <x v="1"/>
  </r>
  <r>
    <n v="201502"/>
    <x v="3"/>
    <s v="3390"/>
    <s v="Pleasure Zone XX.5"/>
    <s v="Pleasure Zone"/>
    <x v="6"/>
    <s v="LF"/>
    <s v="SD"/>
    <s v="LF-SD"/>
    <n v="2089"/>
    <n v="13.0133333333333"/>
    <n v="27184.8533333333"/>
    <m/>
    <s v="Pleasure Zone"/>
    <s v="False"/>
    <x v="1"/>
  </r>
  <r>
    <n v="201502"/>
    <x v="3"/>
    <s v="4062"/>
    <s v="Pleasure Zone XX.5 HD"/>
    <s v="Pleasure Zone HD"/>
    <x v="6"/>
    <s v="LF"/>
    <s v="HD"/>
    <s v="LF-HD"/>
    <n v="2244"/>
    <n v="14.186666666666699"/>
    <n v="31834.880000000001"/>
    <m/>
    <s v="Pleasure Zone HD"/>
    <s v="False"/>
    <x v="1"/>
  </r>
  <r>
    <n v="201502"/>
    <x v="3"/>
    <s v="4122"/>
    <s v="Pleasure Zone XX.5 Nationwide"/>
    <s v="Pleasure Zone"/>
    <x v="6"/>
    <s v="NW LF"/>
    <s v="SD"/>
    <s v="NW LF-SD"/>
    <n v="829"/>
    <n v="13.0766666666667"/>
    <n v="10840.5566666667"/>
    <m/>
    <s v="Pleasure Zone"/>
    <s v="True"/>
    <x v="1"/>
  </r>
  <r>
    <n v="201502"/>
    <x v="3"/>
    <s v="4064"/>
    <s v="Pleasure Zone XX.5 Nationwide HD"/>
    <s v="Pleasure Zone HD"/>
    <x v="6"/>
    <s v="NW LF"/>
    <s v="HD"/>
    <s v="NW LF-HD"/>
    <n v="2072"/>
    <n v="14.266666666666699"/>
    <n v="29560.5333333333"/>
    <m/>
    <s v="Pleasure Zone HD"/>
    <s v="True"/>
    <x v="1"/>
  </r>
  <r>
    <n v="201502"/>
    <x v="3"/>
    <s v="3391"/>
    <s v="Pleasure Zone XXX"/>
    <s v="Pleasure Zone"/>
    <x v="6"/>
    <s v="LF"/>
    <s v="SD"/>
    <s v="LF-SD"/>
    <n v="350"/>
    <n v="14.98"/>
    <n v="5243"/>
    <m/>
    <s v="Pleasure Zone"/>
    <s v="True"/>
    <x v="1"/>
  </r>
  <r>
    <n v="201502"/>
    <x v="3"/>
    <s v="4063"/>
    <s v="Pleasure Zone XXX HD"/>
    <s v="Pleasure Zone HD"/>
    <x v="6"/>
    <s v="LF"/>
    <s v="HD"/>
    <s v="LF-HD"/>
    <n v="220"/>
    <n v="15.9766666666667"/>
    <n v="3514.86666666667"/>
    <m/>
    <s v="Pleasure Zone HD"/>
    <s v="True"/>
    <x v="1"/>
  </r>
  <r>
    <n v="201502"/>
    <x v="3"/>
    <s v="4065"/>
    <s v="Real Extreme XX.5 Nationwide HD"/>
    <s v="Real Xxtreme HD"/>
    <x v="6"/>
    <s v="NW LF"/>
    <s v="HD"/>
    <s v="NW LF-HD"/>
    <n v="853"/>
    <n v="14.266666666666699"/>
    <n v="12169.4666666667"/>
    <m/>
    <s v="Real Xxtreme HD"/>
    <s v="False"/>
    <x v="1"/>
  </r>
  <r>
    <n v="201502"/>
    <x v="3"/>
    <s v="4066"/>
    <s v="Real Extreme XXX HD"/>
    <s v="Real Xxtreme HD"/>
    <x v="6"/>
    <s v="LF"/>
    <s v="HD"/>
    <s v="LF-HD"/>
    <n v="261"/>
    <n v="15.9766666666667"/>
    <n v="4169.91"/>
    <m/>
    <s v="Real Xxtreme HD"/>
    <s v="True"/>
    <x v="1"/>
  </r>
  <r>
    <n v="201502"/>
    <x v="3"/>
    <s v="3861"/>
    <s v="Real Xxtreme XX.5"/>
    <s v="Real Xxtreme"/>
    <x v="6"/>
    <s v="LF"/>
    <s v="SD"/>
    <s v="LF-SD"/>
    <n v="4472"/>
    <n v="13.0133333333333"/>
    <n v="58195.6266666667"/>
    <m/>
    <s v="Real Xxtreme"/>
    <s v="False"/>
    <x v="1"/>
  </r>
  <r>
    <n v="201502"/>
    <x v="3"/>
    <s v="3676"/>
    <s v="Real Xxtreme XX.5 HD"/>
    <s v="Real Xxtreme HD"/>
    <x v="6"/>
    <s v="LF"/>
    <s v="HD"/>
    <s v="LF-HD"/>
    <n v="3179"/>
    <n v="14.186666666666699"/>
    <n v="45099.413333333301"/>
    <m/>
    <s v="Real Xxtreme HD"/>
    <s v="True"/>
    <x v="1"/>
  </r>
  <r>
    <n v="201502"/>
    <x v="3"/>
    <s v="4123"/>
    <s v="Real Xxtreme XX.5 Nationwide"/>
    <s v="Real Xxtreme"/>
    <x v="6"/>
    <s v="NW LF"/>
    <s v="SD"/>
    <s v="NW LF-SD"/>
    <n v="177"/>
    <n v="13.0766666666667"/>
    <n v="2314.5700000000002"/>
    <m/>
    <s v="Real Xxtreme"/>
    <s v="True"/>
    <x v="1"/>
  </r>
  <r>
    <n v="201502"/>
    <x v="3"/>
    <s v="3348"/>
    <s v="Real Xxtreme XXX"/>
    <s v="Real Xxtreme"/>
    <x v="6"/>
    <s v="LF"/>
    <s v="SD"/>
    <s v="LF-SD"/>
    <n v="402"/>
    <n v="14.98"/>
    <n v="6021.96"/>
    <m/>
    <s v="Real Xxtreme"/>
    <s v="True"/>
    <x v="1"/>
  </r>
  <r>
    <n v="201502"/>
    <x v="3"/>
    <s v="3366"/>
    <s v="Swingers XX.5"/>
    <s v="Swingers"/>
    <x v="6"/>
    <s v="LF"/>
    <s v="SD"/>
    <s v="LF-SD"/>
    <n v="4578"/>
    <n v="13.0133333333333"/>
    <n v="59575.040000000001"/>
    <m/>
    <s v="Swingers"/>
    <s v="False"/>
    <x v="1"/>
  </r>
  <r>
    <n v="201502"/>
    <x v="3"/>
    <s v="4068"/>
    <s v="Swingers XX.5 HD"/>
    <s v="Swingers HD"/>
    <x v="6"/>
    <s v="LF"/>
    <s v="HD"/>
    <s v="LF-HD"/>
    <n v="2682"/>
    <n v="14.186666666666699"/>
    <n v="38048.639999999999"/>
    <m/>
    <s v="Swingers HD"/>
    <s v="False"/>
    <x v="1"/>
  </r>
  <r>
    <n v="201502"/>
    <x v="3"/>
    <s v="4069"/>
    <s v="Swingers XX.5 Nationwide HD"/>
    <s v="Swingers HD"/>
    <x v="6"/>
    <s v="NW LF"/>
    <s v="HD"/>
    <s v="NW LF-HD"/>
    <n v="2768"/>
    <n v="14.266666666666699"/>
    <n v="39490.133333333302"/>
    <m/>
    <s v="Swingers HD"/>
    <s v="True"/>
    <x v="1"/>
  </r>
  <r>
    <n v="201502"/>
    <x v="3"/>
    <s v="3367"/>
    <s v="Swingers XXX"/>
    <s v="Swingers"/>
    <x v="6"/>
    <s v="LF"/>
    <s v="SD"/>
    <s v="LF-SD"/>
    <n v="478"/>
    <n v="14.98"/>
    <n v="7160.44"/>
    <m/>
    <s v="Swingers"/>
    <s v="True"/>
    <x v="1"/>
  </r>
  <r>
    <n v="201502"/>
    <x v="3"/>
    <s v="4070"/>
    <s v="Swingers XXX HD"/>
    <s v="Swingers HD"/>
    <x v="6"/>
    <s v="LF"/>
    <s v="HD"/>
    <s v="LF-HD"/>
    <n v="231"/>
    <n v="15.9766666666667"/>
    <n v="3690.61"/>
    <m/>
    <s v="Swingers HD"/>
    <s v="True"/>
    <x v="1"/>
  </r>
  <r>
    <n v="201502"/>
    <x v="3"/>
    <s v="3573"/>
    <s v="VIVID TV XX.5"/>
    <s v="Vivid"/>
    <x v="6"/>
    <s v="LF"/>
    <s v="SD"/>
    <s v="LF-SD"/>
    <n v="12614"/>
    <n v="13.0133333333333"/>
    <n v="164150.186666667"/>
    <m/>
    <s v="Vivid"/>
    <s v="False"/>
    <x v="1"/>
  </r>
  <r>
    <n v="201502"/>
    <x v="3"/>
    <s v="3588"/>
    <s v="VIVID TV XX.5 HD"/>
    <s v="Vivid HD"/>
    <x v="6"/>
    <s v="LF"/>
    <s v="HD"/>
    <s v="LF-HD"/>
    <n v="10551"/>
    <n v="14.186666666666699"/>
    <n v="149683.51999999999"/>
    <m/>
    <s v="Vivid HD"/>
    <s v="False"/>
    <x v="1"/>
  </r>
  <r>
    <n v="201502"/>
    <x v="3"/>
    <s v="3679"/>
    <s v="VIVID TV XXX"/>
    <s v="Vivid"/>
    <x v="6"/>
    <s v="LF"/>
    <s v="SD"/>
    <s v="LF-SD"/>
    <n v="1259"/>
    <n v="14.98"/>
    <n v="18859.82"/>
    <m/>
    <s v="Vivid"/>
    <s v="True"/>
    <x v="1"/>
  </r>
  <r>
    <n v="201502"/>
    <x v="3"/>
    <s v="4044"/>
    <s v="Vivid XX.5 Nationwide"/>
    <s v="Vivid"/>
    <x v="6"/>
    <s v="NW LF"/>
    <s v="SD"/>
    <s v="NW LF-SD"/>
    <n v="10555"/>
    <n v="13.0766666666667"/>
    <n v="138024.21666666699"/>
    <m/>
    <s v="Vivid"/>
    <s v="True"/>
    <x v="1"/>
  </r>
  <r>
    <n v="201502"/>
    <x v="3"/>
    <s v="4045"/>
    <s v="Vivid XX.5 Nationwide HD"/>
    <s v="Vivid HD"/>
    <x v="6"/>
    <s v="NW LF"/>
    <s v="HD"/>
    <s v="NW LF-HD"/>
    <n v="9747"/>
    <n v="14.266666666666699"/>
    <n v="139057.20000000001"/>
    <m/>
    <s v="Vivid HD"/>
    <s v="True"/>
    <x v="1"/>
  </r>
  <r>
    <n v="201502"/>
    <x v="3"/>
    <s v="4046"/>
    <s v="Vivid XXX HD"/>
    <s v="Vivid HD"/>
    <x v="6"/>
    <s v="LF"/>
    <s v="HD"/>
    <s v="LF-HD"/>
    <n v="967"/>
    <n v="15.9766666666667"/>
    <n v="15449.436666666699"/>
    <m/>
    <s v="Vivid HD"/>
    <s v="True"/>
    <x v="1"/>
  </r>
  <r>
    <n v="201502"/>
    <x v="3"/>
    <s v="788"/>
    <s v="Wicked XX.5"/>
    <s v="Wicked"/>
    <x v="6"/>
    <s v="LF"/>
    <s v="SD"/>
    <s v="LF-SD"/>
    <n v="3881"/>
    <n v="13.0133333333333"/>
    <n v="50504.746666666702"/>
    <m/>
    <s v="Wicked"/>
    <s v="False"/>
    <x v="1"/>
  </r>
  <r>
    <n v="201502"/>
    <x v="3"/>
    <s v="3680"/>
    <s v="Wicked XX.5 HD"/>
    <s v="Wicked HD"/>
    <x v="6"/>
    <s v="LF"/>
    <s v="HD"/>
    <s v="LF-HD"/>
    <n v="3592"/>
    <n v="14.186666666666699"/>
    <n v="50958.506666666697"/>
    <m/>
    <s v="Wicked HD"/>
    <s v="False"/>
    <x v="1"/>
  </r>
  <r>
    <n v="201502"/>
    <x v="3"/>
    <s v="4047"/>
    <s v="Wicked XX.5 Nationwide"/>
    <s v="Wicked"/>
    <x v="6"/>
    <s v="NW LF"/>
    <s v="SD"/>
    <s v="NW LF-SD"/>
    <n v="4563"/>
    <n v="13.0766666666667"/>
    <n v="59668.83"/>
    <m/>
    <s v="Wicked"/>
    <s v="True"/>
    <x v="1"/>
  </r>
  <r>
    <n v="201502"/>
    <x v="3"/>
    <s v="4048"/>
    <s v="Wicked XX.5 Nationwide HD"/>
    <s v="Wicked HD"/>
    <x v="6"/>
    <s v="NW LF"/>
    <s v="HD"/>
    <s v="NW LF-HD"/>
    <n v="2496"/>
    <n v="14.266666666666699"/>
    <n v="35609.599999999999"/>
    <m/>
    <s v="Wicked HD"/>
    <s v="True"/>
    <x v="1"/>
  </r>
  <r>
    <n v="201502"/>
    <x v="3"/>
    <s v="3370"/>
    <s v="Wicked XXX"/>
    <s v="Wicked"/>
    <x v="6"/>
    <s v="LF"/>
    <s v="SD"/>
    <s v="LF-SD"/>
    <n v="332"/>
    <n v="14.98"/>
    <n v="4973.3599999999997"/>
    <m/>
    <s v="Wicked"/>
    <s v="True"/>
    <x v="1"/>
  </r>
  <r>
    <n v="201502"/>
    <x v="3"/>
    <s v="4049"/>
    <s v="Wicked XXX HD"/>
    <s v="Wicked HD"/>
    <x v="6"/>
    <s v="LF"/>
    <s v="HD"/>
    <s v="LF-HD"/>
    <n v="406"/>
    <n v="15.9766666666667"/>
    <n v="6486.5266666666703"/>
    <m/>
    <s v="Wicked HD"/>
    <s v="True"/>
    <x v="1"/>
  </r>
  <r>
    <n v="201502"/>
    <x v="4"/>
    <s v="3629"/>
    <s v="Adam &amp; Eve"/>
    <s v="Adam &amp; Eve"/>
    <x v="0"/>
    <s v="LF"/>
    <s v="SD"/>
    <s v="LF-SD"/>
    <n v="1092"/>
    <n v="12.99"/>
    <n v="14185.08"/>
    <m/>
    <m/>
    <s v="False"/>
    <x v="1"/>
  </r>
  <r>
    <n v="201502"/>
    <x v="4"/>
    <s v="3617"/>
    <s v="Arouse"/>
    <s v="Arouse"/>
    <x v="1"/>
    <s v="LF"/>
    <s v="SD"/>
    <s v="LF-SD"/>
    <n v="3481"/>
    <n v="12.99"/>
    <n v="45218.19"/>
    <m/>
    <s v="Arouse"/>
    <s v="False"/>
    <x v="1"/>
  </r>
  <r>
    <n v="201502"/>
    <x v="4"/>
    <s v="3618"/>
    <s v="Falcon XX5"/>
    <s v="Falcon"/>
    <x v="1"/>
    <s v="Gay LF"/>
    <s v="SD"/>
    <s v="Gay LF-SD"/>
    <n v="851"/>
    <n v="12.99"/>
    <n v="11054.49"/>
    <m/>
    <s v="Falcon"/>
    <s v="False"/>
    <x v="1"/>
  </r>
  <r>
    <n v="201502"/>
    <x v="4"/>
    <s v="Digital Playground"/>
    <s v="Digital Playground"/>
    <s v="Digital Playground"/>
    <x v="2"/>
    <s v="LF"/>
    <s v="SD"/>
    <s v="LF-SD"/>
    <n v="956"/>
    <n v="12.99"/>
    <n v="12418.44"/>
    <m/>
    <s v="Digital Playground"/>
    <s v="False"/>
    <x v="1"/>
  </r>
  <r>
    <n v="201502"/>
    <x v="4"/>
    <s v="Digital Playground HD"/>
    <s v="Digital Playground HD"/>
    <s v="Digital Playground HD"/>
    <x v="2"/>
    <s v="LF"/>
    <s v="HD"/>
    <s v="LF-HD"/>
    <n v="840"/>
    <n v="12.99"/>
    <n v="10911.6"/>
    <m/>
    <s v="Digital Playground"/>
    <s v="True"/>
    <x v="1"/>
  </r>
  <r>
    <n v="201502"/>
    <x v="4"/>
    <s v="4081"/>
    <s v="Girlfriend Films"/>
    <s v="Girlfriend Films"/>
    <x v="3"/>
    <s v="LF"/>
    <s v="SD"/>
    <s v="LF-SD"/>
    <n v="1266"/>
    <n v="12.99"/>
    <n v="16445.34"/>
    <m/>
    <s v="Girlfriend Films"/>
    <s v="False"/>
    <x v="1"/>
  </r>
  <r>
    <n v="201502"/>
    <x v="4"/>
    <s v="272"/>
    <s v="Hustler"/>
    <s v="Hustler"/>
    <x v="3"/>
    <s v="LF"/>
    <s v="SD"/>
    <s v="LF-SD"/>
    <n v="5787"/>
    <n v="12.99"/>
    <n v="75173.13"/>
    <m/>
    <s v="Hustler"/>
    <s v="False"/>
    <x v="1"/>
  </r>
  <r>
    <n v="201502"/>
    <x v="4"/>
    <s v="575"/>
    <s v="Penthouse"/>
    <s v="Penthouse"/>
    <x v="3"/>
    <s v="LF"/>
    <s v="SD"/>
    <s v="LF-SD"/>
    <n v="2074"/>
    <n v="12.99"/>
    <n v="26941.26"/>
    <m/>
    <s v="Penthouse"/>
    <s v="False"/>
    <x v="1"/>
  </r>
  <r>
    <n v="201502"/>
    <x v="4"/>
    <s v="576"/>
    <s v="Penthouse HD"/>
    <s v="Penthouse HD"/>
    <x v="3"/>
    <s v="LF"/>
    <s v="HD"/>
    <s v="LF-HD"/>
    <n v="3774"/>
    <n v="12.99"/>
    <n v="49024.26"/>
    <m/>
    <s v="Penthouse HD"/>
    <s v="False"/>
    <x v="1"/>
  </r>
  <r>
    <n v="201502"/>
    <x v="4"/>
    <s v="158"/>
    <s v="TEN"/>
    <s v="TEN"/>
    <x v="3"/>
    <s v="LF"/>
    <s v="SD"/>
    <s v="LF-SD"/>
    <n v="6271"/>
    <n v="12.99"/>
    <n v="81460.289999999994"/>
    <m/>
    <s v="TEN"/>
    <s v="False"/>
    <x v="1"/>
  </r>
  <r>
    <n v="201502"/>
    <x v="4"/>
    <s v="2188"/>
    <s v="TEN HD"/>
    <s v="TEN HD"/>
    <x v="3"/>
    <s v="LF"/>
    <s v="HD"/>
    <s v="LF-HD"/>
    <n v="2980"/>
    <n v="12.99"/>
    <n v="38710.199999999997"/>
    <m/>
    <s v="TEN"/>
    <s v="True"/>
    <x v="1"/>
  </r>
  <r>
    <n v="201502"/>
    <x v="4"/>
    <s v="Babes"/>
    <s v="Babes"/>
    <s v="Babes"/>
    <x v="4"/>
    <s v="LF"/>
    <s v="SD"/>
    <s v="LF-SD"/>
    <n v="2696"/>
    <n v="12.99"/>
    <n v="35021.040000000001"/>
    <m/>
    <s v="Babes"/>
    <s v="False"/>
    <x v="1"/>
  </r>
  <r>
    <n v="201502"/>
    <x v="4"/>
    <s v="Bang University"/>
    <s v="Bang University"/>
    <s v="Bang U."/>
    <x v="4"/>
    <s v="LF"/>
    <s v="SD"/>
    <s v="LF-SD"/>
    <n v="2782"/>
    <n v="12.99"/>
    <n v="36138.18"/>
    <m/>
    <s v="Bang U."/>
    <s v="False"/>
    <x v="1"/>
  </r>
  <r>
    <n v="201502"/>
    <x v="4"/>
    <s v="Brazzers"/>
    <s v="Brazzers"/>
    <s v="Brazzers"/>
    <x v="4"/>
    <s v="LF"/>
    <s v="SD"/>
    <s v="LF-SD"/>
    <n v="3393"/>
    <n v="12.99"/>
    <n v="44075.07"/>
    <m/>
    <s v="Brazzers"/>
    <s v="False"/>
    <x v="1"/>
  </r>
  <r>
    <n v="201502"/>
    <x v="4"/>
    <s v="Playboy Double Feature"/>
    <s v="MG 2pk"/>
    <s v="MG 2pk"/>
    <x v="4"/>
    <s v="2PK"/>
    <s v="SD"/>
    <s v="2PK-SD"/>
    <n v="581"/>
    <n v="19.989999999999998"/>
    <n v="11614.19"/>
    <m/>
    <s v="MG 2pk"/>
    <s v="False"/>
    <x v="1"/>
  </r>
  <r>
    <n v="201502"/>
    <x v="4"/>
    <s v="Reality Kings"/>
    <s v="Reality Kings"/>
    <s v="Reality Kings"/>
    <x v="4"/>
    <s v="LF"/>
    <s v="SD"/>
    <s v="LF-SD"/>
    <n v="1385"/>
    <n v="12.99"/>
    <n v="17991.150000000001"/>
    <m/>
    <s v="Reality Kings"/>
    <s v="False"/>
    <x v="1"/>
  </r>
  <r>
    <n v="201502"/>
    <x v="4"/>
    <s v="Spice Gay"/>
    <s v="Spice Gay"/>
    <s v="MEN"/>
    <x v="4"/>
    <s v="Gay LF"/>
    <s v="SD"/>
    <s v="Gay LF-SD"/>
    <n v="1098"/>
    <n v="12.99"/>
    <n v="14263.02"/>
    <m/>
    <s v="MEN"/>
    <s v="False"/>
    <x v="1"/>
  </r>
  <r>
    <n v="201502"/>
    <x v="4"/>
    <s v="4023"/>
    <s v="A-List"/>
    <s v="A-List"/>
    <x v="5"/>
    <s v="LF"/>
    <s v="SD"/>
    <s v="LF-SD"/>
    <n v="1492"/>
    <n v="12.99"/>
    <n v="19381.080000000002"/>
    <m/>
    <s v="A-List"/>
    <s v="False"/>
    <x v="1"/>
  </r>
  <r>
    <n v="201502"/>
    <x v="4"/>
    <s v="3548"/>
    <s v="Club Fantasy"/>
    <s v="Club Fantasy"/>
    <x v="5"/>
    <s v="LF"/>
    <s v="SD"/>
    <s v="LF-SD"/>
    <n v="6244"/>
    <n v="12.99"/>
    <n v="81109.56"/>
    <m/>
    <s v="Club Fantasy"/>
    <s v="False"/>
    <x v="1"/>
  </r>
  <r>
    <n v="201502"/>
    <x v="4"/>
    <s v="3549"/>
    <s v="Club Fantasy Gay"/>
    <s v="STUDDS"/>
    <x v="5"/>
    <s v="Gay LF"/>
    <s v="SD"/>
    <s v="Gay LF-SD"/>
    <n v="1338"/>
    <n v="12.99"/>
    <n v="17380.62"/>
    <m/>
    <s v="STUDDS"/>
    <s v="False"/>
    <x v="1"/>
  </r>
  <r>
    <n v="201502"/>
    <x v="4"/>
    <s v="3550"/>
    <s v="First Time Fantasy"/>
    <s v="First Time Fantasy"/>
    <x v="5"/>
    <s v="LF"/>
    <s v="SD"/>
    <s v="LF-SD"/>
    <n v="1159"/>
    <n v="12.99"/>
    <n v="15055.41"/>
    <m/>
    <s v="First Time Fantasy"/>
    <s v="False"/>
    <x v="1"/>
  </r>
  <r>
    <n v="201502"/>
    <x v="4"/>
    <s v="3552"/>
    <s v="Urban Fantasy"/>
    <s v="Urban Fantasy"/>
    <x v="5"/>
    <s v="LF"/>
    <s v="SD"/>
    <s v="LF-SD"/>
    <n v="1895"/>
    <n v="12.99"/>
    <n v="24616.05"/>
    <m/>
    <s v="Urban Fantasy"/>
    <s v="False"/>
    <x v="1"/>
  </r>
  <r>
    <n v="201502"/>
    <x v="4"/>
    <s v="5136"/>
    <s v="ALT Women"/>
    <s v="Girls Girls Girls"/>
    <x v="6"/>
    <s v="LF"/>
    <s v="SD"/>
    <s v="LF-SD"/>
    <n v="1775"/>
    <n v="12.99"/>
    <n v="23057.25"/>
    <m/>
    <s v="Girls Girls Girls"/>
    <s v="False"/>
    <x v="1"/>
  </r>
  <r>
    <n v="201502"/>
    <x v="4"/>
    <s v="473"/>
    <s v="Cheri"/>
    <s v="Cheri"/>
    <x v="6"/>
    <s v="LF"/>
    <s v="SD"/>
    <s v="LF-SD"/>
    <n v="1152"/>
    <n v="12.99"/>
    <n v="14964.48"/>
    <m/>
    <s v="Cheri"/>
    <s v="False"/>
    <x v="1"/>
  </r>
  <r>
    <n v="201502"/>
    <x v="4"/>
    <s v="3665"/>
    <s v="Hardcore Heat"/>
    <s v="HEAT"/>
    <x v="6"/>
    <s v="LF"/>
    <s v="SD"/>
    <s v="LF-SD"/>
    <n v="3511"/>
    <n v="12.99"/>
    <n v="45607.89"/>
    <m/>
    <s v="HEAT"/>
    <s v="False"/>
    <x v="1"/>
  </r>
  <r>
    <n v="201502"/>
    <x v="4"/>
    <s v="273"/>
    <s v="Playgirl"/>
    <s v="Seduxxtion"/>
    <x v="6"/>
    <s v="LF"/>
    <s v="SD"/>
    <s v="LF-SD"/>
    <n v="1068"/>
    <n v="12.99"/>
    <n v="13873.32"/>
    <m/>
    <s v="Seduxxtion"/>
    <s v="False"/>
    <x v="1"/>
  </r>
  <r>
    <n v="201502"/>
    <x v="4"/>
    <s v="2347"/>
    <s v="Real Xxtreme"/>
    <s v="Real Xxtreme"/>
    <x v="6"/>
    <s v="LF"/>
    <s v="SD"/>
    <s v="LF-SD"/>
    <n v="1374"/>
    <n v="12.99"/>
    <n v="17848.259999999998"/>
    <m/>
    <s v="Real Xxtreme"/>
    <s v="False"/>
    <x v="1"/>
  </r>
  <r>
    <n v="201502"/>
    <x v="4"/>
    <s v="3573"/>
    <s v="VIVID TV XX.5"/>
    <s v="Vivid"/>
    <x v="6"/>
    <s v="LF"/>
    <s v="SD"/>
    <s v="LF-SD"/>
    <n v="3364"/>
    <n v="12.99"/>
    <n v="43698.36"/>
    <m/>
    <s v="Vivid"/>
    <s v="False"/>
    <x v="1"/>
  </r>
  <r>
    <n v="201502"/>
    <x v="4"/>
    <s v="380"/>
    <s v="Wicked"/>
    <s v="Wicked"/>
    <x v="6"/>
    <s v="LF"/>
    <s v="SD"/>
    <s v="LF-SD"/>
    <n v="1304"/>
    <n v="12.99"/>
    <n v="16938.96"/>
    <m/>
    <s v="Wicked"/>
    <s v="False"/>
    <x v="1"/>
  </r>
  <r>
    <n v="201502"/>
    <x v="5"/>
    <s v="3629"/>
    <s v="Adam &amp; Eve"/>
    <s v="Adam &amp; Eve"/>
    <x v="0"/>
    <s v="LF"/>
    <s v="SD"/>
    <s v="LF-SD"/>
    <n v="1009"/>
    <n v="17.989999999999998"/>
    <n v="18151.91"/>
    <m/>
    <m/>
    <s v="False"/>
    <x v="1"/>
  </r>
  <r>
    <n v="201502"/>
    <x v="5"/>
    <s v="3425"/>
    <s v="360 Adult Insider"/>
    <s v="360 Adult Insider"/>
    <x v="7"/>
    <s v="Special"/>
    <s v="SD"/>
    <s v="Special-SD"/>
    <n v="209"/>
    <n v="1.99"/>
    <n v="415.91"/>
    <m/>
    <m/>
    <s v="True"/>
    <x v="1"/>
  </r>
  <r>
    <n v="201502"/>
    <x v="5"/>
    <s v="3617"/>
    <s v="Arouse"/>
    <s v="Arouse"/>
    <x v="1"/>
    <s v="LF"/>
    <s v="SD"/>
    <s v="LF-SD"/>
    <n v="2207"/>
    <n v="17.989999999999998"/>
    <n v="39703.93"/>
    <m/>
    <m/>
    <s v="True"/>
    <x v="1"/>
  </r>
  <r>
    <n v="201502"/>
    <x v="5"/>
    <s v="4050"/>
    <s v="Arouse 2pk"/>
    <s v="Align 2pk"/>
    <x v="1"/>
    <s v="2PK"/>
    <s v="SD"/>
    <s v="2PK-SD"/>
    <n v="360"/>
    <n v="19.989999999999998"/>
    <n v="7196.4"/>
    <m/>
    <m/>
    <s v="True"/>
    <x v="1"/>
  </r>
  <r>
    <n v="201502"/>
    <x v="5"/>
    <s v="3930"/>
    <s v="DUSK - For Women"/>
    <s v="DUSK"/>
    <x v="1"/>
    <s v="LF"/>
    <s v="SD"/>
    <s v="LF-SD"/>
    <n v="667"/>
    <n v="17.989999999999998"/>
    <n v="11999.33"/>
    <m/>
    <m/>
    <s v="True"/>
    <x v="1"/>
  </r>
  <r>
    <n v="201502"/>
    <x v="5"/>
    <s v="3618"/>
    <s v="Falcon XX5"/>
    <s v="Falcon"/>
    <x v="1"/>
    <s v="Gay LF"/>
    <s v="SD"/>
    <s v="Gay LF-SD"/>
    <n v="709"/>
    <n v="17.989999999999998"/>
    <n v="12754.91"/>
    <m/>
    <m/>
    <s v="True"/>
    <x v="1"/>
  </r>
  <r>
    <n v="201502"/>
    <x v="5"/>
    <s v="3653"/>
    <s v="Falcon XX5 HD"/>
    <s v="Falcon HD"/>
    <x v="1"/>
    <s v="Gay LF"/>
    <s v="HD"/>
    <s v="Gay LF-HD"/>
    <n v="229"/>
    <n v="18.989999999999998"/>
    <n v="4348.71"/>
    <m/>
    <m/>
    <s v="True"/>
    <x v="1"/>
  </r>
  <r>
    <n v="201502"/>
    <x v="5"/>
    <s v="Digital Playground HD"/>
    <s v="Digital Playground HD"/>
    <s v="Digital Playground HD"/>
    <x v="2"/>
    <s v="LF"/>
    <s v="HD"/>
    <s v="LF-HD"/>
    <n v="1652"/>
    <n v="18.989999999999998"/>
    <n v="31371.48"/>
    <m/>
    <m/>
    <s v="True"/>
    <x v="1"/>
  </r>
  <r>
    <n v="201502"/>
    <x v="5"/>
    <s v="3968"/>
    <s v="Evil Angel"/>
    <s v="Evil Angel"/>
    <x v="8"/>
    <s v="LF"/>
    <s v="SD"/>
    <s v="LF-SD"/>
    <n v="2493"/>
    <n v="17.989999999999998"/>
    <n v="44849.07"/>
    <m/>
    <m/>
    <s v="True"/>
    <x v="1"/>
  </r>
  <r>
    <n v="201502"/>
    <x v="5"/>
    <s v="3221"/>
    <s v="HIS Gay XX.5"/>
    <s v="HIS"/>
    <x v="3"/>
    <s v="Gay LF"/>
    <s v="SD"/>
    <s v="Gay LF-SD"/>
    <n v="890"/>
    <n v="17.989999999999998"/>
    <n v="16011.1"/>
    <m/>
    <m/>
    <s v="True"/>
    <x v="1"/>
  </r>
  <r>
    <n v="201502"/>
    <x v="5"/>
    <s v="272"/>
    <s v="Hustler"/>
    <s v="Hustler"/>
    <x v="3"/>
    <s v="LF"/>
    <s v="SD"/>
    <s v="LF-SD"/>
    <n v="5952"/>
    <n v="17.989999999999998"/>
    <n v="107076.48"/>
    <m/>
    <m/>
    <s v="True"/>
    <x v="1"/>
  </r>
  <r>
    <n v="201502"/>
    <x v="5"/>
    <s v="3986"/>
    <s v="Hustler 2pk"/>
    <s v="Hustler 2pk"/>
    <x v="3"/>
    <s v="2PK"/>
    <s v="SD"/>
    <s v="2PK-SD"/>
    <n v="516"/>
    <n v="19.989999999999998"/>
    <n v="10314.84"/>
    <m/>
    <m/>
    <s v="True"/>
    <x v="1"/>
  </r>
  <r>
    <n v="201502"/>
    <x v="5"/>
    <s v="4007"/>
    <s v="Hustler 4pk"/>
    <s v="Hustler 4pk"/>
    <x v="3"/>
    <s v="4PK"/>
    <s v="SD"/>
    <s v="4PK-SD"/>
    <n v="415"/>
    <n v="24.99"/>
    <n v="10370.85"/>
    <m/>
    <m/>
    <s v="True"/>
    <x v="1"/>
  </r>
  <r>
    <n v="201502"/>
    <x v="5"/>
    <s v="2718"/>
    <s v="Hustler HD"/>
    <s v="Hustler HD"/>
    <x v="3"/>
    <s v="LF"/>
    <s v="HD"/>
    <s v="LF-HD"/>
    <n v="1942"/>
    <n v="18.989999999999998"/>
    <n v="36878.58"/>
    <m/>
    <m/>
    <s v="True"/>
    <x v="1"/>
  </r>
  <r>
    <n v="201502"/>
    <x v="5"/>
    <s v="468"/>
    <s v="Juicy"/>
    <s v="Juicy"/>
    <x v="3"/>
    <s v="LF"/>
    <s v="SD"/>
    <s v="LF-SD"/>
    <n v="1650"/>
    <n v="17.989999999999998"/>
    <n v="29683.5"/>
    <m/>
    <m/>
    <s v="True"/>
    <x v="1"/>
  </r>
  <r>
    <n v="201502"/>
    <x v="5"/>
    <s v="3345"/>
    <s v="Juicy HD"/>
    <s v="Juicy HD"/>
    <x v="3"/>
    <s v="LF"/>
    <s v="HD"/>
    <s v="LF-HD"/>
    <n v="2372"/>
    <n v="18.989999999999998"/>
    <n v="45044.28"/>
    <m/>
    <m/>
    <s v="True"/>
    <x v="1"/>
  </r>
  <r>
    <n v="201502"/>
    <x v="5"/>
    <s v="4153"/>
    <s v="Kinky"/>
    <s v="Kinky"/>
    <x v="3"/>
    <s v="LF"/>
    <s v="SD"/>
    <s v="LF-SD"/>
    <n v="264"/>
    <n v="17.989999999999998"/>
    <n v="4749.3599999999997"/>
    <m/>
    <m/>
    <s v="True"/>
    <x v="1"/>
  </r>
  <r>
    <n v="201502"/>
    <x v="5"/>
    <s v="577"/>
    <s v="Manhandle"/>
    <s v="Manhandle"/>
    <x v="3"/>
    <s v="Gay LF"/>
    <s v="SD"/>
    <s v="Gay LF-SD"/>
    <n v="608"/>
    <n v="17.989999999999998"/>
    <n v="10937.92"/>
    <m/>
    <m/>
    <s v="True"/>
    <x v="1"/>
  </r>
  <r>
    <n v="201502"/>
    <x v="5"/>
    <s v="575"/>
    <s v="Penthouse"/>
    <s v="Penthouse"/>
    <x v="3"/>
    <s v="LF"/>
    <s v="SD"/>
    <s v="LF-SD"/>
    <n v="1420"/>
    <n v="17.989999999999998"/>
    <n v="25545.8"/>
    <m/>
    <m/>
    <s v="True"/>
    <x v="1"/>
  </r>
  <r>
    <n v="201502"/>
    <x v="5"/>
    <s v="576"/>
    <s v="Penthouse HD"/>
    <s v="Penthouse HD"/>
    <x v="3"/>
    <s v="LF"/>
    <s v="HD"/>
    <s v="LF-HD"/>
    <n v="1450"/>
    <n v="18.989999999999998"/>
    <n v="27535.5"/>
    <m/>
    <m/>
    <s v="True"/>
    <x v="1"/>
  </r>
  <r>
    <n v="201502"/>
    <x v="5"/>
    <s v="158"/>
    <s v="TEN"/>
    <s v="TEN"/>
    <x v="3"/>
    <s v="LF"/>
    <s v="SD"/>
    <s v="LF-SD"/>
    <n v="5350"/>
    <n v="17.989999999999998"/>
    <n v="96246.5"/>
    <m/>
    <m/>
    <s v="True"/>
    <x v="1"/>
  </r>
  <r>
    <n v="201502"/>
    <x v="5"/>
    <s v="Babes"/>
    <s v="Babes"/>
    <s v="Babes"/>
    <x v="4"/>
    <s v="LF"/>
    <s v="SD"/>
    <s v="LF-SD"/>
    <n v="937"/>
    <n v="17.989999999999998"/>
    <n v="16856.63"/>
    <m/>
    <s v="Babes"/>
    <s v="False"/>
    <x v="1"/>
  </r>
  <r>
    <n v="201502"/>
    <x v="5"/>
    <s v="Bang University"/>
    <s v="Bang University"/>
    <s v="Bang U."/>
    <x v="4"/>
    <s v="LF"/>
    <s v="SD"/>
    <s v="LF-SD"/>
    <n v="1209"/>
    <n v="17.989999999999998"/>
    <n v="21749.91"/>
    <m/>
    <m/>
    <s v="True"/>
    <x v="1"/>
  </r>
  <r>
    <n v="201502"/>
    <x v="5"/>
    <s v="Brazzers"/>
    <s v="Brazzers"/>
    <s v="Brazzers"/>
    <x v="4"/>
    <s v="LF"/>
    <s v="SD"/>
    <s v="LF-SD"/>
    <n v="1444"/>
    <n v="17.989999999999998"/>
    <n v="25977.56"/>
    <m/>
    <m/>
    <s v="True"/>
    <x v="1"/>
  </r>
  <r>
    <n v="201502"/>
    <x v="5"/>
    <s v="Playboy Double Feature XX.5"/>
    <s v="MG 2pk"/>
    <s v="MG 2pk"/>
    <x v="4"/>
    <s v="2PK"/>
    <s v="SD"/>
    <s v="2PK-SD"/>
    <n v="736"/>
    <n v="19.989999999999998"/>
    <n v="14712.64"/>
    <m/>
    <m/>
    <s v="True"/>
    <x v="1"/>
  </r>
  <r>
    <n v="201502"/>
    <x v="5"/>
    <s v="Playboy 4-packs"/>
    <s v="MG 4pk"/>
    <s v="MG 4pk"/>
    <x v="4"/>
    <s v="4PK"/>
    <s v="SD"/>
    <s v="4PK-SD"/>
    <n v="574"/>
    <n v="24.99"/>
    <n v="14344.26"/>
    <m/>
    <m/>
    <s v="True"/>
    <x v="1"/>
  </r>
  <r>
    <n v="201502"/>
    <x v="5"/>
    <s v="Reality Kings"/>
    <s v="Reality Kings"/>
    <s v="Reality Kings"/>
    <x v="4"/>
    <s v="LF"/>
    <s v="SD"/>
    <s v="LF-SD"/>
    <n v="1071"/>
    <n v="17.989999999999998"/>
    <n v="19267.29"/>
    <m/>
    <m/>
    <s v="True"/>
    <x v="1"/>
  </r>
  <r>
    <n v="201502"/>
    <x v="5"/>
    <s v="Reality Kings XX.5 HD"/>
    <s v="Reality Kings XX.5 HD"/>
    <s v="Reality Kings HD"/>
    <x v="4"/>
    <s v="LF"/>
    <s v="HD"/>
    <s v="LF-HD"/>
    <n v="1342"/>
    <n v="18.989999999999998"/>
    <n v="25484.58"/>
    <m/>
    <m/>
    <s v="True"/>
    <x v="1"/>
  </r>
  <r>
    <n v="201502"/>
    <x v="5"/>
    <s v="Route 69"/>
    <s v="Route 69"/>
    <s v="Route 69"/>
    <x v="4"/>
    <s v="LF"/>
    <s v="SD"/>
    <s v="LF-SD"/>
    <n v="918"/>
    <n v="17.989999999999998"/>
    <n v="16514.82"/>
    <m/>
    <m/>
    <s v="True"/>
    <x v="1"/>
  </r>
  <r>
    <n v="201502"/>
    <x v="5"/>
    <s v="Shorteez"/>
    <s v="Shorteez"/>
    <s v="Shorteez SF"/>
    <x v="4"/>
    <s v="SF"/>
    <s v="SD"/>
    <s v="SF-SD"/>
    <n v="35"/>
    <n v="9.99"/>
    <n v="349.65"/>
    <m/>
    <m/>
    <s v="True"/>
    <x v="1"/>
  </r>
  <r>
    <n v="201502"/>
    <x v="5"/>
    <s v="Spice Gay"/>
    <s v="Spice Gay"/>
    <s v="MEN"/>
    <x v="4"/>
    <s v="Gay LF"/>
    <s v="SD"/>
    <s v="Gay LF-SD"/>
    <n v="1083"/>
    <n v="17.989999999999998"/>
    <n v="19483.169999999998"/>
    <m/>
    <m/>
    <s v="True"/>
    <x v="1"/>
  </r>
  <r>
    <n v="201502"/>
    <x v="5"/>
    <s v="4023"/>
    <s v="A-List"/>
    <s v="A-List"/>
    <x v="5"/>
    <s v="LF"/>
    <s v="SD"/>
    <s v="LF-SD"/>
    <n v="359"/>
    <n v="17.989999999999998"/>
    <n v="6458.41"/>
    <m/>
    <m/>
    <s v="True"/>
    <x v="1"/>
  </r>
  <r>
    <n v="201502"/>
    <x v="5"/>
    <s v="3548"/>
    <s v="Club Fantasy"/>
    <s v="Club Fantasy"/>
    <x v="5"/>
    <s v="LF"/>
    <s v="SD"/>
    <s v="LF-SD"/>
    <n v="2538"/>
    <n v="17.989999999999998"/>
    <n v="45658.62"/>
    <m/>
    <m/>
    <s v="True"/>
    <x v="1"/>
  </r>
  <r>
    <n v="201502"/>
    <x v="5"/>
    <s v="4014"/>
    <s v="Club Fantasy 4pk"/>
    <s v="TVN 4pk"/>
    <x v="5"/>
    <s v="4PK"/>
    <s v="SD"/>
    <s v="4PK-SD"/>
    <n v="105"/>
    <n v="24.99"/>
    <n v="2623.95"/>
    <m/>
    <m/>
    <s v="True"/>
    <x v="1"/>
  </r>
  <r>
    <n v="201502"/>
    <x v="5"/>
    <s v="3549"/>
    <s v="Club Fantasy Gay"/>
    <s v="STUDDS"/>
    <x v="5"/>
    <s v="Gay LF"/>
    <s v="SD"/>
    <s v="Gay LF-SD"/>
    <n v="1220"/>
    <n v="17.989999999999998"/>
    <n v="21947.8"/>
    <m/>
    <m/>
    <s v="True"/>
    <x v="1"/>
  </r>
  <r>
    <n v="201502"/>
    <x v="5"/>
    <s v="4126"/>
    <s v="Club Fantasy Gay HD"/>
    <s v="STUDDS HD"/>
    <x v="5"/>
    <s v="Gay LF"/>
    <s v="HD"/>
    <s v="Gay LF-HD"/>
    <n v="444"/>
    <n v="18.989999999999998"/>
    <n v="8431.56"/>
    <m/>
    <m/>
    <s v="True"/>
    <x v="1"/>
  </r>
  <r>
    <n v="201502"/>
    <x v="5"/>
    <s v="4127"/>
    <s v="Club Fantasy Group"/>
    <s v="Club Fantasy"/>
    <x v="5"/>
    <s v="LF"/>
    <s v="SD"/>
    <s v="LF-SD"/>
    <n v="1038"/>
    <n v="17.989999999999998"/>
    <n v="18673.62"/>
    <m/>
    <m/>
    <s v="True"/>
    <x v="1"/>
  </r>
  <r>
    <n v="201502"/>
    <x v="5"/>
    <s v="4128"/>
    <s v="Club Fantasy HD"/>
    <s v="Club Fantasy HD"/>
    <x v="5"/>
    <s v="LF"/>
    <s v="HD"/>
    <s v="LF-HD"/>
    <n v="1616"/>
    <n v="18.989999999999998"/>
    <n v="30687.84"/>
    <m/>
    <m/>
    <s v="True"/>
    <x v="1"/>
  </r>
  <r>
    <n v="201502"/>
    <x v="5"/>
    <s v="3550"/>
    <s v="First Time Fantasy"/>
    <s v="First Time Fantasy"/>
    <x v="5"/>
    <s v="LF"/>
    <s v="SD"/>
    <s v="LF-SD"/>
    <n v="1246"/>
    <n v="17.989999999999998"/>
    <n v="22415.54"/>
    <m/>
    <m/>
    <s v="True"/>
    <x v="1"/>
  </r>
  <r>
    <n v="201502"/>
    <x v="5"/>
    <s v="3747"/>
    <s v="Girl Crush"/>
    <s v="Girl Crush"/>
    <x v="5"/>
    <s v="LF"/>
    <s v="SD"/>
    <s v="LF-SD"/>
    <n v="727"/>
    <n v="17.989999999999998"/>
    <n v="13078.73"/>
    <m/>
    <m/>
    <s v="True"/>
    <x v="1"/>
  </r>
  <r>
    <n v="201502"/>
    <x v="5"/>
    <s v="156"/>
    <s v="Studds"/>
    <s v="STUDDS"/>
    <x v="5"/>
    <s v="Gay LF"/>
    <s v="SD"/>
    <s v="Gay LF-SD"/>
    <n v="1934"/>
    <n v="17.989999999999998"/>
    <n v="34792.660000000003"/>
    <m/>
    <m/>
    <s v="True"/>
    <x v="1"/>
  </r>
  <r>
    <n v="201502"/>
    <x v="5"/>
    <s v="3552"/>
    <s v="Urban Fantasy"/>
    <s v="Urban Fantasy"/>
    <x v="5"/>
    <s v="LF"/>
    <s v="SD"/>
    <s v="LF-SD"/>
    <n v="2358"/>
    <n v="17.989999999999998"/>
    <n v="42420.42"/>
    <m/>
    <m/>
    <s v="True"/>
    <x v="1"/>
  </r>
  <r>
    <n v="201502"/>
    <x v="5"/>
    <s v="4131"/>
    <s v="Urban Fantasy HD"/>
    <s v="Urban Fantasy HD"/>
    <x v="5"/>
    <s v="LF"/>
    <s v="HD"/>
    <s v="LF-HD"/>
    <n v="1292"/>
    <n v="18.989999999999998"/>
    <n v="24535.08"/>
    <m/>
    <m/>
    <s v="True"/>
    <x v="1"/>
  </r>
  <r>
    <n v="201502"/>
    <x v="5"/>
    <s v="473"/>
    <s v="Cheri"/>
    <s v="Cheri"/>
    <x v="6"/>
    <s v="LF"/>
    <s v="SD"/>
    <s v="LF-SD"/>
    <n v="779"/>
    <n v="17.989999999999998"/>
    <n v="14014.21"/>
    <m/>
    <m/>
    <s v="True"/>
    <x v="1"/>
  </r>
  <r>
    <n v="201502"/>
    <x v="5"/>
    <s v="963"/>
    <s v="Girls Girls Girls"/>
    <s v="Girls Girls Girls"/>
    <x v="6"/>
    <s v="LF"/>
    <s v="SD"/>
    <s v="LF-SD"/>
    <n v="702"/>
    <n v="17.989999999999998"/>
    <n v="12628.98"/>
    <m/>
    <m/>
    <s v="True"/>
    <x v="1"/>
  </r>
  <r>
    <n v="201502"/>
    <x v="5"/>
    <s v="3683"/>
    <s v="Girls Girls Girls XX.5 HD"/>
    <s v="Girls Girls Girls HD"/>
    <x v="6"/>
    <s v="LF"/>
    <s v="HD"/>
    <s v="LF-HD"/>
    <n v="706"/>
    <n v="18.989999999999998"/>
    <n v="13406.94"/>
    <m/>
    <m/>
    <s v="True"/>
    <x v="1"/>
  </r>
  <r>
    <n v="201502"/>
    <x v="5"/>
    <s v="2042"/>
    <s v="Hardcore Heat"/>
    <s v="HEAT"/>
    <x v="6"/>
    <s v="LF"/>
    <s v="SD"/>
    <s v="LF-SD"/>
    <n v="2810"/>
    <n v="17.989999999999998"/>
    <n v="50551.9"/>
    <m/>
    <m/>
    <s v="True"/>
    <x v="1"/>
  </r>
  <r>
    <n v="201502"/>
    <x v="5"/>
    <s v="3131"/>
    <s v="Hardcore Heat HD"/>
    <s v="HEAT HD"/>
    <x v="6"/>
    <s v="LF"/>
    <s v="HD"/>
    <s v="LF-HD"/>
    <n v="471"/>
    <n v="18.989999999999998"/>
    <n v="8944.2900000000009"/>
    <m/>
    <m/>
    <s v="True"/>
    <x v="1"/>
  </r>
  <r>
    <n v="201502"/>
    <x v="5"/>
    <s v="273"/>
    <s v="Playgirl"/>
    <s v="Seduxxtion"/>
    <x v="6"/>
    <s v="LF"/>
    <s v="SD"/>
    <s v="LF-SD"/>
    <n v="228"/>
    <n v="17.989999999999998"/>
    <n v="4101.72"/>
    <m/>
    <m/>
    <s v="True"/>
    <x v="1"/>
  </r>
  <r>
    <n v="201502"/>
    <x v="5"/>
    <s v="3863"/>
    <s v="Playgirl"/>
    <s v="Playgirl"/>
    <x v="6"/>
    <s v="LF"/>
    <s v="SD"/>
    <s v="LF-SD"/>
    <n v="420"/>
    <n v="17.989999999999998"/>
    <n v="7555.8"/>
    <m/>
    <m/>
    <s v="True"/>
    <x v="1"/>
  </r>
  <r>
    <n v="201502"/>
    <x v="5"/>
    <s v="3349"/>
    <s v="Pleasure Zone"/>
    <s v="Pleasure Zone"/>
    <x v="6"/>
    <s v="LF"/>
    <s v="SD"/>
    <s v="LF-SD"/>
    <n v="462"/>
    <n v="17.989999999999998"/>
    <n v="8311.3799999999992"/>
    <m/>
    <m/>
    <s v="True"/>
    <x v="1"/>
  </r>
  <r>
    <n v="201502"/>
    <x v="5"/>
    <s v="4154"/>
    <s v="Pure Play 4 Pack"/>
    <s v="Vivid 4pk"/>
    <x v="6"/>
    <s v="4PK"/>
    <s v="SD"/>
    <s v="4PK-SD"/>
    <n v="172"/>
    <n v="24.99"/>
    <n v="4298.28"/>
    <m/>
    <m/>
    <s v="True"/>
    <x v="1"/>
  </r>
  <r>
    <n v="201502"/>
    <x v="5"/>
    <s v="4156"/>
    <s v="Pure Play DF"/>
    <s v="Vivid 2pk"/>
    <x v="6"/>
    <s v="2PK"/>
    <s v="SD"/>
    <s v="2PK-SD"/>
    <n v="73"/>
    <n v="19.989999999999998"/>
    <n v="1459.27"/>
    <m/>
    <m/>
    <s v="True"/>
    <x v="1"/>
  </r>
  <r>
    <n v="201502"/>
    <x v="5"/>
    <s v="2347"/>
    <s v="Real Xxtreme"/>
    <s v="Real Xxtreme"/>
    <x v="6"/>
    <s v="LF"/>
    <s v="SD"/>
    <s v="LF-SD"/>
    <n v="764"/>
    <n v="17.989999999999998"/>
    <n v="13744.36"/>
    <m/>
    <m/>
    <s v="True"/>
    <x v="1"/>
  </r>
  <r>
    <n v="201502"/>
    <x v="5"/>
    <s v="3684"/>
    <s v="Real Xxtreme XX.5 HD"/>
    <s v="Real Xxtreme HD"/>
    <x v="6"/>
    <s v="LF"/>
    <s v="HD"/>
    <s v="LF-HD"/>
    <n v="346"/>
    <n v="18.989999999999998"/>
    <n v="6570.54"/>
    <m/>
    <m/>
    <s v="True"/>
    <x v="1"/>
  </r>
  <r>
    <n v="201502"/>
    <x v="5"/>
    <s v="2825"/>
    <s v="Swingers"/>
    <s v="Swingers"/>
    <x v="6"/>
    <s v="LF"/>
    <s v="SD"/>
    <s v="LF-SD"/>
    <n v="1387"/>
    <n v="17.989999999999998"/>
    <n v="24952.13"/>
    <m/>
    <m/>
    <s v="True"/>
    <x v="1"/>
  </r>
  <r>
    <n v="201502"/>
    <x v="5"/>
    <s v="4008"/>
    <s v="TDM 4pk"/>
    <s v="Vivid 4pk"/>
    <x v="6"/>
    <s v="4PK"/>
    <s v="SD"/>
    <s v="4PK-SD"/>
    <n v="240"/>
    <n v="24.99"/>
    <n v="5997.6"/>
    <m/>
    <m/>
    <s v="True"/>
    <x v="1"/>
  </r>
  <r>
    <n v="201502"/>
    <x v="5"/>
    <s v="3573"/>
    <s v="VIVID TV XX.5"/>
    <s v="Vivid"/>
    <x v="6"/>
    <s v="LF"/>
    <s v="SD"/>
    <s v="LF-SD"/>
    <n v="6710"/>
    <n v="17.989999999999998"/>
    <n v="120712.9"/>
    <m/>
    <m/>
    <s v="True"/>
    <x v="1"/>
  </r>
  <r>
    <n v="201502"/>
    <x v="5"/>
    <s v="3588"/>
    <s v="VIVID TV XX.5 HD"/>
    <s v="Vivid HD"/>
    <x v="6"/>
    <s v="LF"/>
    <s v="HD"/>
    <s v="LF-HD"/>
    <n v="2515"/>
    <n v="18.989999999999998"/>
    <n v="47759.85"/>
    <m/>
    <m/>
    <s v="True"/>
    <x v="1"/>
  </r>
  <r>
    <n v="201502"/>
    <x v="5"/>
    <s v="3998"/>
    <s v="Vivid DF"/>
    <s v="Vivid 2pk"/>
    <x v="6"/>
    <s v="2PK"/>
    <s v="SD"/>
    <s v="2PK-SD"/>
    <n v="1153"/>
    <n v="19.989999999999998"/>
    <n v="23048.47"/>
    <m/>
    <m/>
    <s v="True"/>
    <x v="1"/>
  </r>
  <r>
    <n v="201502"/>
    <x v="5"/>
    <s v="4147"/>
    <s v="Wicked DF"/>
    <s v="Vivid 2pk"/>
    <x v="6"/>
    <s v="2PK"/>
    <s v="SD"/>
    <s v="2PK-SD"/>
    <n v="119"/>
    <n v="19.989999999999998"/>
    <n v="2378.81"/>
    <m/>
    <m/>
    <s v="True"/>
    <x v="1"/>
  </r>
  <r>
    <n v="201502"/>
    <x v="5"/>
    <s v="788"/>
    <s v="Wicked XX.5"/>
    <s v="Wicked"/>
    <x v="6"/>
    <s v="LF"/>
    <s v="SD"/>
    <s v="LF-SD"/>
    <n v="1457"/>
    <n v="17.989999999999998"/>
    <n v="26211.43"/>
    <m/>
    <m/>
    <s v="True"/>
    <x v="1"/>
  </r>
  <r>
    <n v="201502"/>
    <x v="5"/>
    <s v="3680"/>
    <s v="Wicked XX.5 HD"/>
    <s v="Wicked HD"/>
    <x v="6"/>
    <s v="LF"/>
    <s v="HD"/>
    <s v="LF-HD"/>
    <n v="249"/>
    <n v="18.989999999999998"/>
    <n v="4728.51"/>
    <m/>
    <m/>
    <s v="True"/>
    <x v="1"/>
  </r>
  <r>
    <n v="201503"/>
    <x v="0"/>
    <s v="3629"/>
    <s v="Adam &amp; Eve"/>
    <s v="Adam &amp; Eve"/>
    <x v="0"/>
    <s v="LF"/>
    <s v="SD"/>
    <s v="LF-SD"/>
    <n v="1624"/>
    <n v="11.043333333333299"/>
    <n v="17934.3733333333"/>
    <m/>
    <m/>
    <s v="False"/>
    <x v="2"/>
  </r>
  <r>
    <n v="201503"/>
    <x v="0"/>
    <s v="3617"/>
    <s v="Arouse"/>
    <s v="Arouse"/>
    <x v="1"/>
    <s v="LF"/>
    <s v="SD"/>
    <s v="LF-SD"/>
    <n v="4015"/>
    <n v="11.043333333333299"/>
    <n v="44338.983333333301"/>
    <m/>
    <m/>
    <s v="True"/>
    <x v="2"/>
  </r>
  <r>
    <n v="201503"/>
    <x v="0"/>
    <s v="Digital Playground"/>
    <s v="Digital Playground"/>
    <s v="Digital Playground"/>
    <x v="2"/>
    <s v="LF"/>
    <s v="SD"/>
    <s v="LF-SD"/>
    <n v="1027"/>
    <n v="11.043333333333299"/>
    <n v="11341.503333333299"/>
    <m/>
    <m/>
    <s v="True"/>
    <x v="2"/>
  </r>
  <r>
    <n v="201503"/>
    <x v="0"/>
    <s v="Digital Playground HD"/>
    <s v="Digital Playground HD"/>
    <s v="Digital Playground HD"/>
    <x v="2"/>
    <s v="LF"/>
    <s v="HD"/>
    <s v="LF-HD"/>
    <n v="5"/>
    <n v="12"/>
    <n v="60"/>
    <m/>
    <m/>
    <s v="True"/>
    <x v="2"/>
  </r>
  <r>
    <n v="201503"/>
    <x v="0"/>
    <s v="Digital Playground SF"/>
    <s v="Digital Playground Shorts"/>
    <s v="Digital Playground SF"/>
    <x v="2"/>
    <s v="SF"/>
    <s v="SD"/>
    <s v="SF-SD"/>
    <n v="7823"/>
    <n v="7"/>
    <n v="54761"/>
    <m/>
    <m/>
    <s v="True"/>
    <x v="2"/>
  </r>
  <r>
    <n v="201503"/>
    <x v="0"/>
    <s v="272"/>
    <s v="Hustler"/>
    <s v="Hustler"/>
    <x v="3"/>
    <s v="LF"/>
    <s v="SD"/>
    <s v="LF-SD"/>
    <n v="22506"/>
    <n v="11.043333333333299"/>
    <n v="248541.26"/>
    <m/>
    <m/>
    <s v="True"/>
    <x v="2"/>
  </r>
  <r>
    <n v="201503"/>
    <x v="0"/>
    <s v="158"/>
    <s v="TEN"/>
    <s v="TEN"/>
    <x v="3"/>
    <s v="LF"/>
    <s v="SD"/>
    <s v="LF-SD"/>
    <n v="30462"/>
    <n v="11.043333333333299"/>
    <n v="336402.02"/>
    <m/>
    <m/>
    <s v="True"/>
    <x v="2"/>
  </r>
  <r>
    <n v="201503"/>
    <x v="0"/>
    <s v="Bang University"/>
    <s v="Bang University"/>
    <s v="Bang U."/>
    <x v="4"/>
    <s v="LF"/>
    <s v="SD"/>
    <s v="LF-SD"/>
    <n v="4798"/>
    <n v="11.043333333333299"/>
    <n v="52985.913333333301"/>
    <m/>
    <m/>
    <s v="True"/>
    <x v="2"/>
  </r>
  <r>
    <n v="201503"/>
    <x v="0"/>
    <s v="Brazzers"/>
    <s v="Brazzers"/>
    <s v="Brazzers"/>
    <x v="4"/>
    <s v="LF"/>
    <s v="SD"/>
    <s v="LF-SD"/>
    <n v="5142"/>
    <n v="11.043333333333299"/>
    <n v="56784.82"/>
    <m/>
    <m/>
    <s v="True"/>
    <x v="2"/>
  </r>
  <r>
    <n v="201503"/>
    <x v="0"/>
    <s v="Brazzers HD"/>
    <s v="Brazzers HD"/>
    <s v="Brazzers HD"/>
    <x v="4"/>
    <s v="LF"/>
    <s v="HD"/>
    <s v="LF-HD"/>
    <n v="14678"/>
    <n v="12"/>
    <n v="176136"/>
    <m/>
    <m/>
    <s v="True"/>
    <x v="2"/>
  </r>
  <r>
    <n v="201503"/>
    <x v="0"/>
    <s v="Playboy 4-packs"/>
    <s v="MG 4pk"/>
    <s v="MG 4pk"/>
    <x v="4"/>
    <s v="4PK"/>
    <s v="SD"/>
    <s v="4PK-SD"/>
    <n v="1723"/>
    <n v="18"/>
    <n v="31014"/>
    <m/>
    <m/>
    <s v="True"/>
    <x v="2"/>
  </r>
  <r>
    <n v="201503"/>
    <x v="0"/>
    <s v="Shorteez"/>
    <s v="Shorteez"/>
    <s v="Shorteez SF"/>
    <x v="4"/>
    <s v="SF"/>
    <s v="SD"/>
    <s v="SF-SD"/>
    <n v="7412"/>
    <n v="7"/>
    <n v="51884"/>
    <m/>
    <m/>
    <s v="True"/>
    <x v="2"/>
  </r>
  <r>
    <n v="201503"/>
    <x v="0"/>
    <s v="3548"/>
    <s v="Club Fantasy"/>
    <s v="Club Fantasy"/>
    <x v="5"/>
    <s v="LF"/>
    <s v="SD"/>
    <s v="LF-SD"/>
    <n v="20525"/>
    <n v="11.043333333333299"/>
    <n v="226664.41666666701"/>
    <m/>
    <m/>
    <s v="True"/>
    <x v="2"/>
  </r>
  <r>
    <n v="201503"/>
    <x v="0"/>
    <s v="3549"/>
    <s v="Club Fantasy Gay"/>
    <s v="STUDDS"/>
    <x v="5"/>
    <s v="Gay LF"/>
    <s v="SD"/>
    <s v="Gay LF-SD"/>
    <n v="3455"/>
    <n v="11"/>
    <n v="38005"/>
    <m/>
    <m/>
    <s v="True"/>
    <x v="2"/>
  </r>
  <r>
    <n v="201503"/>
    <x v="0"/>
    <s v="3550"/>
    <s v="First Time Fantasy"/>
    <s v="First Time Fantasy"/>
    <x v="5"/>
    <s v="LF"/>
    <s v="SD"/>
    <s v="LF-SD"/>
    <n v="2087"/>
    <n v="11.043333333333299"/>
    <n v="23047.436666666701"/>
    <m/>
    <m/>
    <s v="True"/>
    <x v="2"/>
  </r>
  <r>
    <n v="201503"/>
    <x v="0"/>
    <s v="3747"/>
    <s v="Girl Crush"/>
    <s v="Girl Crush"/>
    <x v="5"/>
    <s v="LF"/>
    <s v="SD"/>
    <s v="LF-SD"/>
    <n v="1821"/>
    <n v="11.043333333333299"/>
    <n v="20109.91"/>
    <m/>
    <m/>
    <s v="True"/>
    <x v="2"/>
  </r>
  <r>
    <n v="201503"/>
    <x v="0"/>
    <s v="156"/>
    <s v="Studds"/>
    <s v="STUDDS"/>
    <x v="5"/>
    <s v="Gay LF"/>
    <s v="SD"/>
    <s v="Gay LF-SD"/>
    <n v="6340"/>
    <n v="11"/>
    <n v="69740"/>
    <m/>
    <m/>
    <s v="True"/>
    <x v="2"/>
  </r>
  <r>
    <n v="201503"/>
    <x v="0"/>
    <s v="3552"/>
    <s v="Urban Fantasy"/>
    <s v="Urban Fantasy"/>
    <x v="5"/>
    <s v="LF"/>
    <s v="SD"/>
    <s v="LF-SD"/>
    <n v="7239"/>
    <n v="11.043333333333299"/>
    <n v="79942.69"/>
    <m/>
    <m/>
    <s v="True"/>
    <x v="2"/>
  </r>
  <r>
    <n v="201503"/>
    <x v="0"/>
    <s v="473"/>
    <s v="Cheri"/>
    <s v="Cheri"/>
    <x v="6"/>
    <s v="LF"/>
    <s v="SD"/>
    <s v="LF-SD"/>
    <n v="796"/>
    <n v="11.043333333333299"/>
    <n v="8790.4933333333302"/>
    <m/>
    <m/>
    <s v="True"/>
    <x v="2"/>
  </r>
  <r>
    <n v="201503"/>
    <x v="0"/>
    <s v="2042"/>
    <s v="Hardcore Heat"/>
    <s v="HEAT"/>
    <x v="6"/>
    <s v="LF"/>
    <s v="SD"/>
    <s v="LF-SD"/>
    <n v="3427"/>
    <n v="11.043333333333299"/>
    <n v="37845.503333333298"/>
    <m/>
    <m/>
    <s v="True"/>
    <x v="2"/>
  </r>
  <r>
    <n v="201503"/>
    <x v="0"/>
    <s v="273"/>
    <s v="Playgirl"/>
    <s v="Seduxxtion"/>
    <x v="6"/>
    <s v="LF"/>
    <s v="SD"/>
    <s v="LF-SD"/>
    <n v="725"/>
    <n v="11.043333333333299"/>
    <n v="8006.4166666666697"/>
    <m/>
    <m/>
    <s v="True"/>
    <x v="2"/>
  </r>
  <r>
    <n v="201503"/>
    <x v="0"/>
    <s v="3349"/>
    <s v="Pleasure Zone"/>
    <s v="Pleasure Zone"/>
    <x v="6"/>
    <s v="LF"/>
    <s v="SD"/>
    <s v="LF-SD"/>
    <n v="1024"/>
    <n v="11.043333333333299"/>
    <n v="11308.3733333333"/>
    <m/>
    <m/>
    <s v="True"/>
    <x v="2"/>
  </r>
  <r>
    <n v="201503"/>
    <x v="0"/>
    <s v="2347"/>
    <s v="Real Xxtreme"/>
    <s v="Real Xxtreme"/>
    <x v="6"/>
    <s v="LF"/>
    <s v="SD"/>
    <s v="LF-SD"/>
    <n v="1271"/>
    <n v="11.043333333333299"/>
    <n v="14036.0766666667"/>
    <m/>
    <m/>
    <s v="True"/>
    <x v="2"/>
  </r>
  <r>
    <n v="201503"/>
    <x v="0"/>
    <s v="3433"/>
    <s v="VIVID TV"/>
    <s v="Vivid"/>
    <x v="6"/>
    <s v="LF"/>
    <s v="SD"/>
    <s v="LF-SD"/>
    <n v="4002"/>
    <n v="11.043333333333299"/>
    <n v="44195.42"/>
    <m/>
    <m/>
    <s v="True"/>
    <x v="2"/>
  </r>
  <r>
    <n v="201503"/>
    <x v="1"/>
    <s v="272"/>
    <s v="Hustler"/>
    <s v="Hustler"/>
    <x v="3"/>
    <s v="LF"/>
    <s v="SD"/>
    <s v="LF-SD"/>
    <n v="7890"/>
    <n v="9.94"/>
    <n v="78426.600000000006"/>
    <m/>
    <s v="Hustler"/>
    <s v="False"/>
    <x v="2"/>
  </r>
  <r>
    <n v="201503"/>
    <x v="1"/>
    <s v="2718"/>
    <s v="Hustler HD"/>
    <s v="Hustler HD"/>
    <x v="3"/>
    <s v="LF"/>
    <s v="HD"/>
    <s v="LF-HD"/>
    <n v="4577"/>
    <n v="9.94"/>
    <n v="45495.38"/>
    <m/>
    <s v="Hustler HD"/>
    <s v="False"/>
    <x v="2"/>
  </r>
  <r>
    <n v="201503"/>
    <x v="1"/>
    <s v="649"/>
    <s v="Hustler XXX"/>
    <s v="Hustler"/>
    <x v="3"/>
    <s v="LF"/>
    <s v="SD"/>
    <s v="LF-SD"/>
    <n v="3518"/>
    <n v="9.9499999999999993"/>
    <n v="35004.1"/>
    <m/>
    <s v="Hustler"/>
    <s v="True"/>
    <x v="2"/>
  </r>
  <r>
    <n v="201503"/>
    <x v="1"/>
    <s v="158"/>
    <s v="TEN"/>
    <s v="TEN"/>
    <x v="3"/>
    <s v="LF"/>
    <s v="SD"/>
    <s v="LF-SD"/>
    <n v="28880"/>
    <n v="9.94"/>
    <n v="287067.2"/>
    <m/>
    <s v="TEN"/>
    <s v="False"/>
    <x v="2"/>
  </r>
  <r>
    <n v="201503"/>
    <x v="1"/>
    <s v="2188"/>
    <s v="TEN HD"/>
    <s v="TEN HD"/>
    <x v="3"/>
    <s v="LF"/>
    <s v="HD"/>
    <s v="LF-HD"/>
    <n v="2582"/>
    <n v="9.94"/>
    <n v="25665.08"/>
    <m/>
    <s v="TEN HD"/>
    <s v="False"/>
    <x v="2"/>
  </r>
  <r>
    <n v="201503"/>
    <x v="1"/>
    <s v="Bang University"/>
    <s v="Bang University"/>
    <s v="Bang U."/>
    <x v="4"/>
    <s v="LF"/>
    <s v="SD"/>
    <s v="LF-SD"/>
    <n v="5358"/>
    <n v="9.94"/>
    <n v="53258.52"/>
    <m/>
    <s v="Bang U."/>
    <s v="False"/>
    <x v="2"/>
  </r>
  <r>
    <n v="201503"/>
    <x v="1"/>
    <s v="Brazzers"/>
    <s v="Brazzers"/>
    <s v="Brazzers"/>
    <x v="4"/>
    <s v="LF"/>
    <s v="SD"/>
    <s v="LF-SD"/>
    <n v="5423"/>
    <n v="9.94"/>
    <n v="53904.62"/>
    <m/>
    <s v="Brazzers"/>
    <s v="False"/>
    <x v="2"/>
  </r>
  <r>
    <n v="201503"/>
    <x v="1"/>
    <s v="Reality Kings"/>
    <s v="Reality Kings"/>
    <s v="Reality Kings"/>
    <x v="4"/>
    <s v="LF"/>
    <s v="SD"/>
    <s v="LF-SD"/>
    <n v="3667"/>
    <n v="9.94"/>
    <n v="36449.980000000003"/>
    <m/>
    <s v="Reality Kings"/>
    <s v="False"/>
    <x v="2"/>
  </r>
  <r>
    <n v="201503"/>
    <x v="1"/>
    <s v="Reality Kings HD"/>
    <s v="Reality Kings HD"/>
    <s v="Reality Kings HD"/>
    <x v="4"/>
    <s v="LF"/>
    <s v="HD"/>
    <s v="LF-HD"/>
    <n v="1578"/>
    <n v="9.94"/>
    <n v="15685.32"/>
    <m/>
    <s v="Reality Kings HD"/>
    <s v="False"/>
    <x v="2"/>
  </r>
  <r>
    <n v="201503"/>
    <x v="1"/>
    <s v="Spice Gay"/>
    <s v="Spice Gay"/>
    <s v="MEN"/>
    <x v="4"/>
    <s v="Gay LF"/>
    <s v="SD"/>
    <s v="Gay LF-SD"/>
    <n v="5162"/>
    <n v="9.94"/>
    <n v="51310.28"/>
    <m/>
    <s v="MEN"/>
    <s v="False"/>
    <x v="2"/>
  </r>
  <r>
    <n v="201503"/>
    <x v="1"/>
    <s v="3548"/>
    <s v="Club Fantasy"/>
    <s v="Club Fantasy"/>
    <x v="5"/>
    <s v="LF"/>
    <s v="SD"/>
    <s v="LF-SD"/>
    <n v="12922"/>
    <n v="9.94"/>
    <n v="128444.68"/>
    <m/>
    <s v="Club Fantasy"/>
    <s v="False"/>
    <x v="2"/>
  </r>
  <r>
    <n v="201503"/>
    <x v="1"/>
    <s v="3796"/>
    <s v="TVN XXX"/>
    <s v="Club Taboo"/>
    <x v="5"/>
    <s v="LF"/>
    <s v="SD"/>
    <s v="LF-SD"/>
    <n v="6726"/>
    <n v="9.9499999999999993"/>
    <n v="66923.7"/>
    <m/>
    <m/>
    <s v="False"/>
    <x v="2"/>
  </r>
  <r>
    <n v="201503"/>
    <x v="1"/>
    <s v="3552"/>
    <s v="Urban Fantasy"/>
    <s v="Urban Fantasy"/>
    <x v="5"/>
    <s v="LF"/>
    <s v="SD"/>
    <s v="LF-SD"/>
    <n v="2865"/>
    <n v="9.94"/>
    <n v="28478.1"/>
    <m/>
    <s v="Urban Fantasy"/>
    <s v="False"/>
    <x v="2"/>
  </r>
  <r>
    <n v="201503"/>
    <x v="1"/>
    <s v="473"/>
    <s v="Cheri"/>
    <s v="Cheri"/>
    <x v="6"/>
    <s v="LF"/>
    <s v="SD"/>
    <s v="LF-SD"/>
    <n v="4783"/>
    <n v="9.94"/>
    <n v="47543.02"/>
    <m/>
    <s v="Cheri"/>
    <s v="False"/>
    <x v="2"/>
  </r>
  <r>
    <n v="201503"/>
    <x v="1"/>
    <s v="963"/>
    <s v="Girls Girls Girls"/>
    <s v="Girls Girls Girls"/>
    <x v="6"/>
    <s v="LF"/>
    <s v="SD"/>
    <s v="LF-SD"/>
    <n v="5095"/>
    <n v="9.94"/>
    <n v="50644.3"/>
    <m/>
    <s v="Girls Girls Girls"/>
    <s v="False"/>
    <x v="2"/>
  </r>
  <r>
    <n v="201503"/>
    <x v="1"/>
    <s v="2042"/>
    <s v="Hardcore Heat"/>
    <s v="HEAT"/>
    <x v="6"/>
    <s v="LF"/>
    <s v="SD"/>
    <s v="LF-SD"/>
    <n v="12260"/>
    <n v="9.94"/>
    <n v="121864.4"/>
    <m/>
    <s v="HEAT"/>
    <s v="False"/>
    <x v="2"/>
  </r>
  <r>
    <n v="201503"/>
    <x v="1"/>
    <s v="3131"/>
    <s v="Hardcore Heat HD"/>
    <s v="HEAT HD"/>
    <x v="6"/>
    <s v="LF"/>
    <s v="HD"/>
    <s v="LF-HD"/>
    <n v="1116"/>
    <n v="9.94"/>
    <n v="11093.04"/>
    <m/>
    <s v="HEAT HD"/>
    <s v="False"/>
    <x v="2"/>
  </r>
  <r>
    <n v="201503"/>
    <x v="1"/>
    <s v="3349"/>
    <s v="Pleasure Zone"/>
    <s v="Pleasure Zone"/>
    <x v="6"/>
    <s v="LF"/>
    <s v="SD"/>
    <s v="LF-SD"/>
    <n v="2847"/>
    <n v="9.94"/>
    <n v="28299.18"/>
    <m/>
    <s v="Pleasure Zone"/>
    <s v="False"/>
    <x v="2"/>
  </r>
  <r>
    <n v="201503"/>
    <x v="1"/>
    <s v="2347"/>
    <s v="Real Xxtreme"/>
    <s v="Real Xxtreme"/>
    <x v="6"/>
    <s v="LF"/>
    <s v="SD"/>
    <s v="LF-SD"/>
    <n v="4054"/>
    <n v="9.94"/>
    <n v="40296.76"/>
    <m/>
    <s v="Real Xxtreme"/>
    <s v="False"/>
    <x v="2"/>
  </r>
  <r>
    <n v="201503"/>
    <x v="1"/>
    <s v="2825"/>
    <s v="Swingers"/>
    <s v="Swingers"/>
    <x v="6"/>
    <s v="LF"/>
    <s v="SD"/>
    <s v="LF-SD"/>
    <n v="3398"/>
    <n v="9.94"/>
    <n v="33776.120000000003"/>
    <m/>
    <s v="Swingers"/>
    <s v="False"/>
    <x v="2"/>
  </r>
  <r>
    <n v="201503"/>
    <x v="1"/>
    <s v="3433"/>
    <s v="VIVID TV"/>
    <s v="Vivid"/>
    <x v="6"/>
    <s v="LF"/>
    <s v="SD"/>
    <s v="LF-SD"/>
    <n v="17699"/>
    <n v="9.94"/>
    <n v="175928.06"/>
    <m/>
    <s v="Vivid"/>
    <s v="False"/>
    <x v="2"/>
  </r>
  <r>
    <n v="201503"/>
    <x v="1"/>
    <s v="3680"/>
    <s v="Wicked XX.5 HD"/>
    <s v="Wicked HD"/>
    <x v="6"/>
    <s v="LF"/>
    <s v="HD"/>
    <s v="LF-HD"/>
    <n v="468"/>
    <n v="9.94"/>
    <n v="4651.92"/>
    <m/>
    <s v="Wicked HD"/>
    <s v="False"/>
    <x v="2"/>
  </r>
  <r>
    <n v="201503"/>
    <x v="1"/>
    <s v="3370"/>
    <s v="Wicked XXX"/>
    <s v="Wicked"/>
    <x v="6"/>
    <s v="LF"/>
    <s v="SD"/>
    <s v="LF-SD"/>
    <n v="3208"/>
    <n v="9.9499999999999993"/>
    <n v="31919.599999999999"/>
    <m/>
    <s v="Wicked"/>
    <s v="False"/>
    <x v="2"/>
  </r>
  <r>
    <n v="201503"/>
    <x v="2"/>
    <s v="3618"/>
    <s v="Falcon XX5"/>
    <s v="Falcon"/>
    <x v="1"/>
    <s v="Gay LF"/>
    <s v="SD"/>
    <s v="Gay LF-SD"/>
    <n v="1533"/>
    <n v="13.83"/>
    <n v="21201.39"/>
    <m/>
    <s v="Falcon"/>
    <s v="False"/>
    <x v="2"/>
  </r>
  <r>
    <n v="201503"/>
    <x v="2"/>
    <s v="4081"/>
    <s v="Girlfriend Films"/>
    <s v="Girlfriend Films"/>
    <x v="3"/>
    <s v="LF"/>
    <s v="SD"/>
    <s v="LF-SD"/>
    <n v="6997"/>
    <n v="13.54"/>
    <n v="94739.38"/>
    <m/>
    <s v="Girlfriend Films"/>
    <s v="False"/>
    <x v="2"/>
  </r>
  <r>
    <n v="201503"/>
    <x v="2"/>
    <s v="2658"/>
    <s v="HIS Gay"/>
    <s v="HIS"/>
    <x v="3"/>
    <s v="Gay LF"/>
    <s v="SD"/>
    <s v="Gay LF-SD"/>
    <n v="2085"/>
    <n v="13.83"/>
    <n v="28835.55"/>
    <m/>
    <s v="HIS"/>
    <s v="False"/>
    <x v="2"/>
  </r>
  <r>
    <n v="201503"/>
    <x v="2"/>
    <s v="272"/>
    <s v="Hustler"/>
    <s v="Hustler"/>
    <x v="3"/>
    <s v="LF"/>
    <s v="SD"/>
    <s v="LF-SD"/>
    <n v="33614"/>
    <n v="13.54"/>
    <n v="455133.56"/>
    <m/>
    <s v="Hustler"/>
    <s v="False"/>
    <x v="2"/>
  </r>
  <r>
    <n v="201503"/>
    <x v="2"/>
    <s v="468"/>
    <s v="Juicy"/>
    <s v="Juicy"/>
    <x v="3"/>
    <s v="LF"/>
    <s v="SD"/>
    <s v="LF-SD"/>
    <n v="13023"/>
    <n v="13.54"/>
    <n v="176331.42"/>
    <m/>
    <s v="Juicy"/>
    <s v="False"/>
    <x v="2"/>
  </r>
  <r>
    <n v="201503"/>
    <x v="2"/>
    <s v="577"/>
    <s v="Manhandle"/>
    <s v="Manhandle"/>
    <x v="3"/>
    <s v="Gay LF"/>
    <s v="SD"/>
    <s v="Gay LF-SD"/>
    <n v="1927"/>
    <n v="13.83"/>
    <n v="26650.41"/>
    <m/>
    <s v="Manhandle"/>
    <s v="False"/>
    <x v="2"/>
  </r>
  <r>
    <n v="201503"/>
    <x v="2"/>
    <s v="575"/>
    <s v="Penthouse"/>
    <s v="Penthouse"/>
    <x v="3"/>
    <s v="LF"/>
    <s v="SD"/>
    <s v="LF-SD"/>
    <n v="3217"/>
    <n v="13.54"/>
    <n v="43558.18"/>
    <m/>
    <s v="Penthouse"/>
    <s v="False"/>
    <x v="2"/>
  </r>
  <r>
    <n v="201503"/>
    <x v="2"/>
    <s v="158"/>
    <s v="TEN"/>
    <s v="TEN"/>
    <x v="3"/>
    <s v="LF"/>
    <s v="SD"/>
    <s v="LF-SD"/>
    <n v="27209"/>
    <n v="13.54"/>
    <n v="368409.86"/>
    <m/>
    <s v="TEN"/>
    <s v="False"/>
    <x v="2"/>
  </r>
  <r>
    <n v="201503"/>
    <x v="2"/>
    <s v="2827"/>
    <s v="Vavoom"/>
    <s v="Vavoom SF"/>
    <x v="3"/>
    <s v="SF"/>
    <s v="SD"/>
    <s v="SF-SD"/>
    <n v="60425"/>
    <n v="8.48"/>
    <n v="512404"/>
    <m/>
    <s v="Vavoom SF"/>
    <s v="False"/>
    <x v="2"/>
  </r>
  <r>
    <n v="201503"/>
    <x v="2"/>
    <s v="Bang University"/>
    <s v="Bang University"/>
    <s v="Bang U."/>
    <x v="4"/>
    <s v="LF"/>
    <s v="SD"/>
    <s v="LF-SD"/>
    <n v="5473"/>
    <n v="13.54"/>
    <n v="74104.42"/>
    <m/>
    <s v="Bang U."/>
    <s v="False"/>
    <x v="2"/>
  </r>
  <r>
    <n v="201503"/>
    <x v="2"/>
    <s v="Brazzers"/>
    <s v="Brazzers"/>
    <s v="Brazzers"/>
    <x v="4"/>
    <s v="LF"/>
    <s v="SD"/>
    <s v="LF-SD"/>
    <n v="10423"/>
    <n v="13.54"/>
    <n v="141127.42000000001"/>
    <m/>
    <s v="Brazzers"/>
    <s v="False"/>
    <x v="2"/>
  </r>
  <r>
    <n v="201503"/>
    <x v="2"/>
    <s v="Reality Kings"/>
    <s v="Reality Kings"/>
    <s v="Reality Kings"/>
    <x v="4"/>
    <s v="LF"/>
    <s v="SD"/>
    <s v="LF-SD"/>
    <n v="4769"/>
    <n v="13.54"/>
    <n v="64572.26"/>
    <m/>
    <s v="Reality Kings"/>
    <s v="False"/>
    <x v="2"/>
  </r>
  <r>
    <n v="201503"/>
    <x v="2"/>
    <s v="Spice Gay"/>
    <s v="Spice Gay"/>
    <s v="MEN"/>
    <x v="4"/>
    <s v="Gay LF"/>
    <s v="SD"/>
    <s v="Gay LF-SD"/>
    <n v="3741"/>
    <n v="13.83"/>
    <n v="51738.03"/>
    <m/>
    <s v="MEN"/>
    <s v="False"/>
    <x v="2"/>
  </r>
  <r>
    <n v="201503"/>
    <x v="2"/>
    <s v="3548"/>
    <s v="Club Fantasy"/>
    <s v="Club Fantasy"/>
    <x v="5"/>
    <s v="LF"/>
    <s v="SD"/>
    <s v="LF-SD"/>
    <n v="6074"/>
    <n v="13.54"/>
    <n v="82241.960000000006"/>
    <m/>
    <s v="Club Fantasy"/>
    <s v="False"/>
    <x v="2"/>
  </r>
  <r>
    <n v="201503"/>
    <x v="2"/>
    <s v="3665"/>
    <s v="Hardcore Heat"/>
    <s v="HEAT"/>
    <x v="6"/>
    <s v="LF"/>
    <s v="SD"/>
    <s v="LF-SD"/>
    <n v="10307"/>
    <n v="13.54"/>
    <n v="139556.78"/>
    <m/>
    <s v="HEAT"/>
    <s v="False"/>
    <x v="2"/>
  </r>
  <r>
    <n v="201503"/>
    <x v="2"/>
    <s v="3433"/>
    <s v="VIVID TV"/>
    <s v="Vivid"/>
    <x v="6"/>
    <s v="LF"/>
    <s v="SD"/>
    <s v="LF-SD"/>
    <n v="16123"/>
    <n v="13.54"/>
    <n v="218305.42"/>
    <m/>
    <s v="Vivid"/>
    <s v="False"/>
    <x v="2"/>
  </r>
  <r>
    <n v="201503"/>
    <x v="3"/>
    <s v="4059"/>
    <s v="High Society XX.5"/>
    <s v="High Society"/>
    <x v="0"/>
    <s v="LF"/>
    <s v="SD"/>
    <s v="LF-SD"/>
    <n v="2176"/>
    <n v="13.01"/>
    <n v="28309.759999999998"/>
    <m/>
    <s v="High Society"/>
    <s v="False"/>
    <x v="2"/>
  </r>
  <r>
    <n v="201503"/>
    <x v="3"/>
    <s v="4072"/>
    <s v="High Society XX.5 HD"/>
    <s v="High Society HD"/>
    <x v="0"/>
    <s v="LF"/>
    <s v="HD"/>
    <s v="LF-HD"/>
    <n v="2640"/>
    <n v="14.1666666666667"/>
    <n v="37400"/>
    <m/>
    <s v="High Society HD"/>
    <s v="False"/>
    <x v="2"/>
  </r>
  <r>
    <n v="201503"/>
    <x v="3"/>
    <s v="4060"/>
    <s v="High Society XX.5 Nationwide"/>
    <s v="High Society"/>
    <x v="0"/>
    <s v="NW LF"/>
    <s v="SD"/>
    <s v="NW LF-SD"/>
    <n v="2929"/>
    <n v="13.063333333333301"/>
    <n v="38262.503333333298"/>
    <m/>
    <s v="High Society"/>
    <s v="True"/>
    <x v="2"/>
  </r>
  <r>
    <n v="201503"/>
    <x v="3"/>
    <s v="4073"/>
    <s v="High Society XX.5 Nationwide HD"/>
    <s v="High Society HD"/>
    <x v="0"/>
    <s v="NW LF"/>
    <s v="HD"/>
    <s v="NW LF-HD"/>
    <n v="3251"/>
    <n v="14.2566666666667"/>
    <n v="46348.423333333303"/>
    <m/>
    <s v="High Society HD"/>
    <s v="True"/>
    <x v="2"/>
  </r>
  <r>
    <n v="201503"/>
    <x v="3"/>
    <s v="4061"/>
    <s v="High Society XXX"/>
    <s v="High Society"/>
    <x v="0"/>
    <s v="LF"/>
    <s v="SD"/>
    <s v="LF-SD"/>
    <n v="184"/>
    <n v="14.98"/>
    <n v="2756.32"/>
    <m/>
    <s v="High Society"/>
    <s v="True"/>
    <x v="2"/>
  </r>
  <r>
    <n v="201503"/>
    <x v="3"/>
    <s v="4074"/>
    <s v="High Society XXX HD"/>
    <s v="High Society HD"/>
    <x v="0"/>
    <s v="LF"/>
    <s v="HD"/>
    <s v="LF-HD"/>
    <n v="198"/>
    <n v="15.98"/>
    <n v="3164.04"/>
    <m/>
    <s v="High Society HD"/>
    <s v="True"/>
    <x v="2"/>
  </r>
  <r>
    <n v="201503"/>
    <x v="3"/>
    <s v="4084"/>
    <s v="Arouse XX.5"/>
    <s v="Arouse"/>
    <x v="1"/>
    <s v="LF"/>
    <s v="SD"/>
    <s v="LF-SD"/>
    <n v="2818"/>
    <n v="13.01"/>
    <n v="36662.18"/>
    <m/>
    <s v="Arouse"/>
    <s v="False"/>
    <x v="2"/>
  </r>
  <r>
    <n v="201503"/>
    <x v="3"/>
    <s v="4077"/>
    <s v="Arouse XX.5 HD"/>
    <s v="Arouse HD"/>
    <x v="1"/>
    <s v="LF"/>
    <s v="HD"/>
    <s v="LF-HD"/>
    <n v="2899"/>
    <n v="14.1666666666667"/>
    <n v="41069.166666666701"/>
    <m/>
    <s v="Arouse HD"/>
    <s v="False"/>
    <x v="2"/>
  </r>
  <r>
    <n v="201503"/>
    <x v="3"/>
    <s v="4085"/>
    <s v="Arouse XX.5 Nationwide"/>
    <s v="Arouse"/>
    <x v="1"/>
    <s v="NW LF"/>
    <s v="SD"/>
    <s v="NW LF-SD"/>
    <n v="3340"/>
    <n v="13.063333333333301"/>
    <n v="43631.533333333296"/>
    <m/>
    <s v="Arouse"/>
    <s v="True"/>
    <x v="2"/>
  </r>
  <r>
    <n v="201503"/>
    <x v="3"/>
    <s v="4078"/>
    <s v="Arouse XX.5 Nationwide HD"/>
    <s v="Arouse HD"/>
    <x v="1"/>
    <s v="NW LF"/>
    <s v="HD"/>
    <s v="NW LF-HD"/>
    <n v="3758"/>
    <n v="14.2566666666667"/>
    <n v="53576.553333333301"/>
    <m/>
    <s v="Arouse HD"/>
    <s v="True"/>
    <x v="2"/>
  </r>
  <r>
    <n v="201503"/>
    <x v="3"/>
    <s v="4079"/>
    <s v="Arouse XXX"/>
    <s v="Arouse"/>
    <x v="1"/>
    <s v="LF"/>
    <s v="SD"/>
    <s v="LF-SD"/>
    <n v="265"/>
    <n v="14.98"/>
    <n v="3969.7"/>
    <m/>
    <s v="Arouse"/>
    <s v="True"/>
    <x v="2"/>
  </r>
  <r>
    <n v="201503"/>
    <x v="3"/>
    <s v="4086"/>
    <s v="Arouse XXX HD"/>
    <s v="Arouse HD"/>
    <x v="1"/>
    <s v="LF"/>
    <s v="HD"/>
    <s v="LF-HD"/>
    <n v="273"/>
    <n v="15.98"/>
    <n v="4362.54"/>
    <m/>
    <s v="Arouse HD"/>
    <s v="True"/>
    <x v="2"/>
  </r>
  <r>
    <n v="201503"/>
    <x v="3"/>
    <s v="4124"/>
    <s v="DUSK - For Women XX.5 Nationwide"/>
    <s v="DUSK"/>
    <x v="1"/>
    <s v="NW LF"/>
    <s v="SD"/>
    <s v="NW LF-SD"/>
    <n v="2257"/>
    <n v="13.063333333333301"/>
    <n v="29483.9433333333"/>
    <m/>
    <s v="DUSK"/>
    <s v="False"/>
    <x v="2"/>
  </r>
  <r>
    <n v="201503"/>
    <x v="3"/>
    <s v="3997"/>
    <s v="Dusk for Women XX.5"/>
    <s v="DUSK"/>
    <x v="1"/>
    <s v="LF"/>
    <s v="SD"/>
    <s v="LF-SD"/>
    <n v="2146"/>
    <n v="13.01"/>
    <n v="27919.46"/>
    <m/>
    <s v="DUSK"/>
    <s v="True"/>
    <x v="2"/>
  </r>
  <r>
    <n v="201503"/>
    <x v="3"/>
    <s v="4080"/>
    <s v="Dusk for Women XX.5 HD"/>
    <s v="DUSK HD"/>
    <x v="1"/>
    <s v="LF"/>
    <s v="HD"/>
    <s v="LF-HD"/>
    <n v="1947"/>
    <n v="14.1666666666667"/>
    <n v="27582.5"/>
    <m/>
    <s v="DUSK HD"/>
    <s v="False"/>
    <x v="2"/>
  </r>
  <r>
    <n v="201503"/>
    <x v="3"/>
    <s v="4098"/>
    <s v="Dusk for Women XX.5 Nationwide HD"/>
    <s v="DUSK HD"/>
    <x v="1"/>
    <s v="NW LF"/>
    <s v="HD"/>
    <s v="NW LF-HD"/>
    <n v="2355"/>
    <n v="14.2566666666667"/>
    <n v="33574.449999999997"/>
    <m/>
    <s v="DUSK HD"/>
    <s v="True"/>
    <x v="2"/>
  </r>
  <r>
    <n v="201503"/>
    <x v="3"/>
    <s v="4092"/>
    <s v="Dusk for Women XXX"/>
    <s v="DUSK"/>
    <x v="1"/>
    <s v="LF"/>
    <s v="SD"/>
    <s v="LF-SD"/>
    <n v="161"/>
    <n v="14.98"/>
    <n v="2411.7800000000002"/>
    <m/>
    <s v="DUSK"/>
    <s v="True"/>
    <x v="2"/>
  </r>
  <r>
    <n v="201503"/>
    <x v="3"/>
    <s v="4093"/>
    <s v="Dusk for Women XXX HD"/>
    <s v="DUSK HD"/>
    <x v="1"/>
    <s v="LF"/>
    <s v="HD"/>
    <s v="LF-HD"/>
    <n v="186"/>
    <n v="15.98"/>
    <n v="2972.28"/>
    <m/>
    <s v="DUSK HD"/>
    <s v="True"/>
    <x v="2"/>
  </r>
  <r>
    <n v="201503"/>
    <x v="3"/>
    <s v="3793"/>
    <s v="Falcon XX5"/>
    <s v="Falcon"/>
    <x v="1"/>
    <s v="Gay LF"/>
    <s v="SD"/>
    <s v="Gay LF-SD"/>
    <n v="3493"/>
    <n v="12.91"/>
    <n v="45094.63"/>
    <m/>
    <s v="Falcon"/>
    <s v="False"/>
    <x v="2"/>
  </r>
  <r>
    <n v="201503"/>
    <x v="3"/>
    <s v="3791"/>
    <s v="Falcon XX5 HD"/>
    <s v="Falcon HD"/>
    <x v="1"/>
    <s v="Gay LF"/>
    <s v="HD"/>
    <s v="Gay LF-HD"/>
    <n v="2998"/>
    <n v="14.15"/>
    <n v="42421.7"/>
    <m/>
    <s v="Falcon HD"/>
    <s v="False"/>
    <x v="2"/>
  </r>
  <r>
    <n v="201503"/>
    <x v="3"/>
    <s v="3792"/>
    <s v="Falcon XXX"/>
    <s v="Falcon"/>
    <x v="1"/>
    <s v="Gay LF"/>
    <s v="SD"/>
    <s v="Gay LF-SD"/>
    <n v="274"/>
    <n v="14.98"/>
    <n v="4104.5200000000004"/>
    <m/>
    <s v="Falcon"/>
    <s v="True"/>
    <x v="2"/>
  </r>
  <r>
    <n v="201503"/>
    <x v="3"/>
    <s v="4071"/>
    <s v="Falcon XXX HD"/>
    <s v="Falcon HD"/>
    <x v="1"/>
    <s v="Gay LF"/>
    <s v="HD"/>
    <s v="Gay LF-HD"/>
    <n v="222"/>
    <n v="15.98"/>
    <n v="3547.56"/>
    <m/>
    <s v="Falcon HD"/>
    <s v="True"/>
    <x v="2"/>
  </r>
  <r>
    <n v="201503"/>
    <x v="3"/>
    <s v="4115"/>
    <s v="Etsy XX.5 HD (NOOF)"/>
    <s v="Hustler HD"/>
    <x v="3"/>
    <s v="LF"/>
    <s v="HD"/>
    <s v="LF-HD"/>
    <n v="4552"/>
    <n v="14.1666666666667"/>
    <n v="64486.666666666701"/>
    <m/>
    <s v="Hustler HD"/>
    <s v="False"/>
    <x v="2"/>
  </r>
  <r>
    <n v="201503"/>
    <x v="3"/>
    <s v="4146"/>
    <s v="Etsy XX.5 Nationwide (NOOF)"/>
    <s v="Hustler"/>
    <x v="3"/>
    <s v="NW LF"/>
    <s v="SD"/>
    <s v="NW LF-SD"/>
    <n v="3638"/>
    <n v="13.063333333333301"/>
    <n v="47524.406666666699"/>
    <m/>
    <s v="Hustler"/>
    <s v="False"/>
    <x v="2"/>
  </r>
  <r>
    <n v="201503"/>
    <x v="3"/>
    <s v="4116"/>
    <s v="Etsy XX.5 Nationwide HD (NOOF)"/>
    <s v="Hustler HD"/>
    <x v="3"/>
    <s v="NW LF"/>
    <s v="HD"/>
    <s v="NW LF-HD"/>
    <n v="3477"/>
    <n v="14.2566666666667"/>
    <n v="49570.43"/>
    <m/>
    <s v="Hustler HD"/>
    <s v="True"/>
    <x v="2"/>
  </r>
  <r>
    <n v="201503"/>
    <x v="3"/>
    <s v="4107"/>
    <s v="Girlfriend Films XX.5"/>
    <s v="Girlfriend Films"/>
    <x v="3"/>
    <s v="LF"/>
    <s v="SD"/>
    <s v="LF-SD"/>
    <n v="8533"/>
    <n v="13.01"/>
    <n v="111014.33"/>
    <m/>
    <s v="Girlfriend Films"/>
    <s v="False"/>
    <x v="2"/>
  </r>
  <r>
    <n v="201503"/>
    <x v="3"/>
    <s v="4082"/>
    <s v="Girlfriend Films XX.5 HD"/>
    <s v="Girlfriend Films HD"/>
    <x v="3"/>
    <s v="LF"/>
    <s v="HD"/>
    <s v="LF-HD"/>
    <n v="7707"/>
    <n v="14.1666666666667"/>
    <n v="109182.5"/>
    <m/>
    <s v="Girlfriend Films HD"/>
    <s v="False"/>
    <x v="2"/>
  </r>
  <r>
    <n v="201503"/>
    <x v="3"/>
    <s v="3220"/>
    <s v="HIS Gay"/>
    <s v="HIS"/>
    <x v="3"/>
    <s v="Gay LF"/>
    <s v="SD"/>
    <s v="Gay LF-SD"/>
    <n v="6130"/>
    <n v="12.91"/>
    <n v="79138.3"/>
    <m/>
    <s v="HIS"/>
    <s v="False"/>
    <x v="2"/>
  </r>
  <r>
    <n v="201503"/>
    <x v="3"/>
    <s v="3686"/>
    <s v="HIS Gay XX.5 HD"/>
    <s v="HIS HD"/>
    <x v="3"/>
    <s v="Gay LF"/>
    <s v="HD"/>
    <s v="Gay LF-HD"/>
    <n v="5241"/>
    <n v="14.15"/>
    <n v="74160.149999999994"/>
    <m/>
    <s v="HIS HD"/>
    <s v="False"/>
    <x v="2"/>
  </r>
  <r>
    <n v="201503"/>
    <x v="3"/>
    <s v="3334"/>
    <s v="HIS Gay XXX"/>
    <s v="HIS"/>
    <x v="3"/>
    <s v="Gay LF"/>
    <s v="SD"/>
    <s v="Gay LF-SD"/>
    <n v="611"/>
    <n v="14.98"/>
    <n v="9152.7800000000007"/>
    <m/>
    <s v="HIS"/>
    <s v="True"/>
    <x v="2"/>
  </r>
  <r>
    <n v="201503"/>
    <x v="3"/>
    <s v="4094"/>
    <s v="HIS Gay XXX HD"/>
    <s v="HIS HD"/>
    <x v="3"/>
    <s v="Gay LF"/>
    <s v="HD"/>
    <s v="Gay LF-HD"/>
    <n v="224"/>
    <n v="15.98"/>
    <n v="3579.52"/>
    <m/>
    <s v="HIS HD"/>
    <s v="True"/>
    <x v="2"/>
  </r>
  <r>
    <n v="201503"/>
    <x v="3"/>
    <s v="795"/>
    <s v="Hustler XX.5"/>
    <s v="Hustler"/>
    <x v="3"/>
    <s v="LF"/>
    <s v="SD"/>
    <s v="LF-SD"/>
    <n v="9719"/>
    <n v="13.01"/>
    <n v="126444.19"/>
    <m/>
    <s v="Hustler"/>
    <s v="True"/>
    <x v="2"/>
  </r>
  <r>
    <n v="201503"/>
    <x v="3"/>
    <s v="3595"/>
    <s v="Hustler XX.5 HD"/>
    <s v="Hustler HD"/>
    <x v="3"/>
    <s v="LF"/>
    <s v="HD"/>
    <s v="LF-HD"/>
    <n v="9666"/>
    <n v="14.1666666666667"/>
    <n v="136935"/>
    <m/>
    <s v="Hustler HD"/>
    <s v="True"/>
    <x v="2"/>
  </r>
  <r>
    <n v="201503"/>
    <x v="3"/>
    <s v="4096"/>
    <s v="Hustler XX.5 Nationwide"/>
    <s v="Hustler"/>
    <x v="3"/>
    <s v="NW LF"/>
    <s v="SD"/>
    <s v="NW LF-SD"/>
    <n v="18975"/>
    <n v="13.063333333333301"/>
    <n v="247876.75"/>
    <m/>
    <s v="Hustler"/>
    <s v="True"/>
    <x v="2"/>
  </r>
  <r>
    <n v="201503"/>
    <x v="3"/>
    <s v="4097"/>
    <s v="Hustler XX.5 Nationwide HD"/>
    <s v="Hustler HD"/>
    <x v="3"/>
    <s v="NW LF"/>
    <s v="HD"/>
    <s v="NW LF-HD"/>
    <n v="13443"/>
    <n v="14.2566666666667"/>
    <n v="191652.37"/>
    <m/>
    <s v="Hustler HD"/>
    <s v="True"/>
    <x v="2"/>
  </r>
  <r>
    <n v="201503"/>
    <x v="3"/>
    <s v="649"/>
    <s v="Hustler XXX"/>
    <s v="Hustler"/>
    <x v="3"/>
    <s v="LF"/>
    <s v="SD"/>
    <s v="LF-SD"/>
    <n v="1163"/>
    <n v="14.98"/>
    <n v="17421.740000000002"/>
    <m/>
    <s v="Hustler"/>
    <s v="True"/>
    <x v="2"/>
  </r>
  <r>
    <n v="201503"/>
    <x v="3"/>
    <s v="3400"/>
    <s v="Hustler XXX HD"/>
    <s v="Hustler HD"/>
    <x v="3"/>
    <s v="LF"/>
    <s v="HD"/>
    <s v="LF-HD"/>
    <n v="1230"/>
    <n v="15.98"/>
    <n v="19655.400000000001"/>
    <m/>
    <s v="Hustler HD"/>
    <s v="True"/>
    <x v="2"/>
  </r>
  <r>
    <n v="201503"/>
    <x v="3"/>
    <s v="794"/>
    <s v="Juicy XX.5"/>
    <s v="Juicy"/>
    <x v="3"/>
    <s v="LF"/>
    <s v="SD"/>
    <s v="LF-SD"/>
    <n v="4516"/>
    <n v="13.01"/>
    <n v="58753.16"/>
    <m/>
    <s v="Juicy"/>
    <s v="False"/>
    <x v="2"/>
  </r>
  <r>
    <n v="201503"/>
    <x v="3"/>
    <s v="4099"/>
    <s v="Juicy XX.5 HD"/>
    <s v="Juicy HD"/>
    <x v="3"/>
    <s v="LF"/>
    <s v="HD"/>
    <s v="LF-HD"/>
    <n v="4033"/>
    <n v="14.1666666666667"/>
    <n v="57134.166666666701"/>
    <m/>
    <s v="Juicy HD"/>
    <s v="False"/>
    <x v="2"/>
  </r>
  <r>
    <n v="201503"/>
    <x v="3"/>
    <s v="4142"/>
    <s v="Juicy XX.5 Nationwide"/>
    <s v="Juicy"/>
    <x v="3"/>
    <s v="NW LF"/>
    <s v="SD"/>
    <s v="NW LF-SD"/>
    <n v="5438"/>
    <n v="13.063333333333301"/>
    <n v="71038.406666666706"/>
    <m/>
    <s v="Juicy"/>
    <s v="True"/>
    <x v="2"/>
  </r>
  <r>
    <n v="201503"/>
    <x v="3"/>
    <s v="4112"/>
    <s v="Juicy XX.5 Nationwide HD"/>
    <s v="Juicy HD"/>
    <x v="3"/>
    <s v="NW LF"/>
    <s v="HD"/>
    <s v="NW LF-HD"/>
    <n v="4360"/>
    <n v="14.2566666666667"/>
    <n v="62159.066666666702"/>
    <m/>
    <s v="Juicy HD"/>
    <s v="True"/>
    <x v="2"/>
  </r>
  <r>
    <n v="201503"/>
    <x v="3"/>
    <s v="3346"/>
    <s v="Juicy XXX"/>
    <s v="Juicy"/>
    <x v="3"/>
    <s v="LF"/>
    <s v="SD"/>
    <s v="LF-SD"/>
    <n v="513"/>
    <n v="14.98"/>
    <n v="7684.74"/>
    <m/>
    <s v="Juicy"/>
    <s v="True"/>
    <x v="2"/>
  </r>
  <r>
    <n v="201503"/>
    <x v="3"/>
    <s v="4214"/>
    <s v="Penthouse XX.5"/>
    <s v="Penthouse"/>
    <x v="3"/>
    <s v="LF"/>
    <s v="SD"/>
    <s v="LF-SD"/>
    <n v="32"/>
    <n v="13.01"/>
    <n v="416.32"/>
    <m/>
    <s v="Penthouse"/>
    <s v="False"/>
    <x v="2"/>
  </r>
  <r>
    <n v="201503"/>
    <x v="3"/>
    <s v="793"/>
    <s v="Penthouse XX.5"/>
    <s v="Penthouse"/>
    <x v="3"/>
    <s v="LF"/>
    <s v="SD"/>
    <s v="LF-SD"/>
    <n v="4161"/>
    <n v="13.01"/>
    <n v="54134.61"/>
    <m/>
    <s v="Penthouse"/>
    <s v="True"/>
    <x v="2"/>
  </r>
  <r>
    <n v="201503"/>
    <x v="3"/>
    <s v="4100"/>
    <s v="Penthouse XX.5 HD"/>
    <s v="Penthouse HD"/>
    <x v="3"/>
    <s v="LF"/>
    <s v="HD"/>
    <s v="LF-HD"/>
    <n v="8867"/>
    <n v="14.1666666666667"/>
    <n v="125615.83333333299"/>
    <m/>
    <s v="Penthouse HD"/>
    <s v="False"/>
    <x v="2"/>
  </r>
  <r>
    <n v="201503"/>
    <x v="3"/>
    <s v="4143"/>
    <s v="Penthouse XX.5 Nationwide"/>
    <s v="Penthouse"/>
    <x v="3"/>
    <s v="NW LF"/>
    <s v="SD"/>
    <s v="NW LF-SD"/>
    <n v="5058"/>
    <n v="13.063333333333301"/>
    <n v="66074.34"/>
    <m/>
    <s v="Penthouse"/>
    <s v="True"/>
    <x v="2"/>
  </r>
  <r>
    <n v="201503"/>
    <x v="3"/>
    <s v="3347"/>
    <s v="Penthouse XXX"/>
    <s v="Penthouse"/>
    <x v="3"/>
    <s v="LF"/>
    <s v="SD"/>
    <s v="LF-SD"/>
    <n v="458"/>
    <n v="14.98"/>
    <n v="6860.84"/>
    <m/>
    <s v="Penthouse"/>
    <s v="True"/>
    <x v="2"/>
  </r>
  <r>
    <n v="201503"/>
    <x v="3"/>
    <s v="791"/>
    <s v="TEN XX.5"/>
    <s v="TEN"/>
    <x v="3"/>
    <s v="LF"/>
    <s v="SD"/>
    <s v="LF-SD"/>
    <n v="4162"/>
    <n v="13.01"/>
    <n v="54147.62"/>
    <m/>
    <s v="TEN"/>
    <s v="False"/>
    <x v="2"/>
  </r>
  <r>
    <n v="201503"/>
    <x v="3"/>
    <s v="4114"/>
    <s v="TEN XX.5 HD"/>
    <s v="TEN HD"/>
    <x v="3"/>
    <s v="LF"/>
    <s v="HD"/>
    <s v="LF-HD"/>
    <n v="4103"/>
    <n v="14.1666666666667"/>
    <n v="58125.833333333299"/>
    <m/>
    <s v="TEN HD"/>
    <s v="False"/>
    <x v="2"/>
  </r>
  <r>
    <n v="201503"/>
    <x v="3"/>
    <s v="4144"/>
    <s v="TEN XX.5 Nationwide"/>
    <s v="TEN"/>
    <x v="3"/>
    <s v="NW LF"/>
    <s v="SD"/>
    <s v="NW LF-SD"/>
    <n v="6265"/>
    <n v="13.063333333333301"/>
    <n v="81841.783333333296"/>
    <m/>
    <s v="TEN"/>
    <s v="True"/>
    <x v="2"/>
  </r>
  <r>
    <n v="201503"/>
    <x v="3"/>
    <s v="4113"/>
    <s v="TEN XX.5 Nationwide HD"/>
    <s v="TEN HD"/>
    <x v="3"/>
    <s v="NW LF"/>
    <s v="HD"/>
    <s v="NW LF-HD"/>
    <n v="7133"/>
    <n v="14.2566666666667"/>
    <n v="101692.80333333299"/>
    <m/>
    <s v="TEN HD"/>
    <s v="True"/>
    <x v="2"/>
  </r>
  <r>
    <n v="201503"/>
    <x v="3"/>
    <s v="3350"/>
    <s v="TEN XXX"/>
    <s v="TEN"/>
    <x v="3"/>
    <s v="LF"/>
    <s v="SD"/>
    <s v="LF-SD"/>
    <n v="373"/>
    <n v="14.98"/>
    <n v="5587.54"/>
    <m/>
    <s v="TEN"/>
    <s v="True"/>
    <x v="2"/>
  </r>
  <r>
    <n v="201503"/>
    <x v="3"/>
    <s v="920"/>
    <s v="Vavoom XX.5"/>
    <s v="Vavoom SF"/>
    <x v="3"/>
    <s v="SF"/>
    <s v="SD"/>
    <s v="SF-SD"/>
    <n v="61037"/>
    <n v="5.98"/>
    <n v="365001.26"/>
    <m/>
    <s v="Vavoom SF"/>
    <s v="False"/>
    <x v="2"/>
  </r>
  <r>
    <n v="201503"/>
    <x v="3"/>
    <s v="4075"/>
    <s v="Vavoom XX.5 HD"/>
    <s v="Vavoom SF HD"/>
    <x v="3"/>
    <s v="SF"/>
    <s v="HD"/>
    <s v="SF-HD"/>
    <n v="37464"/>
    <n v="6.98"/>
    <n v="261498.72"/>
    <m/>
    <s v="Vavoom SF HD"/>
    <s v="False"/>
    <x v="2"/>
  </r>
  <r>
    <n v="201503"/>
    <x v="3"/>
    <s v="4145"/>
    <s v="Vavoom XX.5 Nationwide"/>
    <s v="Vavoom SF"/>
    <x v="3"/>
    <s v="NW SF"/>
    <s v="SD"/>
    <s v="NW SF-SD"/>
    <n v="78394"/>
    <n v="5.98"/>
    <n v="468796.12"/>
    <m/>
    <s v="Vavoom SF"/>
    <s v="True"/>
    <x v="2"/>
  </r>
  <r>
    <n v="201503"/>
    <x v="3"/>
    <s v="4076"/>
    <s v="Vavoom XX.5 Nationwide HD"/>
    <s v="Vavoom SF HD"/>
    <x v="3"/>
    <s v="NW SF"/>
    <s v="HD"/>
    <s v="NW SF-HD"/>
    <n v="46016"/>
    <n v="6.98"/>
    <n v="321191.67999999999"/>
    <m/>
    <s v="Vavoom SF HD"/>
    <s v="True"/>
    <x v="2"/>
  </r>
  <r>
    <n v="201503"/>
    <x v="3"/>
    <s v="3351"/>
    <s v="Vavoom XXX"/>
    <s v="Vavoom SF"/>
    <x v="3"/>
    <s v="SF"/>
    <s v="SD"/>
    <s v="SF-SD"/>
    <n v="9083"/>
    <n v="5.98"/>
    <n v="54316.34"/>
    <m/>
    <s v="Vavoom SF"/>
    <s v="True"/>
    <x v="2"/>
  </r>
  <r>
    <n v="201503"/>
    <x v="3"/>
    <s v="792"/>
    <s v="XTSY XX.5"/>
    <s v="XTSY"/>
    <x v="3"/>
    <s v="LF"/>
    <s v="SD"/>
    <s v="LF-SD"/>
    <n v="4542"/>
    <n v="13.01"/>
    <n v="59091.42"/>
    <m/>
    <s v="XTSY"/>
    <s v="False"/>
    <x v="2"/>
  </r>
  <r>
    <n v="201503"/>
    <x v="3"/>
    <s v="3352"/>
    <s v="XTSY XXX"/>
    <s v="XTSY"/>
    <x v="3"/>
    <s v="LF"/>
    <s v="SD"/>
    <s v="LF-SD"/>
    <n v="431"/>
    <n v="14.98"/>
    <n v="6456.38"/>
    <m/>
    <s v="XTSY"/>
    <s v="True"/>
    <x v="2"/>
  </r>
  <r>
    <n v="201503"/>
    <x v="3"/>
    <s v="Bang University XX.5"/>
    <s v="Bang University XX.5"/>
    <s v="Bang U."/>
    <x v="4"/>
    <s v="LF"/>
    <s v="SD"/>
    <s v="LF-SD"/>
    <n v="2782"/>
    <n v="13.01"/>
    <n v="36193.82"/>
    <m/>
    <s v="Bang U."/>
    <s v="False"/>
    <x v="2"/>
  </r>
  <r>
    <n v="201503"/>
    <x v="3"/>
    <s v="Bang University XX.5 HD"/>
    <s v="Bang University XX.5 HD"/>
    <s v="Bang U. HD"/>
    <x v="4"/>
    <s v="LF"/>
    <s v="HD"/>
    <s v="LF-HD"/>
    <n v="3196"/>
    <n v="14.1666666666667"/>
    <n v="45276.666666666701"/>
    <m/>
    <s v="Bang U. HD"/>
    <s v="False"/>
    <x v="2"/>
  </r>
  <r>
    <n v="201503"/>
    <x v="3"/>
    <s v="Bang University XX.5 Nationwide"/>
    <s v="Bang University XX.5 Nationwide"/>
    <s v="Bang U."/>
    <x v="4"/>
    <s v="NW LF"/>
    <s v="SD"/>
    <s v="NW LF-SD"/>
    <n v="4165"/>
    <n v="13.063333333333301"/>
    <n v="54408.783333333296"/>
    <m/>
    <s v="Bang U."/>
    <s v="True"/>
    <x v="2"/>
  </r>
  <r>
    <n v="201503"/>
    <x v="3"/>
    <s v="Bang University XX.5 Nationwide HD"/>
    <s v="Bang University XX.5 Nationwide HD"/>
    <s v="Bang U. HD"/>
    <x v="4"/>
    <s v="NW LF"/>
    <s v="HD"/>
    <s v="NW LF-HD"/>
    <n v="4697"/>
    <n v="14.2566666666667"/>
    <n v="66963.563333333295"/>
    <m/>
    <s v="Bang U. HD"/>
    <s v="True"/>
    <x v="2"/>
  </r>
  <r>
    <n v="201503"/>
    <x v="3"/>
    <s v="Bang University XXX"/>
    <s v="Bang University XXX"/>
    <s v="Bang U."/>
    <x v="4"/>
    <s v="LF"/>
    <s v="SD"/>
    <s v="LF-SD"/>
    <n v="587"/>
    <n v="14.98"/>
    <n v="8793.26"/>
    <m/>
    <s v="Bang U."/>
    <s v="True"/>
    <x v="2"/>
  </r>
  <r>
    <n v="201503"/>
    <x v="3"/>
    <s v="Bang University XXX HD"/>
    <s v="Bang University XXX HD"/>
    <s v="Bang U. HD"/>
    <x v="4"/>
    <s v="LF"/>
    <s v="HD"/>
    <s v="LF-HD"/>
    <n v="435"/>
    <n v="15.98"/>
    <n v="6951.3"/>
    <m/>
    <s v="Bang U. HD"/>
    <s v="True"/>
    <x v="2"/>
  </r>
  <r>
    <n v="201503"/>
    <x v="3"/>
    <s v="Brazzers XX.5"/>
    <s v="Brazzers XX.5"/>
    <s v="Brazzers"/>
    <x v="4"/>
    <s v="LF"/>
    <s v="SD"/>
    <s v="LF-SD"/>
    <n v="1639"/>
    <n v="13.01"/>
    <n v="21323.39"/>
    <m/>
    <s v="Brazzers"/>
    <s v="False"/>
    <x v="2"/>
  </r>
  <r>
    <n v="201503"/>
    <x v="3"/>
    <s v="Brazzers XX.5 HD"/>
    <s v="Brazzers XX.5 HD"/>
    <s v="Brazzers HD"/>
    <x v="4"/>
    <s v="LF"/>
    <s v="HD"/>
    <s v="LF-HD"/>
    <n v="1408"/>
    <n v="14.1666666666667"/>
    <n v="19946.666666666701"/>
    <m/>
    <s v="Brazzers HD"/>
    <s v="False"/>
    <x v="2"/>
  </r>
  <r>
    <n v="201503"/>
    <x v="3"/>
    <s v="Brazzers XX.5 Nationwide"/>
    <s v="Brazzers XX.5 Nationwide"/>
    <s v="Brazzers"/>
    <x v="4"/>
    <s v="NW LF"/>
    <s v="SD"/>
    <s v="NW LF-SD"/>
    <n v="2137"/>
    <n v="13.063333333333301"/>
    <n v="27916.343333333301"/>
    <m/>
    <s v="Brazzers"/>
    <s v="True"/>
    <x v="2"/>
  </r>
  <r>
    <n v="201503"/>
    <x v="3"/>
    <s v="Brazzers XX.5 Nationwide HD"/>
    <s v="Brazzers XX.5 Nationwide HD"/>
    <s v="Brazzers HD"/>
    <x v="4"/>
    <s v="NW LF"/>
    <s v="HD"/>
    <s v="NW LF-HD"/>
    <n v="1870"/>
    <n v="14.2566666666667"/>
    <n v="26659.9666666667"/>
    <m/>
    <s v="Brazzers HD"/>
    <s v="True"/>
    <x v="2"/>
  </r>
  <r>
    <n v="201503"/>
    <x v="3"/>
    <s v="Brazzers XXX"/>
    <s v="Brazzers XXX"/>
    <s v="Brazzers"/>
    <x v="4"/>
    <s v="LF"/>
    <s v="SD"/>
    <s v="LF-SD"/>
    <n v="787"/>
    <n v="14.98"/>
    <n v="11789.26"/>
    <m/>
    <s v="Brazzers"/>
    <s v="True"/>
    <x v="2"/>
  </r>
  <r>
    <n v="201503"/>
    <x v="3"/>
    <s v="Brazzers XXX HD"/>
    <s v="Brazzers XXX HD"/>
    <s v="Brazzers HD"/>
    <x v="4"/>
    <s v="LF"/>
    <s v="HD"/>
    <s v="LF-HD"/>
    <n v="502"/>
    <n v="15.98"/>
    <n v="8021.96"/>
    <m/>
    <s v="Brazzers HD"/>
    <s v="True"/>
    <x v="2"/>
  </r>
  <r>
    <n v="201503"/>
    <x v="3"/>
    <s v="Reality Kings XX.5"/>
    <s v="Reality Kings XX.5"/>
    <s v="Reality Kings"/>
    <x v="4"/>
    <s v="LF"/>
    <s v="SD"/>
    <s v="LF-SD"/>
    <n v="2994"/>
    <n v="13.01"/>
    <n v="38951.94"/>
    <m/>
    <s v="Reality Kings"/>
    <s v="False"/>
    <x v="2"/>
  </r>
  <r>
    <n v="201503"/>
    <x v="3"/>
    <s v="Reality Kings XX.5 HD"/>
    <s v="Reality Kings XX.5 HD"/>
    <s v="Reality Kings HD"/>
    <x v="4"/>
    <s v="LF"/>
    <s v="HD"/>
    <s v="LF-HD"/>
    <n v="3116"/>
    <n v="14.1666666666667"/>
    <n v="44143.333333333299"/>
    <m/>
    <s v="Reality Kings HD"/>
    <s v="False"/>
    <x v="2"/>
  </r>
  <r>
    <n v="201503"/>
    <x v="3"/>
    <s v="Reality Kings XX.5 Nationwide"/>
    <s v="Reality Kings XX.5 Nationwide"/>
    <s v="Reality Kings"/>
    <x v="4"/>
    <s v="NW LF"/>
    <s v="SD"/>
    <s v="NW LF-SD"/>
    <n v="3559"/>
    <n v="13.063333333333301"/>
    <n v="46492.403333333299"/>
    <m/>
    <s v="Reality Kings"/>
    <s v="True"/>
    <x v="2"/>
  </r>
  <r>
    <n v="201503"/>
    <x v="3"/>
    <s v="Reality Kings XX.5 Nationwide HD"/>
    <s v="Reality Kings XX.5 Nationwide HD"/>
    <s v="Reality Kings HD"/>
    <x v="4"/>
    <s v="NW LF"/>
    <s v="HD"/>
    <s v="NW LF-HD"/>
    <n v="3998"/>
    <n v="14.2566666666667"/>
    <n v="56998.153333333299"/>
    <m/>
    <s v="Reality Kings HD"/>
    <s v="True"/>
    <x v="2"/>
  </r>
  <r>
    <n v="201503"/>
    <x v="3"/>
    <s v="Reality Kings XXX"/>
    <s v="Reality Kings XXX"/>
    <s v="Reality Kings"/>
    <x v="4"/>
    <s v="LF"/>
    <s v="SD"/>
    <s v="LF-SD"/>
    <n v="343"/>
    <n v="14.98"/>
    <n v="5138.1400000000003"/>
    <m/>
    <s v="Reality Kings"/>
    <s v="True"/>
    <x v="2"/>
  </r>
  <r>
    <n v="201503"/>
    <x v="3"/>
    <s v="Reality Kings XXX HD"/>
    <s v="Reality Kings XXX HD"/>
    <s v="Reality Kings HD"/>
    <x v="4"/>
    <s v="LF"/>
    <s v="HD"/>
    <s v="LF-HD"/>
    <n v="265"/>
    <n v="15.98"/>
    <n v="4234.7"/>
    <m/>
    <s v="Reality Kings HD"/>
    <s v="True"/>
    <x v="2"/>
  </r>
  <r>
    <n v="201503"/>
    <x v="3"/>
    <s v="Spice Gay XX.5"/>
    <s v="Spice Gay XX.5"/>
    <s v="MEN"/>
    <x v="4"/>
    <s v="Gay LF"/>
    <s v="SD"/>
    <s v="Gay LF-SD"/>
    <n v="4887"/>
    <n v="12.91"/>
    <n v="63091.17"/>
    <m/>
    <s v="MEN"/>
    <s v="False"/>
    <x v="2"/>
  </r>
  <r>
    <n v="201503"/>
    <x v="3"/>
    <s v="Spice Gay XX.5 HD"/>
    <s v="Spice Gay XX.5 HD"/>
    <s v="MEN HD"/>
    <x v="4"/>
    <s v="Gay LF"/>
    <s v="HD"/>
    <s v="Gay LF-HD"/>
    <n v="3094"/>
    <n v="14.15"/>
    <n v="43780.1"/>
    <m/>
    <s v="MEN HD"/>
    <s v="False"/>
    <x v="2"/>
  </r>
  <r>
    <n v="201503"/>
    <x v="3"/>
    <s v="Spice Gay XXX"/>
    <s v="Spice Gay XXX"/>
    <s v="MEN"/>
    <x v="4"/>
    <s v="Gay LF"/>
    <s v="SD"/>
    <s v="Gay LF-SD"/>
    <n v="440"/>
    <n v="14.98"/>
    <n v="6591.2"/>
    <m/>
    <s v="MEN"/>
    <s v="True"/>
    <x v="2"/>
  </r>
  <r>
    <n v="201503"/>
    <x v="3"/>
    <s v="Spice Gay XXX HD"/>
    <s v="Spice Gay XXX HD"/>
    <s v="MEN HD"/>
    <x v="4"/>
    <s v="Gay LF"/>
    <s v="HD"/>
    <s v="Gay LF-HD"/>
    <n v="175"/>
    <n v="15.98"/>
    <n v="2796.5"/>
    <m/>
    <s v="MEN HD"/>
    <s v="True"/>
    <x v="2"/>
  </r>
  <r>
    <n v="201503"/>
    <x v="3"/>
    <s v="3558"/>
    <s v="Club Fantasy XX.5"/>
    <s v="Club Fantasy"/>
    <x v="5"/>
    <s v="LF"/>
    <s v="SD"/>
    <s v="LF-SD"/>
    <n v="9735"/>
    <n v="13.01"/>
    <n v="126652.35"/>
    <m/>
    <s v="Club Fantasy"/>
    <s v="False"/>
    <x v="2"/>
  </r>
  <r>
    <n v="201503"/>
    <x v="3"/>
    <s v="4055"/>
    <s v="Club Fantasy XX.5 HD"/>
    <s v="Club Fantasy HD"/>
    <x v="5"/>
    <s v="LF"/>
    <s v="HD"/>
    <s v="LF-HD"/>
    <n v="11085"/>
    <n v="14.1666666666667"/>
    <n v="157037.5"/>
    <m/>
    <s v="Club Fantasy HD"/>
    <s v="False"/>
    <x v="2"/>
  </r>
  <r>
    <n v="201503"/>
    <x v="3"/>
    <s v="3562"/>
    <s v="Club Fantasy XXX"/>
    <s v="Club Fantasy"/>
    <x v="5"/>
    <s v="LF"/>
    <s v="SD"/>
    <s v="LF-SD"/>
    <n v="926"/>
    <n v="14.98"/>
    <n v="13871.48"/>
    <m/>
    <s v="Club Fantasy"/>
    <s v="True"/>
    <x v="2"/>
  </r>
  <r>
    <n v="201503"/>
    <x v="3"/>
    <s v="4056"/>
    <s v="Club Fantasy XXX HD"/>
    <s v="Club Fantasy HD"/>
    <x v="5"/>
    <s v="LF"/>
    <s v="HD"/>
    <s v="LF-HD"/>
    <n v="862"/>
    <n v="15.98"/>
    <n v="13774.76"/>
    <m/>
    <s v="Club Fantasy HD"/>
    <s v="True"/>
    <x v="2"/>
  </r>
  <r>
    <n v="201503"/>
    <x v="3"/>
    <s v="3559"/>
    <s v="Studds XX.5"/>
    <s v="STUDDS"/>
    <x v="5"/>
    <s v="Gay LF"/>
    <s v="SD"/>
    <s v="Gay LF-SD"/>
    <n v="6245"/>
    <n v="12.91"/>
    <n v="80622.95"/>
    <m/>
    <s v="STUDDS"/>
    <s v="False"/>
    <x v="2"/>
  </r>
  <r>
    <n v="201503"/>
    <x v="3"/>
    <s v="3678"/>
    <s v="Studds XX.5 HD"/>
    <s v="STUDDS HD"/>
    <x v="5"/>
    <s v="Gay LF"/>
    <s v="HD"/>
    <s v="Gay LF-HD"/>
    <n v="4538"/>
    <n v="14.15"/>
    <n v="64212.7"/>
    <m/>
    <s v="STUDDS HD"/>
    <s v="False"/>
    <x v="2"/>
  </r>
  <r>
    <n v="201503"/>
    <x v="3"/>
    <s v="3566"/>
    <s v="Studds XXX"/>
    <s v="STUDDS"/>
    <x v="5"/>
    <s v="Gay LF"/>
    <s v="SD"/>
    <s v="Gay LF-SD"/>
    <n v="620"/>
    <n v="14.98"/>
    <n v="9287.6"/>
    <m/>
    <s v="STUDDS"/>
    <s v="True"/>
    <x v="2"/>
  </r>
  <r>
    <n v="201503"/>
    <x v="3"/>
    <s v="4067"/>
    <s v="Studds XXX HD"/>
    <s v="STUDDS HD"/>
    <x v="5"/>
    <s v="Gay LF"/>
    <s v="HD"/>
    <s v="Gay LF-HD"/>
    <n v="443"/>
    <n v="15.98"/>
    <n v="7079.14"/>
    <m/>
    <s v="STUDDS HD"/>
    <s v="True"/>
    <x v="2"/>
  </r>
  <r>
    <n v="201503"/>
    <x v="3"/>
    <s v="3563"/>
    <s v="Urban Fantasy XX.5"/>
    <s v="Urban Fantasy"/>
    <x v="5"/>
    <s v="LF"/>
    <s v="SD"/>
    <s v="LF-SD"/>
    <n v="9786"/>
    <n v="13.01"/>
    <n v="127315.86"/>
    <m/>
    <s v="Urban Fantasy"/>
    <s v="False"/>
    <x v="2"/>
  </r>
  <r>
    <n v="201503"/>
    <x v="3"/>
    <s v="3794"/>
    <s v="Urban Fantasy XX5 HD"/>
    <s v="Urban Fantasy HD"/>
    <x v="5"/>
    <s v="LF"/>
    <s v="HD"/>
    <s v="LF-HD"/>
    <n v="8595"/>
    <n v="14.1666666666667"/>
    <n v="121762.5"/>
    <m/>
    <s v="Urban Fantasy HD"/>
    <s v="False"/>
    <x v="2"/>
  </r>
  <r>
    <n v="201503"/>
    <x v="3"/>
    <s v="3568"/>
    <s v="Urban Fantasy XXX"/>
    <s v="Urban Fantasy"/>
    <x v="5"/>
    <s v="LF"/>
    <s v="SD"/>
    <s v="LF-SD"/>
    <n v="1138"/>
    <n v="14.98"/>
    <n v="17047.240000000002"/>
    <m/>
    <s v="Urban Fantasy"/>
    <s v="True"/>
    <x v="2"/>
  </r>
  <r>
    <n v="201503"/>
    <x v="3"/>
    <s v="4083"/>
    <s v="Urban Fantasy XXX HD"/>
    <s v="Urban Fantasy HD"/>
    <x v="5"/>
    <s v="LF"/>
    <s v="HD"/>
    <s v="LF-HD"/>
    <n v="1194"/>
    <n v="15.98"/>
    <n v="19080.12"/>
    <m/>
    <s v="Urban Fantasy HD"/>
    <s v="True"/>
    <x v="2"/>
  </r>
  <r>
    <n v="201503"/>
    <x v="3"/>
    <s v="4052"/>
    <s v="Cheri International XXX HD"/>
    <s v="Cheri HD"/>
    <x v="6"/>
    <s v="NW LF"/>
    <s v="HD"/>
    <s v="NW LF-HD"/>
    <n v="137"/>
    <n v="15.98"/>
    <n v="2189.2600000000002"/>
    <m/>
    <s v="Cheri HD"/>
    <s v="False"/>
    <x v="2"/>
  </r>
  <r>
    <n v="201503"/>
    <x v="3"/>
    <s v="4163"/>
    <s v="Cheri XX.5"/>
    <s v="Cheri"/>
    <x v="6"/>
    <s v="LF"/>
    <s v="SD"/>
    <s v="LF-SD"/>
    <n v="1476"/>
    <n v="13.01"/>
    <n v="19202.759999999998"/>
    <m/>
    <s v="Cheri"/>
    <s v="False"/>
    <x v="2"/>
  </r>
  <r>
    <n v="201503"/>
    <x v="3"/>
    <s v="790"/>
    <s v="Cheri XX.5"/>
    <s v="Cheri"/>
    <x v="6"/>
    <s v="LF"/>
    <s v="SD"/>
    <s v="LF-SD"/>
    <n v="2887"/>
    <n v="13.01"/>
    <n v="37559.870000000003"/>
    <m/>
    <s v="Cheri"/>
    <s v="True"/>
    <x v="2"/>
  </r>
  <r>
    <n v="201503"/>
    <x v="3"/>
    <s v="4053"/>
    <s v="Cheri XX.5 HD"/>
    <s v="Cheri HD"/>
    <x v="6"/>
    <s v="LF"/>
    <s v="HD"/>
    <s v="LF-HD"/>
    <n v="1994"/>
    <n v="14.1666666666667"/>
    <n v="28248.333333333299"/>
    <m/>
    <s v="Cheri HD"/>
    <s v="True"/>
    <x v="2"/>
  </r>
  <r>
    <n v="201503"/>
    <x v="3"/>
    <s v="4054"/>
    <s v="Cheri XX.5 Nationwide HD"/>
    <s v="Cheri HD"/>
    <x v="6"/>
    <s v="NW LF"/>
    <s v="HD"/>
    <s v="NW LF-HD"/>
    <n v="1844"/>
    <n v="14.2566666666667"/>
    <n v="26289.293333333299"/>
    <m/>
    <s v="Cheri HD"/>
    <s v="True"/>
    <x v="2"/>
  </r>
  <r>
    <n v="201503"/>
    <x v="3"/>
    <s v="644"/>
    <s v="Cheri XXX"/>
    <s v="Cheri"/>
    <x v="6"/>
    <s v="LF"/>
    <s v="SD"/>
    <s v="LF-SD"/>
    <n v="217"/>
    <n v="14.98"/>
    <n v="3250.66"/>
    <m/>
    <s v="Cheri"/>
    <s v="True"/>
    <x v="2"/>
  </r>
  <r>
    <n v="201503"/>
    <x v="3"/>
    <s v="963"/>
    <s v="Girls Girls Girls"/>
    <s v="Girls Girls Girls"/>
    <x v="6"/>
    <s v="LF"/>
    <s v="SD"/>
    <s v="LF-SD"/>
    <n v="192"/>
    <n v="13.01"/>
    <n v="2497.92"/>
    <m/>
    <s v="Girls Girls Girls"/>
    <s v="False"/>
    <x v="2"/>
  </r>
  <r>
    <n v="201503"/>
    <x v="3"/>
    <s v="4141"/>
    <s v="Girls Girls Girls XX.5"/>
    <s v="Girls Girls Girls"/>
    <x v="6"/>
    <s v="LF"/>
    <s v="SD"/>
    <s v="LF-SD"/>
    <n v="5751"/>
    <n v="13.01"/>
    <n v="74820.509999999995"/>
    <m/>
    <s v="Girls Girls Girls"/>
    <s v="True"/>
    <x v="2"/>
  </r>
  <r>
    <n v="201503"/>
    <x v="3"/>
    <s v="3675"/>
    <s v="Girls Girls Girls XX.5 HD"/>
    <s v="Girls Girls Girls HD"/>
    <x v="6"/>
    <s v="LF"/>
    <s v="HD"/>
    <s v="LF-HD"/>
    <n v="5496"/>
    <n v="14.1666666666667"/>
    <n v="77860"/>
    <m/>
    <s v="Girls Girls Girls HD"/>
    <s v="False"/>
    <x v="2"/>
  </r>
  <r>
    <n v="201503"/>
    <x v="3"/>
    <s v="4121"/>
    <s v="Girls Girls Girls XX.5 Nationwide"/>
    <s v="Girls Girls Girls"/>
    <x v="6"/>
    <s v="NW LF"/>
    <s v="SD"/>
    <s v="NW LF-SD"/>
    <n v="1682"/>
    <n v="13.063333333333301"/>
    <n v="21972.526666666701"/>
    <m/>
    <s v="Girls Girls Girls"/>
    <s v="True"/>
    <x v="2"/>
  </r>
  <r>
    <n v="201503"/>
    <x v="3"/>
    <s v="4057"/>
    <s v="Girls Girls Girls XX.5 Nationwide HD"/>
    <s v="Girls Girls Girls HD"/>
    <x v="6"/>
    <s v="NW LF"/>
    <s v="HD"/>
    <s v="NW LF-HD"/>
    <n v="1699"/>
    <n v="14.2566666666667"/>
    <n v="24222.0766666667"/>
    <m/>
    <s v="Girls Girls Girls HD"/>
    <s v="True"/>
    <x v="2"/>
  </r>
  <r>
    <n v="201503"/>
    <x v="3"/>
    <s v="3359"/>
    <s v="Girls Girls Girls XXX"/>
    <s v="Girls Girls Girls"/>
    <x v="6"/>
    <s v="LF"/>
    <s v="SD"/>
    <s v="LF-SD"/>
    <n v="496"/>
    <n v="14.98"/>
    <n v="7430.08"/>
    <m/>
    <s v="Girls Girls Girls"/>
    <s v="True"/>
    <x v="2"/>
  </r>
  <r>
    <n v="201503"/>
    <x v="3"/>
    <s v="4058"/>
    <s v="Girls Girls Girls XXX HD"/>
    <s v="Girls Girls Girls HD"/>
    <x v="6"/>
    <s v="LF"/>
    <s v="HD"/>
    <s v="LF-HD"/>
    <n v="464"/>
    <n v="15.98"/>
    <n v="7414.72"/>
    <m/>
    <s v="Girls Girls Girls HD"/>
    <s v="True"/>
    <x v="2"/>
  </r>
  <r>
    <n v="201503"/>
    <x v="3"/>
    <s v="3408"/>
    <s v="Hardcore Heat XX.5"/>
    <s v="HEAT"/>
    <x v="6"/>
    <s v="LF"/>
    <s v="SD"/>
    <s v="LF-SD"/>
    <n v="3930"/>
    <n v="13.01"/>
    <n v="51129.3"/>
    <m/>
    <s v="HEAT"/>
    <s v="False"/>
    <x v="2"/>
  </r>
  <r>
    <n v="201503"/>
    <x v="3"/>
    <s v="4039"/>
    <s v="Hardcore Heat XX.5 HD"/>
    <s v="HEAT HD"/>
    <x v="6"/>
    <s v="LF"/>
    <s v="HD"/>
    <s v="LF-HD"/>
    <n v="3744"/>
    <n v="14.1666666666667"/>
    <n v="53040"/>
    <m/>
    <s v="HEAT HD"/>
    <s v="False"/>
    <x v="2"/>
  </r>
  <r>
    <n v="201503"/>
    <x v="3"/>
    <s v="4041"/>
    <s v="Hardcore Heat XX.5 Nationwide"/>
    <s v="HEAT"/>
    <x v="6"/>
    <s v="NW LF"/>
    <s v="SD"/>
    <s v="NW LF-SD"/>
    <n v="2479"/>
    <n v="13.063333333333301"/>
    <n v="32384.003333333301"/>
    <m/>
    <s v="HEAT"/>
    <s v="True"/>
    <x v="2"/>
  </r>
  <r>
    <n v="201503"/>
    <x v="3"/>
    <s v="4042"/>
    <s v="Hardcore Heat XX.5 Nationwide HD"/>
    <s v="HEAT HD"/>
    <x v="6"/>
    <s v="NW LF"/>
    <s v="HD"/>
    <s v="NW LF-HD"/>
    <n v="2704"/>
    <n v="14.2566666666667"/>
    <n v="38550.026666666701"/>
    <m/>
    <s v="HEAT HD"/>
    <s v="True"/>
    <x v="2"/>
  </r>
  <r>
    <n v="201503"/>
    <x v="3"/>
    <s v="3409"/>
    <s v="Hardcore Heat XXX"/>
    <s v="HEAT"/>
    <x v="6"/>
    <s v="LF"/>
    <s v="SD"/>
    <s v="LF-SD"/>
    <n v="440"/>
    <n v="14.98"/>
    <n v="6591.2"/>
    <m/>
    <s v="HEAT"/>
    <s v="True"/>
    <x v="2"/>
  </r>
  <r>
    <n v="201503"/>
    <x v="3"/>
    <s v="4040"/>
    <s v="Hardcore Heat XXX HD"/>
    <s v="HEAT HD"/>
    <x v="6"/>
    <s v="LF"/>
    <s v="HD"/>
    <s v="LF-HD"/>
    <n v="469"/>
    <n v="15.98"/>
    <n v="7494.62"/>
    <m/>
    <s v="HEAT HD"/>
    <s v="True"/>
    <x v="2"/>
  </r>
  <r>
    <n v="201503"/>
    <x v="3"/>
    <s v="3390"/>
    <s v="Pleasure Zone XX.5"/>
    <s v="Pleasure Zone"/>
    <x v="6"/>
    <s v="LF"/>
    <s v="SD"/>
    <s v="LF-SD"/>
    <n v="2774"/>
    <n v="13.01"/>
    <n v="36089.74"/>
    <m/>
    <s v="Pleasure Zone"/>
    <s v="False"/>
    <x v="2"/>
  </r>
  <r>
    <n v="201503"/>
    <x v="3"/>
    <s v="4062"/>
    <s v="Pleasure Zone XX.5 HD"/>
    <s v="Pleasure Zone HD"/>
    <x v="6"/>
    <s v="LF"/>
    <s v="HD"/>
    <s v="LF-HD"/>
    <n v="2744"/>
    <n v="14.1666666666667"/>
    <n v="38873.333333333299"/>
    <m/>
    <s v="Pleasure Zone HD"/>
    <s v="False"/>
    <x v="2"/>
  </r>
  <r>
    <n v="201503"/>
    <x v="3"/>
    <s v="4122"/>
    <s v="Pleasure Zone XX.5 Nationwide"/>
    <s v="Pleasure Zone"/>
    <x v="6"/>
    <s v="NW LF"/>
    <s v="SD"/>
    <s v="NW LF-SD"/>
    <n v="1759"/>
    <n v="13.063333333333301"/>
    <n v="22978.403333333299"/>
    <m/>
    <s v="Pleasure Zone"/>
    <s v="True"/>
    <x v="2"/>
  </r>
  <r>
    <n v="201503"/>
    <x v="3"/>
    <s v="4064"/>
    <s v="Pleasure Zone XX.5 Nationwide HD"/>
    <s v="Pleasure Zone HD"/>
    <x v="6"/>
    <s v="NW LF"/>
    <s v="HD"/>
    <s v="NW LF-HD"/>
    <n v="2446"/>
    <n v="14.2566666666667"/>
    <n v="34871.8066666667"/>
    <m/>
    <s v="Pleasure Zone HD"/>
    <s v="True"/>
    <x v="2"/>
  </r>
  <r>
    <n v="201503"/>
    <x v="3"/>
    <s v="3391"/>
    <s v="Pleasure Zone XXX"/>
    <s v="Pleasure Zone"/>
    <x v="6"/>
    <s v="LF"/>
    <s v="SD"/>
    <s v="LF-SD"/>
    <n v="278"/>
    <n v="14.98"/>
    <n v="4164.4399999999996"/>
    <m/>
    <s v="Pleasure Zone"/>
    <s v="True"/>
    <x v="2"/>
  </r>
  <r>
    <n v="201503"/>
    <x v="3"/>
    <s v="4063"/>
    <s v="Pleasure Zone XXX HD"/>
    <s v="Pleasure Zone HD"/>
    <x v="6"/>
    <s v="LF"/>
    <s v="HD"/>
    <s v="LF-HD"/>
    <n v="281"/>
    <n v="15.98"/>
    <n v="4490.38"/>
    <m/>
    <s v="Pleasure Zone HD"/>
    <s v="True"/>
    <x v="2"/>
  </r>
  <r>
    <n v="201503"/>
    <x v="3"/>
    <s v="4065"/>
    <s v="Real Extreme XX.5 Nationwide HD"/>
    <s v="Real Xxtreme HD"/>
    <x v="6"/>
    <s v="NW LF"/>
    <s v="HD"/>
    <s v="NW LF-HD"/>
    <n v="1283"/>
    <n v="14.2566666666667"/>
    <n v="18291.303333333301"/>
    <m/>
    <s v="Real Xxtreme HD"/>
    <s v="False"/>
    <x v="2"/>
  </r>
  <r>
    <n v="201503"/>
    <x v="3"/>
    <s v="4066"/>
    <s v="Real Extreme XXX HD"/>
    <s v="Real Xxtreme HD"/>
    <x v="6"/>
    <s v="LF"/>
    <s v="HD"/>
    <s v="LF-HD"/>
    <n v="309"/>
    <n v="15.98"/>
    <n v="4937.82"/>
    <m/>
    <s v="Real Xxtreme HD"/>
    <s v="True"/>
    <x v="2"/>
  </r>
  <r>
    <n v="201503"/>
    <x v="3"/>
    <s v="3861"/>
    <s v="Real Xxtreme XX.5"/>
    <s v="Real Xxtreme"/>
    <x v="6"/>
    <s v="LF"/>
    <s v="SD"/>
    <s v="LF-SD"/>
    <n v="5008"/>
    <n v="13.01"/>
    <n v="65154.080000000002"/>
    <m/>
    <s v="Real Xxtreme"/>
    <s v="False"/>
    <x v="2"/>
  </r>
  <r>
    <n v="201503"/>
    <x v="3"/>
    <s v="3676"/>
    <s v="Real Xxtreme XX.5 HD"/>
    <s v="Real Xxtreme HD"/>
    <x v="6"/>
    <s v="LF"/>
    <s v="HD"/>
    <s v="LF-HD"/>
    <n v="3908"/>
    <n v="14.1666666666667"/>
    <n v="55363.333333333299"/>
    <m/>
    <s v="Real Xxtreme HD"/>
    <s v="True"/>
    <x v="2"/>
  </r>
  <r>
    <n v="201503"/>
    <x v="3"/>
    <s v="4123"/>
    <s v="Real Xxtreme XX.5 Nationwide"/>
    <s v="Real Xxtreme"/>
    <x v="6"/>
    <s v="NW LF"/>
    <s v="SD"/>
    <s v="NW LF-SD"/>
    <n v="998"/>
    <n v="13.063333333333301"/>
    <n v="13037.2066666667"/>
    <m/>
    <s v="Real Xxtreme"/>
    <s v="True"/>
    <x v="2"/>
  </r>
  <r>
    <n v="201503"/>
    <x v="3"/>
    <s v="3348"/>
    <s v="Real Xxtreme XXX"/>
    <s v="Real Xxtreme"/>
    <x v="6"/>
    <s v="LF"/>
    <s v="SD"/>
    <s v="LF-SD"/>
    <n v="390"/>
    <n v="14.98"/>
    <n v="5842.2"/>
    <m/>
    <s v="Real Xxtreme"/>
    <s v="True"/>
    <x v="2"/>
  </r>
  <r>
    <n v="201503"/>
    <x v="3"/>
    <s v="3366"/>
    <s v="Swingers XX.5"/>
    <s v="Swingers"/>
    <x v="6"/>
    <s v="LF"/>
    <s v="SD"/>
    <s v="LF-SD"/>
    <n v="5307"/>
    <n v="13.01"/>
    <n v="69044.070000000007"/>
    <m/>
    <s v="Swingers"/>
    <s v="False"/>
    <x v="2"/>
  </r>
  <r>
    <n v="201503"/>
    <x v="3"/>
    <s v="4166"/>
    <s v="Swingers XX.5"/>
    <s v="Swingers"/>
    <x v="6"/>
    <s v="LF"/>
    <s v="SD"/>
    <s v="LF-SD"/>
    <n v="630"/>
    <n v="13.01"/>
    <n v="8196.2999999999993"/>
    <m/>
    <s v="Swingers"/>
    <s v="True"/>
    <x v="2"/>
  </r>
  <r>
    <n v="201503"/>
    <x v="3"/>
    <s v="4068"/>
    <s v="Swingers XX.5 HD"/>
    <s v="Swingers HD"/>
    <x v="6"/>
    <s v="LF"/>
    <s v="HD"/>
    <s v="LF-HD"/>
    <n v="4880"/>
    <n v="14.1666666666667"/>
    <n v="69133.333333333299"/>
    <m/>
    <s v="Swingers HD"/>
    <s v="False"/>
    <x v="2"/>
  </r>
  <r>
    <n v="201503"/>
    <x v="3"/>
    <s v="4069"/>
    <s v="Swingers XX.5 Nationwide HD"/>
    <s v="Swingers HD"/>
    <x v="6"/>
    <s v="NW LF"/>
    <s v="HD"/>
    <s v="NW LF-HD"/>
    <n v="1401"/>
    <n v="14.2566666666667"/>
    <n v="19973.59"/>
    <m/>
    <s v="Swingers HD"/>
    <s v="True"/>
    <x v="2"/>
  </r>
  <r>
    <n v="201503"/>
    <x v="3"/>
    <s v="3367"/>
    <s v="Swingers XXX"/>
    <s v="Swingers"/>
    <x v="6"/>
    <s v="LF"/>
    <s v="SD"/>
    <s v="LF-SD"/>
    <n v="455"/>
    <n v="14.98"/>
    <n v="6815.9"/>
    <m/>
    <s v="Swingers"/>
    <s v="True"/>
    <x v="2"/>
  </r>
  <r>
    <n v="201503"/>
    <x v="3"/>
    <s v="4070"/>
    <s v="Swingers XXX HD"/>
    <s v="Swingers HD"/>
    <x v="6"/>
    <s v="LF"/>
    <s v="HD"/>
    <s v="LF-HD"/>
    <n v="472"/>
    <n v="15.98"/>
    <n v="7542.56"/>
    <m/>
    <s v="Swingers HD"/>
    <s v="True"/>
    <x v="2"/>
  </r>
  <r>
    <n v="201503"/>
    <x v="3"/>
    <s v="3573"/>
    <s v="VIVID TV XX.5"/>
    <s v="Vivid"/>
    <x v="6"/>
    <s v="LF"/>
    <s v="SD"/>
    <s v="LF-SD"/>
    <n v="12833"/>
    <n v="13.01"/>
    <n v="166957.32999999999"/>
    <m/>
    <s v="Vivid"/>
    <s v="False"/>
    <x v="2"/>
  </r>
  <r>
    <n v="201503"/>
    <x v="3"/>
    <s v="3588"/>
    <s v="VIVID TV XX.5 HD"/>
    <s v="Vivid HD"/>
    <x v="6"/>
    <s v="LF"/>
    <s v="HD"/>
    <s v="LF-HD"/>
    <n v="11498"/>
    <n v="14.1666666666667"/>
    <n v="162888.33333333299"/>
    <m/>
    <s v="Vivid HD"/>
    <s v="False"/>
    <x v="2"/>
  </r>
  <r>
    <n v="201503"/>
    <x v="3"/>
    <s v="3679"/>
    <s v="VIVID TV XXX"/>
    <s v="Vivid"/>
    <x v="6"/>
    <s v="LF"/>
    <s v="SD"/>
    <s v="LF-SD"/>
    <n v="1248"/>
    <n v="14.98"/>
    <n v="18695.04"/>
    <m/>
    <s v="Vivid"/>
    <s v="True"/>
    <x v="2"/>
  </r>
  <r>
    <n v="201503"/>
    <x v="3"/>
    <s v="4044"/>
    <s v="Vivid XX.5 Nationwide"/>
    <s v="Vivid"/>
    <x v="6"/>
    <s v="NW LF"/>
    <s v="SD"/>
    <s v="NW LF-SD"/>
    <n v="10132"/>
    <n v="13.063333333333301"/>
    <n v="132357.69333333301"/>
    <m/>
    <s v="Vivid"/>
    <s v="True"/>
    <x v="2"/>
  </r>
  <r>
    <n v="201503"/>
    <x v="3"/>
    <s v="4045"/>
    <s v="Vivid XX.5 Nationwide HD"/>
    <s v="Vivid HD"/>
    <x v="6"/>
    <s v="NW LF"/>
    <s v="HD"/>
    <s v="NW LF-HD"/>
    <n v="9838"/>
    <n v="14.2566666666667"/>
    <n v="140257.08666666699"/>
    <m/>
    <s v="Vivid HD"/>
    <s v="True"/>
    <x v="2"/>
  </r>
  <r>
    <n v="201503"/>
    <x v="3"/>
    <s v="4046"/>
    <s v="Vivid XXX HD"/>
    <s v="Vivid HD"/>
    <x v="6"/>
    <s v="LF"/>
    <s v="HD"/>
    <s v="LF-HD"/>
    <n v="948"/>
    <n v="15.98"/>
    <n v="15149.04"/>
    <m/>
    <s v="Vivid HD"/>
    <s v="True"/>
    <x v="2"/>
  </r>
  <r>
    <n v="201503"/>
    <x v="3"/>
    <s v="788"/>
    <s v="Wicked XX.5"/>
    <s v="Wicked"/>
    <x v="6"/>
    <s v="LF"/>
    <s v="SD"/>
    <s v="LF-SD"/>
    <n v="2528"/>
    <n v="13.01"/>
    <n v="32889.279999999999"/>
    <m/>
    <s v="Wicked"/>
    <s v="False"/>
    <x v="2"/>
  </r>
  <r>
    <n v="201503"/>
    <x v="3"/>
    <s v="3680"/>
    <s v="Wicked XX.5 HD"/>
    <s v="Wicked HD"/>
    <x v="6"/>
    <s v="LF"/>
    <s v="HD"/>
    <s v="LF-HD"/>
    <n v="2846"/>
    <n v="14.1666666666667"/>
    <n v="40318.333333333299"/>
    <m/>
    <s v="Wicked HD"/>
    <s v="False"/>
    <x v="2"/>
  </r>
  <r>
    <n v="201503"/>
    <x v="3"/>
    <s v="4047"/>
    <s v="Wicked XX.5 Nationwide"/>
    <s v="Wicked"/>
    <x v="6"/>
    <s v="NW LF"/>
    <s v="SD"/>
    <s v="NW LF-SD"/>
    <n v="4136"/>
    <n v="13.063333333333301"/>
    <n v="54029.946666666699"/>
    <m/>
    <s v="Wicked"/>
    <s v="True"/>
    <x v="2"/>
  </r>
  <r>
    <n v="201503"/>
    <x v="3"/>
    <s v="4048"/>
    <s v="Wicked XX.5 Nationwide HD"/>
    <s v="Wicked HD"/>
    <x v="6"/>
    <s v="NW LF"/>
    <s v="HD"/>
    <s v="NW LF-HD"/>
    <n v="4659"/>
    <n v="14.2566666666667"/>
    <n v="66421.81"/>
    <m/>
    <s v="Wicked HD"/>
    <s v="True"/>
    <x v="2"/>
  </r>
  <r>
    <n v="201503"/>
    <x v="3"/>
    <s v="3370"/>
    <s v="Wicked XXX"/>
    <s v="Wicked"/>
    <x v="6"/>
    <s v="LF"/>
    <s v="SD"/>
    <s v="LF-SD"/>
    <n v="205"/>
    <n v="14.98"/>
    <n v="3070.9"/>
    <m/>
    <s v="Wicked"/>
    <s v="True"/>
    <x v="2"/>
  </r>
  <r>
    <n v="201503"/>
    <x v="3"/>
    <s v="4049"/>
    <s v="Wicked XXX HD"/>
    <s v="Wicked HD"/>
    <x v="6"/>
    <s v="LF"/>
    <s v="HD"/>
    <s v="LF-HD"/>
    <n v="234"/>
    <n v="15.98"/>
    <n v="3739.32"/>
    <m/>
    <s v="Wicked HD"/>
    <s v="True"/>
    <x v="2"/>
  </r>
  <r>
    <n v="201503"/>
    <x v="4"/>
    <s v="3629"/>
    <s v="Adam &amp; Eve"/>
    <s v="Adam &amp; Eve"/>
    <x v="0"/>
    <s v="LF"/>
    <s v="SD"/>
    <s v="LF-SD"/>
    <n v="1467"/>
    <n v="12.99"/>
    <n v="19056.330000000002"/>
    <m/>
    <m/>
    <s v="False"/>
    <x v="2"/>
  </r>
  <r>
    <n v="201503"/>
    <x v="4"/>
    <s v="3617"/>
    <s v="Arouse"/>
    <s v="Arouse"/>
    <x v="1"/>
    <s v="LF"/>
    <s v="SD"/>
    <s v="LF-SD"/>
    <n v="3639"/>
    <n v="12.99"/>
    <n v="47270.61"/>
    <m/>
    <s v="Arouse"/>
    <s v="False"/>
    <x v="2"/>
  </r>
  <r>
    <n v="201503"/>
    <x v="4"/>
    <s v="3618"/>
    <s v="Falcon XX5"/>
    <s v="Falcon"/>
    <x v="1"/>
    <s v="Gay LF"/>
    <s v="SD"/>
    <s v="Gay LF-SD"/>
    <n v="943"/>
    <n v="12.99"/>
    <n v="12249.57"/>
    <m/>
    <s v="Falcon"/>
    <s v="False"/>
    <x v="2"/>
  </r>
  <r>
    <n v="201503"/>
    <x v="4"/>
    <s v="Digital Playground"/>
    <s v="Digital Playground"/>
    <s v="Digital Playground"/>
    <x v="2"/>
    <s v="LF"/>
    <s v="SD"/>
    <s v="LF-SD"/>
    <n v="727"/>
    <n v="12.99"/>
    <n v="9443.73"/>
    <m/>
    <s v="Digital Playground"/>
    <s v="False"/>
    <x v="2"/>
  </r>
  <r>
    <n v="201503"/>
    <x v="4"/>
    <s v="Digital Playground HD"/>
    <s v="Digital Playground HD"/>
    <s v="Digital Playground HD"/>
    <x v="2"/>
    <s v="LF"/>
    <s v="HD"/>
    <s v="LF-HD"/>
    <n v="1022"/>
    <n v="12.99"/>
    <n v="13275.78"/>
    <m/>
    <s v="Digital Playground"/>
    <s v="True"/>
    <x v="2"/>
  </r>
  <r>
    <n v="201503"/>
    <x v="4"/>
    <s v="4081"/>
    <s v="Girlfriend Films"/>
    <s v="Girlfriend Films"/>
    <x v="3"/>
    <s v="LF"/>
    <s v="SD"/>
    <s v="LF-SD"/>
    <n v="1405"/>
    <n v="12.99"/>
    <n v="18250.95"/>
    <m/>
    <s v="Girlfriend Films"/>
    <s v="False"/>
    <x v="2"/>
  </r>
  <r>
    <n v="201503"/>
    <x v="4"/>
    <s v="272"/>
    <s v="Hustler"/>
    <s v="Hustler"/>
    <x v="3"/>
    <s v="LF"/>
    <s v="SD"/>
    <s v="LF-SD"/>
    <n v="7085"/>
    <n v="12.99"/>
    <n v="92034.15"/>
    <m/>
    <s v="Hustler"/>
    <s v="False"/>
    <x v="2"/>
  </r>
  <r>
    <n v="201503"/>
    <x v="4"/>
    <s v="575"/>
    <s v="Penthouse"/>
    <s v="Penthouse"/>
    <x v="3"/>
    <s v="LF"/>
    <s v="SD"/>
    <s v="LF-SD"/>
    <n v="2209"/>
    <n v="12.99"/>
    <n v="28694.91"/>
    <m/>
    <s v="Penthouse"/>
    <s v="False"/>
    <x v="2"/>
  </r>
  <r>
    <n v="201503"/>
    <x v="4"/>
    <s v="576"/>
    <s v="Penthouse HD"/>
    <s v="Penthouse HD"/>
    <x v="3"/>
    <s v="LF"/>
    <s v="HD"/>
    <s v="LF-HD"/>
    <n v="4195"/>
    <n v="12.99"/>
    <n v="54493.05"/>
    <m/>
    <s v="Penthouse HD"/>
    <s v="False"/>
    <x v="2"/>
  </r>
  <r>
    <n v="201503"/>
    <x v="4"/>
    <s v="158"/>
    <s v="TEN"/>
    <s v="TEN"/>
    <x v="3"/>
    <s v="LF"/>
    <s v="SD"/>
    <s v="LF-SD"/>
    <n v="7187"/>
    <n v="12.99"/>
    <n v="93359.13"/>
    <m/>
    <s v="TEN"/>
    <s v="False"/>
    <x v="2"/>
  </r>
  <r>
    <n v="201503"/>
    <x v="4"/>
    <s v="2188"/>
    <s v="TEN HD"/>
    <s v="TEN HD"/>
    <x v="3"/>
    <s v="LF"/>
    <s v="HD"/>
    <s v="LF-HD"/>
    <n v="4052"/>
    <n v="12.99"/>
    <n v="52635.48"/>
    <m/>
    <s v="TEN"/>
    <s v="True"/>
    <x v="2"/>
  </r>
  <r>
    <n v="201503"/>
    <x v="4"/>
    <s v="Babes"/>
    <s v="Babes"/>
    <s v="Babes"/>
    <x v="4"/>
    <s v="LF"/>
    <s v="SD"/>
    <s v="LF-SD"/>
    <n v="2834"/>
    <n v="12.99"/>
    <n v="36813.660000000003"/>
    <m/>
    <s v="Babes"/>
    <s v="False"/>
    <x v="2"/>
  </r>
  <r>
    <n v="201503"/>
    <x v="4"/>
    <s v="Bang University"/>
    <s v="Bang University"/>
    <s v="Bang U."/>
    <x v="4"/>
    <s v="LF"/>
    <s v="SD"/>
    <s v="LF-SD"/>
    <n v="3125"/>
    <n v="12.99"/>
    <n v="40593.75"/>
    <m/>
    <s v="Bang U."/>
    <s v="False"/>
    <x v="2"/>
  </r>
  <r>
    <n v="201503"/>
    <x v="4"/>
    <s v="Brazzers"/>
    <s v="Brazzers"/>
    <s v="Brazzers"/>
    <x v="4"/>
    <s v="LF"/>
    <s v="SD"/>
    <s v="LF-SD"/>
    <n v="4103"/>
    <n v="12.99"/>
    <n v="53297.97"/>
    <m/>
    <s v="Brazzers"/>
    <s v="False"/>
    <x v="2"/>
  </r>
  <r>
    <n v="201503"/>
    <x v="4"/>
    <s v="Playboy Double Feature"/>
    <s v="MG 2pk"/>
    <s v="MG 2pk"/>
    <x v="4"/>
    <s v="2PK"/>
    <s v="SD"/>
    <s v="2PK-SD"/>
    <n v="573"/>
    <n v="19.989999999999998"/>
    <n v="11454.27"/>
    <m/>
    <s v="MG 2pk"/>
    <s v="False"/>
    <x v="2"/>
  </r>
  <r>
    <n v="201503"/>
    <x v="4"/>
    <s v="Reality Kings"/>
    <s v="Reality Kings"/>
    <s v="Reality Kings"/>
    <x v="4"/>
    <s v="LF"/>
    <s v="SD"/>
    <s v="LF-SD"/>
    <n v="1472"/>
    <n v="12.99"/>
    <n v="19121.28"/>
    <m/>
    <s v="Reality Kings"/>
    <s v="False"/>
    <x v="2"/>
  </r>
  <r>
    <n v="201503"/>
    <x v="4"/>
    <s v="Spice Gay"/>
    <s v="Spice Gay"/>
    <s v="MEN"/>
    <x v="4"/>
    <s v="Gay LF"/>
    <s v="SD"/>
    <s v="Gay LF-SD"/>
    <n v="1209"/>
    <n v="12.99"/>
    <n v="15704.91"/>
    <m/>
    <s v="MEN"/>
    <s v="False"/>
    <x v="2"/>
  </r>
  <r>
    <n v="201503"/>
    <x v="4"/>
    <s v="4023"/>
    <s v="A-List"/>
    <s v="A-List"/>
    <x v="5"/>
    <s v="LF"/>
    <s v="SD"/>
    <s v="LF-SD"/>
    <n v="1865"/>
    <n v="12.99"/>
    <n v="24226.35"/>
    <m/>
    <s v="A-List"/>
    <s v="False"/>
    <x v="2"/>
  </r>
  <r>
    <n v="201503"/>
    <x v="4"/>
    <s v="3548"/>
    <s v="Club Fantasy"/>
    <s v="Club Fantasy"/>
    <x v="5"/>
    <s v="LF"/>
    <s v="SD"/>
    <s v="LF-SD"/>
    <n v="7710"/>
    <n v="12.99"/>
    <n v="100152.9"/>
    <m/>
    <s v="Club Fantasy"/>
    <s v="False"/>
    <x v="2"/>
  </r>
  <r>
    <n v="201503"/>
    <x v="4"/>
    <s v="3549"/>
    <s v="Club Fantasy Gay"/>
    <s v="STUDDS"/>
    <x v="5"/>
    <s v="Gay LF"/>
    <s v="SD"/>
    <s v="Gay LF-SD"/>
    <n v="1440"/>
    <n v="12.99"/>
    <n v="18705.599999999999"/>
    <m/>
    <s v="STUDDS"/>
    <s v="False"/>
    <x v="2"/>
  </r>
  <r>
    <n v="201503"/>
    <x v="4"/>
    <s v="3550"/>
    <s v="First Time Fantasy"/>
    <s v="First Time Fantasy"/>
    <x v="5"/>
    <s v="LF"/>
    <s v="SD"/>
    <s v="LF-SD"/>
    <n v="1520"/>
    <n v="12.99"/>
    <n v="19744.8"/>
    <m/>
    <s v="First Time Fantasy"/>
    <s v="False"/>
    <x v="2"/>
  </r>
  <r>
    <n v="201503"/>
    <x v="4"/>
    <s v="3552"/>
    <s v="Urban Fantasy"/>
    <s v="Urban Fantasy"/>
    <x v="5"/>
    <s v="LF"/>
    <s v="SD"/>
    <s v="LF-SD"/>
    <n v="2180"/>
    <n v="12.99"/>
    <n v="28318.2"/>
    <m/>
    <s v="Urban Fantasy"/>
    <s v="False"/>
    <x v="2"/>
  </r>
  <r>
    <n v="201503"/>
    <x v="4"/>
    <s v="5136"/>
    <s v="ALT Women"/>
    <s v="Girls Girls Girls"/>
    <x v="6"/>
    <s v="LF"/>
    <s v="SD"/>
    <s v="LF-SD"/>
    <n v="2324"/>
    <n v="12.99"/>
    <n v="30188.76"/>
    <m/>
    <s v="Girls Girls Girls"/>
    <s v="False"/>
    <x v="2"/>
  </r>
  <r>
    <n v="201503"/>
    <x v="4"/>
    <s v="473"/>
    <s v="Cheri"/>
    <s v="Cheri"/>
    <x v="6"/>
    <s v="LF"/>
    <s v="SD"/>
    <s v="LF-SD"/>
    <n v="1300"/>
    <n v="12.99"/>
    <n v="16887"/>
    <m/>
    <s v="Cheri"/>
    <s v="False"/>
    <x v="2"/>
  </r>
  <r>
    <n v="201503"/>
    <x v="4"/>
    <s v="3665"/>
    <s v="Hardcore Heat"/>
    <s v="HEAT"/>
    <x v="6"/>
    <s v="LF"/>
    <s v="SD"/>
    <s v="LF-SD"/>
    <n v="3353"/>
    <n v="12.99"/>
    <n v="43555.47"/>
    <m/>
    <s v="HEAT"/>
    <s v="False"/>
    <x v="2"/>
  </r>
  <r>
    <n v="201503"/>
    <x v="4"/>
    <s v="273"/>
    <s v="Playgirl"/>
    <s v="Seduxxtion"/>
    <x v="6"/>
    <s v="LF"/>
    <s v="SD"/>
    <s v="LF-SD"/>
    <n v="1115"/>
    <n v="12.99"/>
    <n v="14483.85"/>
    <m/>
    <s v="Seduxxtion"/>
    <s v="False"/>
    <x v="2"/>
  </r>
  <r>
    <n v="201503"/>
    <x v="4"/>
    <s v="2347"/>
    <s v="Real Xxtreme"/>
    <s v="Real Xxtreme"/>
    <x v="6"/>
    <s v="LF"/>
    <s v="SD"/>
    <s v="LF-SD"/>
    <n v="1775"/>
    <n v="12.99"/>
    <n v="23057.25"/>
    <m/>
    <s v="Real Xxtreme"/>
    <s v="False"/>
    <x v="2"/>
  </r>
  <r>
    <n v="201503"/>
    <x v="4"/>
    <s v="3573"/>
    <s v="VIVID TV XX.5"/>
    <s v="Vivid"/>
    <x v="6"/>
    <s v="LF"/>
    <s v="SD"/>
    <s v="LF-SD"/>
    <n v="3986"/>
    <n v="12.99"/>
    <n v="51778.14"/>
    <m/>
    <s v="Vivid"/>
    <s v="False"/>
    <x v="2"/>
  </r>
  <r>
    <n v="201503"/>
    <x v="4"/>
    <s v="380"/>
    <s v="Wicked"/>
    <s v="Wicked"/>
    <x v="6"/>
    <s v="LF"/>
    <s v="SD"/>
    <s v="LF-SD"/>
    <n v="1414"/>
    <n v="12.99"/>
    <n v="18367.86"/>
    <m/>
    <s v="Wicked"/>
    <s v="False"/>
    <x v="2"/>
  </r>
  <r>
    <n v="201503"/>
    <x v="5"/>
    <s v="3629"/>
    <s v="Adam &amp; Eve"/>
    <s v="Adam &amp; Eve"/>
    <x v="0"/>
    <s v="LF"/>
    <s v="SD"/>
    <s v="LF-SD"/>
    <n v="1107"/>
    <n v="17.989999999999998"/>
    <n v="19914.93"/>
    <m/>
    <m/>
    <s v="False"/>
    <x v="2"/>
  </r>
  <r>
    <n v="201503"/>
    <x v="5"/>
    <s v="3425"/>
    <s v="360 Adult Insider"/>
    <s v="360 Adult Insider"/>
    <x v="7"/>
    <s v="Special"/>
    <s v="SD"/>
    <s v="Special-SD"/>
    <n v="241"/>
    <n v="1.99"/>
    <n v="479.59"/>
    <m/>
    <m/>
    <s v="True"/>
    <x v="2"/>
  </r>
  <r>
    <n v="201503"/>
    <x v="5"/>
    <s v="3617"/>
    <s v="Arouse"/>
    <s v="Arouse"/>
    <x v="1"/>
    <s v="LF"/>
    <s v="SD"/>
    <s v="LF-SD"/>
    <n v="2392"/>
    <n v="17.989999999999998"/>
    <n v="43032.08"/>
    <m/>
    <m/>
    <s v="True"/>
    <x v="2"/>
  </r>
  <r>
    <n v="201503"/>
    <x v="5"/>
    <s v="4050"/>
    <s v="Arouse 2pk"/>
    <s v="Align 2pk"/>
    <x v="1"/>
    <s v="2PK"/>
    <s v="SD"/>
    <s v="2PK-SD"/>
    <n v="365"/>
    <n v="19.989999999999998"/>
    <n v="7296.35"/>
    <m/>
    <m/>
    <s v="True"/>
    <x v="2"/>
  </r>
  <r>
    <n v="201503"/>
    <x v="5"/>
    <s v="3930"/>
    <s v="DUSK - For Women"/>
    <s v="DUSK"/>
    <x v="1"/>
    <s v="LF"/>
    <s v="SD"/>
    <s v="LF-SD"/>
    <n v="732"/>
    <n v="17.989999999999998"/>
    <n v="13168.68"/>
    <m/>
    <m/>
    <s v="True"/>
    <x v="2"/>
  </r>
  <r>
    <n v="201503"/>
    <x v="5"/>
    <s v="3618"/>
    <s v="Falcon XX5"/>
    <s v="Falcon"/>
    <x v="1"/>
    <s v="Gay LF"/>
    <s v="SD"/>
    <s v="Gay LF-SD"/>
    <n v="758"/>
    <n v="17.989999999999998"/>
    <n v="13636.42"/>
    <m/>
    <m/>
    <s v="True"/>
    <x v="2"/>
  </r>
  <r>
    <n v="201503"/>
    <x v="5"/>
    <s v="3653"/>
    <s v="Falcon XX5 HD"/>
    <s v="Falcon HD"/>
    <x v="1"/>
    <s v="Gay LF"/>
    <s v="HD"/>
    <s v="Gay LF-HD"/>
    <n v="233"/>
    <n v="18.989999999999998"/>
    <n v="4424.67"/>
    <m/>
    <m/>
    <s v="True"/>
    <x v="2"/>
  </r>
  <r>
    <n v="201503"/>
    <x v="5"/>
    <s v="Digital Playground HD"/>
    <s v="Digital Playground HD"/>
    <s v="Digital Playground HD"/>
    <x v="2"/>
    <s v="LF"/>
    <s v="HD"/>
    <s v="LF-HD"/>
    <n v="1510"/>
    <n v="18.989999999999998"/>
    <n v="28674.9"/>
    <m/>
    <m/>
    <s v="True"/>
    <x v="2"/>
  </r>
  <r>
    <n v="201503"/>
    <x v="5"/>
    <s v="3968"/>
    <s v="Evil Angel"/>
    <s v="Evil Angel"/>
    <x v="8"/>
    <s v="LF"/>
    <s v="SD"/>
    <s v="LF-SD"/>
    <n v="1688"/>
    <n v="17.989999999999998"/>
    <n v="30367.119999999999"/>
    <m/>
    <m/>
    <s v="True"/>
    <x v="2"/>
  </r>
  <r>
    <n v="201503"/>
    <x v="5"/>
    <s v="3221"/>
    <s v="HIS Gay XX.5"/>
    <s v="HIS"/>
    <x v="3"/>
    <s v="Gay LF"/>
    <s v="SD"/>
    <s v="Gay LF-SD"/>
    <n v="741"/>
    <n v="17.989999999999998"/>
    <n v="13330.59"/>
    <m/>
    <m/>
    <s v="True"/>
    <x v="2"/>
  </r>
  <r>
    <n v="201503"/>
    <x v="5"/>
    <s v="272"/>
    <s v="Hustler"/>
    <s v="Hustler"/>
    <x v="3"/>
    <s v="LF"/>
    <s v="SD"/>
    <s v="LF-SD"/>
    <n v="5718"/>
    <n v="17.989999999999998"/>
    <n v="102866.82"/>
    <m/>
    <m/>
    <s v="True"/>
    <x v="2"/>
  </r>
  <r>
    <n v="201503"/>
    <x v="5"/>
    <s v="3986"/>
    <s v="Hustler 2pk"/>
    <s v="Hustler 2pk"/>
    <x v="3"/>
    <s v="2PK"/>
    <s v="SD"/>
    <s v="2PK-SD"/>
    <n v="575"/>
    <n v="19.989999999999998"/>
    <n v="11494.25"/>
    <m/>
    <m/>
    <s v="True"/>
    <x v="2"/>
  </r>
  <r>
    <n v="201503"/>
    <x v="5"/>
    <s v="4007"/>
    <s v="Hustler 4pk"/>
    <s v="Hustler 4pk"/>
    <x v="3"/>
    <s v="4PK"/>
    <s v="SD"/>
    <s v="4PK-SD"/>
    <n v="496"/>
    <n v="24.99"/>
    <n v="12395.04"/>
    <m/>
    <m/>
    <s v="True"/>
    <x v="2"/>
  </r>
  <r>
    <n v="201503"/>
    <x v="5"/>
    <s v="2718"/>
    <s v="Hustler HD"/>
    <s v="Hustler HD"/>
    <x v="3"/>
    <s v="LF"/>
    <s v="HD"/>
    <s v="LF-HD"/>
    <n v="1945"/>
    <n v="18.989999999999998"/>
    <n v="36935.550000000003"/>
    <m/>
    <m/>
    <s v="True"/>
    <x v="2"/>
  </r>
  <r>
    <n v="201503"/>
    <x v="5"/>
    <s v="468"/>
    <s v="Juicy"/>
    <s v="Juicy"/>
    <x v="3"/>
    <s v="LF"/>
    <s v="SD"/>
    <s v="LF-SD"/>
    <n v="1954"/>
    <n v="17.989999999999998"/>
    <n v="35152.46"/>
    <m/>
    <m/>
    <s v="True"/>
    <x v="2"/>
  </r>
  <r>
    <n v="201503"/>
    <x v="5"/>
    <s v="3345"/>
    <s v="Juicy HD"/>
    <s v="Juicy HD"/>
    <x v="3"/>
    <s v="LF"/>
    <s v="HD"/>
    <s v="LF-HD"/>
    <n v="2615"/>
    <n v="18.989999999999998"/>
    <n v="49658.85"/>
    <m/>
    <m/>
    <s v="True"/>
    <x v="2"/>
  </r>
  <r>
    <n v="201503"/>
    <x v="5"/>
    <s v="4153"/>
    <s v="Kinky"/>
    <s v="Kinky"/>
    <x v="3"/>
    <s v="LF"/>
    <s v="SD"/>
    <s v="LF-SD"/>
    <n v="563"/>
    <n v="17.989999999999998"/>
    <n v="10128.370000000001"/>
    <m/>
    <m/>
    <s v="True"/>
    <x v="2"/>
  </r>
  <r>
    <n v="201503"/>
    <x v="5"/>
    <s v="577"/>
    <s v="Manhandle"/>
    <s v="Manhandle"/>
    <x v="3"/>
    <s v="Gay LF"/>
    <s v="SD"/>
    <s v="Gay LF-SD"/>
    <n v="813"/>
    <n v="17.989999999999998"/>
    <n v="14625.87"/>
    <m/>
    <m/>
    <s v="True"/>
    <x v="2"/>
  </r>
  <r>
    <n v="201503"/>
    <x v="5"/>
    <s v="575"/>
    <s v="Penthouse"/>
    <s v="Penthouse"/>
    <x v="3"/>
    <s v="LF"/>
    <s v="SD"/>
    <s v="LF-SD"/>
    <n v="1928"/>
    <n v="17.989999999999998"/>
    <n v="34684.720000000001"/>
    <m/>
    <m/>
    <s v="True"/>
    <x v="2"/>
  </r>
  <r>
    <n v="201503"/>
    <x v="5"/>
    <s v="576"/>
    <s v="Penthouse HD"/>
    <s v="Penthouse HD"/>
    <x v="3"/>
    <s v="LF"/>
    <s v="HD"/>
    <s v="LF-HD"/>
    <n v="1777"/>
    <n v="18.989999999999998"/>
    <n v="33745.230000000003"/>
    <m/>
    <m/>
    <s v="True"/>
    <x v="2"/>
  </r>
  <r>
    <n v="201503"/>
    <x v="5"/>
    <s v="158"/>
    <s v="TEN"/>
    <s v="TEN"/>
    <x v="3"/>
    <s v="LF"/>
    <s v="SD"/>
    <s v="LF-SD"/>
    <n v="7054"/>
    <n v="17.989999999999998"/>
    <n v="126901.46"/>
    <m/>
    <m/>
    <s v="True"/>
    <x v="2"/>
  </r>
  <r>
    <n v="201503"/>
    <x v="5"/>
    <s v="Babes"/>
    <s v="Babes"/>
    <s v="Babes"/>
    <x v="4"/>
    <s v="LF"/>
    <s v="SD"/>
    <s v="LF-SD"/>
    <n v="852"/>
    <n v="17.989999999999998"/>
    <n v="15327.48"/>
    <m/>
    <s v="Babes"/>
    <s v="False"/>
    <x v="2"/>
  </r>
  <r>
    <n v="201503"/>
    <x v="5"/>
    <s v="Bang University"/>
    <s v="Bang University"/>
    <s v="Bang U."/>
    <x v="4"/>
    <s v="LF"/>
    <s v="SD"/>
    <s v="LF-SD"/>
    <n v="1182"/>
    <n v="17.989999999999998"/>
    <n v="21264.18"/>
    <m/>
    <m/>
    <s v="True"/>
    <x v="2"/>
  </r>
  <r>
    <n v="201503"/>
    <x v="5"/>
    <s v="Brazzers"/>
    <s v="Brazzers"/>
    <s v="Brazzers"/>
    <x v="4"/>
    <s v="LF"/>
    <s v="SD"/>
    <s v="LF-SD"/>
    <n v="2136"/>
    <n v="17.989999999999998"/>
    <n v="38426.639999999999"/>
    <m/>
    <m/>
    <s v="True"/>
    <x v="2"/>
  </r>
  <r>
    <n v="201503"/>
    <x v="5"/>
    <s v="Playboy Double Feature XX.5"/>
    <s v="MG 2pk"/>
    <s v="MG 2pk"/>
    <x v="4"/>
    <s v="2PK"/>
    <s v="SD"/>
    <s v="2PK-SD"/>
    <n v="655"/>
    <n v="19.989999999999998"/>
    <n v="13093.45"/>
    <m/>
    <m/>
    <s v="True"/>
    <x v="2"/>
  </r>
  <r>
    <n v="201503"/>
    <x v="5"/>
    <s v="Playboy 4-packs"/>
    <s v="MG 4pk"/>
    <s v="MG 4pk"/>
    <x v="4"/>
    <s v="4PK"/>
    <s v="SD"/>
    <s v="4PK-SD"/>
    <n v="890"/>
    <n v="24.99"/>
    <n v="22241.1"/>
    <m/>
    <m/>
    <s v="True"/>
    <x v="2"/>
  </r>
  <r>
    <n v="201503"/>
    <x v="5"/>
    <s v="Reality Kings"/>
    <s v="Reality Kings"/>
    <s v="Reality Kings"/>
    <x v="4"/>
    <s v="LF"/>
    <s v="SD"/>
    <s v="LF-SD"/>
    <n v="1636"/>
    <n v="17.989999999999998"/>
    <n v="29431.64"/>
    <m/>
    <m/>
    <s v="True"/>
    <x v="2"/>
  </r>
  <r>
    <n v="201503"/>
    <x v="5"/>
    <s v="Reality Kings XX.5 HD"/>
    <s v="Reality Kings XX.5 HD"/>
    <s v="Reality Kings HD"/>
    <x v="4"/>
    <s v="LF"/>
    <s v="HD"/>
    <s v="LF-HD"/>
    <n v="1591"/>
    <n v="18.989999999999998"/>
    <n v="30213.09"/>
    <m/>
    <m/>
    <s v="True"/>
    <x v="2"/>
  </r>
  <r>
    <n v="201503"/>
    <x v="5"/>
    <s v="Route 69"/>
    <s v="Route 69"/>
    <s v="Route 69"/>
    <x v="4"/>
    <s v="LF"/>
    <s v="SD"/>
    <s v="LF-SD"/>
    <n v="1108"/>
    <n v="17.989999999999998"/>
    <n v="19932.919999999998"/>
    <m/>
    <m/>
    <s v="True"/>
    <x v="2"/>
  </r>
  <r>
    <n v="201503"/>
    <x v="5"/>
    <s v="Shorteez"/>
    <s v="Shorteez"/>
    <s v="Shorteez SF"/>
    <x v="4"/>
    <s v="SF"/>
    <s v="SD"/>
    <s v="SF-SD"/>
    <n v="8"/>
    <n v="9.99"/>
    <n v="79.92"/>
    <m/>
    <m/>
    <s v="True"/>
    <x v="2"/>
  </r>
  <r>
    <n v="201503"/>
    <x v="5"/>
    <s v="Spice Gay"/>
    <s v="Spice Gay"/>
    <s v="MEN"/>
    <x v="4"/>
    <s v="Gay LF"/>
    <s v="SD"/>
    <s v="Gay LF-SD"/>
    <n v="1118"/>
    <n v="17.989999999999998"/>
    <n v="20112.82"/>
    <m/>
    <m/>
    <s v="True"/>
    <x v="2"/>
  </r>
  <r>
    <n v="201503"/>
    <x v="5"/>
    <s v="4023"/>
    <s v="A-List"/>
    <s v="A-List"/>
    <x v="5"/>
    <s v="LF"/>
    <s v="SD"/>
    <s v="LF-SD"/>
    <n v="384"/>
    <n v="17.989999999999998"/>
    <n v="6908.16"/>
    <m/>
    <m/>
    <s v="True"/>
    <x v="2"/>
  </r>
  <r>
    <n v="201503"/>
    <x v="5"/>
    <s v="3548"/>
    <s v="Club Fantasy"/>
    <s v="Club Fantasy"/>
    <x v="5"/>
    <s v="LF"/>
    <s v="SD"/>
    <s v="LF-SD"/>
    <n v="2995"/>
    <n v="17.989999999999998"/>
    <n v="53880.05"/>
    <m/>
    <m/>
    <s v="True"/>
    <x v="2"/>
  </r>
  <r>
    <n v="201503"/>
    <x v="5"/>
    <s v="4014"/>
    <s v="Club Fantasy 4pk"/>
    <s v="TVN 4pk"/>
    <x v="5"/>
    <s v="4PK"/>
    <s v="SD"/>
    <s v="4PK-SD"/>
    <n v="319"/>
    <n v="24.99"/>
    <n v="7971.81"/>
    <m/>
    <m/>
    <s v="True"/>
    <x v="2"/>
  </r>
  <r>
    <n v="201503"/>
    <x v="5"/>
    <s v="3549"/>
    <s v="Club Fantasy Gay"/>
    <s v="STUDDS"/>
    <x v="5"/>
    <s v="Gay LF"/>
    <s v="SD"/>
    <s v="Gay LF-SD"/>
    <n v="1305"/>
    <n v="17.989999999999998"/>
    <n v="23476.95"/>
    <m/>
    <m/>
    <s v="True"/>
    <x v="2"/>
  </r>
  <r>
    <n v="201503"/>
    <x v="5"/>
    <s v="4126"/>
    <s v="Club Fantasy Gay HD"/>
    <s v="STUDDS HD"/>
    <x v="5"/>
    <s v="Gay LF"/>
    <s v="HD"/>
    <s v="Gay LF-HD"/>
    <n v="752"/>
    <n v="18.989999999999998"/>
    <n v="14280.48"/>
    <m/>
    <m/>
    <s v="True"/>
    <x v="2"/>
  </r>
  <r>
    <n v="201503"/>
    <x v="5"/>
    <s v="4127"/>
    <s v="Club Fantasy Group"/>
    <s v="Club Fantasy"/>
    <x v="5"/>
    <s v="LF"/>
    <s v="SD"/>
    <s v="LF-SD"/>
    <n v="672"/>
    <n v="17.989999999999998"/>
    <n v="12089.28"/>
    <m/>
    <m/>
    <s v="True"/>
    <x v="2"/>
  </r>
  <r>
    <n v="201503"/>
    <x v="5"/>
    <s v="4128"/>
    <s v="Club Fantasy HD"/>
    <s v="Club Fantasy HD"/>
    <x v="5"/>
    <s v="LF"/>
    <s v="HD"/>
    <s v="LF-HD"/>
    <n v="2500"/>
    <n v="18.989999999999998"/>
    <n v="47475"/>
    <m/>
    <m/>
    <s v="True"/>
    <x v="2"/>
  </r>
  <r>
    <n v="201503"/>
    <x v="5"/>
    <s v="3550"/>
    <s v="First Time Fantasy"/>
    <s v="First Time Fantasy"/>
    <x v="5"/>
    <s v="LF"/>
    <s v="SD"/>
    <s v="LF-SD"/>
    <n v="1355"/>
    <n v="17.989999999999998"/>
    <n v="24376.45"/>
    <m/>
    <m/>
    <s v="True"/>
    <x v="2"/>
  </r>
  <r>
    <n v="201503"/>
    <x v="5"/>
    <s v="3747"/>
    <s v="Girl Crush"/>
    <s v="Girl Crush"/>
    <x v="5"/>
    <s v="LF"/>
    <s v="SD"/>
    <s v="LF-SD"/>
    <n v="855"/>
    <n v="17.989999999999998"/>
    <n v="15381.45"/>
    <m/>
    <m/>
    <s v="True"/>
    <x v="2"/>
  </r>
  <r>
    <n v="201503"/>
    <x v="5"/>
    <s v="156"/>
    <s v="Studds"/>
    <s v="STUDDS"/>
    <x v="5"/>
    <s v="Gay LF"/>
    <s v="SD"/>
    <s v="Gay LF-SD"/>
    <n v="2275"/>
    <n v="17.989999999999998"/>
    <n v="40927.25"/>
    <m/>
    <m/>
    <s v="True"/>
    <x v="2"/>
  </r>
  <r>
    <n v="201503"/>
    <x v="5"/>
    <s v="3552"/>
    <s v="Urban Fantasy"/>
    <s v="Urban Fantasy"/>
    <x v="5"/>
    <s v="LF"/>
    <s v="SD"/>
    <s v="LF-SD"/>
    <n v="3031"/>
    <n v="17.989999999999998"/>
    <n v="54527.69"/>
    <m/>
    <m/>
    <s v="True"/>
    <x v="2"/>
  </r>
  <r>
    <n v="201503"/>
    <x v="5"/>
    <s v="4131"/>
    <s v="Urban Fantasy HD"/>
    <s v="Urban Fantasy HD"/>
    <x v="5"/>
    <s v="LF"/>
    <s v="HD"/>
    <s v="LF-HD"/>
    <n v="2032"/>
    <n v="18.989999999999998"/>
    <n v="38587.68"/>
    <m/>
    <m/>
    <s v="True"/>
    <x v="2"/>
  </r>
  <r>
    <n v="201503"/>
    <x v="5"/>
    <s v="473"/>
    <s v="Cheri"/>
    <s v="Cheri"/>
    <x v="6"/>
    <s v="LF"/>
    <s v="SD"/>
    <s v="LF-SD"/>
    <n v="843"/>
    <n v="17.989999999999998"/>
    <n v="15165.57"/>
    <m/>
    <m/>
    <s v="True"/>
    <x v="2"/>
  </r>
  <r>
    <n v="201503"/>
    <x v="5"/>
    <s v="963"/>
    <s v="Girls Girls Girls"/>
    <s v="Girls Girls Girls"/>
    <x v="6"/>
    <s v="LF"/>
    <s v="SD"/>
    <s v="LF-SD"/>
    <n v="1016"/>
    <n v="17.989999999999998"/>
    <n v="18277.84"/>
    <m/>
    <m/>
    <s v="True"/>
    <x v="2"/>
  </r>
  <r>
    <n v="201503"/>
    <x v="5"/>
    <s v="3683"/>
    <s v="Girls Girls Girls XX.5 HD"/>
    <s v="Girls Girls Girls HD"/>
    <x v="6"/>
    <s v="LF"/>
    <s v="HD"/>
    <s v="LF-HD"/>
    <n v="721"/>
    <n v="18.989999999999998"/>
    <n v="13691.79"/>
    <m/>
    <m/>
    <s v="True"/>
    <x v="2"/>
  </r>
  <r>
    <n v="201503"/>
    <x v="5"/>
    <s v="2042"/>
    <s v="Hardcore Heat"/>
    <s v="HEAT"/>
    <x v="6"/>
    <s v="LF"/>
    <s v="SD"/>
    <s v="LF-SD"/>
    <n v="2134"/>
    <n v="17.989999999999998"/>
    <n v="38390.660000000003"/>
    <m/>
    <m/>
    <s v="True"/>
    <x v="2"/>
  </r>
  <r>
    <n v="201503"/>
    <x v="5"/>
    <s v="3131"/>
    <s v="Hardcore Heat HD"/>
    <s v="HEAT HD"/>
    <x v="6"/>
    <s v="LF"/>
    <s v="HD"/>
    <s v="LF-HD"/>
    <n v="555"/>
    <n v="18.989999999999998"/>
    <n v="10539.45"/>
    <m/>
    <m/>
    <s v="True"/>
    <x v="2"/>
  </r>
  <r>
    <n v="201503"/>
    <x v="5"/>
    <s v="273"/>
    <s v="Playgirl"/>
    <s v="Seduxxtion"/>
    <x v="6"/>
    <s v="LF"/>
    <s v="SD"/>
    <s v="LF-SD"/>
    <n v="277"/>
    <n v="17.989999999999998"/>
    <n v="4983.2299999999996"/>
    <m/>
    <m/>
    <s v="True"/>
    <x v="2"/>
  </r>
  <r>
    <n v="201503"/>
    <x v="5"/>
    <s v="3863"/>
    <s v="Playgirl"/>
    <s v="Playgirl"/>
    <x v="6"/>
    <s v="LF"/>
    <s v="SD"/>
    <s v="LF-SD"/>
    <n v="465"/>
    <n v="17.989999999999998"/>
    <n v="8365.35"/>
    <m/>
    <m/>
    <s v="True"/>
    <x v="2"/>
  </r>
  <r>
    <n v="201503"/>
    <x v="5"/>
    <s v="3349"/>
    <s v="Pleasure Zone"/>
    <s v="Pleasure Zone"/>
    <x v="6"/>
    <s v="LF"/>
    <s v="SD"/>
    <s v="LF-SD"/>
    <n v="623"/>
    <n v="17.989999999999998"/>
    <n v="11207.77"/>
    <m/>
    <m/>
    <s v="True"/>
    <x v="2"/>
  </r>
  <r>
    <n v="201503"/>
    <x v="5"/>
    <s v="4154"/>
    <s v="Pure Play 4 Pack"/>
    <s v="Vivid 4pk"/>
    <x v="6"/>
    <s v="4PK"/>
    <s v="SD"/>
    <s v="4PK-SD"/>
    <n v="214"/>
    <n v="24.99"/>
    <n v="5347.86"/>
    <m/>
    <m/>
    <s v="True"/>
    <x v="2"/>
  </r>
  <r>
    <n v="201503"/>
    <x v="5"/>
    <s v="4156"/>
    <s v="Pure Play DF"/>
    <s v="Vivid 2pk"/>
    <x v="6"/>
    <s v="2PK"/>
    <s v="SD"/>
    <s v="2PK-SD"/>
    <n v="59"/>
    <n v="19.989999999999998"/>
    <n v="1179.4100000000001"/>
    <m/>
    <m/>
    <s v="True"/>
    <x v="2"/>
  </r>
  <r>
    <n v="201503"/>
    <x v="5"/>
    <s v="2347"/>
    <s v="Real Xxtreme"/>
    <s v="Real Xxtreme"/>
    <x v="6"/>
    <s v="LF"/>
    <s v="SD"/>
    <s v="LF-SD"/>
    <n v="977"/>
    <n v="17.989999999999998"/>
    <n v="17576.23"/>
    <m/>
    <m/>
    <s v="True"/>
    <x v="2"/>
  </r>
  <r>
    <n v="201503"/>
    <x v="5"/>
    <s v="3684"/>
    <s v="Real Xxtreme XX.5 HD"/>
    <s v="Real Xxtreme HD"/>
    <x v="6"/>
    <s v="LF"/>
    <s v="HD"/>
    <s v="LF-HD"/>
    <n v="400"/>
    <n v="18.989999999999998"/>
    <n v="7596"/>
    <m/>
    <m/>
    <s v="True"/>
    <x v="2"/>
  </r>
  <r>
    <n v="201503"/>
    <x v="5"/>
    <s v="2825"/>
    <s v="Swingers"/>
    <s v="Swingers"/>
    <x v="6"/>
    <s v="LF"/>
    <s v="SD"/>
    <s v="LF-SD"/>
    <n v="1500"/>
    <n v="17.989999999999998"/>
    <n v="26985"/>
    <m/>
    <m/>
    <s v="True"/>
    <x v="2"/>
  </r>
  <r>
    <n v="201503"/>
    <x v="5"/>
    <s v="4008"/>
    <s v="TDM 4pk"/>
    <s v="Vivid 4pk"/>
    <x v="6"/>
    <s v="4PK"/>
    <s v="SD"/>
    <s v="4PK-SD"/>
    <n v="165"/>
    <n v="24.99"/>
    <n v="4123.3500000000004"/>
    <m/>
    <m/>
    <s v="True"/>
    <x v="2"/>
  </r>
  <r>
    <n v="201503"/>
    <x v="5"/>
    <s v="3573"/>
    <s v="VIVID TV XX.5"/>
    <s v="Vivid"/>
    <x v="6"/>
    <s v="LF"/>
    <s v="SD"/>
    <s v="LF-SD"/>
    <n v="6730"/>
    <n v="17.989999999999998"/>
    <n v="121072.7"/>
    <m/>
    <m/>
    <s v="True"/>
    <x v="2"/>
  </r>
  <r>
    <n v="201503"/>
    <x v="5"/>
    <s v="3588"/>
    <s v="VIVID TV XX.5 HD"/>
    <s v="Vivid HD"/>
    <x v="6"/>
    <s v="LF"/>
    <s v="HD"/>
    <s v="LF-HD"/>
    <n v="2861"/>
    <n v="18.989999999999998"/>
    <n v="54330.39"/>
    <m/>
    <m/>
    <s v="True"/>
    <x v="2"/>
  </r>
  <r>
    <n v="201503"/>
    <x v="5"/>
    <s v="4190"/>
    <s v="Vivid 4pk"/>
    <s v="Vivid 4pk"/>
    <x v="6"/>
    <s v="4PK"/>
    <s v="SD"/>
    <s v="4PK-SD"/>
    <n v="334"/>
    <n v="24.99"/>
    <n v="8346.66"/>
    <m/>
    <m/>
    <s v="True"/>
    <x v="2"/>
  </r>
  <r>
    <n v="201503"/>
    <x v="5"/>
    <s v="3998"/>
    <s v="Vivid DF"/>
    <s v="Vivid 2pk"/>
    <x v="6"/>
    <s v="2PK"/>
    <s v="SD"/>
    <s v="2PK-SD"/>
    <n v="1373"/>
    <n v="19.989999999999998"/>
    <n v="27446.27"/>
    <m/>
    <m/>
    <s v="True"/>
    <x v="2"/>
  </r>
  <r>
    <n v="201503"/>
    <x v="5"/>
    <s v="4147"/>
    <s v="Wicked DF"/>
    <s v="Vivid 2pk"/>
    <x v="6"/>
    <s v="2PK"/>
    <s v="SD"/>
    <s v="2PK-SD"/>
    <n v="273"/>
    <n v="19.989999999999998"/>
    <n v="5457.27"/>
    <m/>
    <m/>
    <s v="True"/>
    <x v="2"/>
  </r>
  <r>
    <n v="201503"/>
    <x v="5"/>
    <s v="788"/>
    <s v="Wicked XX.5"/>
    <s v="Wicked"/>
    <x v="6"/>
    <s v="LF"/>
    <s v="SD"/>
    <s v="LF-SD"/>
    <n v="1543"/>
    <n v="17.989999999999998"/>
    <n v="27758.57"/>
    <m/>
    <m/>
    <s v="True"/>
    <x v="2"/>
  </r>
  <r>
    <n v="201503"/>
    <x v="5"/>
    <s v="3680"/>
    <s v="Wicked XX.5 HD"/>
    <s v="Wicked HD"/>
    <x v="6"/>
    <s v="LF"/>
    <s v="HD"/>
    <s v="LF-HD"/>
    <n v="313"/>
    <n v="18.989999999999998"/>
    <n v="5943.87"/>
    <m/>
    <m/>
    <s v="True"/>
    <x v="2"/>
  </r>
  <r>
    <n v="201504"/>
    <x v="0"/>
    <s v="3629"/>
    <s v="Adam &amp; Eve"/>
    <s v="Adam &amp; Eve"/>
    <x v="0"/>
    <s v="LF"/>
    <s v="SD"/>
    <s v="LF-SD"/>
    <n v="1698"/>
    <n v="11.036666666666701"/>
    <n v="18740.259999999998"/>
    <m/>
    <m/>
    <s v="False"/>
    <x v="3"/>
  </r>
  <r>
    <n v="201504"/>
    <x v="0"/>
    <s v="3617"/>
    <s v="Arouse"/>
    <s v="Arouse"/>
    <x v="1"/>
    <s v="LF"/>
    <s v="SD"/>
    <s v="LF-SD"/>
    <n v="4492"/>
    <n v="11.036666666666701"/>
    <n v="49576.706666666701"/>
    <m/>
    <m/>
    <s v="True"/>
    <x v="3"/>
  </r>
  <r>
    <n v="201504"/>
    <x v="0"/>
    <s v="Digital Playground"/>
    <s v="Digital Playground"/>
    <s v="Digital Playground"/>
    <x v="2"/>
    <s v="LF"/>
    <s v="SD"/>
    <s v="LF-SD"/>
    <n v="1202"/>
    <n v="11.036666666666701"/>
    <n v="13266.073333333299"/>
    <m/>
    <m/>
    <s v="True"/>
    <x v="3"/>
  </r>
  <r>
    <n v="201504"/>
    <x v="0"/>
    <s v="Digital Playground HD"/>
    <s v="Digital Playground HD"/>
    <s v="Digital Playground HD"/>
    <x v="2"/>
    <s v="LF"/>
    <s v="HD"/>
    <s v="LF-HD"/>
    <n v="1"/>
    <n v="12"/>
    <n v="12"/>
    <m/>
    <m/>
    <s v="True"/>
    <x v="3"/>
  </r>
  <r>
    <n v="201504"/>
    <x v="0"/>
    <s v="Digital Playground SF"/>
    <s v="Digital Playground Shorts"/>
    <s v="Digital Playground SF"/>
    <x v="2"/>
    <s v="SF"/>
    <s v="SD"/>
    <s v="SF-SD"/>
    <n v="4684"/>
    <n v="7"/>
    <n v="32788"/>
    <m/>
    <m/>
    <s v="True"/>
    <x v="3"/>
  </r>
  <r>
    <n v="201504"/>
    <x v="0"/>
    <s v="272"/>
    <s v="Hustler"/>
    <s v="Hustler"/>
    <x v="3"/>
    <s v="LF"/>
    <s v="SD"/>
    <s v="LF-SD"/>
    <n v="19322"/>
    <n v="11.036666666666701"/>
    <n v="213250.47333333301"/>
    <m/>
    <m/>
    <s v="True"/>
    <x v="3"/>
  </r>
  <r>
    <n v="201504"/>
    <x v="0"/>
    <s v="158"/>
    <s v="TEN"/>
    <s v="TEN"/>
    <x v="3"/>
    <s v="LF"/>
    <s v="SD"/>
    <s v="LF-SD"/>
    <n v="31269"/>
    <n v="11.036666666666701"/>
    <n v="345105.53"/>
    <m/>
    <m/>
    <s v="True"/>
    <x v="3"/>
  </r>
  <r>
    <n v="201504"/>
    <x v="0"/>
    <s v="Bang University"/>
    <s v="Bang University"/>
    <s v="Bang U."/>
    <x v="4"/>
    <s v="LF"/>
    <s v="SD"/>
    <s v="LF-SD"/>
    <n v="4416"/>
    <n v="11.036666666666701"/>
    <n v="48737.919999999998"/>
    <m/>
    <m/>
    <s v="True"/>
    <x v="3"/>
  </r>
  <r>
    <n v="201504"/>
    <x v="0"/>
    <s v="Brazzers"/>
    <s v="Brazzers"/>
    <s v="Brazzers"/>
    <x v="4"/>
    <s v="LF"/>
    <s v="SD"/>
    <s v="LF-SD"/>
    <n v="6751"/>
    <n v="11.036666666666701"/>
    <n v="74508.536666666696"/>
    <m/>
    <m/>
    <s v="True"/>
    <x v="3"/>
  </r>
  <r>
    <n v="201504"/>
    <x v="0"/>
    <s v="Brazzers HD"/>
    <s v="Brazzers HD"/>
    <s v="Brazzers HD"/>
    <x v="4"/>
    <s v="LF"/>
    <s v="HD"/>
    <s v="LF-HD"/>
    <n v="15387"/>
    <n v="12"/>
    <n v="184644"/>
    <m/>
    <m/>
    <s v="True"/>
    <x v="3"/>
  </r>
  <r>
    <n v="201504"/>
    <x v="0"/>
    <s v="Playboy 4-packs"/>
    <s v="MG 4pk"/>
    <s v="MG 4pk"/>
    <x v="4"/>
    <s v="4PK"/>
    <s v="SD"/>
    <s v="4PK-SD"/>
    <n v="1627"/>
    <n v="18"/>
    <n v="29286"/>
    <m/>
    <m/>
    <s v="True"/>
    <x v="3"/>
  </r>
  <r>
    <n v="201504"/>
    <x v="0"/>
    <s v="Shorteez"/>
    <s v="Shorteez"/>
    <s v="Shorteez SF"/>
    <x v="4"/>
    <s v="SF"/>
    <s v="SD"/>
    <s v="SF-SD"/>
    <n v="7406"/>
    <n v="7"/>
    <n v="51842"/>
    <m/>
    <m/>
    <s v="True"/>
    <x v="3"/>
  </r>
  <r>
    <n v="201504"/>
    <x v="0"/>
    <s v="3548"/>
    <s v="Club Fantasy"/>
    <s v="Club Fantasy"/>
    <x v="5"/>
    <s v="LF"/>
    <s v="SD"/>
    <s v="LF-SD"/>
    <n v="21275"/>
    <n v="11.036666666666701"/>
    <n v="234805.08333333299"/>
    <m/>
    <m/>
    <s v="True"/>
    <x v="3"/>
  </r>
  <r>
    <n v="201504"/>
    <x v="0"/>
    <s v="3549"/>
    <s v="Club Fantasy Gay"/>
    <s v="STUDDS"/>
    <x v="5"/>
    <s v="Gay LF"/>
    <s v="SD"/>
    <s v="Gay LF-SD"/>
    <n v="3066"/>
    <n v="11"/>
    <n v="33726"/>
    <m/>
    <m/>
    <s v="True"/>
    <x v="3"/>
  </r>
  <r>
    <n v="201504"/>
    <x v="0"/>
    <s v="3550"/>
    <s v="First Time Fantasy"/>
    <s v="First Time Fantasy"/>
    <x v="5"/>
    <s v="LF"/>
    <s v="SD"/>
    <s v="LF-SD"/>
    <n v="1636"/>
    <n v="11.036666666666701"/>
    <n v="18055.9866666667"/>
    <m/>
    <m/>
    <s v="True"/>
    <x v="3"/>
  </r>
  <r>
    <n v="201504"/>
    <x v="0"/>
    <s v="3747"/>
    <s v="Girl Crush"/>
    <s v="Girl Crush"/>
    <x v="5"/>
    <s v="LF"/>
    <s v="SD"/>
    <s v="LF-SD"/>
    <n v="1952"/>
    <n v="11.036666666666701"/>
    <n v="21543.573333333301"/>
    <m/>
    <m/>
    <s v="True"/>
    <x v="3"/>
  </r>
  <r>
    <n v="201504"/>
    <x v="0"/>
    <s v="156"/>
    <s v="Studds"/>
    <s v="STUDDS"/>
    <x v="5"/>
    <s v="Gay LF"/>
    <s v="SD"/>
    <s v="Gay LF-SD"/>
    <n v="6592"/>
    <n v="11"/>
    <n v="72512"/>
    <m/>
    <m/>
    <s v="True"/>
    <x v="3"/>
  </r>
  <r>
    <n v="201504"/>
    <x v="0"/>
    <s v="3552"/>
    <s v="Urban Fantasy"/>
    <s v="Urban Fantasy"/>
    <x v="5"/>
    <s v="LF"/>
    <s v="SD"/>
    <s v="LF-SD"/>
    <n v="6401"/>
    <n v="11.036666666666701"/>
    <n v="70645.703333333295"/>
    <m/>
    <m/>
    <s v="True"/>
    <x v="3"/>
  </r>
  <r>
    <n v="201504"/>
    <x v="0"/>
    <s v="473"/>
    <s v="Cheri"/>
    <s v="Cheri"/>
    <x v="6"/>
    <s v="LF"/>
    <s v="SD"/>
    <s v="LF-SD"/>
    <n v="882"/>
    <n v="11.036666666666701"/>
    <n v="9734.34"/>
    <m/>
    <m/>
    <s v="True"/>
    <x v="3"/>
  </r>
  <r>
    <n v="201504"/>
    <x v="0"/>
    <s v="2042"/>
    <s v="Hardcore Heat"/>
    <s v="HEAT"/>
    <x v="6"/>
    <s v="LF"/>
    <s v="SD"/>
    <s v="LF-SD"/>
    <n v="2699"/>
    <n v="11.036666666666701"/>
    <n v="29787.9633333333"/>
    <m/>
    <m/>
    <s v="True"/>
    <x v="3"/>
  </r>
  <r>
    <n v="201504"/>
    <x v="0"/>
    <s v="273"/>
    <s v="Playgirl"/>
    <s v="Seduxxtion"/>
    <x v="6"/>
    <s v="LF"/>
    <s v="SD"/>
    <s v="LF-SD"/>
    <n v="657"/>
    <n v="11.036666666666701"/>
    <n v="7251.09"/>
    <m/>
    <m/>
    <s v="True"/>
    <x v="3"/>
  </r>
  <r>
    <n v="201504"/>
    <x v="0"/>
    <s v="3349"/>
    <s v="Pleasure Zone"/>
    <s v="Pleasure Zone"/>
    <x v="6"/>
    <s v="LF"/>
    <s v="SD"/>
    <s v="LF-SD"/>
    <n v="817"/>
    <n v="11.036666666666701"/>
    <n v="9016.9566666666706"/>
    <m/>
    <m/>
    <s v="True"/>
    <x v="3"/>
  </r>
  <r>
    <n v="201504"/>
    <x v="0"/>
    <s v="2347"/>
    <s v="Real Xxtreme"/>
    <s v="Real Xxtreme"/>
    <x v="6"/>
    <s v="LF"/>
    <s v="SD"/>
    <s v="LF-SD"/>
    <n v="990"/>
    <n v="11.036666666666701"/>
    <n v="10926.3"/>
    <m/>
    <m/>
    <s v="True"/>
    <x v="3"/>
  </r>
  <r>
    <n v="201504"/>
    <x v="0"/>
    <s v="3433"/>
    <s v="VIVID TV"/>
    <s v="Vivid"/>
    <x v="6"/>
    <s v="LF"/>
    <s v="SD"/>
    <s v="LF-SD"/>
    <n v="3569"/>
    <n v="11.036666666666701"/>
    <n v="39389.863333333298"/>
    <m/>
    <m/>
    <s v="True"/>
    <x v="3"/>
  </r>
  <r>
    <n v="201504"/>
    <x v="1"/>
    <s v="272"/>
    <s v="Hustler"/>
    <s v="Hustler"/>
    <x v="3"/>
    <s v="LF"/>
    <s v="SD"/>
    <s v="LF-SD"/>
    <n v="15620"/>
    <n v="9.94"/>
    <n v="155262.79999999999"/>
    <m/>
    <s v="Hustler"/>
    <s v="False"/>
    <x v="3"/>
  </r>
  <r>
    <n v="201504"/>
    <x v="1"/>
    <s v="2718"/>
    <s v="Hustler HD"/>
    <s v="Hustler HD"/>
    <x v="3"/>
    <s v="LF"/>
    <s v="HD"/>
    <s v="LF-HD"/>
    <n v="4700"/>
    <n v="9.94"/>
    <n v="46718"/>
    <m/>
    <s v="Hustler HD"/>
    <s v="False"/>
    <x v="3"/>
  </r>
  <r>
    <n v="201504"/>
    <x v="1"/>
    <s v="649"/>
    <s v="Hustler XXX"/>
    <s v="Hustler"/>
    <x v="3"/>
    <s v="LF"/>
    <s v="SD"/>
    <s v="LF-SD"/>
    <n v="2942"/>
    <n v="9.9499999999999993"/>
    <n v="29272.9"/>
    <m/>
    <s v="Hustler"/>
    <s v="True"/>
    <x v="3"/>
  </r>
  <r>
    <n v="201504"/>
    <x v="1"/>
    <s v="158"/>
    <s v="TEN"/>
    <s v="TEN"/>
    <x v="3"/>
    <s v="LF"/>
    <s v="SD"/>
    <s v="LF-SD"/>
    <n v="28167"/>
    <n v="9.94"/>
    <n v="279979.98"/>
    <m/>
    <s v="TEN"/>
    <s v="False"/>
    <x v="3"/>
  </r>
  <r>
    <n v="201504"/>
    <x v="1"/>
    <s v="2188"/>
    <s v="TEN HD"/>
    <s v="TEN HD"/>
    <x v="3"/>
    <s v="LF"/>
    <s v="HD"/>
    <s v="LF-HD"/>
    <n v="3242"/>
    <n v="9.94"/>
    <n v="32225.48"/>
    <m/>
    <s v="TEN HD"/>
    <s v="False"/>
    <x v="3"/>
  </r>
  <r>
    <n v="201504"/>
    <x v="1"/>
    <s v="Bang University"/>
    <s v="Bang University"/>
    <s v="Bang U."/>
    <x v="4"/>
    <s v="LF"/>
    <s v="SD"/>
    <s v="LF-SD"/>
    <n v="3620"/>
    <n v="9.94"/>
    <n v="35982.800000000003"/>
    <m/>
    <s v="Bang U."/>
    <s v="False"/>
    <x v="3"/>
  </r>
  <r>
    <n v="201504"/>
    <x v="1"/>
    <s v="Brazzers"/>
    <s v="Brazzers"/>
    <s v="Brazzers"/>
    <x v="4"/>
    <s v="LF"/>
    <s v="SD"/>
    <s v="LF-SD"/>
    <n v="5833"/>
    <n v="9.94"/>
    <n v="57980.02"/>
    <m/>
    <s v="Brazzers"/>
    <s v="False"/>
    <x v="3"/>
  </r>
  <r>
    <n v="201504"/>
    <x v="1"/>
    <s v="Reality Kings"/>
    <s v="Reality Kings"/>
    <s v="Reality Kings"/>
    <x v="4"/>
    <s v="LF"/>
    <s v="SD"/>
    <s v="LF-SD"/>
    <n v="5908"/>
    <n v="9.94"/>
    <n v="58725.52"/>
    <m/>
    <s v="Reality Kings"/>
    <s v="False"/>
    <x v="3"/>
  </r>
  <r>
    <n v="201504"/>
    <x v="1"/>
    <s v="Reality Kings HD"/>
    <s v="Reality Kings HD"/>
    <s v="Reality Kings HD"/>
    <x v="4"/>
    <s v="LF"/>
    <s v="HD"/>
    <s v="LF-HD"/>
    <n v="1251"/>
    <n v="9.94"/>
    <n v="12434.94"/>
    <m/>
    <s v="Reality Kings HD"/>
    <s v="False"/>
    <x v="3"/>
  </r>
  <r>
    <n v="201504"/>
    <x v="1"/>
    <s v="Spice Gay"/>
    <s v="Spice Gay"/>
    <s v="MEN"/>
    <x v="4"/>
    <s v="Gay LF"/>
    <s v="SD"/>
    <s v="Gay LF-SD"/>
    <n v="4830"/>
    <n v="9.94"/>
    <n v="48010.2"/>
    <m/>
    <s v="MEN"/>
    <s v="False"/>
    <x v="3"/>
  </r>
  <r>
    <n v="201504"/>
    <x v="1"/>
    <s v="3548"/>
    <s v="Club Fantasy"/>
    <s v="Club Fantasy"/>
    <x v="5"/>
    <s v="LF"/>
    <s v="SD"/>
    <s v="LF-SD"/>
    <n v="12123"/>
    <n v="9.94"/>
    <n v="120502.62"/>
    <m/>
    <s v="Club Fantasy"/>
    <s v="False"/>
    <x v="3"/>
  </r>
  <r>
    <n v="201504"/>
    <x v="1"/>
    <s v="3796"/>
    <s v="TVN XXX"/>
    <s v="Club Taboo"/>
    <x v="5"/>
    <s v="LF"/>
    <s v="SD"/>
    <s v="LF-SD"/>
    <n v="3028"/>
    <n v="9.9499999999999993"/>
    <n v="30128.6"/>
    <m/>
    <m/>
    <s v="False"/>
    <x v="3"/>
  </r>
  <r>
    <n v="201504"/>
    <x v="1"/>
    <s v="3552"/>
    <s v="Urban Fantasy"/>
    <s v="Urban Fantasy"/>
    <x v="5"/>
    <s v="LF"/>
    <s v="SD"/>
    <s v="LF-SD"/>
    <n v="2295"/>
    <n v="9.94"/>
    <n v="22812.3"/>
    <m/>
    <s v="Urban Fantasy"/>
    <s v="False"/>
    <x v="3"/>
  </r>
  <r>
    <n v="201504"/>
    <x v="1"/>
    <s v="473"/>
    <s v="Cheri"/>
    <s v="Cheri"/>
    <x v="6"/>
    <s v="LF"/>
    <s v="SD"/>
    <s v="LF-SD"/>
    <n v="5182"/>
    <n v="9.94"/>
    <n v="51509.08"/>
    <m/>
    <s v="Cheri"/>
    <s v="False"/>
    <x v="3"/>
  </r>
  <r>
    <n v="201504"/>
    <x v="1"/>
    <s v="963"/>
    <s v="Girls Girls Girls"/>
    <s v="Girls Girls Girls"/>
    <x v="6"/>
    <s v="LF"/>
    <s v="SD"/>
    <s v="LF-SD"/>
    <n v="3513"/>
    <n v="9.94"/>
    <n v="34919.22"/>
    <m/>
    <s v="Girls Girls Girls"/>
    <s v="False"/>
    <x v="3"/>
  </r>
  <r>
    <n v="201504"/>
    <x v="1"/>
    <s v="2042"/>
    <s v="Hardcore Heat"/>
    <s v="HEAT"/>
    <x v="6"/>
    <s v="LF"/>
    <s v="SD"/>
    <s v="LF-SD"/>
    <n v="10863"/>
    <n v="9.94"/>
    <n v="107978.22"/>
    <m/>
    <s v="HEAT"/>
    <s v="False"/>
    <x v="3"/>
  </r>
  <r>
    <n v="201504"/>
    <x v="1"/>
    <s v="3131"/>
    <s v="Hardcore Heat HD"/>
    <s v="HEAT HD"/>
    <x v="6"/>
    <s v="LF"/>
    <s v="HD"/>
    <s v="LF-HD"/>
    <n v="707"/>
    <n v="9.94"/>
    <n v="7027.58"/>
    <m/>
    <s v="HEAT HD"/>
    <s v="False"/>
    <x v="3"/>
  </r>
  <r>
    <n v="201504"/>
    <x v="1"/>
    <s v="3349"/>
    <s v="Pleasure Zone"/>
    <s v="Pleasure Zone"/>
    <x v="6"/>
    <s v="LF"/>
    <s v="SD"/>
    <s v="LF-SD"/>
    <n v="2810"/>
    <n v="9.94"/>
    <n v="27931.4"/>
    <m/>
    <s v="Pleasure Zone"/>
    <s v="False"/>
    <x v="3"/>
  </r>
  <r>
    <n v="201504"/>
    <x v="1"/>
    <s v="4156"/>
    <s v="Pure Play DF"/>
    <s v="Vivid 2pk"/>
    <x v="6"/>
    <s v="2PK"/>
    <s v="SD"/>
    <s v="2PK-SD"/>
    <n v="122"/>
    <n v="14.95"/>
    <n v="1823.9"/>
    <m/>
    <s v="Vivid"/>
    <s v="False"/>
    <x v="3"/>
  </r>
  <r>
    <n v="201504"/>
    <x v="1"/>
    <s v="2347"/>
    <s v="Real Xxtreme"/>
    <s v="Real Xxtreme"/>
    <x v="6"/>
    <s v="LF"/>
    <s v="SD"/>
    <s v="LF-SD"/>
    <n v="3817"/>
    <n v="9.94"/>
    <n v="37940.980000000003"/>
    <m/>
    <s v="Real Xxtreme"/>
    <s v="False"/>
    <x v="3"/>
  </r>
  <r>
    <n v="201504"/>
    <x v="1"/>
    <s v="2825"/>
    <s v="Swingers"/>
    <s v="Swingers"/>
    <x v="6"/>
    <s v="LF"/>
    <s v="SD"/>
    <s v="LF-SD"/>
    <n v="3105"/>
    <n v="9.94"/>
    <n v="30863.7"/>
    <m/>
    <s v="Swingers"/>
    <s v="False"/>
    <x v="3"/>
  </r>
  <r>
    <n v="201504"/>
    <x v="1"/>
    <s v="3433"/>
    <s v="VIVID TV"/>
    <s v="Vivid"/>
    <x v="6"/>
    <s v="LF"/>
    <s v="SD"/>
    <s v="LF-SD"/>
    <n v="13689"/>
    <n v="9.94"/>
    <n v="136068.66"/>
    <m/>
    <s v="Vivid"/>
    <s v="True"/>
    <x v="3"/>
  </r>
  <r>
    <n v="201504"/>
    <x v="1"/>
    <s v="4147"/>
    <s v="Wicked DF"/>
    <s v="Vivid 2pk"/>
    <x v="6"/>
    <s v="2PK"/>
    <s v="SD"/>
    <s v="2PK-SD"/>
    <n v="124"/>
    <n v="14.95"/>
    <n v="1853.8"/>
    <m/>
    <s v="Vivid"/>
    <s v="True"/>
    <x v="3"/>
  </r>
  <r>
    <n v="201504"/>
    <x v="1"/>
    <s v="3680"/>
    <s v="Wicked XX.5 HD"/>
    <s v="Wicked HD"/>
    <x v="6"/>
    <s v="LF"/>
    <s v="HD"/>
    <s v="LF-HD"/>
    <n v="594"/>
    <n v="9.94"/>
    <n v="5904.36"/>
    <m/>
    <s v="Wicked HD"/>
    <s v="False"/>
    <x v="3"/>
  </r>
  <r>
    <n v="201504"/>
    <x v="1"/>
    <s v="3370"/>
    <s v="Wicked XXX"/>
    <s v="Wicked"/>
    <x v="6"/>
    <s v="LF"/>
    <s v="SD"/>
    <s v="LF-SD"/>
    <n v="3505"/>
    <n v="9.9499999999999993"/>
    <n v="34874.75"/>
    <m/>
    <s v="Wicked"/>
    <s v="False"/>
    <x v="3"/>
  </r>
  <r>
    <n v="201504"/>
    <x v="2"/>
    <s v="3618"/>
    <s v="Falcon XX5"/>
    <s v="Falcon"/>
    <x v="1"/>
    <s v="Gay LF"/>
    <s v="SD"/>
    <s v="Gay LF-SD"/>
    <n v="1173"/>
    <n v="13.84"/>
    <n v="16234.32"/>
    <m/>
    <s v="Falcon"/>
    <s v="False"/>
    <x v="3"/>
  </r>
  <r>
    <n v="201504"/>
    <x v="2"/>
    <s v="4081"/>
    <s v="Girlfriend Films"/>
    <s v="Girlfriend Films"/>
    <x v="3"/>
    <s v="LF"/>
    <s v="SD"/>
    <s v="LF-SD"/>
    <n v="6662"/>
    <n v="13.516666666666699"/>
    <n v="90048.033333333296"/>
    <m/>
    <s v="Girlfriend Films"/>
    <s v="False"/>
    <x v="3"/>
  </r>
  <r>
    <n v="201504"/>
    <x v="2"/>
    <s v="2658"/>
    <s v="HIS Gay"/>
    <s v="HIS"/>
    <x v="3"/>
    <s v="Gay LF"/>
    <s v="SD"/>
    <s v="Gay LF-SD"/>
    <n v="2333"/>
    <n v="13.84"/>
    <n v="32288.720000000001"/>
    <m/>
    <s v="HIS"/>
    <s v="False"/>
    <x v="3"/>
  </r>
  <r>
    <n v="201504"/>
    <x v="2"/>
    <s v="272"/>
    <s v="Hustler"/>
    <s v="Hustler"/>
    <x v="3"/>
    <s v="LF"/>
    <s v="SD"/>
    <s v="LF-SD"/>
    <n v="35642"/>
    <n v="13.516666666666699"/>
    <n v="481761.03333333298"/>
    <m/>
    <s v="Hustler"/>
    <s v="False"/>
    <x v="3"/>
  </r>
  <r>
    <n v="201504"/>
    <x v="2"/>
    <s v="468"/>
    <s v="Juicy"/>
    <s v="Juicy"/>
    <x v="3"/>
    <s v="LF"/>
    <s v="SD"/>
    <s v="LF-SD"/>
    <n v="9592"/>
    <n v="13.516666666666699"/>
    <n v="129651.866666667"/>
    <m/>
    <s v="Juicy"/>
    <s v="False"/>
    <x v="3"/>
  </r>
  <r>
    <n v="201504"/>
    <x v="2"/>
    <s v="577"/>
    <s v="Manhandle"/>
    <s v="Manhandle"/>
    <x v="3"/>
    <s v="Gay LF"/>
    <s v="SD"/>
    <s v="Gay LF-SD"/>
    <n v="1950"/>
    <n v="13.84"/>
    <n v="26988"/>
    <m/>
    <s v="Manhandle"/>
    <s v="False"/>
    <x v="3"/>
  </r>
  <r>
    <n v="201504"/>
    <x v="2"/>
    <s v="575"/>
    <s v="Penthouse"/>
    <s v="Penthouse"/>
    <x v="3"/>
    <s v="LF"/>
    <s v="SD"/>
    <s v="LF-SD"/>
    <n v="2936"/>
    <n v="13.516666666666699"/>
    <n v="39684.933333333298"/>
    <m/>
    <s v="Penthouse"/>
    <s v="False"/>
    <x v="3"/>
  </r>
  <r>
    <n v="201504"/>
    <x v="2"/>
    <s v="158"/>
    <s v="TEN"/>
    <s v="TEN"/>
    <x v="3"/>
    <s v="LF"/>
    <s v="SD"/>
    <s v="LF-SD"/>
    <n v="23925"/>
    <n v="13.516666666666699"/>
    <n v="323386.25"/>
    <m/>
    <s v="TEN"/>
    <s v="False"/>
    <x v="3"/>
  </r>
  <r>
    <n v="201504"/>
    <x v="2"/>
    <s v="2827"/>
    <s v="Vavoom"/>
    <s v="Vavoom SF"/>
    <x v="3"/>
    <s v="SF"/>
    <s v="SD"/>
    <s v="SF-SD"/>
    <n v="56717"/>
    <n v="8.48"/>
    <n v="480960.16"/>
    <m/>
    <s v="Vavoom SF"/>
    <s v="False"/>
    <x v="3"/>
  </r>
  <r>
    <n v="201504"/>
    <x v="2"/>
    <s v="Bang University"/>
    <s v="Bang University"/>
    <s v="Bang U."/>
    <x v="4"/>
    <s v="LF"/>
    <s v="SD"/>
    <s v="LF-SD"/>
    <n v="4569"/>
    <n v="13.516666666666699"/>
    <n v="61757.65"/>
    <m/>
    <s v="Bang U."/>
    <s v="False"/>
    <x v="3"/>
  </r>
  <r>
    <n v="201504"/>
    <x v="2"/>
    <s v="Brazzers"/>
    <s v="Brazzers"/>
    <s v="Brazzers"/>
    <x v="4"/>
    <s v="LF"/>
    <s v="SD"/>
    <s v="LF-SD"/>
    <n v="9209"/>
    <n v="13.516666666666699"/>
    <n v="124474.983333333"/>
    <m/>
    <s v="Brazzers"/>
    <s v="False"/>
    <x v="3"/>
  </r>
  <r>
    <n v="201504"/>
    <x v="2"/>
    <s v="Reality Kings"/>
    <s v="Reality Kings"/>
    <s v="Reality Kings"/>
    <x v="4"/>
    <s v="LF"/>
    <s v="SD"/>
    <s v="LF-SD"/>
    <n v="4635"/>
    <n v="13.516666666666699"/>
    <n v="62649.75"/>
    <m/>
    <s v="Reality Kings"/>
    <s v="False"/>
    <x v="3"/>
  </r>
  <r>
    <n v="201504"/>
    <x v="2"/>
    <s v="Spice Gay"/>
    <s v="Spice Gay"/>
    <s v="MEN"/>
    <x v="4"/>
    <s v="Gay LF"/>
    <s v="SD"/>
    <s v="Gay LF-SD"/>
    <n v="4366"/>
    <n v="13.84"/>
    <n v="60425.440000000002"/>
    <m/>
    <s v="MEN"/>
    <s v="False"/>
    <x v="3"/>
  </r>
  <r>
    <n v="201504"/>
    <x v="2"/>
    <s v="3548"/>
    <s v="Club Fantasy"/>
    <s v="Club Fantasy"/>
    <x v="5"/>
    <s v="LF"/>
    <s v="SD"/>
    <s v="LF-SD"/>
    <n v="5923"/>
    <n v="13.516666666666699"/>
    <n v="80059.216666666704"/>
    <m/>
    <s v="Club Fantasy"/>
    <s v="False"/>
    <x v="3"/>
  </r>
  <r>
    <n v="201504"/>
    <x v="2"/>
    <s v="3665"/>
    <s v="Hardcore Heat"/>
    <s v="HEAT"/>
    <x v="6"/>
    <s v="LF"/>
    <s v="SD"/>
    <s v="LF-SD"/>
    <n v="9221"/>
    <n v="13.516666666666699"/>
    <n v="124637.183333333"/>
    <m/>
    <s v="HEAT"/>
    <s v="False"/>
    <x v="3"/>
  </r>
  <r>
    <n v="201504"/>
    <x v="2"/>
    <s v="3433"/>
    <s v="VIVID TV"/>
    <s v="Vivid"/>
    <x v="6"/>
    <s v="LF"/>
    <s v="SD"/>
    <s v="LF-SD"/>
    <n v="15908"/>
    <n v="13.516666666666699"/>
    <n v="215023.13333333301"/>
    <m/>
    <s v="Vivid"/>
    <s v="False"/>
    <x v="3"/>
  </r>
  <r>
    <n v="201504"/>
    <x v="3"/>
    <s v="4059"/>
    <s v="High Society XX.5"/>
    <s v="High Society"/>
    <x v="0"/>
    <s v="LF"/>
    <s v="SD"/>
    <s v="LF-SD"/>
    <n v="2444"/>
    <n v="12.9433333333333"/>
    <n v="31633.506666666701"/>
    <m/>
    <s v="High Society"/>
    <s v="False"/>
    <x v="3"/>
  </r>
  <r>
    <n v="201504"/>
    <x v="3"/>
    <s v="4072"/>
    <s v="High Society XX.5 HD"/>
    <s v="High Society HD"/>
    <x v="0"/>
    <s v="LF"/>
    <s v="HD"/>
    <s v="LF-HD"/>
    <n v="3717"/>
    <n v="14.126666666666701"/>
    <n v="52508.82"/>
    <m/>
    <s v="High Society HD"/>
    <s v="False"/>
    <x v="3"/>
  </r>
  <r>
    <n v="201504"/>
    <x v="3"/>
    <s v="4060"/>
    <s v="High Society XX.5 Nationwide"/>
    <s v="High Society"/>
    <x v="0"/>
    <s v="NW LF"/>
    <s v="SD"/>
    <s v="NW LF-SD"/>
    <n v="2192"/>
    <n v="13.036666666666701"/>
    <n v="28576.3733333333"/>
    <m/>
    <s v="High Society"/>
    <s v="True"/>
    <x v="3"/>
  </r>
  <r>
    <n v="201504"/>
    <x v="3"/>
    <s v="4073"/>
    <s v="High Society XX.5 Nationwide HD"/>
    <s v="High Society HD"/>
    <x v="0"/>
    <s v="NW LF"/>
    <s v="HD"/>
    <s v="NW LF-HD"/>
    <n v="2550"/>
    <n v="14.22"/>
    <n v="36261"/>
    <m/>
    <s v="High Society HD"/>
    <s v="True"/>
    <x v="3"/>
  </r>
  <r>
    <n v="201504"/>
    <x v="3"/>
    <s v="4061"/>
    <s v="High Society XXX"/>
    <s v="High Society"/>
    <x v="0"/>
    <s v="LF"/>
    <s v="SD"/>
    <s v="LF-SD"/>
    <n v="253"/>
    <n v="14.98"/>
    <n v="3789.94"/>
    <m/>
    <s v="High Society"/>
    <s v="True"/>
    <x v="3"/>
  </r>
  <r>
    <n v="201504"/>
    <x v="3"/>
    <s v="4074"/>
    <s v="High Society XXX HD"/>
    <s v="High Society HD"/>
    <x v="0"/>
    <s v="LF"/>
    <s v="HD"/>
    <s v="LF-HD"/>
    <n v="270"/>
    <n v="15.98"/>
    <n v="4314.6000000000004"/>
    <m/>
    <s v="High Society HD"/>
    <s v="True"/>
    <x v="3"/>
  </r>
  <r>
    <n v="201504"/>
    <x v="3"/>
    <s v="4084"/>
    <s v="Arouse XX.5"/>
    <s v="Arouse"/>
    <x v="1"/>
    <s v="LF"/>
    <s v="SD"/>
    <s v="LF-SD"/>
    <n v="3056"/>
    <n v="12.9433333333333"/>
    <n v="39554.826666666697"/>
    <m/>
    <s v="Arouse"/>
    <s v="False"/>
    <x v="3"/>
  </r>
  <r>
    <n v="201504"/>
    <x v="3"/>
    <s v="4077"/>
    <s v="Arouse XX.5 HD"/>
    <s v="Arouse HD"/>
    <x v="1"/>
    <s v="LF"/>
    <s v="HD"/>
    <s v="LF-HD"/>
    <n v="3789"/>
    <n v="14.126666666666701"/>
    <n v="53525.94"/>
    <m/>
    <s v="Arouse HD"/>
    <s v="False"/>
    <x v="3"/>
  </r>
  <r>
    <n v="201504"/>
    <x v="3"/>
    <s v="4085"/>
    <s v="Arouse XX.5 Nationwide"/>
    <s v="Arouse"/>
    <x v="1"/>
    <s v="NW LF"/>
    <s v="SD"/>
    <s v="NW LF-SD"/>
    <n v="2999"/>
    <n v="13.036666666666701"/>
    <n v="39096.963333333297"/>
    <m/>
    <s v="Arouse"/>
    <s v="True"/>
    <x v="3"/>
  </r>
  <r>
    <n v="201504"/>
    <x v="3"/>
    <s v="4078"/>
    <s v="Arouse XX.5 Nationwide HD"/>
    <s v="Arouse HD"/>
    <x v="1"/>
    <s v="NW LF"/>
    <s v="HD"/>
    <s v="NW LF-HD"/>
    <n v="3428"/>
    <n v="14.22"/>
    <n v="48746.16"/>
    <m/>
    <s v="Arouse HD"/>
    <s v="True"/>
    <x v="3"/>
  </r>
  <r>
    <n v="201504"/>
    <x v="3"/>
    <s v="4079"/>
    <s v="Arouse XXX"/>
    <s v="Arouse"/>
    <x v="1"/>
    <s v="LF"/>
    <s v="SD"/>
    <s v="LF-SD"/>
    <n v="256"/>
    <n v="14.98"/>
    <n v="3834.88"/>
    <m/>
    <s v="Arouse"/>
    <s v="True"/>
    <x v="3"/>
  </r>
  <r>
    <n v="201504"/>
    <x v="3"/>
    <s v="4086"/>
    <s v="Arouse XXX HD"/>
    <s v="Arouse HD"/>
    <x v="1"/>
    <s v="LF"/>
    <s v="HD"/>
    <s v="LF-HD"/>
    <n v="291"/>
    <n v="15.98"/>
    <n v="4650.18"/>
    <m/>
    <s v="Arouse HD"/>
    <s v="True"/>
    <x v="3"/>
  </r>
  <r>
    <n v="201504"/>
    <x v="3"/>
    <s v="4124"/>
    <s v="DUSK - For Women XX.5 Nationwide"/>
    <s v="DUSK"/>
    <x v="1"/>
    <s v="NW LF"/>
    <s v="SD"/>
    <s v="NW LF-SD"/>
    <n v="1757"/>
    <n v="13.036666666666701"/>
    <n v="22905.4233333333"/>
    <m/>
    <s v="DUSK"/>
    <s v="False"/>
    <x v="3"/>
  </r>
  <r>
    <n v="201504"/>
    <x v="3"/>
    <s v="3997"/>
    <s v="Dusk for Women XX.5"/>
    <s v="DUSK"/>
    <x v="1"/>
    <s v="LF"/>
    <s v="SD"/>
    <s v="LF-SD"/>
    <n v="1202"/>
    <n v="12.9433333333333"/>
    <n v="15557.8866666667"/>
    <m/>
    <s v="DUSK"/>
    <s v="True"/>
    <x v="3"/>
  </r>
  <r>
    <n v="201504"/>
    <x v="3"/>
    <s v="4080"/>
    <s v="Dusk for Women XX.5 HD"/>
    <s v="DUSK HD"/>
    <x v="1"/>
    <s v="LF"/>
    <s v="HD"/>
    <s v="LF-HD"/>
    <n v="1188"/>
    <n v="14.126666666666701"/>
    <n v="16782.48"/>
    <m/>
    <s v="DUSK HD"/>
    <s v="False"/>
    <x v="3"/>
  </r>
  <r>
    <n v="201504"/>
    <x v="3"/>
    <s v="4098"/>
    <s v="Dusk for Women XX.5 Nationwide HD"/>
    <s v="DUSK HD"/>
    <x v="1"/>
    <s v="NW LF"/>
    <s v="HD"/>
    <s v="NW LF-HD"/>
    <n v="2237"/>
    <n v="14.22"/>
    <n v="31810.14"/>
    <m/>
    <s v="DUSK HD"/>
    <s v="True"/>
    <x v="3"/>
  </r>
  <r>
    <n v="201504"/>
    <x v="3"/>
    <s v="4092"/>
    <s v="Dusk for Women XXX"/>
    <s v="DUSK"/>
    <x v="1"/>
    <s v="LF"/>
    <s v="SD"/>
    <s v="LF-SD"/>
    <n v="105"/>
    <n v="14.98"/>
    <n v="1572.9"/>
    <m/>
    <s v="DUSK"/>
    <s v="True"/>
    <x v="3"/>
  </r>
  <r>
    <n v="201504"/>
    <x v="3"/>
    <s v="4093"/>
    <s v="Dusk for Women XXX HD"/>
    <s v="DUSK HD"/>
    <x v="1"/>
    <s v="LF"/>
    <s v="HD"/>
    <s v="LF-HD"/>
    <n v="111"/>
    <n v="15.98"/>
    <n v="1773.78"/>
    <m/>
    <s v="DUSK HD"/>
    <s v="True"/>
    <x v="3"/>
  </r>
  <r>
    <n v="201504"/>
    <x v="3"/>
    <s v="3793"/>
    <s v="Falcon XX5"/>
    <s v="Falcon"/>
    <x v="1"/>
    <s v="Gay LF"/>
    <s v="SD"/>
    <s v="Gay LF-SD"/>
    <n v="2986"/>
    <n v="12.91"/>
    <n v="38549.26"/>
    <m/>
    <s v="Falcon"/>
    <s v="False"/>
    <x v="3"/>
  </r>
  <r>
    <n v="201504"/>
    <x v="3"/>
    <s v="3791"/>
    <s v="Falcon XX5 HD"/>
    <s v="Falcon HD"/>
    <x v="1"/>
    <s v="Gay LF"/>
    <s v="HD"/>
    <s v="Gay LF-HD"/>
    <n v="2633"/>
    <n v="14.16"/>
    <n v="37283.279999999999"/>
    <m/>
    <s v="Falcon HD"/>
    <s v="False"/>
    <x v="3"/>
  </r>
  <r>
    <n v="201504"/>
    <x v="3"/>
    <s v="3792"/>
    <s v="Falcon XXX"/>
    <s v="Falcon"/>
    <x v="1"/>
    <s v="Gay LF"/>
    <s v="SD"/>
    <s v="Gay LF-SD"/>
    <n v="263"/>
    <n v="14.98"/>
    <n v="3939.74"/>
    <m/>
    <s v="Falcon"/>
    <s v="True"/>
    <x v="3"/>
  </r>
  <r>
    <n v="201504"/>
    <x v="3"/>
    <s v="4071"/>
    <s v="Falcon XXX HD"/>
    <s v="Falcon HD"/>
    <x v="1"/>
    <s v="Gay LF"/>
    <s v="HD"/>
    <s v="Gay LF-HD"/>
    <n v="210"/>
    <n v="15.98"/>
    <n v="3355.8"/>
    <m/>
    <s v="Falcon HD"/>
    <s v="True"/>
    <x v="3"/>
  </r>
  <r>
    <n v="201504"/>
    <x v="3"/>
    <s v="4115"/>
    <s v="Etsy XX.5 HD (NOOF)"/>
    <s v="Hustler HD"/>
    <x v="3"/>
    <s v="LF"/>
    <s v="HD"/>
    <s v="LF-HD"/>
    <n v="3790"/>
    <n v="14.126666666666701"/>
    <n v="53540.066666666702"/>
    <m/>
    <s v="Hustler HD"/>
    <s v="False"/>
    <x v="3"/>
  </r>
  <r>
    <n v="201504"/>
    <x v="3"/>
    <s v="4146"/>
    <s v="Etsy XX.5 Nationwide (NOOF)"/>
    <s v="Hustler"/>
    <x v="3"/>
    <s v="NW LF"/>
    <s v="SD"/>
    <s v="NW LF-SD"/>
    <n v="3017"/>
    <n v="13.036666666666701"/>
    <n v="39331.6233333333"/>
    <m/>
    <s v="Hustler"/>
    <s v="False"/>
    <x v="3"/>
  </r>
  <r>
    <n v="201504"/>
    <x v="3"/>
    <s v="4116"/>
    <s v="Etsy XX.5 Nationwide HD (NOOF)"/>
    <s v="Hustler HD"/>
    <x v="3"/>
    <s v="NW LF"/>
    <s v="HD"/>
    <s v="NW LF-HD"/>
    <n v="2590"/>
    <n v="14.22"/>
    <n v="36829.800000000003"/>
    <m/>
    <s v="Hustler HD"/>
    <s v="True"/>
    <x v="3"/>
  </r>
  <r>
    <n v="201504"/>
    <x v="3"/>
    <s v="4107"/>
    <s v="Girlfriend Films XX.5"/>
    <s v="Girlfriend Films"/>
    <x v="3"/>
    <s v="LF"/>
    <s v="SD"/>
    <s v="LF-SD"/>
    <n v="8595"/>
    <n v="12.9433333333333"/>
    <n v="111247.95"/>
    <m/>
    <s v="Girlfriend Films"/>
    <s v="False"/>
    <x v="3"/>
  </r>
  <r>
    <n v="201504"/>
    <x v="3"/>
    <s v="4082"/>
    <s v="Girlfriend Films XX.5 HD"/>
    <s v="Girlfriend Films HD"/>
    <x v="3"/>
    <s v="LF"/>
    <s v="HD"/>
    <s v="LF-HD"/>
    <n v="7573"/>
    <n v="14.126666666666701"/>
    <n v="106981.24666666699"/>
    <m/>
    <s v="Girlfriend Films HD"/>
    <s v="False"/>
    <x v="3"/>
  </r>
  <r>
    <n v="201504"/>
    <x v="3"/>
    <s v="3220"/>
    <s v="HIS Gay"/>
    <s v="HIS"/>
    <x v="3"/>
    <s v="Gay LF"/>
    <s v="SD"/>
    <s v="Gay LF-SD"/>
    <n v="6266"/>
    <n v="12.91"/>
    <n v="80894.06"/>
    <m/>
    <s v="HIS"/>
    <s v="False"/>
    <x v="3"/>
  </r>
  <r>
    <n v="201504"/>
    <x v="3"/>
    <s v="3686"/>
    <s v="HIS Gay XX.5 HD"/>
    <s v="HIS HD"/>
    <x v="3"/>
    <s v="Gay LF"/>
    <s v="HD"/>
    <s v="Gay LF-HD"/>
    <n v="5003"/>
    <n v="14.16"/>
    <n v="70842.48"/>
    <m/>
    <s v="HIS HD"/>
    <s v="False"/>
    <x v="3"/>
  </r>
  <r>
    <n v="201504"/>
    <x v="3"/>
    <s v="3334"/>
    <s v="HIS Gay XXX"/>
    <s v="HIS"/>
    <x v="3"/>
    <s v="Gay LF"/>
    <s v="SD"/>
    <s v="Gay LF-SD"/>
    <n v="668"/>
    <n v="14.98"/>
    <n v="10006.64"/>
    <m/>
    <s v="HIS"/>
    <s v="True"/>
    <x v="3"/>
  </r>
  <r>
    <n v="201504"/>
    <x v="3"/>
    <s v="4094"/>
    <s v="HIS Gay XXX HD"/>
    <s v="HIS HD"/>
    <x v="3"/>
    <s v="Gay LF"/>
    <s v="HD"/>
    <s v="Gay LF-HD"/>
    <n v="213"/>
    <n v="15.98"/>
    <n v="3403.74"/>
    <m/>
    <s v="HIS HD"/>
    <s v="True"/>
    <x v="3"/>
  </r>
  <r>
    <n v="201504"/>
    <x v="3"/>
    <s v="795"/>
    <s v="Hustler XX.5"/>
    <s v="Hustler"/>
    <x v="3"/>
    <s v="LF"/>
    <s v="SD"/>
    <s v="LF-SD"/>
    <n v="10493"/>
    <n v="12.9433333333333"/>
    <n v="135814.39666666699"/>
    <m/>
    <s v="Hustler"/>
    <s v="True"/>
    <x v="3"/>
  </r>
  <r>
    <n v="201504"/>
    <x v="3"/>
    <s v="3595"/>
    <s v="Hustler XX.5 HD"/>
    <s v="Hustler HD"/>
    <x v="3"/>
    <s v="LF"/>
    <s v="HD"/>
    <s v="LF-HD"/>
    <n v="10341"/>
    <n v="14.126666666666701"/>
    <n v="146083.85999999999"/>
    <m/>
    <s v="Hustler HD"/>
    <s v="True"/>
    <x v="3"/>
  </r>
  <r>
    <n v="201504"/>
    <x v="3"/>
    <s v="4096"/>
    <s v="Hustler XX.5 Nationwide"/>
    <s v="Hustler"/>
    <x v="3"/>
    <s v="NW LF"/>
    <s v="SD"/>
    <s v="NW LF-SD"/>
    <n v="25762"/>
    <n v="13.036666666666701"/>
    <n v="335850.60666666698"/>
    <m/>
    <s v="Hustler"/>
    <s v="True"/>
    <x v="3"/>
  </r>
  <r>
    <n v="201504"/>
    <x v="3"/>
    <s v="4097"/>
    <s v="Hustler XX.5 Nationwide HD"/>
    <s v="Hustler HD"/>
    <x v="3"/>
    <s v="NW LF"/>
    <s v="HD"/>
    <s v="NW LF-HD"/>
    <n v="21254"/>
    <n v="14.22"/>
    <n v="302231.88"/>
    <m/>
    <s v="Hustler HD"/>
    <s v="True"/>
    <x v="3"/>
  </r>
  <r>
    <n v="201504"/>
    <x v="3"/>
    <s v="649"/>
    <s v="Hustler XXX"/>
    <s v="Hustler"/>
    <x v="3"/>
    <s v="LF"/>
    <s v="SD"/>
    <s v="LF-SD"/>
    <n v="1260"/>
    <n v="14.98"/>
    <n v="18874.8"/>
    <m/>
    <s v="Hustler"/>
    <s v="True"/>
    <x v="3"/>
  </r>
  <r>
    <n v="201504"/>
    <x v="3"/>
    <s v="3400"/>
    <s v="Hustler XXX HD"/>
    <s v="Hustler HD"/>
    <x v="3"/>
    <s v="LF"/>
    <s v="HD"/>
    <s v="LF-HD"/>
    <n v="1231"/>
    <n v="15.98"/>
    <n v="19671.38"/>
    <m/>
    <s v="Hustler HD"/>
    <s v="True"/>
    <x v="3"/>
  </r>
  <r>
    <n v="201504"/>
    <x v="3"/>
    <s v="794"/>
    <s v="Juicy XX.5"/>
    <s v="Juicy"/>
    <x v="3"/>
    <s v="LF"/>
    <s v="SD"/>
    <s v="LF-SD"/>
    <n v="3380"/>
    <n v="12.9433333333333"/>
    <n v="43748.466666666704"/>
    <m/>
    <s v="Juicy"/>
    <s v="False"/>
    <x v="3"/>
  </r>
  <r>
    <n v="201504"/>
    <x v="3"/>
    <s v="4099"/>
    <s v="Juicy XX.5 HD"/>
    <s v="Juicy HD"/>
    <x v="3"/>
    <s v="LF"/>
    <s v="HD"/>
    <s v="LF-HD"/>
    <n v="3020"/>
    <n v="14.126666666666701"/>
    <n v="42662.533333333296"/>
    <m/>
    <s v="Juicy HD"/>
    <s v="False"/>
    <x v="3"/>
  </r>
  <r>
    <n v="201504"/>
    <x v="3"/>
    <s v="4142"/>
    <s v="Juicy XX.5 Nationwide"/>
    <s v="Juicy"/>
    <x v="3"/>
    <s v="NW LF"/>
    <s v="SD"/>
    <s v="NW LF-SD"/>
    <n v="4582"/>
    <n v="13.036666666666701"/>
    <n v="59734.006666666697"/>
    <m/>
    <s v="Juicy"/>
    <s v="True"/>
    <x v="3"/>
  </r>
  <r>
    <n v="201504"/>
    <x v="3"/>
    <s v="4112"/>
    <s v="Juicy XX.5 Nationwide HD"/>
    <s v="Juicy HD"/>
    <x v="3"/>
    <s v="NW LF"/>
    <s v="HD"/>
    <s v="NW LF-HD"/>
    <n v="3857"/>
    <n v="14.22"/>
    <n v="54846.54"/>
    <m/>
    <s v="Juicy HD"/>
    <s v="True"/>
    <x v="3"/>
  </r>
  <r>
    <n v="201504"/>
    <x v="3"/>
    <s v="3346"/>
    <s v="Juicy XXX"/>
    <s v="Juicy"/>
    <x v="3"/>
    <s v="LF"/>
    <s v="SD"/>
    <s v="LF-SD"/>
    <n v="361"/>
    <n v="14.98"/>
    <n v="5407.78"/>
    <m/>
    <s v="Juicy"/>
    <s v="True"/>
    <x v="3"/>
  </r>
  <r>
    <n v="201504"/>
    <x v="3"/>
    <s v="4214"/>
    <s v="Penthouse XX.5"/>
    <s v="Penthouse"/>
    <x v="3"/>
    <s v="LF"/>
    <s v="SD"/>
    <s v="LF-SD"/>
    <n v="3081"/>
    <n v="12.9433333333333"/>
    <n v="39878.410000000003"/>
    <m/>
    <s v="Penthouse"/>
    <s v="False"/>
    <x v="3"/>
  </r>
  <r>
    <n v="201504"/>
    <x v="3"/>
    <s v="793"/>
    <s v="Penthouse XX.5"/>
    <s v="Penthouse"/>
    <x v="3"/>
    <s v="LF"/>
    <s v="SD"/>
    <s v="LF-SD"/>
    <n v="2774"/>
    <n v="12.9433333333333"/>
    <n v="35904.8066666667"/>
    <m/>
    <s v="Penthouse"/>
    <s v="True"/>
    <x v="3"/>
  </r>
  <r>
    <n v="201504"/>
    <x v="3"/>
    <s v="4100"/>
    <s v="Penthouse XX.5 HD"/>
    <s v="Penthouse HD"/>
    <x v="3"/>
    <s v="LF"/>
    <s v="HD"/>
    <s v="LF-HD"/>
    <n v="4409"/>
    <n v="14.126666666666701"/>
    <n v="62284.473333333299"/>
    <m/>
    <s v="Penthouse HD"/>
    <s v="False"/>
    <x v="3"/>
  </r>
  <r>
    <n v="201504"/>
    <x v="3"/>
    <s v="4143"/>
    <s v="Penthouse XX.5 Nationwide"/>
    <s v="Penthouse"/>
    <x v="3"/>
    <s v="NW LF"/>
    <s v="SD"/>
    <s v="NW LF-SD"/>
    <n v="4747"/>
    <n v="13.036666666666701"/>
    <n v="61885.0566666667"/>
    <m/>
    <s v="Penthouse"/>
    <s v="True"/>
    <x v="3"/>
  </r>
  <r>
    <n v="201504"/>
    <x v="3"/>
    <s v="3347"/>
    <s v="Penthouse XXX"/>
    <s v="Penthouse"/>
    <x v="3"/>
    <s v="LF"/>
    <s v="SD"/>
    <s v="LF-SD"/>
    <n v="312"/>
    <n v="14.98"/>
    <n v="4673.76"/>
    <m/>
    <s v="Penthouse"/>
    <s v="True"/>
    <x v="3"/>
  </r>
  <r>
    <n v="201504"/>
    <x v="3"/>
    <s v="791"/>
    <s v="TEN XX.5"/>
    <s v="TEN"/>
    <x v="3"/>
    <s v="LF"/>
    <s v="SD"/>
    <s v="LF-SD"/>
    <n v="3360"/>
    <n v="12.9433333333333"/>
    <n v="43489.599999999999"/>
    <m/>
    <s v="TEN"/>
    <s v="False"/>
    <x v="3"/>
  </r>
  <r>
    <n v="201504"/>
    <x v="3"/>
    <s v="4114"/>
    <s v="TEN XX.5 HD"/>
    <s v="TEN HD"/>
    <x v="3"/>
    <s v="LF"/>
    <s v="HD"/>
    <s v="LF-HD"/>
    <n v="3921"/>
    <n v="14.126666666666701"/>
    <n v="55390.66"/>
    <m/>
    <s v="TEN HD"/>
    <s v="False"/>
    <x v="3"/>
  </r>
  <r>
    <n v="201504"/>
    <x v="3"/>
    <s v="4144"/>
    <s v="TEN XX.5 Nationwide"/>
    <s v="TEN"/>
    <x v="3"/>
    <s v="NW LF"/>
    <s v="SD"/>
    <s v="NW LF-SD"/>
    <n v="3089"/>
    <n v="13.036666666666701"/>
    <n v="40270.2633333333"/>
    <m/>
    <s v="TEN"/>
    <s v="True"/>
    <x v="3"/>
  </r>
  <r>
    <n v="201504"/>
    <x v="3"/>
    <s v="4113"/>
    <s v="TEN XX.5 Nationwide HD"/>
    <s v="TEN HD"/>
    <x v="3"/>
    <s v="NW LF"/>
    <s v="HD"/>
    <s v="NW LF-HD"/>
    <n v="3618"/>
    <n v="14.22"/>
    <n v="51447.96"/>
    <m/>
    <s v="TEN HD"/>
    <s v="True"/>
    <x v="3"/>
  </r>
  <r>
    <n v="201504"/>
    <x v="3"/>
    <s v="3350"/>
    <s v="TEN XXX"/>
    <s v="TEN"/>
    <x v="3"/>
    <s v="LF"/>
    <s v="SD"/>
    <s v="LF-SD"/>
    <n v="341"/>
    <n v="14.98"/>
    <n v="5108.18"/>
    <m/>
    <s v="TEN"/>
    <s v="True"/>
    <x v="3"/>
  </r>
  <r>
    <n v="201504"/>
    <x v="3"/>
    <s v="920"/>
    <s v="Vavoom XX.5"/>
    <s v="Vavoom SF"/>
    <x v="3"/>
    <s v="SF"/>
    <s v="SD"/>
    <s v="SF-SD"/>
    <n v="60099"/>
    <n v="5.98"/>
    <n v="359392.02"/>
    <m/>
    <s v="Vavoom SF"/>
    <s v="False"/>
    <x v="3"/>
  </r>
  <r>
    <n v="201504"/>
    <x v="3"/>
    <s v="4075"/>
    <s v="Vavoom XX.5 HD"/>
    <s v="Vavoom SF HD"/>
    <x v="3"/>
    <s v="SF"/>
    <s v="HD"/>
    <s v="SF-HD"/>
    <n v="36587"/>
    <n v="6.98"/>
    <n v="255377.26"/>
    <m/>
    <s v="Vavoom SF HD"/>
    <s v="False"/>
    <x v="3"/>
  </r>
  <r>
    <n v="201504"/>
    <x v="3"/>
    <s v="4145"/>
    <s v="Vavoom XX.5 Nationwide"/>
    <s v="Vavoom SF"/>
    <x v="3"/>
    <s v="NW SF"/>
    <s v="SD"/>
    <s v="NW SF-SD"/>
    <n v="73465"/>
    <n v="5.98"/>
    <n v="439320.7"/>
    <m/>
    <s v="Vavoom SF"/>
    <s v="True"/>
    <x v="3"/>
  </r>
  <r>
    <n v="201504"/>
    <x v="3"/>
    <s v="4076"/>
    <s v="Vavoom XX.5 Nationwide HD"/>
    <s v="Vavoom SF HD"/>
    <x v="3"/>
    <s v="NW SF"/>
    <s v="HD"/>
    <s v="NW SF-HD"/>
    <n v="44059"/>
    <n v="6.98"/>
    <n v="307531.82"/>
    <m/>
    <s v="Vavoom SF HD"/>
    <s v="True"/>
    <x v="3"/>
  </r>
  <r>
    <n v="201504"/>
    <x v="3"/>
    <s v="3351"/>
    <s v="Vavoom XXX"/>
    <s v="Vavoom SF"/>
    <x v="3"/>
    <s v="SF"/>
    <s v="SD"/>
    <s v="SF-SD"/>
    <n v="10594"/>
    <n v="5.98"/>
    <n v="63352.12"/>
    <m/>
    <s v="Vavoom SF"/>
    <s v="True"/>
    <x v="3"/>
  </r>
  <r>
    <n v="201504"/>
    <x v="3"/>
    <s v="4224"/>
    <s v="Vavoom XXX HD"/>
    <s v="Vavoom SF HD"/>
    <x v="3"/>
    <s v="SF"/>
    <s v="HD"/>
    <s v="SF-HD"/>
    <n v="1386"/>
    <n v="6.98"/>
    <n v="9674.2800000000007"/>
    <m/>
    <s v="Vavoom SF HD"/>
    <s v="True"/>
    <x v="3"/>
  </r>
  <r>
    <n v="201504"/>
    <x v="3"/>
    <s v="792"/>
    <s v="XTSY XX.5"/>
    <s v="XTSY"/>
    <x v="3"/>
    <s v="LF"/>
    <s v="SD"/>
    <s v="LF-SD"/>
    <n v="4063"/>
    <n v="12.9433333333333"/>
    <n v="52588.7633333333"/>
    <m/>
    <s v="XTSY"/>
    <s v="False"/>
    <x v="3"/>
  </r>
  <r>
    <n v="201504"/>
    <x v="3"/>
    <s v="3352"/>
    <s v="XTSY XXX"/>
    <s v="XTSY"/>
    <x v="3"/>
    <s v="LF"/>
    <s v="SD"/>
    <s v="LF-SD"/>
    <n v="392"/>
    <n v="14.98"/>
    <n v="5872.16"/>
    <m/>
    <s v="XTSY"/>
    <s v="True"/>
    <x v="3"/>
  </r>
  <r>
    <n v="201504"/>
    <x v="3"/>
    <s v="Bang University XX.5"/>
    <s v="Bang University XX.5"/>
    <s v="Bang U."/>
    <x v="4"/>
    <s v="LF"/>
    <s v="SD"/>
    <s v="LF-SD"/>
    <n v="2860"/>
    <n v="12.9433333333333"/>
    <n v="37017.933333333298"/>
    <m/>
    <s v="Bang U."/>
    <s v="False"/>
    <x v="3"/>
  </r>
  <r>
    <n v="201504"/>
    <x v="3"/>
    <s v="Bang University XX.5 HD"/>
    <s v="Bang University XX.5 HD"/>
    <s v="Bang U. HD"/>
    <x v="4"/>
    <s v="LF"/>
    <s v="HD"/>
    <s v="LF-HD"/>
    <n v="3214"/>
    <n v="14.126666666666701"/>
    <n v="45403.106666666703"/>
    <m/>
    <s v="Bang U. HD"/>
    <s v="False"/>
    <x v="3"/>
  </r>
  <r>
    <n v="201504"/>
    <x v="3"/>
    <s v="Bang University XX.5 Nationwide"/>
    <s v="Bang University XX.5 Nationwide"/>
    <s v="Bang U."/>
    <x v="4"/>
    <s v="NW LF"/>
    <s v="SD"/>
    <s v="NW LF-SD"/>
    <n v="3278"/>
    <n v="13.036666666666701"/>
    <n v="42734.1933333333"/>
    <m/>
    <s v="Bang U."/>
    <s v="True"/>
    <x v="3"/>
  </r>
  <r>
    <n v="201504"/>
    <x v="3"/>
    <s v="Bang University XX.5 Nationwide HD"/>
    <s v="Bang University XX.5 Nationwide HD"/>
    <s v="Bang U. HD"/>
    <x v="4"/>
    <s v="NW LF"/>
    <s v="HD"/>
    <s v="NW LF-HD"/>
    <n v="3955"/>
    <n v="14.22"/>
    <n v="56240.1"/>
    <m/>
    <s v="Bang U. HD"/>
    <s v="True"/>
    <x v="3"/>
  </r>
  <r>
    <n v="201504"/>
    <x v="3"/>
    <s v="Bang University XXX"/>
    <s v="Bang University XXX"/>
    <s v="Bang U."/>
    <x v="4"/>
    <s v="LF"/>
    <s v="SD"/>
    <s v="LF-SD"/>
    <n v="456"/>
    <n v="14.98"/>
    <n v="6830.88"/>
    <m/>
    <s v="Bang U."/>
    <s v="True"/>
    <x v="3"/>
  </r>
  <r>
    <n v="201504"/>
    <x v="3"/>
    <s v="Bang University XXX HD"/>
    <s v="Bang University XXX HD"/>
    <s v="Bang U. HD"/>
    <x v="4"/>
    <s v="LF"/>
    <s v="HD"/>
    <s v="LF-HD"/>
    <n v="400"/>
    <n v="15.98"/>
    <n v="6392"/>
    <m/>
    <s v="Bang U. HD"/>
    <s v="True"/>
    <x v="3"/>
  </r>
  <r>
    <n v="201504"/>
    <x v="3"/>
    <s v="Brazzers XX.5"/>
    <s v="Brazzers XX.5"/>
    <s v="Brazzers"/>
    <x v="4"/>
    <s v="LF"/>
    <s v="SD"/>
    <s v="LF-SD"/>
    <n v="3388"/>
    <n v="12.9433333333333"/>
    <n v="43852.0133333333"/>
    <m/>
    <s v="Brazzers"/>
    <s v="False"/>
    <x v="3"/>
  </r>
  <r>
    <n v="201504"/>
    <x v="3"/>
    <s v="Brazzers XX.5 HD"/>
    <s v="Brazzers XX.5 HD"/>
    <s v="Brazzers HD"/>
    <x v="4"/>
    <s v="LF"/>
    <s v="HD"/>
    <s v="LF-HD"/>
    <n v="3769"/>
    <n v="14.126666666666701"/>
    <n v="53243.406666666699"/>
    <m/>
    <s v="Brazzers HD"/>
    <s v="False"/>
    <x v="3"/>
  </r>
  <r>
    <n v="201504"/>
    <x v="3"/>
    <s v="Brazzers XX.5 Nationwide"/>
    <s v="Brazzers XX.5 Nationwide"/>
    <s v="Brazzers"/>
    <x v="4"/>
    <s v="NW LF"/>
    <s v="SD"/>
    <s v="NW LF-SD"/>
    <n v="1790"/>
    <n v="13.036666666666701"/>
    <n v="23335.633333333299"/>
    <m/>
    <s v="Brazzers"/>
    <s v="True"/>
    <x v="3"/>
  </r>
  <r>
    <n v="201504"/>
    <x v="3"/>
    <s v="Brazzers XX.5 Nationwide HD"/>
    <s v="Brazzers XX.5 Nationwide HD"/>
    <s v="Brazzers HD"/>
    <x v="4"/>
    <s v="NW LF"/>
    <s v="HD"/>
    <s v="NW LF-HD"/>
    <n v="2237"/>
    <n v="14.22"/>
    <n v="31810.14"/>
    <m/>
    <s v="Brazzers HD"/>
    <s v="True"/>
    <x v="3"/>
  </r>
  <r>
    <n v="201504"/>
    <x v="3"/>
    <s v="Brazzers XXX"/>
    <s v="Brazzers XXX"/>
    <s v="Brazzers"/>
    <x v="4"/>
    <s v="LF"/>
    <s v="SD"/>
    <s v="LF-SD"/>
    <n v="602"/>
    <n v="14.98"/>
    <n v="9017.9599999999991"/>
    <m/>
    <s v="Brazzers"/>
    <s v="True"/>
    <x v="3"/>
  </r>
  <r>
    <n v="201504"/>
    <x v="3"/>
    <s v="Brazzers XXX HD"/>
    <s v="Brazzers XXX HD"/>
    <s v="Brazzers HD"/>
    <x v="4"/>
    <s v="LF"/>
    <s v="HD"/>
    <s v="LF-HD"/>
    <n v="522"/>
    <n v="15.98"/>
    <n v="8341.56"/>
    <m/>
    <s v="Brazzers HD"/>
    <s v="True"/>
    <x v="3"/>
  </r>
  <r>
    <n v="201504"/>
    <x v="3"/>
    <s v="Reality Kings XX.5"/>
    <s v="Reality Kings XX.5"/>
    <s v="Reality Kings"/>
    <x v="4"/>
    <s v="LF"/>
    <s v="SD"/>
    <s v="LF-SD"/>
    <n v="2840"/>
    <n v="12.9433333333333"/>
    <n v="36759.066666666702"/>
    <m/>
    <s v="Reality Kings"/>
    <s v="False"/>
    <x v="3"/>
  </r>
  <r>
    <n v="201504"/>
    <x v="3"/>
    <s v="Reality Kings XX.5 HD"/>
    <s v="Reality Kings XX.5 HD"/>
    <s v="Reality Kings HD"/>
    <x v="4"/>
    <s v="LF"/>
    <s v="HD"/>
    <s v="LF-HD"/>
    <n v="3711"/>
    <n v="14.126666666666701"/>
    <n v="52424.06"/>
    <m/>
    <s v="Reality Kings HD"/>
    <s v="False"/>
    <x v="3"/>
  </r>
  <r>
    <n v="201504"/>
    <x v="3"/>
    <s v="Reality Kings XX.5 Nationwide"/>
    <s v="Reality Kings XX.5 Nationwide"/>
    <s v="Reality Kings"/>
    <x v="4"/>
    <s v="NW LF"/>
    <s v="SD"/>
    <s v="NW LF-SD"/>
    <n v="3097"/>
    <n v="13.036666666666701"/>
    <n v="40374.5566666667"/>
    <m/>
    <s v="Reality Kings"/>
    <s v="True"/>
    <x v="3"/>
  </r>
  <r>
    <n v="201504"/>
    <x v="3"/>
    <s v="Reality Kings XX.5 Nationwide HD"/>
    <s v="Reality Kings XX.5 Nationwide HD"/>
    <s v="Reality Kings HD"/>
    <x v="4"/>
    <s v="NW LF"/>
    <s v="HD"/>
    <s v="NW LF-HD"/>
    <n v="3753"/>
    <n v="14.22"/>
    <n v="53367.66"/>
    <m/>
    <s v="Reality Kings HD"/>
    <s v="True"/>
    <x v="3"/>
  </r>
  <r>
    <n v="201504"/>
    <x v="3"/>
    <s v="Reality Kings XXX"/>
    <s v="Reality Kings XXX"/>
    <s v="Reality Kings"/>
    <x v="4"/>
    <s v="LF"/>
    <s v="SD"/>
    <s v="LF-SD"/>
    <n v="428"/>
    <n v="14.98"/>
    <n v="6411.44"/>
    <m/>
    <s v="Reality Kings"/>
    <s v="True"/>
    <x v="3"/>
  </r>
  <r>
    <n v="201504"/>
    <x v="3"/>
    <s v="Reality Kings XXX HD"/>
    <s v="Reality Kings XXX HD"/>
    <s v="Reality Kings HD"/>
    <x v="4"/>
    <s v="LF"/>
    <s v="HD"/>
    <s v="LF-HD"/>
    <n v="336"/>
    <n v="15.98"/>
    <n v="5369.28"/>
    <m/>
    <s v="Reality Kings HD"/>
    <s v="True"/>
    <x v="3"/>
  </r>
  <r>
    <n v="201504"/>
    <x v="3"/>
    <s v="Spice Gay XX.5"/>
    <s v="Spice Gay XX.5"/>
    <s v="MEN"/>
    <x v="4"/>
    <s v="Gay LF"/>
    <s v="SD"/>
    <s v="Gay LF-SD"/>
    <n v="4639"/>
    <n v="12.91"/>
    <n v="59889.49"/>
    <m/>
    <s v="MEN"/>
    <s v="False"/>
    <x v="3"/>
  </r>
  <r>
    <n v="201504"/>
    <x v="3"/>
    <s v="Spice Gay XX.5 HD"/>
    <s v="Spice Gay XX.5 HD"/>
    <s v="MEN HD"/>
    <x v="4"/>
    <s v="Gay LF"/>
    <s v="HD"/>
    <s v="Gay LF-HD"/>
    <n v="3467"/>
    <n v="14.16"/>
    <n v="49092.72"/>
    <m/>
    <s v="MEN HD"/>
    <s v="False"/>
    <x v="3"/>
  </r>
  <r>
    <n v="201504"/>
    <x v="3"/>
    <s v="Spice Gay XXX"/>
    <s v="Spice Gay XXX"/>
    <s v="MEN"/>
    <x v="4"/>
    <s v="Gay LF"/>
    <s v="SD"/>
    <s v="Gay LF-SD"/>
    <n v="447"/>
    <n v="14.98"/>
    <n v="6696.06"/>
    <m/>
    <s v="MEN"/>
    <s v="True"/>
    <x v="3"/>
  </r>
  <r>
    <n v="201504"/>
    <x v="3"/>
    <s v="Spice Gay XXX HD"/>
    <s v="Spice Gay XXX HD"/>
    <s v="MEN HD"/>
    <x v="4"/>
    <s v="Gay LF"/>
    <s v="HD"/>
    <s v="Gay LF-HD"/>
    <n v="208"/>
    <n v="15.98"/>
    <n v="3323.84"/>
    <m/>
    <s v="MEN HD"/>
    <s v="True"/>
    <x v="3"/>
  </r>
  <r>
    <n v="201504"/>
    <x v="3"/>
    <s v="3558"/>
    <s v="Club Fantasy XX.5"/>
    <s v="Club Fantasy"/>
    <x v="5"/>
    <s v="LF"/>
    <s v="SD"/>
    <s v="LF-SD"/>
    <n v="8455"/>
    <n v="12.9433333333333"/>
    <n v="109435.883333333"/>
    <m/>
    <s v="Club Fantasy"/>
    <s v="False"/>
    <x v="3"/>
  </r>
  <r>
    <n v="201504"/>
    <x v="3"/>
    <s v="4055"/>
    <s v="Club Fantasy XX.5 HD"/>
    <s v="Club Fantasy HD"/>
    <x v="5"/>
    <s v="LF"/>
    <s v="HD"/>
    <s v="LF-HD"/>
    <n v="9552"/>
    <n v="14.126666666666701"/>
    <n v="134937.92000000001"/>
    <m/>
    <s v="Club Fantasy HD"/>
    <s v="False"/>
    <x v="3"/>
  </r>
  <r>
    <n v="201504"/>
    <x v="3"/>
    <s v="3562"/>
    <s v="Club Fantasy XXX"/>
    <s v="Club Fantasy"/>
    <x v="5"/>
    <s v="LF"/>
    <s v="SD"/>
    <s v="LF-SD"/>
    <n v="800"/>
    <n v="14.98"/>
    <n v="11984"/>
    <m/>
    <s v="Club Fantasy"/>
    <s v="True"/>
    <x v="3"/>
  </r>
  <r>
    <n v="201504"/>
    <x v="3"/>
    <s v="4056"/>
    <s v="Club Fantasy XXX HD"/>
    <s v="Club Fantasy HD"/>
    <x v="5"/>
    <s v="LF"/>
    <s v="HD"/>
    <s v="LF-HD"/>
    <n v="796"/>
    <n v="15.98"/>
    <n v="12720.08"/>
    <m/>
    <s v="Club Fantasy HD"/>
    <s v="True"/>
    <x v="3"/>
  </r>
  <r>
    <n v="201504"/>
    <x v="3"/>
    <s v="3559"/>
    <s v="Studds XX.5"/>
    <s v="STUDDS"/>
    <x v="5"/>
    <s v="Gay LF"/>
    <s v="SD"/>
    <s v="Gay LF-SD"/>
    <n v="5996"/>
    <n v="12.91"/>
    <n v="77408.36"/>
    <m/>
    <s v="STUDDS"/>
    <s v="False"/>
    <x v="3"/>
  </r>
  <r>
    <n v="201504"/>
    <x v="3"/>
    <s v="3678"/>
    <s v="Studds XX.5 HD"/>
    <s v="STUDDS HD"/>
    <x v="5"/>
    <s v="Gay LF"/>
    <s v="HD"/>
    <s v="Gay LF-HD"/>
    <n v="4047"/>
    <n v="14.16"/>
    <n v="57305.52"/>
    <m/>
    <s v="STUDDS HD"/>
    <s v="False"/>
    <x v="3"/>
  </r>
  <r>
    <n v="201504"/>
    <x v="3"/>
    <s v="3566"/>
    <s v="Studds XXX"/>
    <s v="STUDDS"/>
    <x v="5"/>
    <s v="Gay LF"/>
    <s v="SD"/>
    <s v="Gay LF-SD"/>
    <n v="598"/>
    <n v="14.98"/>
    <n v="8958.0400000000009"/>
    <m/>
    <s v="STUDDS"/>
    <s v="True"/>
    <x v="3"/>
  </r>
  <r>
    <n v="201504"/>
    <x v="3"/>
    <s v="4067"/>
    <s v="Studds XXX HD"/>
    <s v="STUDDS HD"/>
    <x v="5"/>
    <s v="Gay LF"/>
    <s v="HD"/>
    <s v="Gay LF-HD"/>
    <n v="451"/>
    <n v="15.98"/>
    <n v="7206.98"/>
    <m/>
    <s v="STUDDS HD"/>
    <s v="True"/>
    <x v="3"/>
  </r>
  <r>
    <n v="201504"/>
    <x v="3"/>
    <s v="3563"/>
    <s v="Urban Fantasy XX.5"/>
    <s v="Urban Fantasy"/>
    <x v="5"/>
    <s v="LF"/>
    <s v="SD"/>
    <s v="LF-SD"/>
    <n v="8221"/>
    <n v="12.9433333333333"/>
    <n v="106407.14333333301"/>
    <m/>
    <s v="Urban Fantasy"/>
    <s v="False"/>
    <x v="3"/>
  </r>
  <r>
    <n v="201504"/>
    <x v="3"/>
    <s v="3794"/>
    <s v="Urban Fantasy XX5 HD"/>
    <s v="Urban Fantasy HD"/>
    <x v="5"/>
    <s v="LF"/>
    <s v="HD"/>
    <s v="LF-HD"/>
    <n v="7983"/>
    <n v="14.126666666666701"/>
    <n v="112773.18"/>
    <m/>
    <s v="Urban Fantasy HD"/>
    <s v="False"/>
    <x v="3"/>
  </r>
  <r>
    <n v="201504"/>
    <x v="3"/>
    <s v="3568"/>
    <s v="Urban Fantasy XXX"/>
    <s v="Urban Fantasy"/>
    <x v="5"/>
    <s v="LF"/>
    <s v="SD"/>
    <s v="LF-SD"/>
    <n v="852"/>
    <n v="14.98"/>
    <n v="12762.96"/>
    <m/>
    <s v="Urban Fantasy"/>
    <s v="True"/>
    <x v="3"/>
  </r>
  <r>
    <n v="201504"/>
    <x v="3"/>
    <s v="4083"/>
    <s v="Urban Fantasy XXX HD"/>
    <s v="Urban Fantasy HD"/>
    <x v="5"/>
    <s v="LF"/>
    <s v="HD"/>
    <s v="LF-HD"/>
    <n v="904"/>
    <n v="15.98"/>
    <n v="14445.92"/>
    <m/>
    <s v="Urban Fantasy HD"/>
    <s v="True"/>
    <x v="3"/>
  </r>
  <r>
    <n v="201504"/>
    <x v="3"/>
    <s v="4052"/>
    <s v="Cheri International XXX HD"/>
    <s v="Cheri HD"/>
    <x v="6"/>
    <s v="NW LF"/>
    <s v="HD"/>
    <s v="NW LF-HD"/>
    <n v="161"/>
    <n v="15.98"/>
    <n v="2572.7800000000002"/>
    <m/>
    <s v="Cheri HD"/>
    <s v="False"/>
    <x v="3"/>
  </r>
  <r>
    <n v="201504"/>
    <x v="3"/>
    <s v="4163"/>
    <s v="Cheri XX.5"/>
    <s v="Cheri"/>
    <x v="6"/>
    <s v="LF"/>
    <s v="SD"/>
    <s v="LF-SD"/>
    <n v="1704"/>
    <n v="12.9433333333333"/>
    <n v="22055.439999999999"/>
    <m/>
    <s v="Cheri"/>
    <s v="False"/>
    <x v="3"/>
  </r>
  <r>
    <n v="201504"/>
    <x v="3"/>
    <s v="790"/>
    <s v="Cheri XX.5"/>
    <s v="Cheri"/>
    <x v="6"/>
    <s v="LF"/>
    <s v="SD"/>
    <s v="LF-SD"/>
    <n v="1889"/>
    <n v="12.9433333333333"/>
    <n v="24449.956666666701"/>
    <m/>
    <s v="Cheri"/>
    <s v="True"/>
    <x v="3"/>
  </r>
  <r>
    <n v="201504"/>
    <x v="3"/>
    <s v="4053"/>
    <s v="Cheri XX.5 HD"/>
    <s v="Cheri HD"/>
    <x v="6"/>
    <s v="LF"/>
    <s v="HD"/>
    <s v="LF-HD"/>
    <n v="1772"/>
    <n v="14.126666666666701"/>
    <n v="25032.453333333298"/>
    <m/>
    <s v="Cheri HD"/>
    <s v="True"/>
    <x v="3"/>
  </r>
  <r>
    <n v="201504"/>
    <x v="3"/>
    <s v="4054"/>
    <s v="Cheri XX.5 Nationwide HD"/>
    <s v="Cheri HD"/>
    <x v="6"/>
    <s v="NW LF"/>
    <s v="HD"/>
    <s v="NW LF-HD"/>
    <n v="1858"/>
    <n v="14.22"/>
    <n v="26420.76"/>
    <m/>
    <s v="Cheri HD"/>
    <s v="True"/>
    <x v="3"/>
  </r>
  <r>
    <n v="201504"/>
    <x v="3"/>
    <s v="644"/>
    <s v="Cheri XXX"/>
    <s v="Cheri"/>
    <x v="6"/>
    <s v="LF"/>
    <s v="SD"/>
    <s v="LF-SD"/>
    <n v="154"/>
    <n v="14.98"/>
    <n v="2306.92"/>
    <m/>
    <s v="Cheri"/>
    <s v="True"/>
    <x v="3"/>
  </r>
  <r>
    <n v="201504"/>
    <x v="3"/>
    <s v="4141"/>
    <s v="Girls Girls Girls XX.5"/>
    <s v="Girls Girls Girls"/>
    <x v="6"/>
    <s v="LF"/>
    <s v="SD"/>
    <s v="LF-SD"/>
    <n v="4742"/>
    <n v="12.9433333333333"/>
    <n v="61377.286666666703"/>
    <m/>
    <s v="Girls Girls Girls"/>
    <s v="False"/>
    <x v="3"/>
  </r>
  <r>
    <n v="201504"/>
    <x v="3"/>
    <s v="3675"/>
    <s v="Girls Girls Girls XX.5 HD"/>
    <s v="Girls Girls Girls HD"/>
    <x v="6"/>
    <s v="LF"/>
    <s v="HD"/>
    <s v="LF-HD"/>
    <n v="4408"/>
    <n v="14.126666666666701"/>
    <n v="62270.346666666701"/>
    <m/>
    <s v="Girls Girls Girls HD"/>
    <s v="False"/>
    <x v="3"/>
  </r>
  <r>
    <n v="201504"/>
    <x v="3"/>
    <s v="4121"/>
    <s v="Girls Girls Girls XX.5 Nationwide"/>
    <s v="Girls Girls Girls"/>
    <x v="6"/>
    <s v="NW LF"/>
    <s v="SD"/>
    <s v="NW LF-SD"/>
    <n v="1694"/>
    <n v="13.036666666666701"/>
    <n v="22084.113333333298"/>
    <m/>
    <s v="Girls Girls Girls"/>
    <s v="True"/>
    <x v="3"/>
  </r>
  <r>
    <n v="201504"/>
    <x v="3"/>
    <s v="4057"/>
    <s v="Girls Girls Girls XX.5 Nationwide HD"/>
    <s v="Girls Girls Girls HD"/>
    <x v="6"/>
    <s v="NW LF"/>
    <s v="HD"/>
    <s v="NW LF-HD"/>
    <n v="2019"/>
    <n v="14.22"/>
    <n v="28710.18"/>
    <m/>
    <s v="Girls Girls Girls HD"/>
    <s v="True"/>
    <x v="3"/>
  </r>
  <r>
    <n v="201504"/>
    <x v="3"/>
    <s v="3359"/>
    <s v="Girls Girls Girls XXX"/>
    <s v="Girls Girls Girls"/>
    <x v="6"/>
    <s v="LF"/>
    <s v="SD"/>
    <s v="LF-SD"/>
    <n v="325"/>
    <n v="14.98"/>
    <n v="4868.5"/>
    <m/>
    <s v="Girls Girls Girls"/>
    <s v="True"/>
    <x v="3"/>
  </r>
  <r>
    <n v="201504"/>
    <x v="3"/>
    <s v="4058"/>
    <s v="Girls Girls Girls XXX HD"/>
    <s v="Girls Girls Girls HD"/>
    <x v="6"/>
    <s v="LF"/>
    <s v="HD"/>
    <s v="LF-HD"/>
    <n v="441"/>
    <n v="15.98"/>
    <n v="7047.18"/>
    <m/>
    <s v="Girls Girls Girls HD"/>
    <s v="True"/>
    <x v="3"/>
  </r>
  <r>
    <n v="201504"/>
    <x v="3"/>
    <s v="3408"/>
    <s v="Hardcore Heat XX.5"/>
    <s v="HEAT"/>
    <x v="6"/>
    <s v="LF"/>
    <s v="SD"/>
    <s v="LF-SD"/>
    <n v="3800"/>
    <n v="12.9433333333333"/>
    <n v="49184.666666666701"/>
    <m/>
    <s v="HEAT"/>
    <s v="False"/>
    <x v="3"/>
  </r>
  <r>
    <n v="201504"/>
    <x v="3"/>
    <s v="4039"/>
    <s v="Hardcore Heat XX.5 HD"/>
    <s v="HEAT HD"/>
    <x v="6"/>
    <s v="LF"/>
    <s v="HD"/>
    <s v="LF-HD"/>
    <n v="3841"/>
    <n v="14.126666666666701"/>
    <n v="54260.526666666701"/>
    <m/>
    <s v="HEAT HD"/>
    <s v="False"/>
    <x v="3"/>
  </r>
  <r>
    <n v="201504"/>
    <x v="3"/>
    <s v="4041"/>
    <s v="Hardcore Heat XX.5 Nationwide"/>
    <s v="HEAT"/>
    <x v="6"/>
    <s v="NW LF"/>
    <s v="SD"/>
    <s v="NW LF-SD"/>
    <n v="2905"/>
    <n v="13.036666666666701"/>
    <n v="37871.516666666699"/>
    <m/>
    <s v="HEAT"/>
    <s v="True"/>
    <x v="3"/>
  </r>
  <r>
    <n v="201504"/>
    <x v="3"/>
    <s v="4042"/>
    <s v="Hardcore Heat XX.5 Nationwide HD"/>
    <s v="HEAT HD"/>
    <x v="6"/>
    <s v="NW LF"/>
    <s v="HD"/>
    <s v="NW LF-HD"/>
    <n v="3095"/>
    <n v="14.22"/>
    <n v="44010.9"/>
    <m/>
    <s v="HEAT HD"/>
    <s v="True"/>
    <x v="3"/>
  </r>
  <r>
    <n v="201504"/>
    <x v="3"/>
    <s v="3409"/>
    <s v="Hardcore Heat XXX"/>
    <s v="HEAT"/>
    <x v="6"/>
    <s v="LF"/>
    <s v="SD"/>
    <s v="LF-SD"/>
    <n v="375"/>
    <n v="14.98"/>
    <n v="5617.5"/>
    <m/>
    <s v="HEAT"/>
    <s v="True"/>
    <x v="3"/>
  </r>
  <r>
    <n v="201504"/>
    <x v="3"/>
    <s v="4040"/>
    <s v="Hardcore Heat XXX HD"/>
    <s v="HEAT HD"/>
    <x v="6"/>
    <s v="LF"/>
    <s v="HD"/>
    <s v="LF-HD"/>
    <n v="329"/>
    <n v="15.98"/>
    <n v="5257.42"/>
    <m/>
    <s v="HEAT HD"/>
    <s v="True"/>
    <x v="3"/>
  </r>
  <r>
    <n v="201504"/>
    <x v="3"/>
    <s v="3390"/>
    <s v="Pleasure Zone XX.5"/>
    <s v="Pleasure Zone"/>
    <x v="6"/>
    <s v="LF"/>
    <s v="SD"/>
    <s v="LF-SD"/>
    <n v="3469"/>
    <n v="12.9433333333333"/>
    <n v="44900.423333333303"/>
    <m/>
    <s v="Pleasure Zone"/>
    <s v="False"/>
    <x v="3"/>
  </r>
  <r>
    <n v="201504"/>
    <x v="3"/>
    <s v="4062"/>
    <s v="Pleasure Zone XX.5 HD"/>
    <s v="Pleasure Zone HD"/>
    <x v="6"/>
    <s v="LF"/>
    <s v="HD"/>
    <s v="LF-HD"/>
    <n v="3260"/>
    <n v="14.126666666666701"/>
    <n v="46052.933333333298"/>
    <m/>
    <s v="Pleasure Zone HD"/>
    <s v="False"/>
    <x v="3"/>
  </r>
  <r>
    <n v="201504"/>
    <x v="3"/>
    <s v="4122"/>
    <s v="Pleasure Zone XX.5 Nationwide"/>
    <s v="Pleasure Zone"/>
    <x v="6"/>
    <s v="NW LF"/>
    <s v="SD"/>
    <s v="NW LF-SD"/>
    <n v="1584"/>
    <n v="13.036666666666701"/>
    <n v="20650.080000000002"/>
    <m/>
    <s v="Pleasure Zone"/>
    <s v="True"/>
    <x v="3"/>
  </r>
  <r>
    <n v="201504"/>
    <x v="3"/>
    <s v="4064"/>
    <s v="Pleasure Zone XX.5 Nationwide HD"/>
    <s v="Pleasure Zone HD"/>
    <x v="6"/>
    <s v="NW LF"/>
    <s v="HD"/>
    <s v="NW LF-HD"/>
    <n v="1502"/>
    <n v="14.22"/>
    <n v="21358.44"/>
    <m/>
    <s v="Pleasure Zone HD"/>
    <s v="True"/>
    <x v="3"/>
  </r>
  <r>
    <n v="201504"/>
    <x v="3"/>
    <s v="3391"/>
    <s v="Pleasure Zone XXX"/>
    <s v="Pleasure Zone"/>
    <x v="6"/>
    <s v="LF"/>
    <s v="SD"/>
    <s v="LF-SD"/>
    <n v="287"/>
    <n v="14.98"/>
    <n v="4299.26"/>
    <m/>
    <s v="Pleasure Zone"/>
    <s v="True"/>
    <x v="3"/>
  </r>
  <r>
    <n v="201504"/>
    <x v="3"/>
    <s v="4063"/>
    <s v="Pleasure Zone XXX HD"/>
    <s v="Pleasure Zone HD"/>
    <x v="6"/>
    <s v="LF"/>
    <s v="HD"/>
    <s v="LF-HD"/>
    <n v="307"/>
    <n v="15.98"/>
    <n v="4905.8599999999997"/>
    <m/>
    <s v="Pleasure Zone HD"/>
    <s v="True"/>
    <x v="3"/>
  </r>
  <r>
    <n v="201504"/>
    <x v="3"/>
    <s v="4065"/>
    <s v="Real Extreme XX.5 Nationwide HD"/>
    <s v="Real Xxtreme HD"/>
    <x v="6"/>
    <s v="NW LF"/>
    <s v="HD"/>
    <s v="NW LF-HD"/>
    <n v="837"/>
    <n v="14.22"/>
    <n v="11902.14"/>
    <m/>
    <s v="Real Xxtreme HD"/>
    <s v="False"/>
    <x v="3"/>
  </r>
  <r>
    <n v="201504"/>
    <x v="3"/>
    <s v="4066"/>
    <s v="Real Extreme XXX HD"/>
    <s v="Real Xxtreme HD"/>
    <x v="6"/>
    <s v="LF"/>
    <s v="HD"/>
    <s v="LF-HD"/>
    <n v="405"/>
    <n v="15.98"/>
    <n v="6471.9"/>
    <m/>
    <s v="Real Xxtreme HD"/>
    <s v="True"/>
    <x v="3"/>
  </r>
  <r>
    <n v="201504"/>
    <x v="3"/>
    <s v="3861"/>
    <s v="Real Xxtreme XX.5"/>
    <s v="Real Xxtreme"/>
    <x v="6"/>
    <s v="LF"/>
    <s v="SD"/>
    <s v="LF-SD"/>
    <n v="4521"/>
    <n v="12.9433333333333"/>
    <n v="58516.81"/>
    <m/>
    <s v="Real Xxtreme"/>
    <s v="False"/>
    <x v="3"/>
  </r>
  <r>
    <n v="201504"/>
    <x v="3"/>
    <s v="3676"/>
    <s v="Real Xxtreme XX.5 HD"/>
    <s v="Real Xxtreme HD"/>
    <x v="6"/>
    <s v="LF"/>
    <s v="HD"/>
    <s v="LF-HD"/>
    <n v="3822"/>
    <n v="14.126666666666701"/>
    <n v="53992.12"/>
    <m/>
    <s v="Real Xxtreme HD"/>
    <s v="True"/>
    <x v="3"/>
  </r>
  <r>
    <n v="201504"/>
    <x v="3"/>
    <s v="4123"/>
    <s v="Real Xxtreme XX.5 Nationwide"/>
    <s v="Real Xxtreme"/>
    <x v="6"/>
    <s v="NW LF"/>
    <s v="SD"/>
    <s v="NW LF-SD"/>
    <n v="817"/>
    <n v="13.036666666666701"/>
    <n v="10650.9566666667"/>
    <m/>
    <s v="Real Xxtreme"/>
    <s v="True"/>
    <x v="3"/>
  </r>
  <r>
    <n v="201504"/>
    <x v="3"/>
    <s v="3348"/>
    <s v="Real Xxtreme XXX"/>
    <s v="Real Xxtreme"/>
    <x v="6"/>
    <s v="LF"/>
    <s v="SD"/>
    <s v="LF-SD"/>
    <n v="429"/>
    <n v="14.98"/>
    <n v="6426.42"/>
    <m/>
    <s v="Real Xxtreme"/>
    <s v="True"/>
    <x v="3"/>
  </r>
  <r>
    <n v="201504"/>
    <x v="3"/>
    <s v="3366"/>
    <s v="Swingers XX.5"/>
    <s v="Swingers"/>
    <x v="6"/>
    <s v="LF"/>
    <s v="SD"/>
    <s v="LF-SD"/>
    <n v="4018"/>
    <n v="12.9433333333333"/>
    <n v="52006.313333333303"/>
    <m/>
    <s v="Swingers"/>
    <s v="False"/>
    <x v="3"/>
  </r>
  <r>
    <n v="201504"/>
    <x v="3"/>
    <s v="4166"/>
    <s v="Swingers XX.5"/>
    <s v="Swingers"/>
    <x v="6"/>
    <s v="LF"/>
    <s v="SD"/>
    <s v="LF-SD"/>
    <n v="901"/>
    <n v="12.9433333333333"/>
    <n v="11661.9433333333"/>
    <m/>
    <s v="Swingers"/>
    <s v="True"/>
    <x v="3"/>
  </r>
  <r>
    <n v="201504"/>
    <x v="3"/>
    <s v="4068"/>
    <s v="Swingers XX.5 HD"/>
    <s v="Swingers HD"/>
    <x v="6"/>
    <s v="LF"/>
    <s v="HD"/>
    <s v="LF-HD"/>
    <n v="3884"/>
    <n v="14.126666666666701"/>
    <n v="54867.973333333299"/>
    <m/>
    <s v="Swingers HD"/>
    <s v="False"/>
    <x v="3"/>
  </r>
  <r>
    <n v="201504"/>
    <x v="3"/>
    <s v="4069"/>
    <s v="Swingers XX.5 Nationwide HD"/>
    <s v="Swingers HD"/>
    <x v="6"/>
    <s v="NW LF"/>
    <s v="HD"/>
    <s v="NW LF-HD"/>
    <n v="1003"/>
    <n v="14.22"/>
    <n v="14262.66"/>
    <m/>
    <s v="Swingers HD"/>
    <s v="True"/>
    <x v="3"/>
  </r>
  <r>
    <n v="201504"/>
    <x v="3"/>
    <s v="3367"/>
    <s v="Swingers XXX"/>
    <s v="Swingers"/>
    <x v="6"/>
    <s v="LF"/>
    <s v="SD"/>
    <s v="LF-SD"/>
    <n v="382"/>
    <n v="14.98"/>
    <n v="5722.36"/>
    <m/>
    <s v="Swingers"/>
    <s v="True"/>
    <x v="3"/>
  </r>
  <r>
    <n v="201504"/>
    <x v="3"/>
    <s v="4070"/>
    <s v="Swingers XXX HD"/>
    <s v="Swingers HD"/>
    <x v="6"/>
    <s v="LF"/>
    <s v="HD"/>
    <s v="LF-HD"/>
    <n v="345"/>
    <n v="15.98"/>
    <n v="5513.1"/>
    <m/>
    <s v="Swingers HD"/>
    <s v="True"/>
    <x v="3"/>
  </r>
  <r>
    <n v="201504"/>
    <x v="3"/>
    <s v="3573"/>
    <s v="VIVID TV XX.5"/>
    <s v="Vivid"/>
    <x v="6"/>
    <s v="LF"/>
    <s v="SD"/>
    <s v="LF-SD"/>
    <n v="15152"/>
    <n v="12.9433333333333"/>
    <n v="196117.38666666701"/>
    <m/>
    <s v="Vivid"/>
    <s v="False"/>
    <x v="3"/>
  </r>
  <r>
    <n v="201504"/>
    <x v="3"/>
    <s v="3588"/>
    <s v="VIVID TV XX.5 HD"/>
    <s v="Vivid HD"/>
    <x v="6"/>
    <s v="LF"/>
    <s v="HD"/>
    <s v="LF-HD"/>
    <n v="11640"/>
    <n v="14.126666666666701"/>
    <n v="164434.4"/>
    <m/>
    <s v="Vivid HD"/>
    <s v="False"/>
    <x v="3"/>
  </r>
  <r>
    <n v="201504"/>
    <x v="3"/>
    <s v="3679"/>
    <s v="VIVID TV XXX"/>
    <s v="Vivid"/>
    <x v="6"/>
    <s v="LF"/>
    <s v="SD"/>
    <s v="LF-SD"/>
    <n v="1320"/>
    <n v="14.98"/>
    <n v="19773.599999999999"/>
    <m/>
    <s v="Vivid"/>
    <s v="True"/>
    <x v="3"/>
  </r>
  <r>
    <n v="201504"/>
    <x v="3"/>
    <s v="4044"/>
    <s v="Vivid XX.5 Nationwide"/>
    <s v="Vivid"/>
    <x v="6"/>
    <s v="NW LF"/>
    <s v="SD"/>
    <s v="NW LF-SD"/>
    <n v="10204"/>
    <n v="13.036666666666701"/>
    <n v="133026.14666666699"/>
    <m/>
    <s v="Vivid"/>
    <s v="True"/>
    <x v="3"/>
  </r>
  <r>
    <n v="201504"/>
    <x v="3"/>
    <s v="4045"/>
    <s v="Vivid XX.5 Nationwide HD"/>
    <s v="Vivid HD"/>
    <x v="6"/>
    <s v="NW LF"/>
    <s v="HD"/>
    <s v="NW LF-HD"/>
    <n v="10371"/>
    <n v="14.22"/>
    <n v="147475.62"/>
    <m/>
    <s v="Vivid HD"/>
    <s v="True"/>
    <x v="3"/>
  </r>
  <r>
    <n v="201504"/>
    <x v="3"/>
    <s v="4046"/>
    <s v="Vivid XXX HD"/>
    <s v="Vivid HD"/>
    <x v="6"/>
    <s v="LF"/>
    <s v="HD"/>
    <s v="LF-HD"/>
    <n v="985"/>
    <n v="15.98"/>
    <n v="15740.3"/>
    <m/>
    <s v="Vivid HD"/>
    <s v="True"/>
    <x v="3"/>
  </r>
  <r>
    <n v="201504"/>
    <x v="3"/>
    <s v="788"/>
    <s v="Wicked XX.5"/>
    <s v="Wicked"/>
    <x v="6"/>
    <s v="LF"/>
    <s v="SD"/>
    <s v="LF-SD"/>
    <n v="2641"/>
    <n v="12.9433333333333"/>
    <n v="34183.343333333301"/>
    <m/>
    <s v="Wicked"/>
    <s v="False"/>
    <x v="3"/>
  </r>
  <r>
    <n v="201504"/>
    <x v="3"/>
    <s v="3680"/>
    <s v="Wicked XX.5 HD"/>
    <s v="Wicked HD"/>
    <x v="6"/>
    <s v="LF"/>
    <s v="HD"/>
    <s v="LF-HD"/>
    <n v="2760"/>
    <n v="14.126666666666701"/>
    <n v="38989.599999999999"/>
    <m/>
    <s v="Wicked HD"/>
    <s v="False"/>
    <x v="3"/>
  </r>
  <r>
    <n v="201504"/>
    <x v="3"/>
    <s v="4047"/>
    <s v="Wicked XX.5 Nationwide"/>
    <s v="Wicked"/>
    <x v="6"/>
    <s v="NW LF"/>
    <s v="SD"/>
    <s v="NW LF-SD"/>
    <n v="3594"/>
    <n v="13.036666666666701"/>
    <n v="46853.78"/>
    <m/>
    <s v="Wicked"/>
    <s v="True"/>
    <x v="3"/>
  </r>
  <r>
    <n v="201504"/>
    <x v="3"/>
    <s v="4048"/>
    <s v="Wicked XX.5 Nationwide HD"/>
    <s v="Wicked HD"/>
    <x v="6"/>
    <s v="NW LF"/>
    <s v="HD"/>
    <s v="NW LF-HD"/>
    <n v="4109"/>
    <n v="14.22"/>
    <n v="58429.98"/>
    <m/>
    <s v="Wicked HD"/>
    <s v="True"/>
    <x v="3"/>
  </r>
  <r>
    <n v="201504"/>
    <x v="3"/>
    <s v="3370"/>
    <s v="Wicked XXX"/>
    <s v="Wicked"/>
    <x v="6"/>
    <s v="LF"/>
    <s v="SD"/>
    <s v="LF-SD"/>
    <n v="242"/>
    <n v="14.98"/>
    <n v="3625.16"/>
    <m/>
    <s v="Wicked"/>
    <s v="True"/>
    <x v="3"/>
  </r>
  <r>
    <n v="201504"/>
    <x v="3"/>
    <s v="4049"/>
    <s v="Wicked XXX HD"/>
    <s v="Wicked HD"/>
    <x v="6"/>
    <s v="LF"/>
    <s v="HD"/>
    <s v="LF-HD"/>
    <n v="238"/>
    <n v="15.98"/>
    <n v="3803.24"/>
    <m/>
    <s v="Wicked HD"/>
    <s v="True"/>
    <x v="3"/>
  </r>
  <r>
    <n v="201504"/>
    <x v="4"/>
    <s v="3629"/>
    <s v="Adam &amp; Eve"/>
    <s v="Adam &amp; Eve"/>
    <x v="0"/>
    <s v="LF"/>
    <s v="SD"/>
    <s v="LF-SD"/>
    <n v="1090"/>
    <n v="12.99"/>
    <n v="14159.1"/>
    <m/>
    <m/>
    <s v="False"/>
    <x v="3"/>
  </r>
  <r>
    <n v="201504"/>
    <x v="4"/>
    <s v="3617"/>
    <s v="Arouse"/>
    <s v="Arouse"/>
    <x v="1"/>
    <s v="LF"/>
    <s v="SD"/>
    <s v="LF-SD"/>
    <n v="3530"/>
    <n v="12.99"/>
    <n v="45854.7"/>
    <m/>
    <s v="Arouse"/>
    <s v="False"/>
    <x v="3"/>
  </r>
  <r>
    <n v="201504"/>
    <x v="4"/>
    <s v="3618"/>
    <s v="Falcon XX5"/>
    <s v="Falcon"/>
    <x v="1"/>
    <s v="Gay LF"/>
    <s v="SD"/>
    <s v="Gay LF-SD"/>
    <n v="1076"/>
    <n v="12.99"/>
    <n v="13977.24"/>
    <m/>
    <s v="Falcon"/>
    <s v="False"/>
    <x v="3"/>
  </r>
  <r>
    <n v="201504"/>
    <x v="4"/>
    <s v="Digital Playground"/>
    <s v="Digital Playground"/>
    <s v="Digital Playground"/>
    <x v="2"/>
    <s v="LF"/>
    <s v="SD"/>
    <s v="LF-SD"/>
    <n v="1457"/>
    <n v="12.99"/>
    <n v="18926.43"/>
    <m/>
    <s v="Digital Playground"/>
    <s v="False"/>
    <x v="3"/>
  </r>
  <r>
    <n v="201504"/>
    <x v="4"/>
    <s v="Digital Playground HD"/>
    <s v="Digital Playground HD"/>
    <s v="Digital Playground HD"/>
    <x v="2"/>
    <s v="LF"/>
    <s v="HD"/>
    <s v="LF-HD"/>
    <n v="635"/>
    <n v="12.99"/>
    <n v="8248.65"/>
    <m/>
    <s v="Digital Playground"/>
    <s v="True"/>
    <x v="3"/>
  </r>
  <r>
    <n v="201504"/>
    <x v="4"/>
    <s v="4081"/>
    <s v="Girlfriend Films"/>
    <s v="Girlfriend Films"/>
    <x v="3"/>
    <s v="LF"/>
    <s v="SD"/>
    <s v="LF-SD"/>
    <n v="1516"/>
    <n v="12.99"/>
    <n v="19692.84"/>
    <m/>
    <s v="Girlfriend Films"/>
    <s v="False"/>
    <x v="3"/>
  </r>
  <r>
    <n v="201504"/>
    <x v="4"/>
    <s v="272"/>
    <s v="Hustler"/>
    <s v="Hustler"/>
    <x v="3"/>
    <s v="LF"/>
    <s v="SD"/>
    <s v="LF-SD"/>
    <n v="7768"/>
    <n v="12.99"/>
    <n v="100906.32"/>
    <m/>
    <s v="Hustler"/>
    <s v="False"/>
    <x v="3"/>
  </r>
  <r>
    <n v="201504"/>
    <x v="4"/>
    <s v="575"/>
    <s v="Penthouse"/>
    <s v="Penthouse"/>
    <x v="3"/>
    <s v="LF"/>
    <s v="SD"/>
    <s v="LF-SD"/>
    <n v="1975"/>
    <n v="12.99"/>
    <n v="25655.25"/>
    <m/>
    <s v="Penthouse"/>
    <s v="False"/>
    <x v="3"/>
  </r>
  <r>
    <n v="201504"/>
    <x v="4"/>
    <s v="576"/>
    <s v="Penthouse HD"/>
    <s v="Penthouse HD"/>
    <x v="3"/>
    <s v="LF"/>
    <s v="HD"/>
    <s v="LF-HD"/>
    <n v="4704"/>
    <n v="12.99"/>
    <n v="61104.959999999999"/>
    <m/>
    <s v="Penthouse HD"/>
    <s v="False"/>
    <x v="3"/>
  </r>
  <r>
    <n v="201504"/>
    <x v="4"/>
    <s v="158"/>
    <s v="TEN"/>
    <s v="TEN"/>
    <x v="3"/>
    <s v="LF"/>
    <s v="SD"/>
    <s v="LF-SD"/>
    <n v="7719"/>
    <n v="12.99"/>
    <n v="100269.81"/>
    <m/>
    <s v="TEN"/>
    <s v="False"/>
    <x v="3"/>
  </r>
  <r>
    <n v="201504"/>
    <x v="4"/>
    <s v="2188"/>
    <s v="TEN HD"/>
    <s v="TEN HD"/>
    <x v="3"/>
    <s v="LF"/>
    <s v="HD"/>
    <s v="LF-HD"/>
    <n v="3946"/>
    <n v="12.99"/>
    <n v="51258.54"/>
    <m/>
    <s v="TEN"/>
    <s v="True"/>
    <x v="3"/>
  </r>
  <r>
    <n v="201504"/>
    <x v="4"/>
    <s v="Babes"/>
    <s v="Babes"/>
    <s v="Babes"/>
    <x v="4"/>
    <s v="LF"/>
    <s v="SD"/>
    <s v="LF-SD"/>
    <n v="3039"/>
    <n v="12.99"/>
    <n v="39476.61"/>
    <m/>
    <s v="Babes"/>
    <s v="False"/>
    <x v="3"/>
  </r>
  <r>
    <n v="201504"/>
    <x v="4"/>
    <s v="Bang University"/>
    <s v="Bang University"/>
    <s v="Bang U."/>
    <x v="4"/>
    <s v="LF"/>
    <s v="SD"/>
    <s v="LF-SD"/>
    <n v="3557"/>
    <n v="12.99"/>
    <n v="46205.43"/>
    <m/>
    <s v="Bang U."/>
    <s v="False"/>
    <x v="3"/>
  </r>
  <r>
    <n v="201504"/>
    <x v="4"/>
    <s v="Brazzers"/>
    <s v="Brazzers"/>
    <s v="Brazzers"/>
    <x v="4"/>
    <s v="LF"/>
    <s v="SD"/>
    <s v="LF-SD"/>
    <n v="4363"/>
    <n v="12.99"/>
    <n v="56675.37"/>
    <m/>
    <s v="Brazzers"/>
    <s v="False"/>
    <x v="3"/>
  </r>
  <r>
    <n v="201504"/>
    <x v="4"/>
    <s v="Playboy Double Feature"/>
    <s v="MG 2pk"/>
    <s v="MG 2pk"/>
    <x v="4"/>
    <s v="2PK"/>
    <s v="SD"/>
    <s v="2PK-SD"/>
    <n v="686"/>
    <n v="19.989999999999998"/>
    <n v="13713.14"/>
    <m/>
    <s v="MG 2pk"/>
    <s v="False"/>
    <x v="3"/>
  </r>
  <r>
    <n v="201504"/>
    <x v="4"/>
    <s v="Reality Kings"/>
    <s v="Reality Kings"/>
    <s v="Reality Kings"/>
    <x v="4"/>
    <s v="LF"/>
    <s v="SD"/>
    <s v="LF-SD"/>
    <n v="1692"/>
    <n v="12.99"/>
    <n v="21979.08"/>
    <m/>
    <s v="Reality Kings"/>
    <s v="False"/>
    <x v="3"/>
  </r>
  <r>
    <n v="201504"/>
    <x v="4"/>
    <s v="Spice Gay"/>
    <s v="Spice Gay"/>
    <s v="MEN"/>
    <x v="4"/>
    <s v="Gay LF"/>
    <s v="SD"/>
    <s v="Gay LF-SD"/>
    <n v="1147"/>
    <n v="12.99"/>
    <n v="14899.53"/>
    <m/>
    <s v="MEN"/>
    <s v="False"/>
    <x v="3"/>
  </r>
  <r>
    <n v="201504"/>
    <x v="4"/>
    <s v="4023"/>
    <s v="A-List"/>
    <s v="A-List"/>
    <x v="5"/>
    <s v="LF"/>
    <s v="SD"/>
    <s v="LF-SD"/>
    <n v="2626"/>
    <n v="12.99"/>
    <n v="34111.74"/>
    <m/>
    <s v="A-List"/>
    <s v="False"/>
    <x v="3"/>
  </r>
  <r>
    <n v="201504"/>
    <x v="4"/>
    <s v="3548"/>
    <s v="Club Fantasy"/>
    <s v="Club Fantasy"/>
    <x v="5"/>
    <s v="LF"/>
    <s v="SD"/>
    <s v="LF-SD"/>
    <n v="8322"/>
    <n v="12.99"/>
    <n v="108102.78"/>
    <m/>
    <s v="Club Fantasy"/>
    <s v="False"/>
    <x v="3"/>
  </r>
  <r>
    <n v="201504"/>
    <x v="4"/>
    <s v="3549"/>
    <s v="Club Fantasy Gay"/>
    <s v="STUDDS"/>
    <x v="5"/>
    <s v="Gay LF"/>
    <s v="SD"/>
    <s v="Gay LF-SD"/>
    <n v="1571"/>
    <n v="12.99"/>
    <n v="20407.29"/>
    <m/>
    <s v="STUDDS"/>
    <s v="False"/>
    <x v="3"/>
  </r>
  <r>
    <n v="201504"/>
    <x v="4"/>
    <s v="3550"/>
    <s v="First Time Fantasy"/>
    <s v="First Time Fantasy"/>
    <x v="5"/>
    <s v="LF"/>
    <s v="SD"/>
    <s v="LF-SD"/>
    <n v="1569"/>
    <n v="12.99"/>
    <n v="20381.310000000001"/>
    <m/>
    <s v="First Time Fantasy"/>
    <s v="False"/>
    <x v="3"/>
  </r>
  <r>
    <n v="201504"/>
    <x v="4"/>
    <s v="3552"/>
    <s v="Urban Fantasy"/>
    <s v="Urban Fantasy"/>
    <x v="5"/>
    <s v="LF"/>
    <s v="SD"/>
    <s v="LF-SD"/>
    <n v="2117"/>
    <n v="12.99"/>
    <n v="27499.83"/>
    <m/>
    <s v="Urban Fantasy"/>
    <s v="False"/>
    <x v="3"/>
  </r>
  <r>
    <n v="201504"/>
    <x v="4"/>
    <s v="5136"/>
    <s v="ALT Women"/>
    <s v="Girls Girls Girls"/>
    <x v="6"/>
    <s v="LF"/>
    <s v="SD"/>
    <s v="LF-SD"/>
    <n v="2615"/>
    <n v="12.99"/>
    <n v="33968.85"/>
    <m/>
    <s v="Girls Girls Girls"/>
    <s v="False"/>
    <x v="3"/>
  </r>
  <r>
    <n v="201504"/>
    <x v="4"/>
    <s v="473"/>
    <s v="Cheri"/>
    <s v="Cheri"/>
    <x v="6"/>
    <s v="LF"/>
    <s v="SD"/>
    <s v="LF-SD"/>
    <n v="1351"/>
    <n v="12.99"/>
    <n v="17549.490000000002"/>
    <m/>
    <s v="Cheri"/>
    <s v="False"/>
    <x v="3"/>
  </r>
  <r>
    <n v="201504"/>
    <x v="4"/>
    <s v="3665"/>
    <s v="Hardcore Heat"/>
    <s v="HEAT"/>
    <x v="6"/>
    <s v="LF"/>
    <s v="SD"/>
    <s v="LF-SD"/>
    <n v="2581"/>
    <n v="12.99"/>
    <n v="33527.19"/>
    <m/>
    <s v="HEAT"/>
    <s v="False"/>
    <x v="3"/>
  </r>
  <r>
    <n v="201504"/>
    <x v="4"/>
    <s v="273"/>
    <s v="Playgirl"/>
    <s v="Seduxxtion"/>
    <x v="6"/>
    <s v="LF"/>
    <s v="SD"/>
    <s v="LF-SD"/>
    <n v="1354"/>
    <n v="12.99"/>
    <n v="17588.46"/>
    <m/>
    <s v="Seduxxtion"/>
    <s v="False"/>
    <x v="3"/>
  </r>
  <r>
    <n v="201504"/>
    <x v="4"/>
    <s v="2347"/>
    <s v="Real Xxtreme"/>
    <s v="Real Xxtreme"/>
    <x v="6"/>
    <s v="LF"/>
    <s v="SD"/>
    <s v="LF-SD"/>
    <n v="1969"/>
    <n v="12.99"/>
    <n v="25577.31"/>
    <m/>
    <s v="Real Xxtreme"/>
    <s v="False"/>
    <x v="3"/>
  </r>
  <r>
    <n v="201504"/>
    <x v="4"/>
    <s v="3573"/>
    <s v="VIVID TV XX.5"/>
    <s v="Vivid"/>
    <x v="6"/>
    <s v="LF"/>
    <s v="SD"/>
    <s v="LF-SD"/>
    <n v="4508"/>
    <n v="12.99"/>
    <n v="58558.92"/>
    <m/>
    <s v="Vivid"/>
    <s v="False"/>
    <x v="3"/>
  </r>
  <r>
    <n v="201504"/>
    <x v="4"/>
    <s v="380"/>
    <s v="Wicked"/>
    <s v="Wicked"/>
    <x v="6"/>
    <s v="LF"/>
    <s v="SD"/>
    <s v="LF-SD"/>
    <n v="1621"/>
    <n v="12.99"/>
    <n v="21056.79"/>
    <m/>
    <s v="Wicked"/>
    <s v="False"/>
    <x v="3"/>
  </r>
  <r>
    <n v="201504"/>
    <x v="5"/>
    <s v="3629"/>
    <s v="Adam &amp; Eve"/>
    <s v="Adam &amp; Eve"/>
    <x v="0"/>
    <s v="LF"/>
    <s v="SD"/>
    <s v="LF-SD"/>
    <n v="2809"/>
    <n v="17.989999999999998"/>
    <n v="50533.91"/>
    <m/>
    <m/>
    <s v="False"/>
    <x v="3"/>
  </r>
  <r>
    <n v="201504"/>
    <x v="5"/>
    <s v="3425"/>
    <s v="360 Adult Insider"/>
    <s v="360 Adult Insider"/>
    <x v="7"/>
    <s v="Special"/>
    <s v="SD"/>
    <s v="Special-SD"/>
    <n v="358"/>
    <n v="1.99"/>
    <n v="712.42"/>
    <m/>
    <m/>
    <s v="True"/>
    <x v="3"/>
  </r>
  <r>
    <n v="201504"/>
    <x v="5"/>
    <s v="3617"/>
    <s v="Arouse"/>
    <s v="Arouse"/>
    <x v="1"/>
    <s v="LF"/>
    <s v="SD"/>
    <s v="LF-SD"/>
    <n v="2520"/>
    <n v="17.989999999999998"/>
    <n v="45334.8"/>
    <m/>
    <m/>
    <s v="True"/>
    <x v="3"/>
  </r>
  <r>
    <n v="201504"/>
    <x v="5"/>
    <s v="4050"/>
    <s v="Arouse 2pk"/>
    <s v="Align 2pk"/>
    <x v="1"/>
    <s v="2PK"/>
    <s v="SD"/>
    <s v="2PK-SD"/>
    <n v="368"/>
    <n v="19.989999999999998"/>
    <n v="7356.32"/>
    <m/>
    <m/>
    <s v="True"/>
    <x v="3"/>
  </r>
  <r>
    <n v="201504"/>
    <x v="5"/>
    <s v="3930"/>
    <s v="DUSK - For Women"/>
    <s v="DUSK"/>
    <x v="1"/>
    <s v="LF"/>
    <s v="SD"/>
    <s v="LF-SD"/>
    <n v="556"/>
    <n v="17.989999999999998"/>
    <n v="10002.44"/>
    <m/>
    <m/>
    <s v="True"/>
    <x v="3"/>
  </r>
  <r>
    <n v="201504"/>
    <x v="5"/>
    <s v="3618"/>
    <s v="Falcon XX5"/>
    <s v="Falcon"/>
    <x v="1"/>
    <s v="Gay LF"/>
    <s v="SD"/>
    <s v="Gay LF-SD"/>
    <n v="749"/>
    <n v="17.989999999999998"/>
    <n v="13474.51"/>
    <m/>
    <m/>
    <s v="True"/>
    <x v="3"/>
  </r>
  <r>
    <n v="201504"/>
    <x v="5"/>
    <s v="3653"/>
    <s v="Falcon XX5 HD"/>
    <s v="Falcon HD"/>
    <x v="1"/>
    <s v="Gay LF"/>
    <s v="HD"/>
    <s v="Gay LF-HD"/>
    <n v="191"/>
    <n v="18.989999999999998"/>
    <n v="3627.09"/>
    <m/>
    <m/>
    <s v="True"/>
    <x v="3"/>
  </r>
  <r>
    <n v="201504"/>
    <x v="5"/>
    <s v="Digital Playground HD"/>
    <s v="Digital Playground HD"/>
    <s v="Digital Playground HD"/>
    <x v="2"/>
    <s v="LF"/>
    <s v="HD"/>
    <s v="LF-HD"/>
    <n v="1804"/>
    <n v="18.989999999999998"/>
    <n v="34257.96"/>
    <m/>
    <m/>
    <s v="True"/>
    <x v="3"/>
  </r>
  <r>
    <n v="201504"/>
    <x v="5"/>
    <s v="3968"/>
    <s v="Evil Angel"/>
    <s v="Evil Angel"/>
    <x v="8"/>
    <s v="LF"/>
    <s v="SD"/>
    <s v="LF-SD"/>
    <n v="2574"/>
    <n v="17.989999999999998"/>
    <n v="46306.26"/>
    <m/>
    <m/>
    <s v="True"/>
    <x v="3"/>
  </r>
  <r>
    <n v="201504"/>
    <x v="5"/>
    <s v="3221"/>
    <s v="HIS Gay XX.5"/>
    <s v="HIS"/>
    <x v="3"/>
    <s v="Gay LF"/>
    <s v="SD"/>
    <s v="Gay LF-SD"/>
    <n v="484"/>
    <n v="17.989999999999998"/>
    <n v="8707.16"/>
    <m/>
    <m/>
    <s v="True"/>
    <x v="3"/>
  </r>
  <r>
    <n v="201504"/>
    <x v="5"/>
    <s v="272"/>
    <s v="Hustler"/>
    <s v="Hustler"/>
    <x v="3"/>
    <s v="LF"/>
    <s v="SD"/>
    <s v="LF-SD"/>
    <n v="4115"/>
    <n v="17.989999999999998"/>
    <n v="74028.850000000006"/>
    <m/>
    <m/>
    <s v="True"/>
    <x v="3"/>
  </r>
  <r>
    <n v="201504"/>
    <x v="5"/>
    <s v="3986"/>
    <s v="Hustler 2pk"/>
    <s v="Hustler 2pk"/>
    <x v="3"/>
    <s v="2PK"/>
    <s v="SD"/>
    <s v="2PK-SD"/>
    <n v="939"/>
    <n v="19.989999999999998"/>
    <n v="18770.61"/>
    <m/>
    <m/>
    <s v="True"/>
    <x v="3"/>
  </r>
  <r>
    <n v="201504"/>
    <x v="5"/>
    <s v="4007"/>
    <s v="Hustler 4pk"/>
    <s v="Hustler 4pk"/>
    <x v="3"/>
    <s v="4PK"/>
    <s v="SD"/>
    <s v="4PK-SD"/>
    <n v="436"/>
    <n v="24.99"/>
    <n v="10895.64"/>
    <m/>
    <m/>
    <s v="True"/>
    <x v="3"/>
  </r>
  <r>
    <n v="201504"/>
    <x v="5"/>
    <s v="2718"/>
    <s v="Hustler HD"/>
    <s v="Hustler HD"/>
    <x v="3"/>
    <s v="LF"/>
    <s v="HD"/>
    <s v="LF-HD"/>
    <n v="1817"/>
    <n v="18.989999999999998"/>
    <n v="34504.83"/>
    <m/>
    <m/>
    <s v="True"/>
    <x v="3"/>
  </r>
  <r>
    <n v="201504"/>
    <x v="5"/>
    <s v="468"/>
    <s v="Juicy"/>
    <s v="Juicy"/>
    <x v="3"/>
    <s v="LF"/>
    <s v="SD"/>
    <s v="LF-SD"/>
    <n v="1594"/>
    <n v="17.989999999999998"/>
    <n v="28676.06"/>
    <m/>
    <m/>
    <s v="True"/>
    <x v="3"/>
  </r>
  <r>
    <n v="201504"/>
    <x v="5"/>
    <s v="3345"/>
    <s v="Juicy HD"/>
    <s v="Juicy HD"/>
    <x v="3"/>
    <s v="LF"/>
    <s v="HD"/>
    <s v="LF-HD"/>
    <n v="2282"/>
    <n v="18.989999999999998"/>
    <n v="43335.18"/>
    <m/>
    <m/>
    <s v="True"/>
    <x v="3"/>
  </r>
  <r>
    <n v="201504"/>
    <x v="5"/>
    <s v="4153"/>
    <s v="Kinky"/>
    <s v="Kinky"/>
    <x v="3"/>
    <s v="LF"/>
    <s v="SD"/>
    <s v="LF-SD"/>
    <n v="576"/>
    <n v="17.989999999999998"/>
    <n v="10362.24"/>
    <m/>
    <m/>
    <s v="True"/>
    <x v="3"/>
  </r>
  <r>
    <n v="201504"/>
    <x v="5"/>
    <s v="577"/>
    <s v="Manhandle"/>
    <s v="Manhandle"/>
    <x v="3"/>
    <s v="Gay LF"/>
    <s v="SD"/>
    <s v="Gay LF-SD"/>
    <n v="962"/>
    <n v="17.989999999999998"/>
    <n v="17306.38"/>
    <m/>
    <m/>
    <s v="True"/>
    <x v="3"/>
  </r>
  <r>
    <n v="201504"/>
    <x v="5"/>
    <s v="575"/>
    <s v="Penthouse"/>
    <s v="Penthouse"/>
    <x v="3"/>
    <s v="LF"/>
    <s v="SD"/>
    <s v="LF-SD"/>
    <n v="1727"/>
    <n v="17.989999999999998"/>
    <n v="31068.73"/>
    <m/>
    <m/>
    <s v="True"/>
    <x v="3"/>
  </r>
  <r>
    <n v="201504"/>
    <x v="5"/>
    <s v="576"/>
    <s v="Penthouse HD"/>
    <s v="Penthouse HD"/>
    <x v="3"/>
    <s v="LF"/>
    <s v="HD"/>
    <s v="LF-HD"/>
    <n v="1504"/>
    <n v="18.989999999999998"/>
    <n v="28560.959999999999"/>
    <m/>
    <m/>
    <s v="True"/>
    <x v="3"/>
  </r>
  <r>
    <n v="201504"/>
    <x v="5"/>
    <s v="158"/>
    <s v="TEN"/>
    <s v="TEN"/>
    <x v="3"/>
    <s v="LF"/>
    <s v="SD"/>
    <s v="LF-SD"/>
    <n v="6298"/>
    <n v="17.989999999999998"/>
    <n v="113301.02"/>
    <m/>
    <m/>
    <s v="True"/>
    <x v="3"/>
  </r>
  <r>
    <n v="201504"/>
    <x v="5"/>
    <s v="Babes"/>
    <s v="Babes"/>
    <s v="Babes"/>
    <x v="4"/>
    <s v="LF"/>
    <s v="SD"/>
    <s v="LF-SD"/>
    <n v="578"/>
    <n v="17.989999999999998"/>
    <n v="10398.219999999999"/>
    <m/>
    <s v="Babes"/>
    <s v="False"/>
    <x v="3"/>
  </r>
  <r>
    <n v="201504"/>
    <x v="5"/>
    <s v="Bang University"/>
    <s v="Bang University"/>
    <s v="Bang U."/>
    <x v="4"/>
    <s v="LF"/>
    <s v="SD"/>
    <s v="LF-SD"/>
    <n v="886"/>
    <n v="17.989999999999998"/>
    <n v="15939.14"/>
    <m/>
    <m/>
    <s v="True"/>
    <x v="3"/>
  </r>
  <r>
    <n v="201504"/>
    <x v="5"/>
    <s v="Brazzers"/>
    <s v="Brazzers"/>
    <s v="Brazzers"/>
    <x v="4"/>
    <s v="LF"/>
    <s v="SD"/>
    <s v="LF-SD"/>
    <n v="1640"/>
    <n v="17.989999999999998"/>
    <n v="29503.599999999999"/>
    <m/>
    <m/>
    <s v="True"/>
    <x v="3"/>
  </r>
  <r>
    <n v="201504"/>
    <x v="5"/>
    <s v="Playboy Double Feature XX.5"/>
    <s v="MG 2pk"/>
    <s v="MG 2pk"/>
    <x v="4"/>
    <s v="2PK"/>
    <s v="SD"/>
    <s v="2PK-SD"/>
    <n v="642"/>
    <n v="19.989999999999998"/>
    <n v="12833.58"/>
    <m/>
    <m/>
    <s v="True"/>
    <x v="3"/>
  </r>
  <r>
    <n v="201504"/>
    <x v="5"/>
    <s v="Playboy 4-packs"/>
    <s v="MG 4pk"/>
    <s v="MG 4pk"/>
    <x v="4"/>
    <s v="4PK"/>
    <s v="SD"/>
    <s v="4PK-SD"/>
    <n v="588"/>
    <n v="24.99"/>
    <n v="14694.12"/>
    <m/>
    <m/>
    <s v="True"/>
    <x v="3"/>
  </r>
  <r>
    <n v="201504"/>
    <x v="5"/>
    <s v="Reality Kings"/>
    <s v="Reality Kings"/>
    <s v="Reality Kings"/>
    <x v="4"/>
    <s v="LF"/>
    <s v="SD"/>
    <s v="LF-SD"/>
    <n v="1240"/>
    <n v="17.989999999999998"/>
    <n v="22307.599999999999"/>
    <m/>
    <m/>
    <s v="True"/>
    <x v="3"/>
  </r>
  <r>
    <n v="201504"/>
    <x v="5"/>
    <s v="Reality Kings XX.5 HD"/>
    <s v="Reality Kings XX.5 HD"/>
    <s v="Reality Kings HD"/>
    <x v="4"/>
    <s v="LF"/>
    <s v="HD"/>
    <s v="LF-HD"/>
    <n v="1189"/>
    <n v="18.989999999999998"/>
    <n v="22579.11"/>
    <m/>
    <m/>
    <s v="True"/>
    <x v="3"/>
  </r>
  <r>
    <n v="201504"/>
    <x v="5"/>
    <s v="Route 69"/>
    <s v="Route 69"/>
    <s v="Route 69"/>
    <x v="4"/>
    <s v="LF"/>
    <s v="SD"/>
    <s v="LF-SD"/>
    <n v="710"/>
    <n v="17.989999999999998"/>
    <n v="12772.9"/>
    <m/>
    <m/>
    <s v="True"/>
    <x v="3"/>
  </r>
  <r>
    <n v="201504"/>
    <x v="5"/>
    <s v="Spice Gay"/>
    <s v="Spice Gay"/>
    <s v="MEN"/>
    <x v="4"/>
    <s v="Gay LF"/>
    <s v="SD"/>
    <s v="Gay LF-SD"/>
    <n v="902"/>
    <n v="17.989999999999998"/>
    <n v="16226.98"/>
    <m/>
    <m/>
    <s v="True"/>
    <x v="3"/>
  </r>
  <r>
    <n v="201504"/>
    <x v="5"/>
    <s v="4023"/>
    <s v="A-List"/>
    <s v="A-List"/>
    <x v="5"/>
    <s v="LF"/>
    <s v="SD"/>
    <s v="LF-SD"/>
    <n v="372"/>
    <n v="17.989999999999998"/>
    <n v="6692.28"/>
    <m/>
    <m/>
    <s v="True"/>
    <x v="3"/>
  </r>
  <r>
    <n v="201504"/>
    <x v="5"/>
    <s v="3548"/>
    <s v="Club Fantasy"/>
    <s v="Club Fantasy"/>
    <x v="5"/>
    <s v="LF"/>
    <s v="SD"/>
    <s v="LF-SD"/>
    <n v="3049"/>
    <n v="17.989999999999998"/>
    <n v="54851.51"/>
    <m/>
    <m/>
    <s v="True"/>
    <x v="3"/>
  </r>
  <r>
    <n v="201504"/>
    <x v="5"/>
    <s v="4014"/>
    <s v="Club Fantasy 4pk"/>
    <s v="TVN 4pk"/>
    <x v="5"/>
    <s v="4PK"/>
    <s v="SD"/>
    <s v="4PK-SD"/>
    <n v="360"/>
    <n v="24.99"/>
    <n v="8996.4"/>
    <m/>
    <m/>
    <s v="True"/>
    <x v="3"/>
  </r>
  <r>
    <n v="201504"/>
    <x v="5"/>
    <s v="3549"/>
    <s v="Club Fantasy Gay"/>
    <s v="STUDDS"/>
    <x v="5"/>
    <s v="Gay LF"/>
    <s v="SD"/>
    <s v="Gay LF-SD"/>
    <n v="1162"/>
    <n v="17.989999999999998"/>
    <n v="20904.38"/>
    <m/>
    <m/>
    <s v="True"/>
    <x v="3"/>
  </r>
  <r>
    <n v="201504"/>
    <x v="5"/>
    <s v="4126"/>
    <s v="Club Fantasy Gay HD"/>
    <s v="STUDDS HD"/>
    <x v="5"/>
    <s v="Gay LF"/>
    <s v="HD"/>
    <s v="Gay LF-HD"/>
    <n v="602"/>
    <n v="18.989999999999998"/>
    <n v="11431.98"/>
    <m/>
    <m/>
    <s v="True"/>
    <x v="3"/>
  </r>
  <r>
    <n v="201504"/>
    <x v="5"/>
    <s v="4127"/>
    <s v="Club Fantasy Group"/>
    <s v="Club Fantasy"/>
    <x v="5"/>
    <s v="LF"/>
    <s v="SD"/>
    <s v="LF-SD"/>
    <n v="1199"/>
    <n v="17.989999999999998"/>
    <n v="21570.01"/>
    <m/>
    <m/>
    <s v="True"/>
    <x v="3"/>
  </r>
  <r>
    <n v="201504"/>
    <x v="5"/>
    <s v="4128"/>
    <s v="Club Fantasy HD"/>
    <s v="Club Fantasy HD"/>
    <x v="5"/>
    <s v="LF"/>
    <s v="HD"/>
    <s v="LF-HD"/>
    <n v="2698"/>
    <n v="18.989999999999998"/>
    <n v="51235.02"/>
    <m/>
    <m/>
    <s v="True"/>
    <x v="3"/>
  </r>
  <r>
    <n v="201504"/>
    <x v="5"/>
    <s v="3550"/>
    <s v="First Time Fantasy"/>
    <s v="First Time Fantasy"/>
    <x v="5"/>
    <s v="LF"/>
    <s v="SD"/>
    <s v="LF-SD"/>
    <n v="1329"/>
    <n v="17.989999999999998"/>
    <n v="23908.71"/>
    <m/>
    <m/>
    <s v="True"/>
    <x v="3"/>
  </r>
  <r>
    <n v="201504"/>
    <x v="5"/>
    <s v="3747"/>
    <s v="Girl Crush"/>
    <s v="Girl Crush"/>
    <x v="5"/>
    <s v="LF"/>
    <s v="SD"/>
    <s v="LF-SD"/>
    <n v="840"/>
    <n v="17.989999999999998"/>
    <n v="15111.6"/>
    <m/>
    <m/>
    <s v="True"/>
    <x v="3"/>
  </r>
  <r>
    <n v="201504"/>
    <x v="5"/>
    <s v="156"/>
    <s v="Studds"/>
    <s v="STUDDS"/>
    <x v="5"/>
    <s v="Gay LF"/>
    <s v="SD"/>
    <s v="Gay LF-SD"/>
    <n v="2042"/>
    <n v="17.989999999999998"/>
    <n v="36735.58"/>
    <m/>
    <m/>
    <s v="True"/>
    <x v="3"/>
  </r>
  <r>
    <n v="201504"/>
    <x v="5"/>
    <s v="3552"/>
    <s v="Urban Fantasy"/>
    <s v="Urban Fantasy"/>
    <x v="5"/>
    <s v="LF"/>
    <s v="SD"/>
    <s v="LF-SD"/>
    <n v="2482"/>
    <n v="17.989999999999998"/>
    <n v="44651.18"/>
    <m/>
    <m/>
    <s v="True"/>
    <x v="3"/>
  </r>
  <r>
    <n v="201504"/>
    <x v="5"/>
    <s v="4131"/>
    <s v="Urban Fantasy HD"/>
    <s v="Urban Fantasy HD"/>
    <x v="5"/>
    <s v="LF"/>
    <s v="HD"/>
    <s v="LF-HD"/>
    <n v="2126"/>
    <n v="18.989999999999998"/>
    <n v="40372.74"/>
    <m/>
    <m/>
    <s v="True"/>
    <x v="3"/>
  </r>
  <r>
    <n v="201504"/>
    <x v="5"/>
    <s v="473"/>
    <s v="Cheri"/>
    <s v="Cheri"/>
    <x v="6"/>
    <s v="LF"/>
    <s v="SD"/>
    <s v="LF-SD"/>
    <n v="839"/>
    <n v="17.989999999999998"/>
    <n v="15093.61"/>
    <m/>
    <m/>
    <s v="True"/>
    <x v="3"/>
  </r>
  <r>
    <n v="201504"/>
    <x v="5"/>
    <s v="963"/>
    <s v="Girls Girls Girls"/>
    <s v="Girls Girls Girls"/>
    <x v="6"/>
    <s v="LF"/>
    <s v="SD"/>
    <s v="LF-SD"/>
    <n v="956"/>
    <n v="17.989999999999998"/>
    <n v="17198.439999999999"/>
    <m/>
    <m/>
    <s v="True"/>
    <x v="3"/>
  </r>
  <r>
    <n v="201504"/>
    <x v="5"/>
    <s v="3683"/>
    <s v="Girls Girls Girls XX.5 HD"/>
    <s v="Girls Girls Girls HD"/>
    <x v="6"/>
    <s v="LF"/>
    <s v="HD"/>
    <s v="LF-HD"/>
    <n v="707"/>
    <n v="18.989999999999998"/>
    <n v="13425.93"/>
    <m/>
    <m/>
    <s v="True"/>
    <x v="3"/>
  </r>
  <r>
    <n v="201504"/>
    <x v="5"/>
    <s v="2042"/>
    <s v="Hardcore Heat"/>
    <s v="HEAT"/>
    <x v="6"/>
    <s v="LF"/>
    <s v="SD"/>
    <s v="LF-SD"/>
    <n v="2037"/>
    <n v="17.989999999999998"/>
    <n v="36645.629999999997"/>
    <m/>
    <m/>
    <s v="True"/>
    <x v="3"/>
  </r>
  <r>
    <n v="201504"/>
    <x v="5"/>
    <s v="3131"/>
    <s v="Hardcore Heat HD"/>
    <s v="HEAT HD"/>
    <x v="6"/>
    <s v="LF"/>
    <s v="HD"/>
    <s v="LF-HD"/>
    <n v="430"/>
    <n v="18.989999999999998"/>
    <n v="8165.7"/>
    <m/>
    <m/>
    <s v="True"/>
    <x v="3"/>
  </r>
  <r>
    <n v="201504"/>
    <x v="5"/>
    <s v="273"/>
    <s v="Playgirl"/>
    <s v="Seduxxtion"/>
    <x v="6"/>
    <s v="LF"/>
    <s v="SD"/>
    <s v="LF-SD"/>
    <n v="406"/>
    <n v="17.989999999999998"/>
    <n v="7303.94"/>
    <m/>
    <m/>
    <s v="True"/>
    <x v="3"/>
  </r>
  <r>
    <n v="201504"/>
    <x v="5"/>
    <s v="3863"/>
    <s v="Playgirl"/>
    <s v="Playgirl"/>
    <x v="6"/>
    <s v="LF"/>
    <s v="SD"/>
    <s v="LF-SD"/>
    <n v="435"/>
    <n v="17.989999999999998"/>
    <n v="7825.65"/>
    <m/>
    <m/>
    <s v="True"/>
    <x v="3"/>
  </r>
  <r>
    <n v="201504"/>
    <x v="5"/>
    <s v="3349"/>
    <s v="Pleasure Zone"/>
    <s v="Pleasure Zone"/>
    <x v="6"/>
    <s v="LF"/>
    <s v="SD"/>
    <s v="LF-SD"/>
    <n v="896"/>
    <n v="17.989999999999998"/>
    <n v="16119.04"/>
    <m/>
    <m/>
    <s v="True"/>
    <x v="3"/>
  </r>
  <r>
    <n v="201504"/>
    <x v="5"/>
    <s v="4154"/>
    <s v="Pure Play 4 Pack"/>
    <s v="Vivid 4pk"/>
    <x v="6"/>
    <s v="4PK"/>
    <s v="SD"/>
    <s v="4PK-SD"/>
    <n v="174"/>
    <n v="24.99"/>
    <n v="4348.26"/>
    <m/>
    <m/>
    <s v="True"/>
    <x v="3"/>
  </r>
  <r>
    <n v="201504"/>
    <x v="5"/>
    <s v="4156"/>
    <s v="Pure Play DF"/>
    <s v="Vivid 2pk"/>
    <x v="6"/>
    <s v="2PK"/>
    <s v="SD"/>
    <s v="2PK-SD"/>
    <n v="251"/>
    <n v="19.989999999999998"/>
    <n v="5017.49"/>
    <m/>
    <m/>
    <s v="True"/>
    <x v="3"/>
  </r>
  <r>
    <n v="201504"/>
    <x v="5"/>
    <s v="2347"/>
    <s v="Real Xxtreme"/>
    <s v="Real Xxtreme"/>
    <x v="6"/>
    <s v="LF"/>
    <s v="SD"/>
    <s v="LF-SD"/>
    <n v="980"/>
    <n v="17.989999999999998"/>
    <n v="17630.2"/>
    <m/>
    <m/>
    <s v="True"/>
    <x v="3"/>
  </r>
  <r>
    <n v="201504"/>
    <x v="5"/>
    <s v="3684"/>
    <s v="Real Xxtreme XX.5 HD"/>
    <s v="Real Xxtreme HD"/>
    <x v="6"/>
    <s v="LF"/>
    <s v="HD"/>
    <s v="LF-HD"/>
    <n v="483"/>
    <n v="18.989999999999998"/>
    <n v="9172.17"/>
    <m/>
    <m/>
    <s v="True"/>
    <x v="3"/>
  </r>
  <r>
    <n v="201504"/>
    <x v="5"/>
    <s v="2825"/>
    <s v="Swingers"/>
    <s v="Swingers"/>
    <x v="6"/>
    <s v="LF"/>
    <s v="SD"/>
    <s v="LF-SD"/>
    <n v="1806"/>
    <n v="17.989999999999998"/>
    <n v="32489.94"/>
    <m/>
    <m/>
    <s v="True"/>
    <x v="3"/>
  </r>
  <r>
    <n v="201504"/>
    <x v="5"/>
    <s v="4008"/>
    <s v="TDM 4pk"/>
    <s v="Vivid 4pk"/>
    <x v="6"/>
    <s v="4PK"/>
    <s v="SD"/>
    <s v="4PK-SD"/>
    <n v="238"/>
    <n v="24.99"/>
    <n v="5947.62"/>
    <m/>
    <m/>
    <s v="True"/>
    <x v="3"/>
  </r>
  <r>
    <n v="201504"/>
    <x v="5"/>
    <s v="3573"/>
    <s v="VIVID TV XX.5"/>
    <s v="Vivid"/>
    <x v="6"/>
    <s v="LF"/>
    <s v="SD"/>
    <s v="LF-SD"/>
    <n v="5717"/>
    <n v="17.989999999999998"/>
    <n v="102848.83"/>
    <m/>
    <m/>
    <s v="True"/>
    <x v="3"/>
  </r>
  <r>
    <n v="201504"/>
    <x v="5"/>
    <s v="3588"/>
    <s v="VIVID TV XX.5 HD"/>
    <s v="Vivid HD"/>
    <x v="6"/>
    <s v="LF"/>
    <s v="HD"/>
    <s v="LF-HD"/>
    <n v="2379"/>
    <n v="18.989999999999998"/>
    <n v="45177.21"/>
    <m/>
    <m/>
    <s v="True"/>
    <x v="3"/>
  </r>
  <r>
    <n v="201504"/>
    <x v="5"/>
    <s v="4190"/>
    <s v="Vivid 4pk"/>
    <s v="Vivid 4pk"/>
    <x v="6"/>
    <s v="4PK"/>
    <s v="SD"/>
    <s v="4PK-SD"/>
    <n v="716"/>
    <n v="24.99"/>
    <n v="17892.84"/>
    <m/>
    <m/>
    <s v="True"/>
    <x v="3"/>
  </r>
  <r>
    <n v="201504"/>
    <x v="5"/>
    <s v="3998"/>
    <s v="Vivid DF"/>
    <s v="Vivid 2pk"/>
    <x v="6"/>
    <s v="2PK"/>
    <s v="SD"/>
    <s v="2PK-SD"/>
    <n v="880"/>
    <n v="19.989999999999998"/>
    <n v="17591.2"/>
    <m/>
    <m/>
    <s v="True"/>
    <x v="3"/>
  </r>
  <r>
    <n v="201504"/>
    <x v="5"/>
    <s v="4147"/>
    <s v="Wicked DF"/>
    <s v="Vivid 2pk"/>
    <x v="6"/>
    <s v="2PK"/>
    <s v="SD"/>
    <s v="2PK-SD"/>
    <n v="150"/>
    <n v="19.989999999999998"/>
    <n v="2998.5"/>
    <m/>
    <m/>
    <s v="True"/>
    <x v="3"/>
  </r>
  <r>
    <n v="201504"/>
    <x v="5"/>
    <s v="788"/>
    <s v="Wicked XX.5"/>
    <s v="Wicked"/>
    <x v="6"/>
    <s v="LF"/>
    <s v="SD"/>
    <s v="LF-SD"/>
    <n v="1380"/>
    <n v="17.989999999999998"/>
    <n v="24826.2"/>
    <m/>
    <m/>
    <s v="True"/>
    <x v="3"/>
  </r>
  <r>
    <n v="201504"/>
    <x v="5"/>
    <s v="3680"/>
    <s v="Wicked XX.5 HD"/>
    <s v="Wicked HD"/>
    <x v="6"/>
    <s v="LF"/>
    <s v="HD"/>
    <s v="LF-HD"/>
    <n v="345"/>
    <n v="18.989999999999998"/>
    <n v="6551.55"/>
    <m/>
    <m/>
    <s v="True"/>
    <x v="3"/>
  </r>
  <r>
    <n v="201505"/>
    <x v="0"/>
    <s v="3629"/>
    <s v="Adam &amp; Eve"/>
    <s v="Adam &amp; Eve"/>
    <x v="0"/>
    <s v="LF"/>
    <s v="SD"/>
    <s v="LF-SD"/>
    <n v="992"/>
    <n v="11"/>
    <n v="10912"/>
    <m/>
    <m/>
    <s v="False"/>
    <x v="4"/>
  </r>
  <r>
    <n v="201505"/>
    <x v="0"/>
    <s v="3617"/>
    <s v="Arouse"/>
    <s v="Arouse"/>
    <x v="1"/>
    <s v="LF"/>
    <s v="SD"/>
    <s v="LF-SD"/>
    <n v="4841"/>
    <n v="11"/>
    <n v="53251"/>
    <m/>
    <m/>
    <s v="True"/>
    <x v="4"/>
  </r>
  <r>
    <n v="201505"/>
    <x v="0"/>
    <s v="Digital Playground"/>
    <s v="Digital Playground"/>
    <s v="Digital Playground"/>
    <x v="2"/>
    <s v="LF"/>
    <s v="SD"/>
    <s v="LF-SD"/>
    <n v="1251"/>
    <n v="11"/>
    <n v="13761"/>
    <m/>
    <m/>
    <s v="True"/>
    <x v="4"/>
  </r>
  <r>
    <n v="201505"/>
    <x v="0"/>
    <s v="Digital Playground HD"/>
    <s v="Digital Playground HD"/>
    <s v="Digital Playground HD"/>
    <x v="2"/>
    <s v="LF"/>
    <s v="HD"/>
    <s v="LF-HD"/>
    <n v="3"/>
    <n v="12"/>
    <n v="36"/>
    <m/>
    <m/>
    <s v="True"/>
    <x v="4"/>
  </r>
  <r>
    <n v="201505"/>
    <x v="0"/>
    <s v="Digital Playground SF"/>
    <s v="Digital Playground Shorts"/>
    <s v="Digital Playground SF"/>
    <x v="2"/>
    <s v="SF"/>
    <s v="SD"/>
    <s v="SF-SD"/>
    <n v="7392"/>
    <n v="7.02"/>
    <n v="51891.839999999997"/>
    <m/>
    <m/>
    <s v="True"/>
    <x v="4"/>
  </r>
  <r>
    <n v="201505"/>
    <x v="0"/>
    <s v="272"/>
    <s v="Hustler"/>
    <s v="Hustler"/>
    <x v="3"/>
    <s v="LF"/>
    <s v="SD"/>
    <s v="LF-SD"/>
    <n v="21995"/>
    <n v="11"/>
    <n v="241945"/>
    <m/>
    <m/>
    <s v="True"/>
    <x v="4"/>
  </r>
  <r>
    <n v="201505"/>
    <x v="0"/>
    <s v="158"/>
    <s v="TEN"/>
    <s v="TEN"/>
    <x v="3"/>
    <s v="LF"/>
    <s v="SD"/>
    <s v="LF-SD"/>
    <n v="34584"/>
    <n v="11"/>
    <n v="380424"/>
    <m/>
    <m/>
    <s v="True"/>
    <x v="4"/>
  </r>
  <r>
    <n v="201505"/>
    <x v="0"/>
    <s v="Bang University"/>
    <s v="Bang University"/>
    <s v="Bang U."/>
    <x v="4"/>
    <s v="LF"/>
    <s v="SD"/>
    <s v="LF-SD"/>
    <n v="5451"/>
    <n v="11"/>
    <n v="59961"/>
    <m/>
    <m/>
    <s v="True"/>
    <x v="4"/>
  </r>
  <r>
    <n v="201505"/>
    <x v="0"/>
    <s v="Brazzers"/>
    <s v="Brazzers"/>
    <s v="Brazzers"/>
    <x v="4"/>
    <s v="LF"/>
    <s v="SD"/>
    <s v="LF-SD"/>
    <n v="7849"/>
    <n v="11"/>
    <n v="86339"/>
    <m/>
    <m/>
    <s v="True"/>
    <x v="4"/>
  </r>
  <r>
    <n v="201505"/>
    <x v="0"/>
    <s v="Brazzers HD"/>
    <s v="Brazzers HD"/>
    <s v="Brazzers HD"/>
    <x v="4"/>
    <s v="LF"/>
    <s v="HD"/>
    <s v="LF-HD"/>
    <n v="19747"/>
    <n v="12"/>
    <n v="236964"/>
    <m/>
    <m/>
    <s v="True"/>
    <x v="4"/>
  </r>
  <r>
    <n v="201505"/>
    <x v="0"/>
    <s v="Playboy 4-packs"/>
    <s v="MG 4pk"/>
    <s v="MG 4pk"/>
    <x v="4"/>
    <s v="4PK"/>
    <s v="SD"/>
    <s v="4PK-SD"/>
    <n v="1842"/>
    <n v="18"/>
    <n v="33156"/>
    <m/>
    <m/>
    <s v="True"/>
    <x v="4"/>
  </r>
  <r>
    <n v="201505"/>
    <x v="0"/>
    <s v="Shorteez"/>
    <s v="Shorteez"/>
    <s v="Shorteez SF"/>
    <x v="4"/>
    <s v="SF"/>
    <s v="SD"/>
    <s v="SF-SD"/>
    <n v="8220"/>
    <n v="7.02"/>
    <n v="57704.4"/>
    <m/>
    <m/>
    <s v="True"/>
    <x v="4"/>
  </r>
  <r>
    <n v="201505"/>
    <x v="0"/>
    <s v="3548"/>
    <s v="Club Fantasy"/>
    <s v="Club Fantasy"/>
    <x v="5"/>
    <s v="LF"/>
    <s v="SD"/>
    <s v="LF-SD"/>
    <n v="21499"/>
    <n v="11"/>
    <n v="236489"/>
    <m/>
    <m/>
    <s v="True"/>
    <x v="4"/>
  </r>
  <r>
    <n v="201505"/>
    <x v="0"/>
    <s v="3549"/>
    <s v="Club Fantasy Gay"/>
    <s v="STUDDS"/>
    <x v="5"/>
    <s v="Gay LF"/>
    <s v="SD"/>
    <s v="Gay LF-SD"/>
    <n v="3731"/>
    <n v="11"/>
    <n v="41041"/>
    <m/>
    <m/>
    <s v="True"/>
    <x v="4"/>
  </r>
  <r>
    <n v="201505"/>
    <x v="0"/>
    <s v="3550"/>
    <s v="First Time Fantasy"/>
    <s v="First Time Fantasy"/>
    <x v="5"/>
    <s v="LF"/>
    <s v="SD"/>
    <s v="LF-SD"/>
    <n v="1454"/>
    <n v="11"/>
    <n v="15994"/>
    <m/>
    <m/>
    <s v="True"/>
    <x v="4"/>
  </r>
  <r>
    <n v="201505"/>
    <x v="0"/>
    <s v="3747"/>
    <s v="Girl Crush"/>
    <s v="Girl Crush"/>
    <x v="5"/>
    <s v="LF"/>
    <s v="SD"/>
    <s v="LF-SD"/>
    <n v="2402"/>
    <n v="11"/>
    <n v="26422"/>
    <m/>
    <m/>
    <s v="True"/>
    <x v="4"/>
  </r>
  <r>
    <n v="201505"/>
    <x v="0"/>
    <s v="156"/>
    <s v="Studds"/>
    <s v="STUDDS"/>
    <x v="5"/>
    <s v="Gay LF"/>
    <s v="SD"/>
    <s v="Gay LF-SD"/>
    <n v="7135"/>
    <n v="11"/>
    <n v="78485"/>
    <m/>
    <m/>
    <s v="True"/>
    <x v="4"/>
  </r>
  <r>
    <n v="201505"/>
    <x v="0"/>
    <s v="3552"/>
    <s v="Urban Fantasy"/>
    <s v="Urban Fantasy"/>
    <x v="5"/>
    <s v="LF"/>
    <s v="SD"/>
    <s v="LF-SD"/>
    <n v="7269"/>
    <n v="11"/>
    <n v="79959"/>
    <m/>
    <m/>
    <s v="True"/>
    <x v="4"/>
  </r>
  <r>
    <n v="201505"/>
    <x v="0"/>
    <s v="473"/>
    <s v="Cheri"/>
    <s v="Cheri"/>
    <x v="6"/>
    <s v="LF"/>
    <s v="SD"/>
    <s v="LF-SD"/>
    <n v="834"/>
    <n v="11"/>
    <n v="9174"/>
    <m/>
    <m/>
    <s v="True"/>
    <x v="4"/>
  </r>
  <r>
    <n v="201505"/>
    <x v="0"/>
    <s v="2042"/>
    <s v="Hardcore Heat"/>
    <s v="HEAT"/>
    <x v="6"/>
    <s v="LF"/>
    <s v="SD"/>
    <s v="LF-SD"/>
    <n v="2531"/>
    <n v="11"/>
    <n v="27841"/>
    <m/>
    <m/>
    <s v="True"/>
    <x v="4"/>
  </r>
  <r>
    <n v="201505"/>
    <x v="0"/>
    <s v="273"/>
    <s v="Playgirl"/>
    <s v="Seduxxtion"/>
    <x v="6"/>
    <s v="LF"/>
    <s v="SD"/>
    <s v="LF-SD"/>
    <n v="942"/>
    <n v="11"/>
    <n v="10362"/>
    <m/>
    <m/>
    <s v="True"/>
    <x v="4"/>
  </r>
  <r>
    <n v="201505"/>
    <x v="0"/>
    <s v="3349"/>
    <s v="Pleasure Zone"/>
    <s v="Pleasure Zone"/>
    <x v="6"/>
    <s v="LF"/>
    <s v="SD"/>
    <s v="LF-SD"/>
    <n v="733"/>
    <n v="11"/>
    <n v="8063"/>
    <m/>
    <m/>
    <s v="True"/>
    <x v="4"/>
  </r>
  <r>
    <n v="201505"/>
    <x v="0"/>
    <s v="2347"/>
    <s v="Real Xxtreme"/>
    <s v="Real Xxtreme"/>
    <x v="6"/>
    <s v="LF"/>
    <s v="SD"/>
    <s v="LF-SD"/>
    <n v="813"/>
    <n v="11"/>
    <n v="8943"/>
    <m/>
    <m/>
    <s v="True"/>
    <x v="4"/>
  </r>
  <r>
    <n v="201505"/>
    <x v="0"/>
    <s v="3433"/>
    <s v="VIVID TV"/>
    <s v="Vivid"/>
    <x v="6"/>
    <s v="LF"/>
    <s v="SD"/>
    <s v="LF-SD"/>
    <n v="3560"/>
    <n v="11"/>
    <n v="39160"/>
    <m/>
    <m/>
    <s v="True"/>
    <x v="4"/>
  </r>
  <r>
    <n v="201505"/>
    <x v="1"/>
    <s v="272"/>
    <s v="Hustler"/>
    <s v="Hustler"/>
    <x v="3"/>
    <s v="LF"/>
    <s v="SD"/>
    <s v="LF-SD"/>
    <n v="21510"/>
    <n v="9.94"/>
    <n v="213809.4"/>
    <m/>
    <s v="Hustler"/>
    <s v="False"/>
    <x v="4"/>
  </r>
  <r>
    <n v="201505"/>
    <x v="1"/>
    <s v="2718"/>
    <s v="Hustler HD"/>
    <s v="Hustler HD"/>
    <x v="3"/>
    <s v="LF"/>
    <s v="HD"/>
    <s v="LF-HD"/>
    <n v="4293"/>
    <n v="9.94"/>
    <n v="42672.42"/>
    <m/>
    <s v="Hustler HD"/>
    <s v="False"/>
    <x v="4"/>
  </r>
  <r>
    <n v="201505"/>
    <x v="1"/>
    <s v="649"/>
    <s v="Hustler XXX"/>
    <s v="Hustler"/>
    <x v="3"/>
    <s v="LF"/>
    <s v="SD"/>
    <s v="LF-SD"/>
    <n v="5687"/>
    <n v="9.9499999999999993"/>
    <n v="56585.65"/>
    <m/>
    <s v="Hustler"/>
    <s v="True"/>
    <x v="4"/>
  </r>
  <r>
    <n v="201505"/>
    <x v="1"/>
    <s v="158"/>
    <s v="TEN"/>
    <s v="TEN"/>
    <x v="3"/>
    <s v="LF"/>
    <s v="SD"/>
    <s v="LF-SD"/>
    <n v="26712"/>
    <n v="9.94"/>
    <n v="265517.28000000003"/>
    <m/>
    <s v="TEN"/>
    <s v="False"/>
    <x v="4"/>
  </r>
  <r>
    <n v="201505"/>
    <x v="1"/>
    <s v="2188"/>
    <s v="TEN HD"/>
    <s v="TEN HD"/>
    <x v="3"/>
    <s v="LF"/>
    <s v="HD"/>
    <s v="LF-HD"/>
    <n v="4044"/>
    <n v="9.94"/>
    <n v="40197.360000000001"/>
    <m/>
    <s v="TEN HD"/>
    <s v="False"/>
    <x v="4"/>
  </r>
  <r>
    <n v="201505"/>
    <x v="1"/>
    <s v="Bang University"/>
    <s v="Bang University"/>
    <s v="Bang U."/>
    <x v="4"/>
    <s v="LF"/>
    <s v="SD"/>
    <s v="LF-SD"/>
    <n v="3816"/>
    <n v="9.94"/>
    <n v="37931.040000000001"/>
    <m/>
    <s v="Bang U."/>
    <s v="False"/>
    <x v="4"/>
  </r>
  <r>
    <n v="201505"/>
    <x v="1"/>
    <s v="Brazzers"/>
    <s v="Brazzers"/>
    <s v="Brazzers"/>
    <x v="4"/>
    <s v="LF"/>
    <s v="SD"/>
    <s v="LF-SD"/>
    <n v="4238"/>
    <n v="9.94"/>
    <n v="42125.72"/>
    <m/>
    <s v="Brazzers"/>
    <s v="False"/>
    <x v="4"/>
  </r>
  <r>
    <n v="201505"/>
    <x v="1"/>
    <s v="Reality Kings"/>
    <s v="Reality Kings"/>
    <s v="Reality Kings"/>
    <x v="4"/>
    <s v="LF"/>
    <s v="SD"/>
    <s v="LF-SD"/>
    <n v="3313"/>
    <n v="9.94"/>
    <n v="32931.22"/>
    <m/>
    <s v="Reality Kings"/>
    <s v="False"/>
    <x v="4"/>
  </r>
  <r>
    <n v="201505"/>
    <x v="1"/>
    <s v="Reality Kings HD"/>
    <s v="Reality Kings HD"/>
    <s v="Reality Kings HD"/>
    <x v="4"/>
    <s v="LF"/>
    <s v="HD"/>
    <s v="LF-HD"/>
    <n v="1682"/>
    <n v="9.94"/>
    <n v="16719.080000000002"/>
    <m/>
    <s v="Reality Kings HD"/>
    <s v="False"/>
    <x v="4"/>
  </r>
  <r>
    <n v="201505"/>
    <x v="1"/>
    <s v="Spice Gay"/>
    <s v="Spice Gay"/>
    <s v="MEN"/>
    <x v="4"/>
    <s v="Gay LF"/>
    <s v="SD"/>
    <s v="Gay LF-SD"/>
    <n v="5119"/>
    <n v="9.93"/>
    <n v="50831.67"/>
    <m/>
    <s v="MEN"/>
    <s v="False"/>
    <x v="4"/>
  </r>
  <r>
    <n v="201505"/>
    <x v="1"/>
    <s v="3548"/>
    <s v="Club Fantasy"/>
    <s v="Club Fantasy"/>
    <x v="5"/>
    <s v="LF"/>
    <s v="SD"/>
    <s v="LF-SD"/>
    <n v="15881"/>
    <n v="9.94"/>
    <n v="157857.14000000001"/>
    <m/>
    <s v="Club Fantasy"/>
    <s v="False"/>
    <x v="4"/>
  </r>
  <r>
    <n v="201505"/>
    <x v="1"/>
    <s v="3552"/>
    <s v="Urban Fantasy"/>
    <s v="Urban Fantasy"/>
    <x v="5"/>
    <s v="LF"/>
    <s v="SD"/>
    <s v="LF-SD"/>
    <n v="2450"/>
    <n v="9.94"/>
    <n v="24353"/>
    <m/>
    <s v="Urban Fantasy"/>
    <s v="False"/>
    <x v="4"/>
  </r>
  <r>
    <n v="201505"/>
    <x v="1"/>
    <s v="473"/>
    <s v="Cheri"/>
    <s v="Cheri"/>
    <x v="6"/>
    <s v="LF"/>
    <s v="SD"/>
    <s v="LF-SD"/>
    <n v="4148"/>
    <n v="9.94"/>
    <n v="41231.120000000003"/>
    <m/>
    <s v="Cheri"/>
    <s v="False"/>
    <x v="4"/>
  </r>
  <r>
    <n v="201505"/>
    <x v="1"/>
    <s v="963"/>
    <s v="Girls Girls Girls"/>
    <s v="Girls Girls Girls"/>
    <x v="6"/>
    <s v="LF"/>
    <s v="SD"/>
    <s v="LF-SD"/>
    <n v="4033"/>
    <n v="9.94"/>
    <n v="40088.019999999997"/>
    <m/>
    <s v="Girls Girls Girls"/>
    <s v="False"/>
    <x v="4"/>
  </r>
  <r>
    <n v="201505"/>
    <x v="1"/>
    <s v="2042"/>
    <s v="Hardcore Heat"/>
    <s v="HEAT"/>
    <x v="6"/>
    <s v="LF"/>
    <s v="SD"/>
    <s v="LF-SD"/>
    <n v="13045"/>
    <n v="9.94"/>
    <n v="129667.3"/>
    <m/>
    <s v="HEAT"/>
    <s v="False"/>
    <x v="4"/>
  </r>
  <r>
    <n v="201505"/>
    <x v="1"/>
    <s v="3131"/>
    <s v="Hardcore Heat HD"/>
    <s v="HEAT HD"/>
    <x v="6"/>
    <s v="LF"/>
    <s v="HD"/>
    <s v="LF-HD"/>
    <n v="692"/>
    <n v="9.94"/>
    <n v="6878.48"/>
    <m/>
    <s v="HEAT HD"/>
    <s v="False"/>
    <x v="4"/>
  </r>
  <r>
    <n v="201505"/>
    <x v="1"/>
    <s v="3349"/>
    <s v="Pleasure Zone"/>
    <s v="Pleasure Zone"/>
    <x v="6"/>
    <s v="LF"/>
    <s v="SD"/>
    <s v="LF-SD"/>
    <n v="3289"/>
    <n v="9.94"/>
    <n v="32692.66"/>
    <m/>
    <s v="Pleasure Zone"/>
    <s v="False"/>
    <x v="4"/>
  </r>
  <r>
    <n v="201505"/>
    <x v="1"/>
    <s v="4156"/>
    <s v="Pure Play DF"/>
    <s v="Vivid 2pk"/>
    <x v="6"/>
    <s v="2PK"/>
    <s v="SD"/>
    <s v="2PK-SD"/>
    <n v="248"/>
    <n v="14.95"/>
    <n v="3707.6"/>
    <m/>
    <s v="Vivid"/>
    <s v="False"/>
    <x v="4"/>
  </r>
  <r>
    <n v="201505"/>
    <x v="1"/>
    <s v="2347"/>
    <s v="Real Xxtreme"/>
    <s v="Real Xxtreme"/>
    <x v="6"/>
    <s v="LF"/>
    <s v="SD"/>
    <s v="LF-SD"/>
    <n v="3973"/>
    <n v="9.94"/>
    <n v="39491.620000000003"/>
    <m/>
    <s v="Real Xxtreme"/>
    <s v="False"/>
    <x v="4"/>
  </r>
  <r>
    <n v="201505"/>
    <x v="1"/>
    <s v="2825"/>
    <s v="Swingers"/>
    <s v="Swingers"/>
    <x v="6"/>
    <s v="LF"/>
    <s v="SD"/>
    <s v="LF-SD"/>
    <n v="3075"/>
    <n v="9.94"/>
    <n v="30565.5"/>
    <m/>
    <s v="Swingers"/>
    <s v="False"/>
    <x v="4"/>
  </r>
  <r>
    <n v="201505"/>
    <x v="1"/>
    <s v="3433"/>
    <s v="VIVID TV"/>
    <s v="Vivid"/>
    <x v="6"/>
    <s v="LF"/>
    <s v="SD"/>
    <s v="LF-SD"/>
    <n v="17204"/>
    <n v="9.94"/>
    <n v="171007.76"/>
    <m/>
    <s v="Vivid"/>
    <s v="True"/>
    <x v="4"/>
  </r>
  <r>
    <n v="201505"/>
    <x v="1"/>
    <s v="4046"/>
    <s v="Vivid XXX HD"/>
    <s v="Vivid HD"/>
    <x v="6"/>
    <s v="LF"/>
    <s v="HD"/>
    <s v="LF-HD"/>
    <n v="517"/>
    <n v="9.9499999999999993"/>
    <n v="5144.1499999999996"/>
    <m/>
    <s v="Vivid HD"/>
    <s v="False"/>
    <x v="4"/>
  </r>
  <r>
    <n v="201505"/>
    <x v="1"/>
    <s v="4147"/>
    <s v="Wicked DF"/>
    <s v="Vivid 2pk"/>
    <x v="6"/>
    <s v="2PK"/>
    <s v="SD"/>
    <s v="2PK-SD"/>
    <n v="358"/>
    <n v="14.95"/>
    <n v="5352.1"/>
    <m/>
    <s v="Vivid"/>
    <s v="True"/>
    <x v="4"/>
  </r>
  <r>
    <n v="201505"/>
    <x v="1"/>
    <s v="3680"/>
    <s v="Wicked XX.5 HD"/>
    <s v="Wicked HD"/>
    <x v="6"/>
    <s v="LF"/>
    <s v="HD"/>
    <s v="LF-HD"/>
    <n v="851"/>
    <n v="9.94"/>
    <n v="8458.94"/>
    <m/>
    <s v="Wicked HD"/>
    <s v="False"/>
    <x v="4"/>
  </r>
  <r>
    <n v="201505"/>
    <x v="1"/>
    <s v="3370"/>
    <s v="Wicked XXX"/>
    <s v="Wicked"/>
    <x v="6"/>
    <s v="LF"/>
    <s v="SD"/>
    <s v="LF-SD"/>
    <n v="5225"/>
    <n v="9.9499999999999993"/>
    <n v="51988.75"/>
    <m/>
    <s v="Wicked"/>
    <s v="False"/>
    <x v="4"/>
  </r>
  <r>
    <n v="201505"/>
    <x v="2"/>
    <s v="3618"/>
    <s v="Falcon XX5"/>
    <s v="Falcon"/>
    <x v="1"/>
    <s v="Gay LF"/>
    <s v="SD"/>
    <s v="Gay LF-SD"/>
    <n v="1341"/>
    <n v="13.85"/>
    <n v="18572.849999999999"/>
    <m/>
    <s v="Falcon"/>
    <s v="False"/>
    <x v="4"/>
  </r>
  <r>
    <n v="201505"/>
    <x v="2"/>
    <s v="4081"/>
    <s v="Girlfriend Films"/>
    <s v="Girlfriend Films"/>
    <x v="3"/>
    <s v="LF"/>
    <s v="SD"/>
    <s v="LF-SD"/>
    <n v="6742"/>
    <n v="13.533333333333299"/>
    <n v="91241.733333333294"/>
    <m/>
    <s v="Girlfriend Films"/>
    <s v="False"/>
    <x v="4"/>
  </r>
  <r>
    <n v="201505"/>
    <x v="2"/>
    <s v="2658"/>
    <s v="HIS Gay"/>
    <s v="HIS"/>
    <x v="3"/>
    <s v="Gay LF"/>
    <s v="SD"/>
    <s v="Gay LF-SD"/>
    <n v="2323"/>
    <n v="13.85"/>
    <n v="32173.55"/>
    <m/>
    <s v="HIS"/>
    <s v="False"/>
    <x v="4"/>
  </r>
  <r>
    <n v="201505"/>
    <x v="2"/>
    <s v="272"/>
    <s v="Hustler"/>
    <s v="Hustler"/>
    <x v="3"/>
    <s v="LF"/>
    <s v="SD"/>
    <s v="LF-SD"/>
    <n v="34473"/>
    <n v="13.533333333333299"/>
    <n v="466534.6"/>
    <m/>
    <s v="Hustler"/>
    <s v="False"/>
    <x v="4"/>
  </r>
  <r>
    <n v="201505"/>
    <x v="2"/>
    <s v="468"/>
    <s v="Juicy"/>
    <s v="Juicy"/>
    <x v="3"/>
    <s v="LF"/>
    <s v="SD"/>
    <s v="LF-SD"/>
    <n v="9873"/>
    <n v="13.533333333333299"/>
    <n v="133614.6"/>
    <m/>
    <s v="Juicy"/>
    <s v="False"/>
    <x v="4"/>
  </r>
  <r>
    <n v="201505"/>
    <x v="2"/>
    <s v="577"/>
    <s v="Manhandle"/>
    <s v="Manhandle"/>
    <x v="3"/>
    <s v="Gay LF"/>
    <s v="SD"/>
    <s v="Gay LF-SD"/>
    <n v="1729"/>
    <n v="13.85"/>
    <n v="23946.65"/>
    <m/>
    <s v="Manhandle"/>
    <s v="False"/>
    <x v="4"/>
  </r>
  <r>
    <n v="201505"/>
    <x v="2"/>
    <s v="575"/>
    <s v="Penthouse"/>
    <s v="Penthouse"/>
    <x v="3"/>
    <s v="LF"/>
    <s v="SD"/>
    <s v="LF-SD"/>
    <n v="4465"/>
    <n v="13.533333333333299"/>
    <n v="60426.333333333299"/>
    <m/>
    <s v="Penthouse"/>
    <s v="False"/>
    <x v="4"/>
  </r>
  <r>
    <n v="201505"/>
    <x v="2"/>
    <s v="158"/>
    <s v="TEN"/>
    <s v="TEN"/>
    <x v="3"/>
    <s v="LF"/>
    <s v="SD"/>
    <s v="LF-SD"/>
    <n v="29419"/>
    <n v="13.533333333333299"/>
    <n v="398137.13333333301"/>
    <m/>
    <s v="TEN"/>
    <s v="False"/>
    <x v="4"/>
  </r>
  <r>
    <n v="201505"/>
    <x v="2"/>
    <s v="2827"/>
    <s v="Vavoom"/>
    <s v="Vavoom SF"/>
    <x v="3"/>
    <s v="SF"/>
    <s v="SD"/>
    <s v="SF-SD"/>
    <n v="56891"/>
    <n v="8.48"/>
    <n v="482435.68"/>
    <m/>
    <s v="Vavoom SF"/>
    <s v="False"/>
    <x v="4"/>
  </r>
  <r>
    <n v="201505"/>
    <x v="2"/>
    <s v="Bang University"/>
    <s v="Bang University"/>
    <s v="Bang U."/>
    <x v="4"/>
    <s v="LF"/>
    <s v="SD"/>
    <s v="LF-SD"/>
    <n v="3707"/>
    <n v="13.533333333333299"/>
    <n v="50168.066666666702"/>
    <m/>
    <s v="Bang U."/>
    <s v="False"/>
    <x v="4"/>
  </r>
  <r>
    <n v="201505"/>
    <x v="2"/>
    <s v="Brazzers"/>
    <s v="Brazzers"/>
    <s v="Brazzers"/>
    <x v="4"/>
    <s v="LF"/>
    <s v="SD"/>
    <s v="LF-SD"/>
    <n v="9328"/>
    <n v="13.533333333333299"/>
    <n v="126238.933333333"/>
    <m/>
    <s v="Brazzers"/>
    <s v="False"/>
    <x v="4"/>
  </r>
  <r>
    <n v="201505"/>
    <x v="2"/>
    <s v="Reality Kings"/>
    <s v="Reality Kings"/>
    <s v="Reality Kings"/>
    <x v="4"/>
    <s v="LF"/>
    <s v="SD"/>
    <s v="LF-SD"/>
    <n v="4027"/>
    <n v="13.533333333333299"/>
    <n v="54498.733333333301"/>
    <m/>
    <s v="Reality Kings"/>
    <s v="False"/>
    <x v="4"/>
  </r>
  <r>
    <n v="201505"/>
    <x v="2"/>
    <s v="Spice Gay"/>
    <s v="Spice Gay"/>
    <s v="MEN"/>
    <x v="4"/>
    <s v="Gay LF"/>
    <s v="SD"/>
    <s v="Gay LF-SD"/>
    <n v="3340"/>
    <n v="13.85"/>
    <n v="46259"/>
    <m/>
    <s v="MEN"/>
    <s v="False"/>
    <x v="4"/>
  </r>
  <r>
    <n v="201505"/>
    <x v="2"/>
    <s v="3548"/>
    <s v="Club Fantasy"/>
    <s v="Club Fantasy"/>
    <x v="5"/>
    <s v="LF"/>
    <s v="SD"/>
    <s v="LF-SD"/>
    <n v="4976"/>
    <n v="13.533333333333299"/>
    <n v="67341.866666666698"/>
    <m/>
    <s v="Club Fantasy"/>
    <s v="False"/>
    <x v="4"/>
  </r>
  <r>
    <n v="201505"/>
    <x v="2"/>
    <s v="3665"/>
    <s v="Hardcore Heat"/>
    <s v="HEAT"/>
    <x v="6"/>
    <s v="LF"/>
    <s v="SD"/>
    <s v="LF-SD"/>
    <n v="8244"/>
    <n v="13.533333333333299"/>
    <n v="111568.8"/>
    <m/>
    <s v="HEAT"/>
    <s v="False"/>
    <x v="4"/>
  </r>
  <r>
    <n v="201505"/>
    <x v="2"/>
    <s v="3433"/>
    <s v="VIVID TV"/>
    <s v="Vivid"/>
    <x v="6"/>
    <s v="LF"/>
    <s v="SD"/>
    <s v="LF-SD"/>
    <n v="14310"/>
    <n v="13.533333333333299"/>
    <n v="193662"/>
    <m/>
    <s v="Vivid"/>
    <s v="False"/>
    <x v="4"/>
  </r>
  <r>
    <n v="201505"/>
    <x v="3"/>
    <s v="4059"/>
    <s v="High Society XX.5"/>
    <s v="High Society"/>
    <x v="0"/>
    <s v="LF"/>
    <s v="SD"/>
    <s v="LF-SD"/>
    <n v="2149"/>
    <n v="12.9433333333333"/>
    <n v="27815.223333333299"/>
    <m/>
    <s v="High Society"/>
    <s v="False"/>
    <x v="4"/>
  </r>
  <r>
    <n v="201505"/>
    <x v="3"/>
    <s v="4072"/>
    <s v="High Society XX.5 HD"/>
    <s v="High Society HD"/>
    <x v="0"/>
    <s v="LF"/>
    <s v="HD"/>
    <s v="LF-HD"/>
    <n v="2570"/>
    <n v="14.063333333333301"/>
    <n v="36142.766666666699"/>
    <m/>
    <s v="High Society HD"/>
    <s v="False"/>
    <x v="4"/>
  </r>
  <r>
    <n v="201505"/>
    <x v="3"/>
    <s v="4060"/>
    <s v="High Society XX.5 Nationwide"/>
    <s v="High Society"/>
    <x v="0"/>
    <s v="NW LF"/>
    <s v="SD"/>
    <s v="NW LF-SD"/>
    <n v="2650"/>
    <n v="13.046666666666701"/>
    <n v="34573.666666666701"/>
    <m/>
    <s v="High Society"/>
    <s v="True"/>
    <x v="4"/>
  </r>
  <r>
    <n v="201505"/>
    <x v="3"/>
    <s v="4073"/>
    <s v="High Society XX.5 Nationwide HD"/>
    <s v="High Society HD"/>
    <x v="0"/>
    <s v="NW LF"/>
    <s v="HD"/>
    <s v="NW LF-HD"/>
    <n v="3015"/>
    <n v="14.2"/>
    <n v="42813"/>
    <m/>
    <s v="High Society HD"/>
    <s v="True"/>
    <x v="4"/>
  </r>
  <r>
    <n v="201505"/>
    <x v="3"/>
    <s v="4061"/>
    <s v="High Society XXX"/>
    <s v="High Society"/>
    <x v="0"/>
    <s v="LF"/>
    <s v="SD"/>
    <s v="LF-SD"/>
    <n v="198"/>
    <n v="14.98"/>
    <n v="2966.04"/>
    <m/>
    <s v="High Society"/>
    <s v="True"/>
    <x v="4"/>
  </r>
  <r>
    <n v="201505"/>
    <x v="3"/>
    <s v="4074"/>
    <s v="High Society XXX HD"/>
    <s v="High Society HD"/>
    <x v="0"/>
    <s v="LF"/>
    <s v="HD"/>
    <s v="LF-HD"/>
    <n v="208"/>
    <n v="15.94"/>
    <n v="3315.52"/>
    <m/>
    <s v="High Society HD"/>
    <s v="True"/>
    <x v="4"/>
  </r>
  <r>
    <n v="201505"/>
    <x v="3"/>
    <s v="4084"/>
    <s v="Arouse XX.5"/>
    <s v="Arouse"/>
    <x v="1"/>
    <s v="LF"/>
    <s v="SD"/>
    <s v="LF-SD"/>
    <n v="3649"/>
    <n v="12.9433333333333"/>
    <n v="47230.223333333299"/>
    <m/>
    <s v="Arouse"/>
    <s v="False"/>
    <x v="4"/>
  </r>
  <r>
    <n v="201505"/>
    <x v="3"/>
    <s v="4077"/>
    <s v="Arouse XX.5 HD"/>
    <s v="Arouse HD"/>
    <x v="1"/>
    <s v="LF"/>
    <s v="HD"/>
    <s v="LF-HD"/>
    <n v="3962"/>
    <n v="14.063333333333301"/>
    <n v="55718.926666666703"/>
    <m/>
    <s v="Arouse HD"/>
    <s v="False"/>
    <x v="4"/>
  </r>
  <r>
    <n v="201505"/>
    <x v="3"/>
    <s v="4085"/>
    <s v="Arouse XX.5 Nationwide"/>
    <s v="Arouse"/>
    <x v="1"/>
    <s v="NW LF"/>
    <s v="SD"/>
    <s v="NW LF-SD"/>
    <n v="3114"/>
    <n v="13.046666666666701"/>
    <n v="40627.32"/>
    <m/>
    <s v="Arouse"/>
    <s v="True"/>
    <x v="4"/>
  </r>
  <r>
    <n v="201505"/>
    <x v="3"/>
    <s v="4078"/>
    <s v="Arouse XX.5 Nationwide HD"/>
    <s v="Arouse HD"/>
    <x v="1"/>
    <s v="NW LF"/>
    <s v="HD"/>
    <s v="NW LF-HD"/>
    <n v="3645"/>
    <n v="14.2"/>
    <n v="51759"/>
    <m/>
    <s v="Arouse HD"/>
    <s v="True"/>
    <x v="4"/>
  </r>
  <r>
    <n v="201505"/>
    <x v="3"/>
    <s v="4079"/>
    <s v="Arouse XXX"/>
    <s v="Arouse"/>
    <x v="1"/>
    <s v="LF"/>
    <s v="SD"/>
    <s v="LF-SD"/>
    <n v="278"/>
    <n v="14.98"/>
    <n v="4164.4399999999996"/>
    <m/>
    <s v="Arouse"/>
    <s v="True"/>
    <x v="4"/>
  </r>
  <r>
    <n v="201505"/>
    <x v="3"/>
    <s v="4086"/>
    <s v="Arouse XXX HD"/>
    <s v="Arouse HD"/>
    <x v="1"/>
    <s v="LF"/>
    <s v="HD"/>
    <s v="LF-HD"/>
    <n v="323"/>
    <n v="15.94"/>
    <n v="5148.62"/>
    <m/>
    <s v="Arouse HD"/>
    <s v="True"/>
    <x v="4"/>
  </r>
  <r>
    <n v="201505"/>
    <x v="3"/>
    <s v="4124"/>
    <s v="DUSK - For Women XX.5 Nationwide"/>
    <s v="DUSK"/>
    <x v="1"/>
    <s v="NW LF"/>
    <s v="SD"/>
    <s v="NW LF-SD"/>
    <n v="1308"/>
    <n v="13.046666666666701"/>
    <n v="17065.04"/>
    <m/>
    <s v="DUSK"/>
    <s v="False"/>
    <x v="4"/>
  </r>
  <r>
    <n v="201505"/>
    <x v="3"/>
    <s v="3997"/>
    <s v="Dusk for Women XX.5"/>
    <s v="DUSK"/>
    <x v="1"/>
    <s v="LF"/>
    <s v="SD"/>
    <s v="LF-SD"/>
    <n v="855"/>
    <n v="12.9433333333333"/>
    <n v="11066.55"/>
    <m/>
    <s v="DUSK"/>
    <s v="True"/>
    <x v="4"/>
  </r>
  <r>
    <n v="201505"/>
    <x v="3"/>
    <s v="4080"/>
    <s v="Dusk for Women XX.5 HD"/>
    <s v="DUSK HD"/>
    <x v="1"/>
    <s v="LF"/>
    <s v="HD"/>
    <s v="LF-HD"/>
    <n v="905"/>
    <n v="14.063333333333301"/>
    <n v="12727.3166666667"/>
    <m/>
    <s v="DUSK HD"/>
    <s v="False"/>
    <x v="4"/>
  </r>
  <r>
    <n v="201505"/>
    <x v="3"/>
    <s v="4098"/>
    <s v="Dusk for Women XX.5 Nationwide HD"/>
    <s v="DUSK HD"/>
    <x v="1"/>
    <s v="NW LF"/>
    <s v="HD"/>
    <s v="NW LF-HD"/>
    <n v="1878"/>
    <n v="14.2"/>
    <n v="26667.599999999999"/>
    <m/>
    <s v="DUSK HD"/>
    <s v="True"/>
    <x v="4"/>
  </r>
  <r>
    <n v="201505"/>
    <x v="3"/>
    <s v="4092"/>
    <s v="Dusk for Women XXX"/>
    <s v="DUSK"/>
    <x v="1"/>
    <s v="LF"/>
    <s v="SD"/>
    <s v="LF-SD"/>
    <n v="80"/>
    <n v="14.98"/>
    <n v="1198.4000000000001"/>
    <m/>
    <s v="DUSK"/>
    <s v="True"/>
    <x v="4"/>
  </r>
  <r>
    <n v="201505"/>
    <x v="3"/>
    <s v="4093"/>
    <s v="Dusk for Women XXX HD"/>
    <s v="DUSK HD"/>
    <x v="1"/>
    <s v="LF"/>
    <s v="HD"/>
    <s v="LF-HD"/>
    <n v="88"/>
    <n v="15.94"/>
    <n v="1402.72"/>
    <m/>
    <s v="DUSK HD"/>
    <s v="True"/>
    <x v="4"/>
  </r>
  <r>
    <n v="201505"/>
    <x v="3"/>
    <s v="3793"/>
    <s v="Falcon XX5"/>
    <s v="Falcon"/>
    <x v="1"/>
    <s v="Gay LF"/>
    <s v="SD"/>
    <s v="Gay LF-SD"/>
    <n v="3538"/>
    <n v="12.87"/>
    <n v="45534.06"/>
    <m/>
    <s v="Falcon"/>
    <s v="False"/>
    <x v="4"/>
  </r>
  <r>
    <n v="201505"/>
    <x v="3"/>
    <s v="3791"/>
    <s v="Falcon XX5 HD"/>
    <s v="Falcon HD"/>
    <x v="1"/>
    <s v="Gay LF"/>
    <s v="HD"/>
    <s v="Gay LF-HD"/>
    <n v="3102"/>
    <n v="14.1"/>
    <n v="43738.2"/>
    <m/>
    <s v="Falcon HD"/>
    <s v="False"/>
    <x v="4"/>
  </r>
  <r>
    <n v="201505"/>
    <x v="3"/>
    <s v="3792"/>
    <s v="Falcon XXX"/>
    <s v="Falcon"/>
    <x v="1"/>
    <s v="Gay LF"/>
    <s v="SD"/>
    <s v="Gay LF-SD"/>
    <n v="280"/>
    <n v="14.98"/>
    <n v="4194.3999999999996"/>
    <m/>
    <s v="Falcon"/>
    <s v="True"/>
    <x v="4"/>
  </r>
  <r>
    <n v="201505"/>
    <x v="3"/>
    <s v="4071"/>
    <s v="Falcon XXX HD"/>
    <s v="Falcon HD"/>
    <x v="1"/>
    <s v="Gay LF"/>
    <s v="HD"/>
    <s v="Gay LF-HD"/>
    <n v="215"/>
    <n v="15.98"/>
    <n v="3435.7"/>
    <m/>
    <s v="Falcon HD"/>
    <s v="True"/>
    <x v="4"/>
  </r>
  <r>
    <n v="201505"/>
    <x v="3"/>
    <s v="4115"/>
    <s v="Etsy XX.5 HD (NOOF)"/>
    <s v="Hustler HD"/>
    <x v="3"/>
    <s v="LF"/>
    <s v="HD"/>
    <s v="LF-HD"/>
    <n v="3509"/>
    <n v="14.063333333333301"/>
    <n v="49348.2366666667"/>
    <m/>
    <s v="Hustler HD"/>
    <s v="False"/>
    <x v="4"/>
  </r>
  <r>
    <n v="201505"/>
    <x v="3"/>
    <s v="4146"/>
    <s v="Etsy XX.5 Nationwide (NOOF)"/>
    <s v="Hustler"/>
    <x v="3"/>
    <s v="NW LF"/>
    <s v="SD"/>
    <s v="NW LF-SD"/>
    <n v="3710"/>
    <n v="13.046666666666701"/>
    <n v="48403.133333333302"/>
    <m/>
    <s v="Hustler"/>
    <s v="False"/>
    <x v="4"/>
  </r>
  <r>
    <n v="201505"/>
    <x v="3"/>
    <s v="4116"/>
    <s v="Etsy XX.5 Nationwide HD (NOOF)"/>
    <s v="Hustler HD"/>
    <x v="3"/>
    <s v="NW LF"/>
    <s v="HD"/>
    <s v="NW LF-HD"/>
    <n v="3503"/>
    <n v="14.2"/>
    <n v="49742.6"/>
    <m/>
    <s v="Hustler HD"/>
    <s v="True"/>
    <x v="4"/>
  </r>
  <r>
    <n v="201505"/>
    <x v="3"/>
    <s v="4107"/>
    <s v="Girlfriend Films XX.5"/>
    <s v="Girlfriend Films"/>
    <x v="3"/>
    <s v="LF"/>
    <s v="SD"/>
    <s v="LF-SD"/>
    <n v="10160"/>
    <n v="12.9433333333333"/>
    <n v="131504.26666666701"/>
    <m/>
    <s v="Girlfriend Films"/>
    <s v="False"/>
    <x v="4"/>
  </r>
  <r>
    <n v="201505"/>
    <x v="3"/>
    <s v="4082"/>
    <s v="Girlfriend Films XX.5 HD"/>
    <s v="Girlfriend Films HD"/>
    <x v="3"/>
    <s v="LF"/>
    <s v="HD"/>
    <s v="LF-HD"/>
    <n v="9108"/>
    <n v="14.063333333333301"/>
    <n v="128088.84"/>
    <m/>
    <s v="Girlfriend Films HD"/>
    <s v="False"/>
    <x v="4"/>
  </r>
  <r>
    <n v="201505"/>
    <x v="3"/>
    <s v="3220"/>
    <s v="HIS Gay"/>
    <s v="HIS"/>
    <x v="3"/>
    <s v="Gay LF"/>
    <s v="SD"/>
    <s v="Gay LF-SD"/>
    <n v="7317"/>
    <n v="12.87"/>
    <n v="94169.79"/>
    <m/>
    <s v="HIS"/>
    <s v="False"/>
    <x v="4"/>
  </r>
  <r>
    <n v="201505"/>
    <x v="3"/>
    <s v="3686"/>
    <s v="HIS Gay XX.5 HD"/>
    <s v="HIS HD"/>
    <x v="3"/>
    <s v="Gay LF"/>
    <s v="HD"/>
    <s v="Gay LF-HD"/>
    <n v="5919"/>
    <n v="14.1"/>
    <n v="83457.899999999994"/>
    <m/>
    <s v="HIS HD"/>
    <s v="False"/>
    <x v="4"/>
  </r>
  <r>
    <n v="201505"/>
    <x v="3"/>
    <s v="3334"/>
    <s v="HIS Gay XXX"/>
    <s v="HIS"/>
    <x v="3"/>
    <s v="Gay LF"/>
    <s v="SD"/>
    <s v="Gay LF-SD"/>
    <n v="743"/>
    <n v="14.98"/>
    <n v="11130.14"/>
    <m/>
    <s v="HIS"/>
    <s v="True"/>
    <x v="4"/>
  </r>
  <r>
    <n v="201505"/>
    <x v="3"/>
    <s v="4094"/>
    <s v="HIS Gay XXX HD"/>
    <s v="HIS HD"/>
    <x v="3"/>
    <s v="Gay LF"/>
    <s v="HD"/>
    <s v="Gay LF-HD"/>
    <n v="430"/>
    <n v="15.98"/>
    <n v="6871.4"/>
    <m/>
    <s v="HIS HD"/>
    <s v="True"/>
    <x v="4"/>
  </r>
  <r>
    <n v="201505"/>
    <x v="3"/>
    <s v="795"/>
    <s v="Hustler XX.5"/>
    <s v="Hustler"/>
    <x v="3"/>
    <s v="LF"/>
    <s v="SD"/>
    <s v="LF-SD"/>
    <n v="12113"/>
    <n v="12.9433333333333"/>
    <n v="156782.596666667"/>
    <m/>
    <s v="Hustler"/>
    <s v="True"/>
    <x v="4"/>
  </r>
  <r>
    <n v="201505"/>
    <x v="3"/>
    <s v="3595"/>
    <s v="Hustler XX.5 HD"/>
    <s v="Hustler HD"/>
    <x v="3"/>
    <s v="LF"/>
    <s v="HD"/>
    <s v="LF-HD"/>
    <n v="12283"/>
    <n v="14.063333333333301"/>
    <n v="172739.92333333299"/>
    <m/>
    <s v="Hustler HD"/>
    <s v="True"/>
    <x v="4"/>
  </r>
  <r>
    <n v="201505"/>
    <x v="3"/>
    <s v="4096"/>
    <s v="Hustler XX.5 Nationwide"/>
    <s v="Hustler"/>
    <x v="3"/>
    <s v="NW LF"/>
    <s v="SD"/>
    <s v="NW LF-SD"/>
    <n v="20122"/>
    <n v="13.046666666666701"/>
    <n v="262525.02666666702"/>
    <m/>
    <s v="Hustler"/>
    <s v="True"/>
    <x v="4"/>
  </r>
  <r>
    <n v="201505"/>
    <x v="3"/>
    <s v="4097"/>
    <s v="Hustler XX.5 Nationwide HD"/>
    <s v="Hustler HD"/>
    <x v="3"/>
    <s v="NW LF"/>
    <s v="HD"/>
    <s v="NW LF-HD"/>
    <n v="20476"/>
    <n v="14.2"/>
    <n v="290759.2"/>
    <m/>
    <s v="Hustler HD"/>
    <s v="True"/>
    <x v="4"/>
  </r>
  <r>
    <n v="201505"/>
    <x v="3"/>
    <s v="649"/>
    <s v="Hustler XXX"/>
    <s v="Hustler"/>
    <x v="3"/>
    <s v="LF"/>
    <s v="SD"/>
    <s v="LF-SD"/>
    <n v="1075"/>
    <n v="14.98"/>
    <n v="16103.5"/>
    <m/>
    <s v="Hustler"/>
    <s v="True"/>
    <x v="4"/>
  </r>
  <r>
    <n v="201505"/>
    <x v="3"/>
    <s v="3400"/>
    <s v="Hustler XXX HD"/>
    <s v="Hustler HD"/>
    <x v="3"/>
    <s v="LF"/>
    <s v="HD"/>
    <s v="LF-HD"/>
    <n v="1062"/>
    <n v="15.94"/>
    <n v="16928.28"/>
    <m/>
    <s v="Hustler HD"/>
    <s v="True"/>
    <x v="4"/>
  </r>
  <r>
    <n v="201505"/>
    <x v="3"/>
    <s v="794"/>
    <s v="Juicy XX.5"/>
    <s v="Juicy"/>
    <x v="3"/>
    <s v="LF"/>
    <s v="SD"/>
    <s v="LF-SD"/>
    <n v="4081"/>
    <n v="12.9433333333333"/>
    <n v="52821.743333333303"/>
    <m/>
    <s v="Juicy"/>
    <s v="False"/>
    <x v="4"/>
  </r>
  <r>
    <n v="201505"/>
    <x v="3"/>
    <s v="4099"/>
    <s v="Juicy XX.5 HD"/>
    <s v="Juicy HD"/>
    <x v="3"/>
    <s v="LF"/>
    <s v="HD"/>
    <s v="LF-HD"/>
    <n v="4138"/>
    <n v="14.063333333333301"/>
    <n v="58194.073333333297"/>
    <m/>
    <s v="Juicy HD"/>
    <s v="False"/>
    <x v="4"/>
  </r>
  <r>
    <n v="201505"/>
    <x v="3"/>
    <s v="4142"/>
    <s v="Juicy XX.5 Nationwide"/>
    <s v="Juicy"/>
    <x v="3"/>
    <s v="NW LF"/>
    <s v="SD"/>
    <s v="NW LF-SD"/>
    <n v="5144"/>
    <n v="13.046666666666701"/>
    <n v="67112.053333333301"/>
    <m/>
    <s v="Juicy"/>
    <s v="True"/>
    <x v="4"/>
  </r>
  <r>
    <n v="201505"/>
    <x v="3"/>
    <s v="4112"/>
    <s v="Juicy XX.5 Nationwide HD"/>
    <s v="Juicy HD"/>
    <x v="3"/>
    <s v="NW LF"/>
    <s v="HD"/>
    <s v="NW LF-HD"/>
    <n v="4590"/>
    <n v="14.2"/>
    <n v="65178"/>
    <m/>
    <s v="Juicy HD"/>
    <s v="True"/>
    <x v="4"/>
  </r>
  <r>
    <n v="201505"/>
    <x v="3"/>
    <s v="3346"/>
    <s v="Juicy XXX"/>
    <s v="Juicy"/>
    <x v="3"/>
    <s v="LF"/>
    <s v="SD"/>
    <s v="LF-SD"/>
    <n v="461"/>
    <n v="14.98"/>
    <n v="6905.78"/>
    <m/>
    <s v="Juicy"/>
    <s v="True"/>
    <x v="4"/>
  </r>
  <r>
    <n v="201505"/>
    <x v="3"/>
    <s v="4214"/>
    <s v="Penthouse XX.5"/>
    <s v="Penthouse"/>
    <x v="3"/>
    <s v="LF"/>
    <s v="SD"/>
    <s v="LF-SD"/>
    <n v="5073"/>
    <n v="12.9433333333333"/>
    <n v="65661.53"/>
    <m/>
    <s v="Penthouse"/>
    <s v="False"/>
    <x v="4"/>
  </r>
  <r>
    <n v="201505"/>
    <x v="3"/>
    <s v="793"/>
    <s v="Penthouse XX.5"/>
    <s v="Penthouse"/>
    <x v="3"/>
    <s v="LF"/>
    <s v="SD"/>
    <s v="LF-SD"/>
    <n v="4011"/>
    <n v="12.9433333333333"/>
    <n v="51915.71"/>
    <m/>
    <s v="Penthouse"/>
    <s v="True"/>
    <x v="4"/>
  </r>
  <r>
    <n v="201505"/>
    <x v="3"/>
    <s v="4100"/>
    <s v="Penthouse XX.5 HD"/>
    <s v="Penthouse HD"/>
    <x v="3"/>
    <s v="LF"/>
    <s v="HD"/>
    <s v="LF-HD"/>
    <n v="4355"/>
    <n v="14.063333333333301"/>
    <n v="61245.816666666702"/>
    <m/>
    <s v="Penthouse HD"/>
    <s v="False"/>
    <x v="4"/>
  </r>
  <r>
    <n v="201505"/>
    <x v="3"/>
    <s v="4143"/>
    <s v="Penthouse XX.5 Nationwide"/>
    <s v="Penthouse"/>
    <x v="3"/>
    <s v="NW LF"/>
    <s v="SD"/>
    <s v="NW LF-SD"/>
    <n v="6002"/>
    <n v="13.046666666666701"/>
    <n v="78306.093333333294"/>
    <m/>
    <s v="Penthouse"/>
    <s v="True"/>
    <x v="4"/>
  </r>
  <r>
    <n v="201505"/>
    <x v="3"/>
    <s v="3347"/>
    <s v="Penthouse XXX"/>
    <s v="Penthouse"/>
    <x v="3"/>
    <s v="LF"/>
    <s v="SD"/>
    <s v="LF-SD"/>
    <n v="623"/>
    <n v="14.98"/>
    <n v="9332.5400000000009"/>
    <m/>
    <s v="Penthouse"/>
    <s v="True"/>
    <x v="4"/>
  </r>
  <r>
    <n v="201505"/>
    <x v="3"/>
    <s v="791"/>
    <s v="TEN XX.5"/>
    <s v="TEN"/>
    <x v="3"/>
    <s v="LF"/>
    <s v="SD"/>
    <s v="LF-SD"/>
    <n v="2489"/>
    <n v="12.9433333333333"/>
    <n v="32215.956666666701"/>
    <m/>
    <s v="TEN"/>
    <s v="False"/>
    <x v="4"/>
  </r>
  <r>
    <n v="201505"/>
    <x v="3"/>
    <s v="4114"/>
    <s v="TEN XX.5 HD"/>
    <s v="TEN HD"/>
    <x v="3"/>
    <s v="LF"/>
    <s v="HD"/>
    <s v="LF-HD"/>
    <n v="3103"/>
    <n v="14.063333333333301"/>
    <n v="43638.523333333302"/>
    <m/>
    <s v="TEN HD"/>
    <s v="False"/>
    <x v="4"/>
  </r>
  <r>
    <n v="201505"/>
    <x v="3"/>
    <s v="4144"/>
    <s v="TEN XX.5 Nationwide"/>
    <s v="TEN"/>
    <x v="3"/>
    <s v="NW LF"/>
    <s v="SD"/>
    <s v="NW LF-SD"/>
    <n v="4037"/>
    <n v="13.046666666666701"/>
    <n v="52669.393333333297"/>
    <m/>
    <s v="TEN"/>
    <s v="True"/>
    <x v="4"/>
  </r>
  <r>
    <n v="201505"/>
    <x v="3"/>
    <s v="4113"/>
    <s v="TEN XX.5 Nationwide HD"/>
    <s v="TEN HD"/>
    <x v="3"/>
    <s v="NW LF"/>
    <s v="HD"/>
    <s v="NW LF-HD"/>
    <n v="4728"/>
    <n v="14.2"/>
    <n v="67137.600000000006"/>
    <m/>
    <s v="TEN HD"/>
    <s v="True"/>
    <x v="4"/>
  </r>
  <r>
    <n v="201505"/>
    <x v="3"/>
    <s v="3350"/>
    <s v="TEN XXX"/>
    <s v="TEN"/>
    <x v="3"/>
    <s v="LF"/>
    <s v="SD"/>
    <s v="LF-SD"/>
    <n v="296"/>
    <n v="14.98"/>
    <n v="4434.08"/>
    <m/>
    <s v="TEN"/>
    <s v="True"/>
    <x v="4"/>
  </r>
  <r>
    <n v="201505"/>
    <x v="3"/>
    <s v="920"/>
    <s v="Vavoom XX.5"/>
    <s v="Vavoom SF"/>
    <x v="3"/>
    <s v="SF"/>
    <s v="SD"/>
    <s v="SF-SD"/>
    <n v="67103"/>
    <n v="5.98"/>
    <n v="401275.94"/>
    <m/>
    <s v="Vavoom SF"/>
    <s v="False"/>
    <x v="4"/>
  </r>
  <r>
    <n v="201505"/>
    <x v="3"/>
    <s v="4075"/>
    <s v="Vavoom XX.5 HD"/>
    <s v="Vavoom SF HD"/>
    <x v="3"/>
    <s v="SF"/>
    <s v="HD"/>
    <s v="SF-HD"/>
    <n v="40838"/>
    <n v="6.98"/>
    <n v="285049.24"/>
    <m/>
    <s v="Vavoom SF HD"/>
    <s v="False"/>
    <x v="4"/>
  </r>
  <r>
    <n v="201505"/>
    <x v="3"/>
    <s v="4145"/>
    <s v="Vavoom XX.5 Nationwide"/>
    <s v="Vavoom SF"/>
    <x v="3"/>
    <s v="NW SF"/>
    <s v="SD"/>
    <s v="NW SF-SD"/>
    <n v="77622"/>
    <n v="5.98"/>
    <n v="464179.56"/>
    <m/>
    <s v="Vavoom SF"/>
    <s v="True"/>
    <x v="4"/>
  </r>
  <r>
    <n v="201505"/>
    <x v="3"/>
    <s v="4076"/>
    <s v="Vavoom XX.5 Nationwide HD"/>
    <s v="Vavoom SF HD"/>
    <x v="3"/>
    <s v="NW SF"/>
    <s v="HD"/>
    <s v="NW SF-HD"/>
    <n v="47269"/>
    <n v="6.98"/>
    <n v="329937.62"/>
    <m/>
    <s v="Vavoom SF HD"/>
    <s v="True"/>
    <x v="4"/>
  </r>
  <r>
    <n v="201505"/>
    <x v="3"/>
    <s v="3351"/>
    <s v="Vavoom XXX"/>
    <s v="Vavoom SF"/>
    <x v="3"/>
    <s v="SF"/>
    <s v="SD"/>
    <s v="SF-SD"/>
    <n v="8097"/>
    <n v="5.98"/>
    <n v="48420.06"/>
    <m/>
    <s v="Vavoom SF"/>
    <s v="True"/>
    <x v="4"/>
  </r>
  <r>
    <n v="201505"/>
    <x v="3"/>
    <s v="4224"/>
    <s v="Vavoom XXX HD"/>
    <s v="Vavoom SF HD"/>
    <x v="3"/>
    <s v="SF"/>
    <s v="HD"/>
    <s v="SF-HD"/>
    <n v="4431"/>
    <n v="6.98"/>
    <n v="30928.38"/>
    <m/>
    <s v="Vavoom SF HD"/>
    <s v="True"/>
    <x v="4"/>
  </r>
  <r>
    <n v="201505"/>
    <x v="3"/>
    <s v="792"/>
    <s v="XTSY XX.5"/>
    <s v="XTSY"/>
    <x v="3"/>
    <s v="LF"/>
    <s v="SD"/>
    <s v="LF-SD"/>
    <n v="3870"/>
    <n v="12.9433333333333"/>
    <n v="50090.7"/>
    <m/>
    <s v="XTSY"/>
    <s v="False"/>
    <x v="4"/>
  </r>
  <r>
    <n v="201505"/>
    <x v="3"/>
    <s v="3352"/>
    <s v="XTSY XXX"/>
    <s v="XTSY"/>
    <x v="3"/>
    <s v="LF"/>
    <s v="SD"/>
    <s v="LF-SD"/>
    <n v="335"/>
    <n v="14.98"/>
    <n v="5018.3"/>
    <m/>
    <s v="XTSY"/>
    <s v="True"/>
    <x v="4"/>
  </r>
  <r>
    <n v="201505"/>
    <x v="3"/>
    <s v="Bang University XX.5"/>
    <s v="Bang University XX.5"/>
    <s v="Bang U."/>
    <x v="4"/>
    <s v="LF"/>
    <s v="SD"/>
    <s v="LF-SD"/>
    <n v="2647"/>
    <n v="12.9433333333333"/>
    <n v="34261.003333333298"/>
    <m/>
    <s v="Bang U."/>
    <s v="False"/>
    <x v="4"/>
  </r>
  <r>
    <n v="201505"/>
    <x v="3"/>
    <s v="Bang University XX.5 HD"/>
    <s v="Bang University XX.5 HD"/>
    <s v="Bang U. HD"/>
    <x v="4"/>
    <s v="LF"/>
    <s v="HD"/>
    <s v="LF-HD"/>
    <n v="2952"/>
    <n v="14.063333333333301"/>
    <n v="41514.959999999999"/>
    <m/>
    <s v="Bang U. HD"/>
    <s v="False"/>
    <x v="4"/>
  </r>
  <r>
    <n v="201505"/>
    <x v="3"/>
    <s v="Bang University XX.5 Nationwide"/>
    <s v="Bang University XX.5 Nationwide"/>
    <s v="Bang U."/>
    <x v="4"/>
    <s v="NW LF"/>
    <s v="SD"/>
    <s v="NW LF-SD"/>
    <n v="3434"/>
    <n v="13.046666666666701"/>
    <n v="44802.253333333298"/>
    <m/>
    <s v="Bang U."/>
    <s v="True"/>
    <x v="4"/>
  </r>
  <r>
    <n v="201505"/>
    <x v="3"/>
    <s v="Bang University XX.5 Nationwide HD"/>
    <s v="Bang University XX.5 Nationwide HD"/>
    <s v="Bang U. HD"/>
    <x v="4"/>
    <s v="NW LF"/>
    <s v="HD"/>
    <s v="NW LF-HD"/>
    <n v="3856"/>
    <n v="14.2"/>
    <n v="54755.199999999997"/>
    <m/>
    <s v="Bang U. HD"/>
    <s v="True"/>
    <x v="4"/>
  </r>
  <r>
    <n v="201505"/>
    <x v="3"/>
    <s v="Bang University XXX"/>
    <s v="Bang University XXX"/>
    <s v="Bang U."/>
    <x v="4"/>
    <s v="LF"/>
    <s v="SD"/>
    <s v="LF-SD"/>
    <n v="397"/>
    <n v="14.98"/>
    <n v="5947.06"/>
    <m/>
    <s v="Bang U."/>
    <s v="True"/>
    <x v="4"/>
  </r>
  <r>
    <n v="201505"/>
    <x v="3"/>
    <s v="Bang University XXX HD"/>
    <s v="Bang University XXX HD"/>
    <s v="Bang U. HD"/>
    <x v="4"/>
    <s v="LF"/>
    <s v="HD"/>
    <s v="LF-HD"/>
    <n v="290"/>
    <n v="15.94"/>
    <n v="4622.6000000000004"/>
    <m/>
    <s v="Bang U. HD"/>
    <s v="True"/>
    <x v="4"/>
  </r>
  <r>
    <n v="201505"/>
    <x v="3"/>
    <s v="Brazzers XX.5"/>
    <s v="Brazzers XX.5"/>
    <s v="Brazzers"/>
    <x v="4"/>
    <s v="LF"/>
    <s v="SD"/>
    <s v="LF-SD"/>
    <n v="3375"/>
    <n v="12.9433333333333"/>
    <n v="43683.75"/>
    <m/>
    <s v="Brazzers"/>
    <s v="False"/>
    <x v="4"/>
  </r>
  <r>
    <n v="201505"/>
    <x v="3"/>
    <s v="Brazzers XX.5 HD"/>
    <s v="Brazzers XX.5 HD"/>
    <s v="Brazzers HD"/>
    <x v="4"/>
    <s v="LF"/>
    <s v="HD"/>
    <s v="LF-HD"/>
    <n v="3798"/>
    <n v="14.063333333333301"/>
    <n v="53412.54"/>
    <m/>
    <s v="Brazzers HD"/>
    <s v="False"/>
    <x v="4"/>
  </r>
  <r>
    <n v="201505"/>
    <x v="3"/>
    <s v="Brazzers XX.5 Nationwide"/>
    <s v="Brazzers XX.5 Nationwide"/>
    <s v="Brazzers"/>
    <x v="4"/>
    <s v="NW LF"/>
    <s v="SD"/>
    <s v="NW LF-SD"/>
    <n v="4005"/>
    <n v="13.046666666666701"/>
    <n v="52251.9"/>
    <m/>
    <s v="Brazzers"/>
    <s v="True"/>
    <x v="4"/>
  </r>
  <r>
    <n v="201505"/>
    <x v="3"/>
    <s v="Brazzers XX.5 Nationwide HD"/>
    <s v="Brazzers XX.5 Nationwide HD"/>
    <s v="Brazzers HD"/>
    <x v="4"/>
    <s v="NW LF"/>
    <s v="HD"/>
    <s v="NW LF-HD"/>
    <n v="4889"/>
    <n v="14.2"/>
    <n v="69423.8"/>
    <m/>
    <s v="Brazzers HD"/>
    <s v="True"/>
    <x v="4"/>
  </r>
  <r>
    <n v="201505"/>
    <x v="3"/>
    <s v="Brazzers XXX"/>
    <s v="Brazzers XXX"/>
    <s v="Brazzers"/>
    <x v="4"/>
    <s v="LF"/>
    <s v="SD"/>
    <s v="LF-SD"/>
    <n v="480"/>
    <n v="14.98"/>
    <n v="7190.4"/>
    <m/>
    <s v="Brazzers"/>
    <s v="True"/>
    <x v="4"/>
  </r>
  <r>
    <n v="201505"/>
    <x v="3"/>
    <s v="Brazzers XXX HD"/>
    <s v="Brazzers XXX HD"/>
    <s v="Brazzers HD"/>
    <x v="4"/>
    <s v="LF"/>
    <s v="HD"/>
    <s v="LF-HD"/>
    <n v="590"/>
    <n v="15.94"/>
    <n v="9404.6"/>
    <m/>
    <s v="Brazzers HD"/>
    <s v="True"/>
    <x v="4"/>
  </r>
  <r>
    <n v="201505"/>
    <x v="3"/>
    <s v="Reality Kings XX.5"/>
    <s v="Reality Kings XX.5"/>
    <s v="Reality Kings"/>
    <x v="4"/>
    <s v="LF"/>
    <s v="SD"/>
    <s v="LF-SD"/>
    <n v="3793"/>
    <n v="12.9433333333333"/>
    <n v="49094.063333333303"/>
    <m/>
    <s v="Reality Kings"/>
    <s v="False"/>
    <x v="4"/>
  </r>
  <r>
    <n v="201505"/>
    <x v="3"/>
    <s v="Reality Kings XX.5 HD"/>
    <s v="Reality Kings XX.5 HD"/>
    <s v="Reality Kings HD"/>
    <x v="4"/>
    <s v="LF"/>
    <s v="HD"/>
    <s v="LF-HD"/>
    <n v="4222"/>
    <n v="14.063333333333301"/>
    <n v="59375.393333333297"/>
    <m/>
    <s v="Reality Kings HD"/>
    <s v="False"/>
    <x v="4"/>
  </r>
  <r>
    <n v="201505"/>
    <x v="3"/>
    <s v="Reality Kings XX.5 Nationwide"/>
    <s v="Reality Kings XX.5 Nationwide"/>
    <s v="Reality Kings"/>
    <x v="4"/>
    <s v="NW LF"/>
    <s v="SD"/>
    <s v="NW LF-SD"/>
    <n v="2777"/>
    <n v="13.046666666666701"/>
    <n v="36230.593333333301"/>
    <m/>
    <s v="Reality Kings"/>
    <s v="True"/>
    <x v="4"/>
  </r>
  <r>
    <n v="201505"/>
    <x v="3"/>
    <s v="Reality Kings XX.5 Nationwide HD"/>
    <s v="Reality Kings XX.5 Nationwide HD"/>
    <s v="Reality Kings HD"/>
    <x v="4"/>
    <s v="NW LF"/>
    <s v="HD"/>
    <s v="NW LF-HD"/>
    <n v="3619"/>
    <n v="14.2"/>
    <n v="51389.8"/>
    <m/>
    <s v="Reality Kings HD"/>
    <s v="True"/>
    <x v="4"/>
  </r>
  <r>
    <n v="201505"/>
    <x v="3"/>
    <s v="Reality Kings XXX"/>
    <s v="Reality Kings XXX"/>
    <s v="Reality Kings"/>
    <x v="4"/>
    <s v="LF"/>
    <s v="SD"/>
    <s v="LF-SD"/>
    <n v="403"/>
    <n v="14.98"/>
    <n v="6036.94"/>
    <m/>
    <s v="Reality Kings"/>
    <s v="True"/>
    <x v="4"/>
  </r>
  <r>
    <n v="201505"/>
    <x v="3"/>
    <s v="Reality Kings XXX HD"/>
    <s v="Reality Kings XXX HD"/>
    <s v="Reality Kings HD"/>
    <x v="4"/>
    <s v="LF"/>
    <s v="HD"/>
    <s v="LF-HD"/>
    <n v="360"/>
    <n v="15.94"/>
    <n v="5738.4"/>
    <m/>
    <s v="Reality Kings HD"/>
    <s v="True"/>
    <x v="4"/>
  </r>
  <r>
    <n v="201505"/>
    <x v="3"/>
    <s v="Spice Gay XX.5"/>
    <s v="Spice Gay XX.5"/>
    <s v="MEN"/>
    <x v="4"/>
    <s v="Gay LF"/>
    <s v="SD"/>
    <s v="Gay LF-SD"/>
    <n v="4433"/>
    <n v="12.87"/>
    <n v="57052.71"/>
    <m/>
    <s v="MEN"/>
    <s v="False"/>
    <x v="4"/>
  </r>
  <r>
    <n v="201505"/>
    <x v="3"/>
    <s v="Spice Gay XX.5 HD"/>
    <s v="Spice Gay XX.5 HD"/>
    <s v="MEN HD"/>
    <x v="4"/>
    <s v="Gay LF"/>
    <s v="HD"/>
    <s v="Gay LF-HD"/>
    <n v="3045"/>
    <n v="14.1"/>
    <n v="42934.5"/>
    <m/>
    <s v="MEN HD"/>
    <s v="False"/>
    <x v="4"/>
  </r>
  <r>
    <n v="201505"/>
    <x v="3"/>
    <s v="Spice Gay XXX"/>
    <s v="Spice Gay XXX"/>
    <s v="MEN"/>
    <x v="4"/>
    <s v="Gay LF"/>
    <s v="SD"/>
    <s v="Gay LF-SD"/>
    <n v="396"/>
    <n v="14.98"/>
    <n v="5932.08"/>
    <m/>
    <s v="MEN"/>
    <s v="True"/>
    <x v="4"/>
  </r>
  <r>
    <n v="201505"/>
    <x v="3"/>
    <s v="Spice Gay XXX HD"/>
    <s v="Spice Gay XXX HD"/>
    <s v="MEN HD"/>
    <x v="4"/>
    <s v="Gay LF"/>
    <s v="HD"/>
    <s v="Gay LF-HD"/>
    <n v="156"/>
    <n v="15.98"/>
    <n v="2492.88"/>
    <m/>
    <s v="MEN HD"/>
    <s v="True"/>
    <x v="4"/>
  </r>
  <r>
    <n v="201505"/>
    <x v="3"/>
    <s v="3558"/>
    <s v="Club Fantasy XX.5"/>
    <s v="Club Fantasy"/>
    <x v="5"/>
    <s v="LF"/>
    <s v="SD"/>
    <s v="LF-SD"/>
    <n v="9489"/>
    <n v="12.9433333333333"/>
    <n v="122819.29"/>
    <m/>
    <s v="Club Fantasy"/>
    <s v="False"/>
    <x v="4"/>
  </r>
  <r>
    <n v="201505"/>
    <x v="3"/>
    <s v="4055"/>
    <s v="Club Fantasy XX.5 HD"/>
    <s v="Club Fantasy HD"/>
    <x v="5"/>
    <s v="LF"/>
    <s v="HD"/>
    <s v="LF-HD"/>
    <n v="10219"/>
    <n v="14.063333333333301"/>
    <n v="143713.20333333299"/>
    <m/>
    <s v="Club Fantasy HD"/>
    <s v="False"/>
    <x v="4"/>
  </r>
  <r>
    <n v="201505"/>
    <x v="3"/>
    <s v="3562"/>
    <s v="Club Fantasy XXX"/>
    <s v="Club Fantasy"/>
    <x v="5"/>
    <s v="LF"/>
    <s v="SD"/>
    <s v="LF-SD"/>
    <n v="791"/>
    <n v="14.98"/>
    <n v="11849.18"/>
    <m/>
    <s v="Club Fantasy"/>
    <s v="True"/>
    <x v="4"/>
  </r>
  <r>
    <n v="201505"/>
    <x v="3"/>
    <s v="4056"/>
    <s v="Club Fantasy XXX HD"/>
    <s v="Club Fantasy HD"/>
    <x v="5"/>
    <s v="LF"/>
    <s v="HD"/>
    <s v="LF-HD"/>
    <n v="819"/>
    <n v="15.94"/>
    <n v="13054.86"/>
    <m/>
    <s v="Club Fantasy HD"/>
    <s v="True"/>
    <x v="4"/>
  </r>
  <r>
    <n v="201505"/>
    <x v="3"/>
    <s v="3559"/>
    <s v="Studds XX.5"/>
    <s v="STUDDS"/>
    <x v="5"/>
    <s v="Gay LF"/>
    <s v="SD"/>
    <s v="Gay LF-SD"/>
    <n v="6440"/>
    <n v="12.87"/>
    <n v="82882.8"/>
    <m/>
    <s v="STUDDS"/>
    <s v="False"/>
    <x v="4"/>
  </r>
  <r>
    <n v="201505"/>
    <x v="3"/>
    <s v="3678"/>
    <s v="Studds XX.5 HD"/>
    <s v="STUDDS HD"/>
    <x v="5"/>
    <s v="Gay LF"/>
    <s v="HD"/>
    <s v="Gay LF-HD"/>
    <n v="4103"/>
    <n v="14.1"/>
    <n v="57852.3"/>
    <m/>
    <s v="STUDDS HD"/>
    <s v="False"/>
    <x v="4"/>
  </r>
  <r>
    <n v="201505"/>
    <x v="3"/>
    <s v="3566"/>
    <s v="Studds XXX"/>
    <s v="STUDDS"/>
    <x v="5"/>
    <s v="Gay LF"/>
    <s v="SD"/>
    <s v="Gay LF-SD"/>
    <n v="580"/>
    <n v="14.98"/>
    <n v="8688.4"/>
    <m/>
    <s v="STUDDS"/>
    <s v="True"/>
    <x v="4"/>
  </r>
  <r>
    <n v="201505"/>
    <x v="3"/>
    <s v="4067"/>
    <s v="Studds XXX HD"/>
    <s v="STUDDS HD"/>
    <x v="5"/>
    <s v="Gay LF"/>
    <s v="HD"/>
    <s v="Gay LF-HD"/>
    <n v="403"/>
    <n v="15.98"/>
    <n v="6439.94"/>
    <m/>
    <s v="STUDDS HD"/>
    <s v="True"/>
    <x v="4"/>
  </r>
  <r>
    <n v="201505"/>
    <x v="3"/>
    <s v="3563"/>
    <s v="Urban Fantasy XX.5"/>
    <s v="Urban Fantasy"/>
    <x v="5"/>
    <s v="LF"/>
    <s v="SD"/>
    <s v="LF-SD"/>
    <n v="10454"/>
    <n v="12.9433333333333"/>
    <n v="135309.60666666701"/>
    <m/>
    <s v="Urban Fantasy"/>
    <s v="False"/>
    <x v="4"/>
  </r>
  <r>
    <n v="201505"/>
    <x v="3"/>
    <s v="3794"/>
    <s v="Urban Fantasy XX5 HD"/>
    <s v="Urban Fantasy HD"/>
    <x v="5"/>
    <s v="LF"/>
    <s v="HD"/>
    <s v="LF-HD"/>
    <n v="9683"/>
    <n v="14.063333333333301"/>
    <n v="136175.256666667"/>
    <m/>
    <s v="Urban Fantasy HD"/>
    <s v="False"/>
    <x v="4"/>
  </r>
  <r>
    <n v="201505"/>
    <x v="3"/>
    <s v="3568"/>
    <s v="Urban Fantasy XXX"/>
    <s v="Urban Fantasy"/>
    <x v="5"/>
    <s v="LF"/>
    <s v="SD"/>
    <s v="LF-SD"/>
    <n v="897"/>
    <n v="14.98"/>
    <n v="13437.06"/>
    <m/>
    <s v="Urban Fantasy"/>
    <s v="True"/>
    <x v="4"/>
  </r>
  <r>
    <n v="201505"/>
    <x v="3"/>
    <s v="4083"/>
    <s v="Urban Fantasy XXX HD"/>
    <s v="Urban Fantasy HD"/>
    <x v="5"/>
    <s v="LF"/>
    <s v="HD"/>
    <s v="LF-HD"/>
    <n v="984"/>
    <n v="15.94"/>
    <n v="15684.96"/>
    <m/>
    <s v="Urban Fantasy HD"/>
    <s v="True"/>
    <x v="4"/>
  </r>
  <r>
    <n v="201505"/>
    <x v="3"/>
    <s v="4052"/>
    <s v="Cheri International XXX HD"/>
    <s v="Cheri HD"/>
    <x v="6"/>
    <s v="NW LF"/>
    <s v="HD"/>
    <s v="NW LF-HD"/>
    <n v="147"/>
    <n v="15.98"/>
    <n v="2349.06"/>
    <m/>
    <s v="Cheri HD"/>
    <s v="False"/>
    <x v="4"/>
  </r>
  <r>
    <n v="201505"/>
    <x v="3"/>
    <s v="4163"/>
    <s v="Cheri XX.5"/>
    <s v="Cheri"/>
    <x v="6"/>
    <s v="LF"/>
    <s v="SD"/>
    <s v="LF-SD"/>
    <n v="2146"/>
    <n v="12.9433333333333"/>
    <n v="27776.393333333301"/>
    <m/>
    <s v="Cheri"/>
    <s v="False"/>
    <x v="4"/>
  </r>
  <r>
    <n v="201505"/>
    <x v="3"/>
    <s v="790"/>
    <s v="Cheri XX.5"/>
    <s v="Cheri"/>
    <x v="6"/>
    <s v="LF"/>
    <s v="SD"/>
    <s v="LF-SD"/>
    <n v="1891"/>
    <n v="12.9433333333333"/>
    <n v="24475.843333333301"/>
    <m/>
    <s v="Cheri"/>
    <s v="True"/>
    <x v="4"/>
  </r>
  <r>
    <n v="201505"/>
    <x v="3"/>
    <s v="4053"/>
    <s v="Cheri XX.5 HD"/>
    <s v="Cheri HD"/>
    <x v="6"/>
    <s v="LF"/>
    <s v="HD"/>
    <s v="LF-HD"/>
    <n v="1713"/>
    <n v="14.063333333333301"/>
    <n v="24090.49"/>
    <m/>
    <s v="Cheri HD"/>
    <s v="True"/>
    <x v="4"/>
  </r>
  <r>
    <n v="201505"/>
    <x v="3"/>
    <s v="4054"/>
    <s v="Cheri XX.5 Nationwide HD"/>
    <s v="Cheri HD"/>
    <x v="6"/>
    <s v="NW LF"/>
    <s v="HD"/>
    <s v="NW LF-HD"/>
    <n v="2322"/>
    <n v="14.2"/>
    <n v="32972.400000000001"/>
    <m/>
    <s v="Cheri HD"/>
    <s v="True"/>
    <x v="4"/>
  </r>
  <r>
    <n v="201505"/>
    <x v="3"/>
    <s v="644"/>
    <s v="Cheri XXX"/>
    <s v="Cheri"/>
    <x v="6"/>
    <s v="LF"/>
    <s v="SD"/>
    <s v="LF-SD"/>
    <n v="173"/>
    <n v="14.98"/>
    <n v="2591.54"/>
    <m/>
    <s v="Cheri"/>
    <s v="True"/>
    <x v="4"/>
  </r>
  <r>
    <n v="201505"/>
    <x v="3"/>
    <s v="4141"/>
    <s v="Girls Girls Girls XX.5"/>
    <s v="Girls Girls Girls"/>
    <x v="6"/>
    <s v="LF"/>
    <s v="SD"/>
    <s v="LF-SD"/>
    <n v="4709"/>
    <n v="12.9433333333333"/>
    <n v="60950.156666666699"/>
    <m/>
    <s v="Girls Girls Girls"/>
    <s v="False"/>
    <x v="4"/>
  </r>
  <r>
    <n v="201505"/>
    <x v="3"/>
    <s v="3675"/>
    <s v="Girls Girls Girls XX.5 HD"/>
    <s v="Girls Girls Girls HD"/>
    <x v="6"/>
    <s v="LF"/>
    <s v="HD"/>
    <s v="LF-HD"/>
    <n v="3767"/>
    <n v="14.063333333333301"/>
    <n v="52976.576666666697"/>
    <m/>
    <s v="Girls Girls Girls HD"/>
    <s v="False"/>
    <x v="4"/>
  </r>
  <r>
    <n v="201505"/>
    <x v="3"/>
    <s v="4121"/>
    <s v="Girls Girls Girls XX.5 Nationwide"/>
    <s v="Girls Girls Girls"/>
    <x v="6"/>
    <s v="NW LF"/>
    <s v="SD"/>
    <s v="NW LF-SD"/>
    <n v="2454"/>
    <n v="13.046666666666701"/>
    <n v="32016.52"/>
    <m/>
    <s v="Girls Girls Girls"/>
    <s v="True"/>
    <x v="4"/>
  </r>
  <r>
    <n v="201505"/>
    <x v="3"/>
    <s v="4057"/>
    <s v="Girls Girls Girls XX.5 Nationwide HD"/>
    <s v="Girls Girls Girls HD"/>
    <x v="6"/>
    <s v="NW LF"/>
    <s v="HD"/>
    <s v="NW LF-HD"/>
    <n v="2637"/>
    <n v="14.2"/>
    <n v="37445.4"/>
    <m/>
    <s v="Girls Girls Girls HD"/>
    <s v="True"/>
    <x v="4"/>
  </r>
  <r>
    <n v="201505"/>
    <x v="3"/>
    <s v="3359"/>
    <s v="Girls Girls Girls XXX"/>
    <s v="Girls Girls Girls"/>
    <x v="6"/>
    <s v="LF"/>
    <s v="SD"/>
    <s v="LF-SD"/>
    <n v="371"/>
    <n v="14.98"/>
    <n v="5557.58"/>
    <m/>
    <s v="Girls Girls Girls"/>
    <s v="True"/>
    <x v="4"/>
  </r>
  <r>
    <n v="201505"/>
    <x v="3"/>
    <s v="4058"/>
    <s v="Girls Girls Girls XXX HD"/>
    <s v="Girls Girls Girls HD"/>
    <x v="6"/>
    <s v="LF"/>
    <s v="HD"/>
    <s v="LF-HD"/>
    <n v="423"/>
    <n v="15.94"/>
    <n v="6742.62"/>
    <m/>
    <s v="Girls Girls Girls HD"/>
    <s v="True"/>
    <x v="4"/>
  </r>
  <r>
    <n v="201505"/>
    <x v="3"/>
    <s v="3408"/>
    <s v="Hardcore Heat XX.5"/>
    <s v="HEAT"/>
    <x v="6"/>
    <s v="LF"/>
    <s v="SD"/>
    <s v="LF-SD"/>
    <n v="2847"/>
    <n v="12.9433333333333"/>
    <n v="36849.67"/>
    <m/>
    <s v="HEAT"/>
    <s v="False"/>
    <x v="4"/>
  </r>
  <r>
    <n v="201505"/>
    <x v="3"/>
    <s v="4039"/>
    <s v="Hardcore Heat XX.5 HD"/>
    <s v="HEAT HD"/>
    <x v="6"/>
    <s v="LF"/>
    <s v="HD"/>
    <s v="LF-HD"/>
    <n v="3056"/>
    <n v="14.063333333333301"/>
    <n v="42977.546666666698"/>
    <m/>
    <s v="HEAT HD"/>
    <s v="False"/>
    <x v="4"/>
  </r>
  <r>
    <n v="201505"/>
    <x v="3"/>
    <s v="4041"/>
    <s v="Hardcore Heat XX.5 Nationwide"/>
    <s v="HEAT"/>
    <x v="6"/>
    <s v="NW LF"/>
    <s v="SD"/>
    <s v="NW LF-SD"/>
    <n v="3215"/>
    <n v="13.046666666666701"/>
    <n v="41945.033333333296"/>
    <m/>
    <s v="HEAT"/>
    <s v="True"/>
    <x v="4"/>
  </r>
  <r>
    <n v="201505"/>
    <x v="3"/>
    <s v="4042"/>
    <s v="Hardcore Heat XX.5 Nationwide HD"/>
    <s v="HEAT HD"/>
    <x v="6"/>
    <s v="NW LF"/>
    <s v="HD"/>
    <s v="NW LF-HD"/>
    <n v="3560"/>
    <n v="14.2"/>
    <n v="50552"/>
    <m/>
    <s v="HEAT HD"/>
    <s v="True"/>
    <x v="4"/>
  </r>
  <r>
    <n v="201505"/>
    <x v="3"/>
    <s v="3409"/>
    <s v="Hardcore Heat XXX"/>
    <s v="HEAT"/>
    <x v="6"/>
    <s v="LF"/>
    <s v="SD"/>
    <s v="LF-SD"/>
    <n v="324"/>
    <n v="14.98"/>
    <n v="4853.5200000000004"/>
    <m/>
    <s v="HEAT"/>
    <s v="True"/>
    <x v="4"/>
  </r>
  <r>
    <n v="201505"/>
    <x v="3"/>
    <s v="4040"/>
    <s v="Hardcore Heat XXX HD"/>
    <s v="HEAT HD"/>
    <x v="6"/>
    <s v="LF"/>
    <s v="HD"/>
    <s v="LF-HD"/>
    <n v="316"/>
    <n v="15.94"/>
    <n v="5037.04"/>
    <m/>
    <s v="HEAT HD"/>
    <s v="True"/>
    <x v="4"/>
  </r>
  <r>
    <n v="201505"/>
    <x v="3"/>
    <s v="3390"/>
    <s v="Pleasure Zone XX.5"/>
    <s v="Pleasure Zone"/>
    <x v="6"/>
    <s v="LF"/>
    <s v="SD"/>
    <s v="LF-SD"/>
    <n v="3909"/>
    <n v="12.9433333333333"/>
    <n v="50595.49"/>
    <m/>
    <s v="Pleasure Zone"/>
    <s v="False"/>
    <x v="4"/>
  </r>
  <r>
    <n v="201505"/>
    <x v="3"/>
    <s v="4062"/>
    <s v="Pleasure Zone XX.5 HD"/>
    <s v="Pleasure Zone HD"/>
    <x v="6"/>
    <s v="LF"/>
    <s v="HD"/>
    <s v="LF-HD"/>
    <n v="3937"/>
    <n v="14.063333333333301"/>
    <n v="55367.343333333301"/>
    <m/>
    <s v="Pleasure Zone HD"/>
    <s v="False"/>
    <x v="4"/>
  </r>
  <r>
    <n v="201505"/>
    <x v="3"/>
    <s v="4122"/>
    <s v="Pleasure Zone XX.5 Nationwide"/>
    <s v="Pleasure Zone"/>
    <x v="6"/>
    <s v="NW LF"/>
    <s v="SD"/>
    <s v="NW LF-SD"/>
    <n v="2530"/>
    <n v="13.046666666666701"/>
    <n v="33008.066666666702"/>
    <m/>
    <s v="Pleasure Zone"/>
    <s v="True"/>
    <x v="4"/>
  </r>
  <r>
    <n v="201505"/>
    <x v="3"/>
    <s v="4064"/>
    <s v="Pleasure Zone XX.5 Nationwide HD"/>
    <s v="Pleasure Zone HD"/>
    <x v="6"/>
    <s v="NW LF"/>
    <s v="HD"/>
    <s v="NW LF-HD"/>
    <n v="2017"/>
    <n v="14.2"/>
    <n v="28641.4"/>
    <m/>
    <s v="Pleasure Zone HD"/>
    <s v="True"/>
    <x v="4"/>
  </r>
  <r>
    <n v="201505"/>
    <x v="3"/>
    <s v="3391"/>
    <s v="Pleasure Zone XXX"/>
    <s v="Pleasure Zone"/>
    <x v="6"/>
    <s v="LF"/>
    <s v="SD"/>
    <s v="LF-SD"/>
    <n v="330"/>
    <n v="14.98"/>
    <n v="4943.3999999999996"/>
    <m/>
    <s v="Pleasure Zone"/>
    <s v="True"/>
    <x v="4"/>
  </r>
  <r>
    <n v="201505"/>
    <x v="3"/>
    <s v="4063"/>
    <s v="Pleasure Zone XXX HD"/>
    <s v="Pleasure Zone HD"/>
    <x v="6"/>
    <s v="LF"/>
    <s v="HD"/>
    <s v="LF-HD"/>
    <n v="342"/>
    <n v="15.94"/>
    <n v="5451.48"/>
    <m/>
    <s v="Pleasure Zone HD"/>
    <s v="True"/>
    <x v="4"/>
  </r>
  <r>
    <n v="201505"/>
    <x v="3"/>
    <s v="4065"/>
    <s v="Real Extreme XX.5 Nationwide HD"/>
    <s v="Real Xxtreme HD"/>
    <x v="6"/>
    <s v="NW LF"/>
    <s v="HD"/>
    <s v="NW LF-HD"/>
    <n v="891"/>
    <n v="14.2"/>
    <n v="12652.2"/>
    <m/>
    <s v="Real Xxtreme HD"/>
    <s v="False"/>
    <x v="4"/>
  </r>
  <r>
    <n v="201505"/>
    <x v="3"/>
    <s v="4066"/>
    <s v="Real Extreme XXX HD"/>
    <s v="Real Xxtreme HD"/>
    <x v="6"/>
    <s v="LF"/>
    <s v="HD"/>
    <s v="LF-HD"/>
    <n v="430"/>
    <n v="15.94"/>
    <n v="6854.2"/>
    <m/>
    <s v="Real Xxtreme HD"/>
    <s v="True"/>
    <x v="4"/>
  </r>
  <r>
    <n v="201505"/>
    <x v="3"/>
    <s v="3861"/>
    <s v="Real Xxtreme XX.5"/>
    <s v="Real Xxtreme"/>
    <x v="6"/>
    <s v="LF"/>
    <s v="SD"/>
    <s v="LF-SD"/>
    <n v="8652"/>
    <n v="12.9433333333333"/>
    <n v="111985.72"/>
    <m/>
    <s v="Real Xxtreme"/>
    <s v="False"/>
    <x v="4"/>
  </r>
  <r>
    <n v="201505"/>
    <x v="3"/>
    <s v="3676"/>
    <s v="Real Xxtreme XX.5 HD"/>
    <s v="Real Xxtreme HD"/>
    <x v="6"/>
    <s v="LF"/>
    <s v="HD"/>
    <s v="LF-HD"/>
    <n v="4857"/>
    <n v="14.063333333333301"/>
    <n v="68305.61"/>
    <m/>
    <s v="Real Xxtreme HD"/>
    <s v="True"/>
    <x v="4"/>
  </r>
  <r>
    <n v="201505"/>
    <x v="3"/>
    <s v="4123"/>
    <s v="Real Xxtreme XX.5 Nationwide"/>
    <s v="Real Xxtreme"/>
    <x v="6"/>
    <s v="NW LF"/>
    <s v="SD"/>
    <s v="NW LF-SD"/>
    <n v="650"/>
    <n v="13.046666666666701"/>
    <n v="8480.3333333333303"/>
    <m/>
    <s v="Real Xxtreme"/>
    <s v="True"/>
    <x v="4"/>
  </r>
  <r>
    <n v="201505"/>
    <x v="3"/>
    <s v="3348"/>
    <s v="Real Xxtreme XXX"/>
    <s v="Real Xxtreme"/>
    <x v="6"/>
    <s v="LF"/>
    <s v="SD"/>
    <s v="LF-SD"/>
    <n v="698"/>
    <n v="14.98"/>
    <n v="10456.040000000001"/>
    <m/>
    <s v="Real Xxtreme"/>
    <s v="True"/>
    <x v="4"/>
  </r>
  <r>
    <n v="201505"/>
    <x v="3"/>
    <s v="3366"/>
    <s v="Swingers XX.5"/>
    <s v="Swingers"/>
    <x v="6"/>
    <s v="LF"/>
    <s v="SD"/>
    <s v="LF-SD"/>
    <n v="4033"/>
    <n v="12.9433333333333"/>
    <n v="52200.463333333297"/>
    <m/>
    <s v="Swingers"/>
    <s v="False"/>
    <x v="4"/>
  </r>
  <r>
    <n v="201505"/>
    <x v="3"/>
    <s v="4166"/>
    <s v="Swingers XX.5"/>
    <s v="Swingers"/>
    <x v="6"/>
    <s v="LF"/>
    <s v="SD"/>
    <s v="LF-SD"/>
    <n v="1442"/>
    <n v="12.9433333333333"/>
    <n v="18664.2866666667"/>
    <m/>
    <s v="Swingers"/>
    <s v="True"/>
    <x v="4"/>
  </r>
  <r>
    <n v="201505"/>
    <x v="3"/>
    <s v="4068"/>
    <s v="Swingers XX.5 HD"/>
    <s v="Swingers HD"/>
    <x v="6"/>
    <s v="LF"/>
    <s v="HD"/>
    <s v="LF-HD"/>
    <n v="4125"/>
    <n v="14.063333333333301"/>
    <n v="58011.25"/>
    <m/>
    <s v="Swingers HD"/>
    <s v="False"/>
    <x v="4"/>
  </r>
  <r>
    <n v="201505"/>
    <x v="3"/>
    <s v="4069"/>
    <s v="Swingers XX.5 Nationwide HD"/>
    <s v="Swingers HD"/>
    <x v="6"/>
    <s v="NW LF"/>
    <s v="HD"/>
    <s v="NW LF-HD"/>
    <n v="1593"/>
    <n v="14.2"/>
    <n v="22620.6"/>
    <m/>
    <s v="Swingers HD"/>
    <s v="True"/>
    <x v="4"/>
  </r>
  <r>
    <n v="201505"/>
    <x v="3"/>
    <s v="3367"/>
    <s v="Swingers XXX"/>
    <s v="Swingers"/>
    <x v="6"/>
    <s v="LF"/>
    <s v="SD"/>
    <s v="LF-SD"/>
    <n v="338"/>
    <n v="14.98"/>
    <n v="5063.24"/>
    <m/>
    <s v="Swingers"/>
    <s v="True"/>
    <x v="4"/>
  </r>
  <r>
    <n v="201505"/>
    <x v="3"/>
    <s v="4070"/>
    <s v="Swingers XXX HD"/>
    <s v="Swingers HD"/>
    <x v="6"/>
    <s v="LF"/>
    <s v="HD"/>
    <s v="LF-HD"/>
    <n v="371"/>
    <n v="15.94"/>
    <n v="5913.74"/>
    <m/>
    <s v="Swingers HD"/>
    <s v="True"/>
    <x v="4"/>
  </r>
  <r>
    <n v="201505"/>
    <x v="3"/>
    <s v="3573"/>
    <s v="VIVID TV XX.5"/>
    <s v="Vivid"/>
    <x v="6"/>
    <s v="LF"/>
    <s v="SD"/>
    <s v="LF-SD"/>
    <n v="10951"/>
    <n v="12.9433333333333"/>
    <n v="141742.44333333301"/>
    <m/>
    <s v="Vivid"/>
    <s v="False"/>
    <x v="4"/>
  </r>
  <r>
    <n v="201505"/>
    <x v="3"/>
    <s v="3588"/>
    <s v="VIVID TV XX.5 HD"/>
    <s v="Vivid HD"/>
    <x v="6"/>
    <s v="LF"/>
    <s v="HD"/>
    <s v="LF-HD"/>
    <n v="9131"/>
    <n v="14.063333333333301"/>
    <n v="128412.296666667"/>
    <m/>
    <s v="Vivid HD"/>
    <s v="False"/>
    <x v="4"/>
  </r>
  <r>
    <n v="201505"/>
    <x v="3"/>
    <s v="3679"/>
    <s v="VIVID TV XXX"/>
    <s v="Vivid"/>
    <x v="6"/>
    <s v="LF"/>
    <s v="SD"/>
    <s v="LF-SD"/>
    <n v="858"/>
    <n v="14.98"/>
    <n v="12852.84"/>
    <m/>
    <s v="Vivid"/>
    <s v="True"/>
    <x v="4"/>
  </r>
  <r>
    <n v="201505"/>
    <x v="3"/>
    <s v="4044"/>
    <s v="Vivid XX.5 Nationwide"/>
    <s v="Vivid"/>
    <x v="6"/>
    <s v="NW LF"/>
    <s v="SD"/>
    <s v="NW LF-SD"/>
    <n v="14142"/>
    <n v="13.046666666666701"/>
    <n v="184505.96"/>
    <m/>
    <s v="Vivid"/>
    <s v="True"/>
    <x v="4"/>
  </r>
  <r>
    <n v="201505"/>
    <x v="3"/>
    <s v="4045"/>
    <s v="Vivid XX.5 Nationwide HD"/>
    <s v="Vivid HD"/>
    <x v="6"/>
    <s v="NW LF"/>
    <s v="HD"/>
    <s v="NW LF-HD"/>
    <n v="11328"/>
    <n v="14.2"/>
    <n v="160857.60000000001"/>
    <m/>
    <s v="Vivid HD"/>
    <s v="True"/>
    <x v="4"/>
  </r>
  <r>
    <n v="201505"/>
    <x v="3"/>
    <s v="4046"/>
    <s v="Vivid XXX HD"/>
    <s v="Vivid HD"/>
    <x v="6"/>
    <s v="LF"/>
    <s v="HD"/>
    <s v="LF-HD"/>
    <n v="753"/>
    <n v="15.94"/>
    <n v="12002.82"/>
    <m/>
    <s v="Vivid HD"/>
    <s v="True"/>
    <x v="4"/>
  </r>
  <r>
    <n v="201505"/>
    <x v="3"/>
    <s v="788"/>
    <s v="Wicked XX.5"/>
    <s v="Wicked"/>
    <x v="6"/>
    <s v="LF"/>
    <s v="SD"/>
    <s v="LF-SD"/>
    <n v="2424"/>
    <n v="12.9433333333333"/>
    <n v="31374.639999999999"/>
    <m/>
    <s v="Wicked"/>
    <s v="False"/>
    <x v="4"/>
  </r>
  <r>
    <n v="201505"/>
    <x v="3"/>
    <s v="3680"/>
    <s v="Wicked XX.5 HD"/>
    <s v="Wicked HD"/>
    <x v="6"/>
    <s v="LF"/>
    <s v="HD"/>
    <s v="LF-HD"/>
    <n v="2960"/>
    <n v="14.063333333333301"/>
    <n v="41627.466666666704"/>
    <m/>
    <s v="Wicked HD"/>
    <s v="False"/>
    <x v="4"/>
  </r>
  <r>
    <n v="201505"/>
    <x v="3"/>
    <s v="4047"/>
    <s v="Wicked XX.5 Nationwide"/>
    <s v="Wicked"/>
    <x v="6"/>
    <s v="NW LF"/>
    <s v="SD"/>
    <s v="NW LF-SD"/>
    <n v="2644"/>
    <n v="13.046666666666701"/>
    <n v="34495.386666666702"/>
    <m/>
    <s v="Wicked"/>
    <s v="True"/>
    <x v="4"/>
  </r>
  <r>
    <n v="201505"/>
    <x v="3"/>
    <s v="4048"/>
    <s v="Wicked XX.5 Nationwide HD"/>
    <s v="Wicked HD"/>
    <x v="6"/>
    <s v="NW LF"/>
    <s v="HD"/>
    <s v="NW LF-HD"/>
    <n v="3192"/>
    <n v="14.2"/>
    <n v="45326.400000000001"/>
    <m/>
    <s v="Wicked HD"/>
    <s v="True"/>
    <x v="4"/>
  </r>
  <r>
    <n v="201505"/>
    <x v="3"/>
    <s v="3370"/>
    <s v="Wicked XXX"/>
    <s v="Wicked"/>
    <x v="6"/>
    <s v="LF"/>
    <s v="SD"/>
    <s v="LF-SD"/>
    <n v="262"/>
    <n v="14.98"/>
    <n v="3924.76"/>
    <m/>
    <s v="Wicked"/>
    <s v="True"/>
    <x v="4"/>
  </r>
  <r>
    <n v="201505"/>
    <x v="3"/>
    <s v="4049"/>
    <s v="Wicked XXX HD"/>
    <s v="Wicked HD"/>
    <x v="6"/>
    <s v="LF"/>
    <s v="HD"/>
    <s v="LF-HD"/>
    <n v="309"/>
    <n v="15.94"/>
    <n v="4925.46"/>
    <m/>
    <s v="Wicked HD"/>
    <s v="True"/>
    <x v="4"/>
  </r>
  <r>
    <n v="201505"/>
    <x v="4"/>
    <s v="3629"/>
    <s v="Adam &amp; Eve"/>
    <s v="Adam &amp; Eve"/>
    <x v="0"/>
    <s v="LF"/>
    <s v="SD"/>
    <s v="LF-SD"/>
    <n v="1168"/>
    <n v="12.99"/>
    <n v="15172.32"/>
    <m/>
    <m/>
    <s v="False"/>
    <x v="4"/>
  </r>
  <r>
    <n v="201505"/>
    <x v="4"/>
    <s v="3617"/>
    <s v="Arouse"/>
    <s v="Arouse"/>
    <x v="1"/>
    <s v="LF"/>
    <s v="SD"/>
    <s v="LF-SD"/>
    <n v="4012"/>
    <n v="12.99"/>
    <n v="52115.88"/>
    <m/>
    <s v="Arouse"/>
    <s v="False"/>
    <x v="4"/>
  </r>
  <r>
    <n v="201505"/>
    <x v="4"/>
    <s v="3618"/>
    <s v="Falcon XX5"/>
    <s v="Falcon"/>
    <x v="1"/>
    <s v="Gay LF"/>
    <s v="SD"/>
    <s v="Gay LF-SD"/>
    <n v="1175"/>
    <n v="12.99"/>
    <n v="15263.25"/>
    <m/>
    <s v="Falcon"/>
    <s v="False"/>
    <x v="4"/>
  </r>
  <r>
    <n v="201505"/>
    <x v="4"/>
    <s v="Digital Playground"/>
    <s v="Digital Playground"/>
    <s v="Digital Playground"/>
    <x v="2"/>
    <s v="LF"/>
    <s v="SD"/>
    <s v="LF-SD"/>
    <n v="2347"/>
    <n v="12.99"/>
    <n v="30487.53"/>
    <m/>
    <s v="Digital Playground"/>
    <s v="False"/>
    <x v="4"/>
  </r>
  <r>
    <n v="201505"/>
    <x v="4"/>
    <s v="Digital Playground HD"/>
    <s v="Digital Playground HD"/>
    <s v="Digital Playground HD"/>
    <x v="2"/>
    <s v="LF"/>
    <s v="HD"/>
    <s v="LF-HD"/>
    <n v="63"/>
    <n v="12.99"/>
    <n v="818.37"/>
    <m/>
    <s v="Digital Playground"/>
    <s v="True"/>
    <x v="4"/>
  </r>
  <r>
    <n v="201505"/>
    <x v="4"/>
    <s v="4081"/>
    <s v="Girlfriend Films"/>
    <s v="Girlfriend Films"/>
    <x v="3"/>
    <s v="LF"/>
    <s v="SD"/>
    <s v="LF-SD"/>
    <n v="1647"/>
    <n v="12.99"/>
    <n v="21394.53"/>
    <m/>
    <s v="Girlfriend Films"/>
    <s v="False"/>
    <x v="4"/>
  </r>
  <r>
    <n v="201505"/>
    <x v="4"/>
    <s v="272"/>
    <s v="Hustler"/>
    <s v="Hustler"/>
    <x v="3"/>
    <s v="LF"/>
    <s v="SD"/>
    <s v="LF-SD"/>
    <n v="8973"/>
    <n v="12.99"/>
    <n v="116559.27"/>
    <m/>
    <s v="Hustler"/>
    <s v="False"/>
    <x v="4"/>
  </r>
  <r>
    <n v="201505"/>
    <x v="4"/>
    <s v="575"/>
    <s v="Penthouse"/>
    <s v="Penthouse"/>
    <x v="3"/>
    <s v="LF"/>
    <s v="SD"/>
    <s v="LF-SD"/>
    <n v="3105"/>
    <n v="12.99"/>
    <n v="40333.949999999997"/>
    <m/>
    <s v="Penthouse"/>
    <s v="False"/>
    <x v="4"/>
  </r>
  <r>
    <n v="201505"/>
    <x v="4"/>
    <s v="576"/>
    <s v="Penthouse HD"/>
    <s v="Penthouse HD"/>
    <x v="3"/>
    <s v="LF"/>
    <s v="HD"/>
    <s v="LF-HD"/>
    <n v="5642"/>
    <n v="12.99"/>
    <n v="73289.58"/>
    <m/>
    <s v="Penthouse HD"/>
    <s v="False"/>
    <x v="4"/>
  </r>
  <r>
    <n v="201505"/>
    <x v="4"/>
    <s v="158"/>
    <s v="TEN"/>
    <s v="TEN"/>
    <x v="3"/>
    <s v="LF"/>
    <s v="SD"/>
    <s v="LF-SD"/>
    <n v="9499"/>
    <n v="12.99"/>
    <n v="123392.01"/>
    <m/>
    <s v="TEN"/>
    <s v="False"/>
    <x v="4"/>
  </r>
  <r>
    <n v="201505"/>
    <x v="4"/>
    <s v="2188"/>
    <s v="TEN HD"/>
    <s v="TEN HD"/>
    <x v="3"/>
    <s v="LF"/>
    <s v="HD"/>
    <s v="LF-HD"/>
    <n v="5141"/>
    <n v="12.99"/>
    <n v="66781.59"/>
    <m/>
    <s v="TEN"/>
    <s v="True"/>
    <x v="4"/>
  </r>
  <r>
    <n v="201505"/>
    <x v="4"/>
    <s v="Babes"/>
    <s v="Babes"/>
    <s v="Babes"/>
    <x v="4"/>
    <s v="LF"/>
    <s v="SD"/>
    <s v="LF-SD"/>
    <n v="3496"/>
    <n v="12.99"/>
    <n v="45413.04"/>
    <m/>
    <s v="Babes"/>
    <s v="False"/>
    <x v="4"/>
  </r>
  <r>
    <n v="201505"/>
    <x v="4"/>
    <s v="Bang University"/>
    <s v="Bang University"/>
    <s v="Bang U."/>
    <x v="4"/>
    <s v="LF"/>
    <s v="SD"/>
    <s v="LF-SD"/>
    <n v="4141"/>
    <n v="12.99"/>
    <n v="53791.59"/>
    <m/>
    <s v="Bang U."/>
    <s v="False"/>
    <x v="4"/>
  </r>
  <r>
    <n v="201505"/>
    <x v="4"/>
    <s v="Brazzers"/>
    <s v="Brazzers"/>
    <s v="Brazzers"/>
    <x v="4"/>
    <s v="LF"/>
    <s v="SD"/>
    <s v="LF-SD"/>
    <n v="4691"/>
    <n v="12.99"/>
    <n v="60936.09"/>
    <m/>
    <s v="Brazzers"/>
    <s v="False"/>
    <x v="4"/>
  </r>
  <r>
    <n v="201505"/>
    <x v="4"/>
    <s v="Playboy Double Feature"/>
    <s v="MG 2pk"/>
    <s v="MG 2pk"/>
    <x v="4"/>
    <s v="2PK"/>
    <s v="SD"/>
    <s v="2PK-SD"/>
    <n v="861"/>
    <n v="19.989999999999998"/>
    <n v="17211.39"/>
    <m/>
    <s v="MG 2pk"/>
    <s v="False"/>
    <x v="4"/>
  </r>
  <r>
    <n v="201505"/>
    <x v="4"/>
    <s v="Reality Kings"/>
    <s v="Reality Kings"/>
    <s v="Reality Kings"/>
    <x v="4"/>
    <s v="LF"/>
    <s v="SD"/>
    <s v="LF-SD"/>
    <n v="1918"/>
    <n v="12.99"/>
    <n v="24914.82"/>
    <m/>
    <s v="Reality Kings"/>
    <s v="False"/>
    <x v="4"/>
  </r>
  <r>
    <n v="201505"/>
    <x v="4"/>
    <s v="Spice Gay"/>
    <s v="Spice Gay"/>
    <s v="MEN"/>
    <x v="4"/>
    <s v="Gay LF"/>
    <s v="SD"/>
    <s v="Gay LF-SD"/>
    <n v="1361"/>
    <n v="12.99"/>
    <n v="17679.39"/>
    <m/>
    <s v="MEN"/>
    <s v="False"/>
    <x v="4"/>
  </r>
  <r>
    <n v="201505"/>
    <x v="4"/>
    <s v="4023"/>
    <s v="A-List"/>
    <s v="A-List"/>
    <x v="5"/>
    <s v="LF"/>
    <s v="SD"/>
    <s v="LF-SD"/>
    <n v="3133"/>
    <n v="12.99"/>
    <n v="40697.67"/>
    <m/>
    <s v="A-List"/>
    <s v="False"/>
    <x v="4"/>
  </r>
  <r>
    <n v="201505"/>
    <x v="4"/>
    <s v="3548"/>
    <s v="Club Fantasy"/>
    <s v="Club Fantasy"/>
    <x v="5"/>
    <s v="LF"/>
    <s v="SD"/>
    <s v="LF-SD"/>
    <n v="8819"/>
    <n v="12.99"/>
    <n v="114558.81"/>
    <m/>
    <s v="Club Fantasy"/>
    <s v="False"/>
    <x v="4"/>
  </r>
  <r>
    <n v="201505"/>
    <x v="4"/>
    <s v="3549"/>
    <s v="Club Fantasy Gay"/>
    <s v="STUDDS"/>
    <x v="5"/>
    <s v="Gay LF"/>
    <s v="SD"/>
    <s v="Gay LF-SD"/>
    <n v="1776"/>
    <n v="12.99"/>
    <n v="23070.240000000002"/>
    <m/>
    <s v="STUDDS"/>
    <s v="False"/>
    <x v="4"/>
  </r>
  <r>
    <n v="201505"/>
    <x v="4"/>
    <s v="3550"/>
    <s v="First Time Fantasy"/>
    <s v="First Time Fantasy"/>
    <x v="5"/>
    <s v="LF"/>
    <s v="SD"/>
    <s v="LF-SD"/>
    <n v="1526"/>
    <n v="12.99"/>
    <n v="19822.740000000002"/>
    <m/>
    <s v="First Time Fantasy"/>
    <s v="False"/>
    <x v="4"/>
  </r>
  <r>
    <n v="201505"/>
    <x v="4"/>
    <s v="3552"/>
    <s v="Urban Fantasy"/>
    <s v="Urban Fantasy"/>
    <x v="5"/>
    <s v="LF"/>
    <s v="SD"/>
    <s v="LF-SD"/>
    <n v="2426"/>
    <n v="12.99"/>
    <n v="31513.74"/>
    <m/>
    <s v="Urban Fantasy"/>
    <s v="False"/>
    <x v="4"/>
  </r>
  <r>
    <n v="201505"/>
    <x v="4"/>
    <s v="5136"/>
    <s v="ALT Women"/>
    <s v="Girls Girls Girls"/>
    <x v="6"/>
    <s v="LF"/>
    <s v="SD"/>
    <s v="LF-SD"/>
    <n v="2912"/>
    <n v="12.99"/>
    <n v="37826.879999999997"/>
    <m/>
    <s v="Girls Girls Girls"/>
    <s v="False"/>
    <x v="4"/>
  </r>
  <r>
    <n v="201505"/>
    <x v="4"/>
    <s v="473"/>
    <s v="Cheri"/>
    <s v="Cheri"/>
    <x v="6"/>
    <s v="LF"/>
    <s v="SD"/>
    <s v="LF-SD"/>
    <n v="1206"/>
    <n v="12.99"/>
    <n v="15665.94"/>
    <m/>
    <s v="Cheri"/>
    <s v="False"/>
    <x v="4"/>
  </r>
  <r>
    <n v="201505"/>
    <x v="4"/>
    <s v="3665"/>
    <s v="Hardcore Heat"/>
    <s v="HEAT"/>
    <x v="6"/>
    <s v="LF"/>
    <s v="SD"/>
    <s v="LF-SD"/>
    <n v="2514"/>
    <n v="12.99"/>
    <n v="32656.86"/>
    <m/>
    <s v="HEAT"/>
    <s v="False"/>
    <x v="4"/>
  </r>
  <r>
    <n v="201505"/>
    <x v="4"/>
    <s v="273"/>
    <s v="Playgirl"/>
    <s v="Seduxxtion"/>
    <x v="6"/>
    <s v="LF"/>
    <s v="SD"/>
    <s v="LF-SD"/>
    <n v="1307"/>
    <n v="12.99"/>
    <n v="16977.93"/>
    <m/>
    <s v="Seduxxtion"/>
    <s v="False"/>
    <x v="4"/>
  </r>
  <r>
    <n v="201505"/>
    <x v="4"/>
    <s v="2347"/>
    <s v="Real Xxtreme"/>
    <s v="Real Xxtreme"/>
    <x v="6"/>
    <s v="LF"/>
    <s v="SD"/>
    <s v="LF-SD"/>
    <n v="2109"/>
    <n v="12.99"/>
    <n v="27395.91"/>
    <m/>
    <s v="Real Xxtreme"/>
    <s v="False"/>
    <x v="4"/>
  </r>
  <r>
    <n v="201505"/>
    <x v="4"/>
    <s v="3573"/>
    <s v="VIVID TV XX.5"/>
    <s v="Vivid"/>
    <x v="6"/>
    <s v="LF"/>
    <s v="SD"/>
    <s v="LF-SD"/>
    <n v="4462"/>
    <n v="12.99"/>
    <n v="57961.38"/>
    <m/>
    <s v="Vivid"/>
    <s v="False"/>
    <x v="4"/>
  </r>
  <r>
    <n v="201505"/>
    <x v="4"/>
    <s v="380"/>
    <s v="Wicked"/>
    <s v="Wicked"/>
    <x v="6"/>
    <s v="LF"/>
    <s v="SD"/>
    <s v="LF-SD"/>
    <n v="1713"/>
    <n v="12.99"/>
    <n v="22251.87"/>
    <m/>
    <s v="Wicked"/>
    <s v="False"/>
    <x v="4"/>
  </r>
  <r>
    <n v="201505"/>
    <x v="5"/>
    <s v="3629"/>
    <s v="Adam &amp; Eve"/>
    <s v="Adam &amp; Eve"/>
    <x v="0"/>
    <s v="LF"/>
    <s v="SD"/>
    <s v="LF-SD"/>
    <n v="2194"/>
    <n v="17.989999999999998"/>
    <n v="39470.06"/>
    <m/>
    <m/>
    <s v="False"/>
    <x v="4"/>
  </r>
  <r>
    <n v="201505"/>
    <x v="5"/>
    <s v="3425"/>
    <s v="360 Adult Insider"/>
    <s v="360 Adult Insider"/>
    <x v="7"/>
    <s v="Special"/>
    <s v="SD"/>
    <s v="Special-SD"/>
    <n v="1241"/>
    <n v="1.99"/>
    <n v="2469.59"/>
    <m/>
    <m/>
    <s v="True"/>
    <x v="4"/>
  </r>
  <r>
    <n v="201505"/>
    <x v="5"/>
    <s v="3617"/>
    <s v="Arouse"/>
    <s v="Arouse"/>
    <x v="1"/>
    <s v="LF"/>
    <s v="SD"/>
    <s v="LF-SD"/>
    <n v="2447"/>
    <n v="17.989999999999998"/>
    <n v="44021.53"/>
    <m/>
    <m/>
    <s v="True"/>
    <x v="4"/>
  </r>
  <r>
    <n v="201505"/>
    <x v="5"/>
    <s v="4050"/>
    <s v="Arouse 2pk"/>
    <s v="Align 2pk"/>
    <x v="1"/>
    <s v="2PK"/>
    <s v="SD"/>
    <s v="2PK-SD"/>
    <n v="498"/>
    <n v="19.989999999999998"/>
    <n v="9955.02"/>
    <m/>
    <m/>
    <s v="True"/>
    <x v="4"/>
  </r>
  <r>
    <n v="201505"/>
    <x v="5"/>
    <s v="3930"/>
    <s v="DUSK - For Women"/>
    <s v="DUSK"/>
    <x v="1"/>
    <s v="LF"/>
    <s v="SD"/>
    <s v="LF-SD"/>
    <n v="309"/>
    <n v="17.989999999999998"/>
    <n v="5558.91"/>
    <m/>
    <m/>
    <s v="True"/>
    <x v="4"/>
  </r>
  <r>
    <n v="201505"/>
    <x v="5"/>
    <s v="3618"/>
    <s v="Falcon XX5"/>
    <s v="Falcon"/>
    <x v="1"/>
    <s v="Gay LF"/>
    <s v="SD"/>
    <s v="Gay LF-SD"/>
    <n v="632"/>
    <n v="17.989999999999998"/>
    <n v="11369.68"/>
    <m/>
    <m/>
    <s v="True"/>
    <x v="4"/>
  </r>
  <r>
    <n v="201505"/>
    <x v="5"/>
    <s v="3653"/>
    <s v="Falcon XX5 HD"/>
    <s v="Falcon HD"/>
    <x v="1"/>
    <s v="Gay LF"/>
    <s v="HD"/>
    <s v="Gay LF-HD"/>
    <n v="212"/>
    <n v="18.989999999999998"/>
    <n v="4025.88"/>
    <m/>
    <m/>
    <s v="True"/>
    <x v="4"/>
  </r>
  <r>
    <n v="201505"/>
    <x v="5"/>
    <s v="Digital Playground HD"/>
    <s v="Digital Playground HD"/>
    <s v="Digital Playground HD"/>
    <x v="2"/>
    <s v="LF"/>
    <s v="HD"/>
    <s v="LF-HD"/>
    <n v="2102"/>
    <n v="18.989999999999998"/>
    <n v="39916.980000000003"/>
    <m/>
    <m/>
    <s v="True"/>
    <x v="4"/>
  </r>
  <r>
    <n v="201505"/>
    <x v="5"/>
    <s v="3968"/>
    <s v="Evil Angel"/>
    <s v="Evil Angel"/>
    <x v="8"/>
    <s v="LF"/>
    <s v="SD"/>
    <s v="LF-SD"/>
    <n v="3794"/>
    <n v="17.989999999999998"/>
    <n v="68254.06"/>
    <m/>
    <m/>
    <s v="True"/>
    <x v="4"/>
  </r>
  <r>
    <n v="201505"/>
    <x v="5"/>
    <s v="3221"/>
    <s v="HIS Gay XX.5"/>
    <s v="HIS"/>
    <x v="3"/>
    <s v="Gay LF"/>
    <s v="SD"/>
    <s v="Gay LF-SD"/>
    <n v="626"/>
    <n v="17.989999999999998"/>
    <n v="11261.74"/>
    <m/>
    <m/>
    <s v="True"/>
    <x v="4"/>
  </r>
  <r>
    <n v="201505"/>
    <x v="5"/>
    <s v="272"/>
    <s v="Hustler"/>
    <s v="Hustler"/>
    <x v="3"/>
    <s v="LF"/>
    <s v="SD"/>
    <s v="LF-SD"/>
    <n v="6181"/>
    <n v="17.989999999999998"/>
    <n v="111196.19"/>
    <m/>
    <m/>
    <s v="True"/>
    <x v="4"/>
  </r>
  <r>
    <n v="201505"/>
    <x v="5"/>
    <s v="3986"/>
    <s v="Hustler 2pk"/>
    <s v="Hustler 2pk"/>
    <x v="3"/>
    <s v="2PK"/>
    <s v="SD"/>
    <s v="2PK-SD"/>
    <n v="951"/>
    <n v="19.989999999999998"/>
    <n v="19010.490000000002"/>
    <m/>
    <m/>
    <s v="True"/>
    <x v="4"/>
  </r>
  <r>
    <n v="201505"/>
    <x v="5"/>
    <s v="4007"/>
    <s v="Hustler 4pk"/>
    <s v="Hustler 4pk"/>
    <x v="3"/>
    <s v="4PK"/>
    <s v="SD"/>
    <s v="4PK-SD"/>
    <n v="442"/>
    <n v="24.99"/>
    <n v="11045.58"/>
    <m/>
    <m/>
    <s v="True"/>
    <x v="4"/>
  </r>
  <r>
    <n v="201505"/>
    <x v="5"/>
    <s v="2718"/>
    <s v="Hustler HD"/>
    <s v="Hustler HD"/>
    <x v="3"/>
    <s v="LF"/>
    <s v="HD"/>
    <s v="LF-HD"/>
    <n v="2252"/>
    <n v="18.989999999999998"/>
    <n v="42765.48"/>
    <m/>
    <m/>
    <s v="True"/>
    <x v="4"/>
  </r>
  <r>
    <n v="201505"/>
    <x v="5"/>
    <s v="468"/>
    <s v="Juicy"/>
    <s v="Juicy"/>
    <x v="3"/>
    <s v="LF"/>
    <s v="SD"/>
    <s v="LF-SD"/>
    <n v="1784"/>
    <n v="17.989999999999998"/>
    <n v="32094.16"/>
    <m/>
    <m/>
    <s v="True"/>
    <x v="4"/>
  </r>
  <r>
    <n v="201505"/>
    <x v="5"/>
    <s v="3345"/>
    <s v="Juicy HD"/>
    <s v="Juicy HD"/>
    <x v="3"/>
    <s v="LF"/>
    <s v="HD"/>
    <s v="LF-HD"/>
    <n v="2390"/>
    <n v="18.989999999999998"/>
    <n v="45386.1"/>
    <m/>
    <m/>
    <s v="True"/>
    <x v="4"/>
  </r>
  <r>
    <n v="201505"/>
    <x v="5"/>
    <s v="4153"/>
    <s v="Kinky"/>
    <s v="Kinky"/>
    <x v="3"/>
    <s v="LF"/>
    <s v="SD"/>
    <s v="LF-SD"/>
    <n v="1027"/>
    <n v="17.989999999999998"/>
    <n v="18475.73"/>
    <m/>
    <m/>
    <s v="True"/>
    <x v="4"/>
  </r>
  <r>
    <n v="201505"/>
    <x v="5"/>
    <s v="577"/>
    <s v="Manhandle"/>
    <s v="Manhandle"/>
    <x v="3"/>
    <s v="Gay LF"/>
    <s v="SD"/>
    <s v="Gay LF-SD"/>
    <n v="1015"/>
    <n v="17.989999999999998"/>
    <n v="18259.849999999999"/>
    <m/>
    <m/>
    <s v="True"/>
    <x v="4"/>
  </r>
  <r>
    <n v="201505"/>
    <x v="5"/>
    <s v="575"/>
    <s v="Penthouse"/>
    <s v="Penthouse"/>
    <x v="3"/>
    <s v="LF"/>
    <s v="SD"/>
    <s v="LF-SD"/>
    <n v="2122"/>
    <n v="17.989999999999998"/>
    <n v="38174.78"/>
    <m/>
    <m/>
    <s v="True"/>
    <x v="4"/>
  </r>
  <r>
    <n v="201505"/>
    <x v="5"/>
    <s v="576"/>
    <s v="Penthouse HD"/>
    <s v="Penthouse HD"/>
    <x v="3"/>
    <s v="LF"/>
    <s v="HD"/>
    <s v="LF-HD"/>
    <n v="1565"/>
    <n v="18.989999999999998"/>
    <n v="29719.35"/>
    <m/>
    <m/>
    <s v="True"/>
    <x v="4"/>
  </r>
  <r>
    <n v="201505"/>
    <x v="5"/>
    <s v="158"/>
    <s v="TEN"/>
    <s v="TEN"/>
    <x v="3"/>
    <s v="LF"/>
    <s v="SD"/>
    <s v="LF-SD"/>
    <n v="7791"/>
    <n v="17.989999999999998"/>
    <n v="140160.09"/>
    <m/>
    <m/>
    <s v="True"/>
    <x v="4"/>
  </r>
  <r>
    <n v="201505"/>
    <x v="5"/>
    <s v="Babes"/>
    <s v="Babes"/>
    <s v="Babes"/>
    <x v="4"/>
    <s v="LF"/>
    <s v="SD"/>
    <s v="LF-SD"/>
    <n v="782"/>
    <n v="17.989999999999998"/>
    <n v="14068.18"/>
    <m/>
    <s v="Babes"/>
    <s v="False"/>
    <x v="4"/>
  </r>
  <r>
    <n v="201505"/>
    <x v="5"/>
    <s v="Bang University"/>
    <s v="Bang University"/>
    <s v="Bang U."/>
    <x v="4"/>
    <s v="LF"/>
    <s v="SD"/>
    <s v="LF-SD"/>
    <n v="929"/>
    <n v="17.989999999999998"/>
    <n v="16712.71"/>
    <m/>
    <m/>
    <s v="True"/>
    <x v="4"/>
  </r>
  <r>
    <n v="201505"/>
    <x v="5"/>
    <s v="Brazzers"/>
    <s v="Brazzers"/>
    <s v="Brazzers"/>
    <x v="4"/>
    <s v="LF"/>
    <s v="SD"/>
    <s v="LF-SD"/>
    <n v="2137"/>
    <n v="17.989999999999998"/>
    <n v="38444.629999999997"/>
    <m/>
    <m/>
    <s v="True"/>
    <x v="4"/>
  </r>
  <r>
    <n v="201505"/>
    <x v="5"/>
    <s v="Playboy Double Feature XX.5"/>
    <s v="MG 2pk"/>
    <s v="MG 2pk"/>
    <x v="4"/>
    <s v="2PK"/>
    <s v="SD"/>
    <s v="2PK-SD"/>
    <n v="683"/>
    <n v="19.989999999999998"/>
    <n v="13653.17"/>
    <m/>
    <m/>
    <s v="True"/>
    <x v="4"/>
  </r>
  <r>
    <n v="201505"/>
    <x v="5"/>
    <s v="Playboy 4-packs"/>
    <s v="MG 4pk"/>
    <s v="MG 4pk"/>
    <x v="4"/>
    <s v="4PK"/>
    <s v="SD"/>
    <s v="4PK-SD"/>
    <n v="707"/>
    <n v="24.99"/>
    <n v="17667.93"/>
    <m/>
    <m/>
    <s v="True"/>
    <x v="4"/>
  </r>
  <r>
    <n v="201505"/>
    <x v="5"/>
    <s v="Reality Kings"/>
    <s v="Reality Kings"/>
    <s v="Reality Kings"/>
    <x v="4"/>
    <s v="LF"/>
    <s v="SD"/>
    <s v="LF-SD"/>
    <n v="1461"/>
    <n v="17.989999999999998"/>
    <n v="26283.39"/>
    <m/>
    <m/>
    <s v="True"/>
    <x v="4"/>
  </r>
  <r>
    <n v="201505"/>
    <x v="5"/>
    <s v="Reality Kings XX.5 HD"/>
    <s v="Reality Kings XX.5 HD"/>
    <s v="Reality Kings HD"/>
    <x v="4"/>
    <s v="LF"/>
    <s v="HD"/>
    <s v="LF-HD"/>
    <n v="1535"/>
    <n v="18.989999999999998"/>
    <n v="29149.65"/>
    <m/>
    <m/>
    <s v="True"/>
    <x v="4"/>
  </r>
  <r>
    <n v="201505"/>
    <x v="5"/>
    <s v="Route 69"/>
    <s v="Route 69"/>
    <s v="Route 69"/>
    <x v="4"/>
    <s v="LF"/>
    <s v="SD"/>
    <s v="LF-SD"/>
    <n v="847"/>
    <n v="17.989999999999998"/>
    <n v="15237.53"/>
    <m/>
    <m/>
    <s v="True"/>
    <x v="4"/>
  </r>
  <r>
    <n v="201505"/>
    <x v="5"/>
    <s v="Spice Gay"/>
    <s v="Spice Gay"/>
    <s v="MEN"/>
    <x v="4"/>
    <s v="Gay LF"/>
    <s v="SD"/>
    <s v="Gay LF-SD"/>
    <n v="927"/>
    <n v="17.989999999999998"/>
    <n v="16676.73"/>
    <m/>
    <m/>
    <s v="True"/>
    <x v="4"/>
  </r>
  <r>
    <n v="201505"/>
    <x v="5"/>
    <s v="4023"/>
    <s v="A-List"/>
    <s v="A-List"/>
    <x v="5"/>
    <s v="LF"/>
    <s v="SD"/>
    <s v="LF-SD"/>
    <n v="221"/>
    <n v="17.989999999999998"/>
    <n v="3975.79"/>
    <m/>
    <m/>
    <s v="True"/>
    <x v="4"/>
  </r>
  <r>
    <n v="201505"/>
    <x v="5"/>
    <s v="3548"/>
    <s v="Club Fantasy"/>
    <s v="Club Fantasy"/>
    <x v="5"/>
    <s v="LF"/>
    <s v="SD"/>
    <s v="LF-SD"/>
    <n v="3155"/>
    <n v="17.989999999999998"/>
    <n v="56758.45"/>
    <m/>
    <m/>
    <s v="True"/>
    <x v="4"/>
  </r>
  <r>
    <n v="201505"/>
    <x v="5"/>
    <s v="4014"/>
    <s v="Club Fantasy 4pk"/>
    <s v="TVN 4pk"/>
    <x v="5"/>
    <s v="4PK"/>
    <s v="SD"/>
    <s v="4PK-SD"/>
    <n v="407"/>
    <n v="24.99"/>
    <n v="10170.93"/>
    <m/>
    <m/>
    <s v="True"/>
    <x v="4"/>
  </r>
  <r>
    <n v="201505"/>
    <x v="5"/>
    <s v="3549"/>
    <s v="Club Fantasy Gay"/>
    <s v="STUDDS"/>
    <x v="5"/>
    <s v="Gay LF"/>
    <s v="SD"/>
    <s v="Gay LF-SD"/>
    <n v="1327"/>
    <n v="17.989999999999998"/>
    <n v="23872.73"/>
    <m/>
    <m/>
    <s v="True"/>
    <x v="4"/>
  </r>
  <r>
    <n v="201505"/>
    <x v="5"/>
    <s v="4126"/>
    <s v="Club Fantasy Gay HD"/>
    <s v="STUDDS HD"/>
    <x v="5"/>
    <s v="Gay LF"/>
    <s v="HD"/>
    <s v="Gay LF-HD"/>
    <n v="670"/>
    <n v="18.989999999999998"/>
    <n v="12723.3"/>
    <m/>
    <m/>
    <s v="True"/>
    <x v="4"/>
  </r>
  <r>
    <n v="201505"/>
    <x v="5"/>
    <s v="4127"/>
    <s v="Club Fantasy Group"/>
    <s v="Club Fantasy"/>
    <x v="5"/>
    <s v="LF"/>
    <s v="SD"/>
    <s v="LF-SD"/>
    <n v="1040"/>
    <n v="17.989999999999998"/>
    <n v="18709.599999999999"/>
    <m/>
    <m/>
    <s v="True"/>
    <x v="4"/>
  </r>
  <r>
    <n v="201505"/>
    <x v="5"/>
    <s v="4128"/>
    <s v="Club Fantasy HD"/>
    <s v="Club Fantasy HD"/>
    <x v="5"/>
    <s v="LF"/>
    <s v="HD"/>
    <s v="LF-HD"/>
    <n v="2233"/>
    <n v="18.989999999999998"/>
    <n v="42404.67"/>
    <m/>
    <m/>
    <s v="True"/>
    <x v="4"/>
  </r>
  <r>
    <n v="201505"/>
    <x v="5"/>
    <s v="3550"/>
    <s v="First Time Fantasy"/>
    <s v="First Time Fantasy"/>
    <x v="5"/>
    <s v="LF"/>
    <s v="SD"/>
    <s v="LF-SD"/>
    <n v="1502"/>
    <n v="17.989999999999998"/>
    <n v="27020.98"/>
    <m/>
    <m/>
    <s v="True"/>
    <x v="4"/>
  </r>
  <r>
    <n v="201505"/>
    <x v="5"/>
    <s v="3747"/>
    <s v="Girl Crush"/>
    <s v="Girl Crush"/>
    <x v="5"/>
    <s v="LF"/>
    <s v="SD"/>
    <s v="LF-SD"/>
    <n v="938"/>
    <n v="17.989999999999998"/>
    <n v="16874.62"/>
    <m/>
    <m/>
    <s v="True"/>
    <x v="4"/>
  </r>
  <r>
    <n v="201505"/>
    <x v="5"/>
    <s v="156"/>
    <s v="Studds"/>
    <s v="STUDDS"/>
    <x v="5"/>
    <s v="Gay LF"/>
    <s v="SD"/>
    <s v="Gay LF-SD"/>
    <n v="2358"/>
    <n v="17.989999999999998"/>
    <n v="42420.42"/>
    <m/>
    <m/>
    <s v="True"/>
    <x v="4"/>
  </r>
  <r>
    <n v="201505"/>
    <x v="5"/>
    <s v="3552"/>
    <s v="Urban Fantasy"/>
    <s v="Urban Fantasy"/>
    <x v="5"/>
    <s v="LF"/>
    <s v="SD"/>
    <s v="LF-SD"/>
    <n v="2332"/>
    <n v="17.989999999999998"/>
    <n v="41952.68"/>
    <m/>
    <m/>
    <s v="True"/>
    <x v="4"/>
  </r>
  <r>
    <n v="201505"/>
    <x v="5"/>
    <s v="4131"/>
    <s v="Urban Fantasy HD"/>
    <s v="Urban Fantasy HD"/>
    <x v="5"/>
    <s v="LF"/>
    <s v="HD"/>
    <s v="LF-HD"/>
    <n v="1575"/>
    <n v="18.989999999999998"/>
    <n v="29909.25"/>
    <m/>
    <m/>
    <s v="True"/>
    <x v="4"/>
  </r>
  <r>
    <n v="201505"/>
    <x v="5"/>
    <s v="473"/>
    <s v="Cheri"/>
    <s v="Cheri"/>
    <x v="6"/>
    <s v="LF"/>
    <s v="SD"/>
    <s v="LF-SD"/>
    <n v="670"/>
    <n v="17.989999999999998"/>
    <n v="12053.3"/>
    <m/>
    <m/>
    <s v="True"/>
    <x v="4"/>
  </r>
  <r>
    <n v="201505"/>
    <x v="5"/>
    <s v="963"/>
    <s v="Girls Girls Girls"/>
    <s v="Girls Girls Girls"/>
    <x v="6"/>
    <s v="LF"/>
    <s v="SD"/>
    <s v="LF-SD"/>
    <n v="940"/>
    <n v="17.989999999999998"/>
    <n v="16910.599999999999"/>
    <m/>
    <m/>
    <s v="True"/>
    <x v="4"/>
  </r>
  <r>
    <n v="201505"/>
    <x v="5"/>
    <s v="3683"/>
    <s v="Girls Girls Girls XX.5 HD"/>
    <s v="Girls Girls Girls HD"/>
    <x v="6"/>
    <s v="LF"/>
    <s v="HD"/>
    <s v="LF-HD"/>
    <n v="868"/>
    <n v="18.989999999999998"/>
    <n v="16483.32"/>
    <m/>
    <m/>
    <s v="True"/>
    <x v="4"/>
  </r>
  <r>
    <n v="201505"/>
    <x v="5"/>
    <s v="2042"/>
    <s v="Hardcore Heat"/>
    <s v="HEAT"/>
    <x v="6"/>
    <s v="LF"/>
    <s v="SD"/>
    <s v="LF-SD"/>
    <n v="2144"/>
    <n v="17.989999999999998"/>
    <n v="38570.559999999998"/>
    <m/>
    <m/>
    <s v="True"/>
    <x v="4"/>
  </r>
  <r>
    <n v="201505"/>
    <x v="5"/>
    <s v="3131"/>
    <s v="Hardcore Heat HD"/>
    <s v="HEAT HD"/>
    <x v="6"/>
    <s v="LF"/>
    <s v="HD"/>
    <s v="LF-HD"/>
    <n v="419"/>
    <n v="18.989999999999998"/>
    <n v="7956.81"/>
    <m/>
    <m/>
    <s v="True"/>
    <x v="4"/>
  </r>
  <r>
    <n v="201505"/>
    <x v="5"/>
    <s v="273"/>
    <s v="Playgirl"/>
    <s v="Seduxxtion"/>
    <x v="6"/>
    <s v="LF"/>
    <s v="SD"/>
    <s v="LF-SD"/>
    <n v="378"/>
    <n v="17.989999999999998"/>
    <n v="6800.22"/>
    <m/>
    <m/>
    <s v="True"/>
    <x v="4"/>
  </r>
  <r>
    <n v="201505"/>
    <x v="5"/>
    <s v="3863"/>
    <s v="Playgirl"/>
    <s v="Playgirl"/>
    <x v="6"/>
    <s v="LF"/>
    <s v="SD"/>
    <s v="LF-SD"/>
    <n v="382"/>
    <n v="17.989999999999998"/>
    <n v="6872.18"/>
    <m/>
    <m/>
    <s v="True"/>
    <x v="4"/>
  </r>
  <r>
    <n v="201505"/>
    <x v="5"/>
    <s v="3349"/>
    <s v="Pleasure Zone"/>
    <s v="Pleasure Zone"/>
    <x v="6"/>
    <s v="LF"/>
    <s v="SD"/>
    <s v="LF-SD"/>
    <n v="693"/>
    <n v="17.989999999999998"/>
    <n v="12467.07"/>
    <m/>
    <m/>
    <s v="True"/>
    <x v="4"/>
  </r>
  <r>
    <n v="201505"/>
    <x v="5"/>
    <s v="4154"/>
    <s v="Pure Play 4 Pack"/>
    <s v="Vivid 4pk"/>
    <x v="6"/>
    <s v="4PK"/>
    <s v="SD"/>
    <s v="4PK-SD"/>
    <n v="207"/>
    <n v="24.99"/>
    <n v="5172.93"/>
    <m/>
    <m/>
    <s v="True"/>
    <x v="4"/>
  </r>
  <r>
    <n v="201505"/>
    <x v="5"/>
    <s v="4156"/>
    <s v="Pure Play DF"/>
    <s v="Vivid 2pk"/>
    <x v="6"/>
    <s v="2PK"/>
    <s v="SD"/>
    <s v="2PK-SD"/>
    <n v="181"/>
    <n v="19.989999999999998"/>
    <n v="3618.19"/>
    <m/>
    <m/>
    <s v="True"/>
    <x v="4"/>
  </r>
  <r>
    <n v="201505"/>
    <x v="5"/>
    <s v="2347"/>
    <s v="Real Xxtreme"/>
    <s v="Real Xxtreme"/>
    <x v="6"/>
    <s v="LF"/>
    <s v="SD"/>
    <s v="LF-SD"/>
    <n v="885"/>
    <n v="17.989999999999998"/>
    <n v="15921.15"/>
    <m/>
    <m/>
    <s v="True"/>
    <x v="4"/>
  </r>
  <r>
    <n v="201505"/>
    <x v="5"/>
    <s v="3684"/>
    <s v="Real Xxtreme XX.5 HD"/>
    <s v="Real Xxtreme HD"/>
    <x v="6"/>
    <s v="LF"/>
    <s v="HD"/>
    <s v="LF-HD"/>
    <n v="569"/>
    <n v="18.989999999999998"/>
    <n v="10805.31"/>
    <m/>
    <m/>
    <s v="True"/>
    <x v="4"/>
  </r>
  <r>
    <n v="201505"/>
    <x v="5"/>
    <s v="2825"/>
    <s v="Swingers"/>
    <s v="Swingers"/>
    <x v="6"/>
    <s v="LF"/>
    <s v="SD"/>
    <s v="LF-SD"/>
    <n v="1894"/>
    <n v="17.989999999999998"/>
    <n v="34073.06"/>
    <m/>
    <m/>
    <s v="True"/>
    <x v="4"/>
  </r>
  <r>
    <n v="201505"/>
    <x v="5"/>
    <s v="4008"/>
    <s v="TDM 4pk"/>
    <s v="Vivid 4pk"/>
    <x v="6"/>
    <s v="4PK"/>
    <s v="SD"/>
    <s v="4PK-SD"/>
    <n v="180"/>
    <n v="24.99"/>
    <n v="4498.2"/>
    <m/>
    <m/>
    <s v="True"/>
    <x v="4"/>
  </r>
  <r>
    <n v="201505"/>
    <x v="5"/>
    <s v="3573"/>
    <s v="VIVID TV XX.5"/>
    <s v="Vivid"/>
    <x v="6"/>
    <s v="LF"/>
    <s v="SD"/>
    <s v="LF-SD"/>
    <n v="5720"/>
    <n v="17.989999999999998"/>
    <n v="102902.8"/>
    <m/>
    <m/>
    <s v="True"/>
    <x v="4"/>
  </r>
  <r>
    <n v="201505"/>
    <x v="5"/>
    <s v="3588"/>
    <s v="VIVID TV XX.5 HD"/>
    <s v="Vivid HD"/>
    <x v="6"/>
    <s v="LF"/>
    <s v="HD"/>
    <s v="LF-HD"/>
    <n v="2018"/>
    <n v="18.989999999999998"/>
    <n v="38321.82"/>
    <m/>
    <m/>
    <s v="True"/>
    <x v="4"/>
  </r>
  <r>
    <n v="201505"/>
    <x v="5"/>
    <s v="4190"/>
    <s v="Vivid 4pk"/>
    <s v="Vivid 4pk"/>
    <x v="6"/>
    <s v="4PK"/>
    <s v="SD"/>
    <s v="4PK-SD"/>
    <n v="690"/>
    <n v="24.99"/>
    <n v="17243.099999999999"/>
    <m/>
    <m/>
    <s v="True"/>
    <x v="4"/>
  </r>
  <r>
    <n v="201505"/>
    <x v="5"/>
    <s v="3998"/>
    <s v="Vivid DF"/>
    <s v="Vivid 2pk"/>
    <x v="6"/>
    <s v="2PK"/>
    <s v="SD"/>
    <s v="2PK-SD"/>
    <n v="1145"/>
    <n v="19.989999999999998"/>
    <n v="22888.55"/>
    <m/>
    <m/>
    <s v="True"/>
    <x v="4"/>
  </r>
  <r>
    <n v="201505"/>
    <x v="5"/>
    <s v="4147"/>
    <s v="Wicked DF"/>
    <s v="Vivid 2pk"/>
    <x v="6"/>
    <s v="2PK"/>
    <s v="SD"/>
    <s v="2PK-SD"/>
    <n v="200"/>
    <n v="19.989999999999998"/>
    <n v="3998"/>
    <m/>
    <m/>
    <s v="True"/>
    <x v="4"/>
  </r>
  <r>
    <n v="201505"/>
    <x v="5"/>
    <s v="788"/>
    <s v="Wicked XX.5"/>
    <s v="Wicked"/>
    <x v="6"/>
    <s v="LF"/>
    <s v="SD"/>
    <s v="LF-SD"/>
    <n v="1293"/>
    <n v="17.989999999999998"/>
    <n v="23261.07"/>
    <m/>
    <m/>
    <s v="True"/>
    <x v="4"/>
  </r>
  <r>
    <n v="201505"/>
    <x v="5"/>
    <s v="3680"/>
    <s v="Wicked XX.5 HD"/>
    <s v="Wicked HD"/>
    <x v="6"/>
    <s v="LF"/>
    <s v="HD"/>
    <s v="LF-HD"/>
    <n v="400"/>
    <n v="18.989999999999998"/>
    <n v="7596"/>
    <m/>
    <m/>
    <s v="True"/>
    <x v="4"/>
  </r>
  <r>
    <n v="201506"/>
    <x v="0"/>
    <s v="3629"/>
    <s v="Adam &amp; Eve"/>
    <s v="Adam &amp; Eve"/>
    <x v="0"/>
    <s v="LF"/>
    <s v="SD"/>
    <s v="LF-SD"/>
    <n v="1064"/>
    <n v="11"/>
    <n v="11704"/>
    <m/>
    <m/>
    <s v="False"/>
    <x v="5"/>
  </r>
  <r>
    <n v="201506"/>
    <x v="0"/>
    <s v="3617"/>
    <s v="Arouse"/>
    <s v="Arouse"/>
    <x v="1"/>
    <s v="LF"/>
    <s v="SD"/>
    <s v="LF-SD"/>
    <n v="3977"/>
    <n v="11"/>
    <n v="43747"/>
    <m/>
    <m/>
    <s v="True"/>
    <x v="5"/>
  </r>
  <r>
    <n v="201506"/>
    <x v="0"/>
    <s v="Digital Playground"/>
    <s v="Digital Playground"/>
    <s v="Digital Playground"/>
    <x v="2"/>
    <s v="LF"/>
    <s v="SD"/>
    <s v="LF-SD"/>
    <n v="1058"/>
    <n v="11"/>
    <n v="11638"/>
    <m/>
    <m/>
    <s v="True"/>
    <x v="5"/>
  </r>
  <r>
    <n v="201506"/>
    <x v="0"/>
    <s v="Digital Playground SF"/>
    <s v="Digital Playground Shorts"/>
    <s v="Digital Playground SF"/>
    <x v="2"/>
    <s v="SF"/>
    <s v="SD"/>
    <s v="SF-SD"/>
    <n v="7680"/>
    <n v="7.0250000000000004"/>
    <n v="53952"/>
    <m/>
    <m/>
    <s v="True"/>
    <x v="5"/>
  </r>
  <r>
    <n v="201506"/>
    <x v="0"/>
    <s v="272"/>
    <s v="Hustler"/>
    <s v="Hustler"/>
    <x v="3"/>
    <s v="LF"/>
    <s v="SD"/>
    <s v="LF-SD"/>
    <n v="20498"/>
    <n v="11"/>
    <n v="225478"/>
    <m/>
    <m/>
    <s v="True"/>
    <x v="5"/>
  </r>
  <r>
    <n v="201506"/>
    <x v="0"/>
    <s v="158"/>
    <s v="TEN"/>
    <s v="TEN"/>
    <x v="3"/>
    <s v="LF"/>
    <s v="SD"/>
    <s v="LF-SD"/>
    <n v="34083"/>
    <n v="11"/>
    <n v="374913"/>
    <m/>
    <m/>
    <s v="True"/>
    <x v="5"/>
  </r>
  <r>
    <n v="201506"/>
    <x v="0"/>
    <s v="Bang University"/>
    <s v="Bang University"/>
    <s v="Bang U."/>
    <x v="4"/>
    <s v="LF"/>
    <s v="SD"/>
    <s v="LF-SD"/>
    <n v="5661"/>
    <n v="11"/>
    <n v="62271"/>
    <m/>
    <m/>
    <s v="True"/>
    <x v="5"/>
  </r>
  <r>
    <n v="201506"/>
    <x v="0"/>
    <s v="Brazzers"/>
    <s v="Brazzers"/>
    <s v="Brazzers"/>
    <x v="4"/>
    <s v="LF"/>
    <s v="SD"/>
    <s v="LF-SD"/>
    <n v="7495"/>
    <n v="11"/>
    <n v="82445"/>
    <m/>
    <m/>
    <s v="True"/>
    <x v="5"/>
  </r>
  <r>
    <n v="201506"/>
    <x v="0"/>
    <s v="Brazzers HD"/>
    <s v="Brazzers HD"/>
    <s v="Brazzers HD"/>
    <x v="4"/>
    <s v="LF"/>
    <s v="HD"/>
    <s v="LF-HD"/>
    <n v="17123"/>
    <n v="12"/>
    <n v="205476"/>
    <m/>
    <m/>
    <s v="True"/>
    <x v="5"/>
  </r>
  <r>
    <n v="201506"/>
    <x v="0"/>
    <s v="Playboy 4-packs"/>
    <s v="MG 4pk"/>
    <s v="MG 4pk"/>
    <x v="4"/>
    <s v="4PK"/>
    <s v="SD"/>
    <s v="4PK-SD"/>
    <n v="2022"/>
    <n v="18"/>
    <n v="36396"/>
    <m/>
    <m/>
    <s v="True"/>
    <x v="5"/>
  </r>
  <r>
    <n v="201506"/>
    <x v="0"/>
    <s v="Shorteez"/>
    <s v="Shorteez"/>
    <s v="Shorteez SF"/>
    <x v="4"/>
    <s v="SF"/>
    <s v="SD"/>
    <s v="SF-SD"/>
    <n v="6741"/>
    <n v="7.0250000000000004"/>
    <n v="47355.525000000001"/>
    <m/>
    <m/>
    <s v="True"/>
    <x v="5"/>
  </r>
  <r>
    <n v="201506"/>
    <x v="0"/>
    <s v="3548"/>
    <s v="Club Fantasy"/>
    <s v="Club Fantasy"/>
    <x v="5"/>
    <s v="LF"/>
    <s v="SD"/>
    <s v="LF-SD"/>
    <n v="22113"/>
    <n v="11"/>
    <n v="243243"/>
    <m/>
    <m/>
    <s v="True"/>
    <x v="5"/>
  </r>
  <r>
    <n v="201506"/>
    <x v="0"/>
    <s v="3549"/>
    <s v="Club Fantasy Gay"/>
    <s v="STUDDS"/>
    <x v="5"/>
    <s v="Gay LF"/>
    <s v="SD"/>
    <s v="Gay LF-SD"/>
    <n v="3630"/>
    <n v="11"/>
    <n v="39930"/>
    <m/>
    <m/>
    <s v="True"/>
    <x v="5"/>
  </r>
  <r>
    <n v="201506"/>
    <x v="0"/>
    <s v="3550"/>
    <s v="First Time Fantasy"/>
    <s v="First Time Fantasy"/>
    <x v="5"/>
    <s v="LF"/>
    <s v="SD"/>
    <s v="LF-SD"/>
    <n v="1538"/>
    <n v="11"/>
    <n v="16918"/>
    <m/>
    <m/>
    <s v="True"/>
    <x v="5"/>
  </r>
  <r>
    <n v="201506"/>
    <x v="0"/>
    <s v="3747"/>
    <s v="Girl Crush"/>
    <s v="Girl Crush"/>
    <x v="5"/>
    <s v="LF"/>
    <s v="SD"/>
    <s v="LF-SD"/>
    <n v="1705"/>
    <n v="11"/>
    <n v="18755"/>
    <m/>
    <m/>
    <s v="True"/>
    <x v="5"/>
  </r>
  <r>
    <n v="201506"/>
    <x v="0"/>
    <s v="156"/>
    <s v="Studds"/>
    <s v="STUDDS"/>
    <x v="5"/>
    <s v="Gay LF"/>
    <s v="SD"/>
    <s v="Gay LF-SD"/>
    <n v="7828"/>
    <n v="11"/>
    <n v="86108"/>
    <m/>
    <m/>
    <s v="True"/>
    <x v="5"/>
  </r>
  <r>
    <n v="201506"/>
    <x v="0"/>
    <s v="3552"/>
    <s v="Urban Fantasy"/>
    <s v="Urban Fantasy"/>
    <x v="5"/>
    <s v="LF"/>
    <s v="SD"/>
    <s v="LF-SD"/>
    <n v="6934"/>
    <n v="11"/>
    <n v="76274"/>
    <m/>
    <m/>
    <s v="True"/>
    <x v="5"/>
  </r>
  <r>
    <n v="201506"/>
    <x v="0"/>
    <s v="473"/>
    <s v="Cheri"/>
    <s v="Cheri"/>
    <x v="6"/>
    <s v="LF"/>
    <s v="SD"/>
    <s v="LF-SD"/>
    <n v="813"/>
    <n v="11"/>
    <n v="8943"/>
    <m/>
    <m/>
    <s v="True"/>
    <x v="5"/>
  </r>
  <r>
    <n v="201506"/>
    <x v="0"/>
    <s v="2042"/>
    <s v="Hardcore Heat"/>
    <s v="HEAT"/>
    <x v="6"/>
    <s v="LF"/>
    <s v="SD"/>
    <s v="LF-SD"/>
    <n v="2220"/>
    <n v="11"/>
    <n v="24420"/>
    <m/>
    <m/>
    <s v="True"/>
    <x v="5"/>
  </r>
  <r>
    <n v="201506"/>
    <x v="0"/>
    <s v="273"/>
    <s v="Playgirl"/>
    <s v="Seduxxtion"/>
    <x v="6"/>
    <s v="LF"/>
    <s v="SD"/>
    <s v="LF-SD"/>
    <n v="785"/>
    <n v="11"/>
    <n v="8635"/>
    <m/>
    <m/>
    <s v="True"/>
    <x v="5"/>
  </r>
  <r>
    <n v="201506"/>
    <x v="0"/>
    <s v="3349"/>
    <s v="Pleasure Zone"/>
    <s v="Pleasure Zone"/>
    <x v="6"/>
    <s v="LF"/>
    <s v="SD"/>
    <s v="LF-SD"/>
    <n v="1244"/>
    <n v="11"/>
    <n v="13684"/>
    <m/>
    <m/>
    <s v="True"/>
    <x v="5"/>
  </r>
  <r>
    <n v="201506"/>
    <x v="0"/>
    <s v="2347"/>
    <s v="Real Xxtreme"/>
    <s v="Real Xxtreme"/>
    <x v="6"/>
    <s v="LF"/>
    <s v="SD"/>
    <s v="LF-SD"/>
    <n v="831"/>
    <n v="11"/>
    <n v="9141"/>
    <m/>
    <m/>
    <s v="True"/>
    <x v="5"/>
  </r>
  <r>
    <n v="201506"/>
    <x v="0"/>
    <s v="3433"/>
    <s v="VIVID TV"/>
    <s v="Vivid"/>
    <x v="6"/>
    <s v="LF"/>
    <s v="SD"/>
    <s v="LF-SD"/>
    <n v="2963"/>
    <n v="11"/>
    <n v="32593"/>
    <m/>
    <m/>
    <s v="True"/>
    <x v="5"/>
  </r>
  <r>
    <n v="201506"/>
    <x v="1"/>
    <s v="272"/>
    <s v="Hustler"/>
    <s v="Hustler"/>
    <x v="3"/>
    <s v="LF"/>
    <s v="SD"/>
    <s v="LF-SD"/>
    <n v="13464"/>
    <n v="9.94"/>
    <n v="133832.16"/>
    <m/>
    <s v="Hustler"/>
    <s v="False"/>
    <x v="5"/>
  </r>
  <r>
    <n v="201506"/>
    <x v="1"/>
    <s v="2718"/>
    <s v="Hustler HD"/>
    <s v="Hustler HD"/>
    <x v="3"/>
    <s v="LF"/>
    <s v="HD"/>
    <s v="LF-HD"/>
    <n v="3500"/>
    <n v="9.94"/>
    <n v="34790"/>
    <m/>
    <s v="Hustler HD"/>
    <s v="False"/>
    <x v="5"/>
  </r>
  <r>
    <n v="201506"/>
    <x v="1"/>
    <s v="649"/>
    <s v="Hustler XXX"/>
    <s v="Hustler"/>
    <x v="3"/>
    <s v="LF"/>
    <s v="SD"/>
    <s v="LF-SD"/>
    <n v="3784"/>
    <n v="9.9499999999999993"/>
    <n v="37650.800000000003"/>
    <m/>
    <s v="Hustler"/>
    <s v="True"/>
    <x v="5"/>
  </r>
  <r>
    <n v="201506"/>
    <x v="1"/>
    <s v="158"/>
    <s v="TEN"/>
    <s v="TEN"/>
    <x v="3"/>
    <s v="LF"/>
    <s v="SD"/>
    <s v="LF-SD"/>
    <n v="28650"/>
    <n v="9.94"/>
    <n v="284781"/>
    <m/>
    <s v="TEN"/>
    <s v="False"/>
    <x v="5"/>
  </r>
  <r>
    <n v="201506"/>
    <x v="1"/>
    <s v="2188"/>
    <s v="TEN HD"/>
    <s v="TEN HD"/>
    <x v="3"/>
    <s v="LF"/>
    <s v="HD"/>
    <s v="LF-HD"/>
    <n v="4126"/>
    <n v="9.94"/>
    <n v="41012.44"/>
    <m/>
    <s v="TEN HD"/>
    <s v="False"/>
    <x v="5"/>
  </r>
  <r>
    <n v="201506"/>
    <x v="1"/>
    <s v="Bang University"/>
    <s v="Bang University"/>
    <s v="Bang U."/>
    <x v="4"/>
    <s v="LF"/>
    <s v="SD"/>
    <s v="LF-SD"/>
    <n v="7572"/>
    <n v="9.94"/>
    <n v="75265.679999999993"/>
    <m/>
    <s v="Bang U."/>
    <s v="False"/>
    <x v="5"/>
  </r>
  <r>
    <n v="201506"/>
    <x v="1"/>
    <s v="Brazzers"/>
    <s v="Brazzers"/>
    <s v="Brazzers"/>
    <x v="4"/>
    <s v="LF"/>
    <s v="SD"/>
    <s v="LF-SD"/>
    <n v="6543"/>
    <n v="9.94"/>
    <n v="65037.42"/>
    <m/>
    <s v="Brazzers"/>
    <s v="False"/>
    <x v="5"/>
  </r>
  <r>
    <n v="201506"/>
    <x v="1"/>
    <s v="Reality Kings"/>
    <s v="Reality Kings"/>
    <s v="Reality Kings"/>
    <x v="4"/>
    <s v="LF"/>
    <s v="SD"/>
    <s v="LF-SD"/>
    <n v="4152"/>
    <n v="9.94"/>
    <n v="41270.879999999997"/>
    <m/>
    <s v="Reality Kings"/>
    <s v="False"/>
    <x v="5"/>
  </r>
  <r>
    <n v="201506"/>
    <x v="1"/>
    <s v="Reality Kings HD"/>
    <s v="Reality Kings HD"/>
    <s v="Reality Kings HD"/>
    <x v="4"/>
    <s v="LF"/>
    <s v="HD"/>
    <s v="LF-HD"/>
    <n v="1500"/>
    <n v="9.94"/>
    <n v="14910"/>
    <m/>
    <s v="Reality Kings HD"/>
    <s v="False"/>
    <x v="5"/>
  </r>
  <r>
    <n v="201506"/>
    <x v="1"/>
    <s v="Spice Gay"/>
    <s v="Spice Gay"/>
    <s v="MEN"/>
    <x v="4"/>
    <s v="Gay LF"/>
    <s v="SD"/>
    <s v="Gay LF-SD"/>
    <n v="5299"/>
    <n v="9.94"/>
    <n v="52672.06"/>
    <m/>
    <s v="MEN"/>
    <s v="False"/>
    <x v="5"/>
  </r>
  <r>
    <n v="201506"/>
    <x v="1"/>
    <s v="3548"/>
    <s v="Club Fantasy"/>
    <s v="Club Fantasy"/>
    <x v="5"/>
    <s v="LF"/>
    <s v="SD"/>
    <s v="LF-SD"/>
    <n v="12052"/>
    <n v="9.94"/>
    <n v="119796.88"/>
    <m/>
    <s v="Club Fantasy"/>
    <s v="False"/>
    <x v="5"/>
  </r>
  <r>
    <n v="201506"/>
    <x v="1"/>
    <s v="3552"/>
    <s v="Urban Fantasy"/>
    <s v="Urban Fantasy"/>
    <x v="5"/>
    <s v="LF"/>
    <s v="SD"/>
    <s v="LF-SD"/>
    <n v="2578"/>
    <n v="9.94"/>
    <n v="25625.32"/>
    <m/>
    <s v="Urban Fantasy"/>
    <s v="False"/>
    <x v="5"/>
  </r>
  <r>
    <n v="201506"/>
    <x v="1"/>
    <s v="473"/>
    <s v="Cheri"/>
    <s v="Cheri"/>
    <x v="6"/>
    <s v="LF"/>
    <s v="SD"/>
    <s v="LF-SD"/>
    <n v="5548"/>
    <n v="9.94"/>
    <n v="55147.12"/>
    <m/>
    <s v="Cheri"/>
    <s v="False"/>
    <x v="5"/>
  </r>
  <r>
    <n v="201506"/>
    <x v="1"/>
    <s v="963"/>
    <s v="Girls Girls Girls"/>
    <s v="Girls Girls Girls"/>
    <x v="6"/>
    <s v="LF"/>
    <s v="SD"/>
    <s v="LF-SD"/>
    <n v="3792"/>
    <n v="9.94"/>
    <n v="37692.480000000003"/>
    <m/>
    <s v="Girls Girls Girls"/>
    <s v="False"/>
    <x v="5"/>
  </r>
  <r>
    <n v="201506"/>
    <x v="1"/>
    <s v="2042"/>
    <s v="Hardcore Heat"/>
    <s v="HEAT"/>
    <x v="6"/>
    <s v="LF"/>
    <s v="SD"/>
    <s v="LF-SD"/>
    <n v="12264"/>
    <n v="9.94"/>
    <n v="121904.16"/>
    <m/>
    <s v="HEAT"/>
    <s v="False"/>
    <x v="5"/>
  </r>
  <r>
    <n v="201506"/>
    <x v="1"/>
    <s v="3131"/>
    <s v="Hardcore Heat HD"/>
    <s v="HEAT HD"/>
    <x v="6"/>
    <s v="LF"/>
    <s v="HD"/>
    <s v="LF-HD"/>
    <n v="517"/>
    <n v="9.94"/>
    <n v="5138.9799999999996"/>
    <m/>
    <s v="HEAT HD"/>
    <s v="False"/>
    <x v="5"/>
  </r>
  <r>
    <n v="201506"/>
    <x v="1"/>
    <s v="3349"/>
    <s v="Pleasure Zone"/>
    <s v="Pleasure Zone"/>
    <x v="6"/>
    <s v="LF"/>
    <s v="SD"/>
    <s v="LF-SD"/>
    <n v="2439"/>
    <n v="9.94"/>
    <n v="24243.66"/>
    <m/>
    <s v="Pleasure Zone"/>
    <s v="False"/>
    <x v="5"/>
  </r>
  <r>
    <n v="201506"/>
    <x v="1"/>
    <s v="4156"/>
    <s v="Pure Play DF"/>
    <s v="Vivid 2pk"/>
    <x v="6"/>
    <s v="2PK"/>
    <s v="SD"/>
    <s v="2PK-SD"/>
    <n v="452"/>
    <n v="14.95"/>
    <n v="6757.4"/>
    <m/>
    <s v="Vivid"/>
    <s v="False"/>
    <x v="5"/>
  </r>
  <r>
    <n v="201506"/>
    <x v="1"/>
    <s v="2347"/>
    <s v="Real Xxtreme"/>
    <s v="Real Xxtreme"/>
    <x v="6"/>
    <s v="LF"/>
    <s v="SD"/>
    <s v="LF-SD"/>
    <n v="3682"/>
    <n v="9.94"/>
    <n v="36599.08"/>
    <m/>
    <s v="Real Xxtreme"/>
    <s v="False"/>
    <x v="5"/>
  </r>
  <r>
    <n v="201506"/>
    <x v="1"/>
    <s v="2825"/>
    <s v="Swingers"/>
    <s v="Swingers"/>
    <x v="6"/>
    <s v="LF"/>
    <s v="SD"/>
    <s v="LF-SD"/>
    <n v="3217"/>
    <n v="9.94"/>
    <n v="31976.98"/>
    <m/>
    <s v="Swingers"/>
    <s v="False"/>
    <x v="5"/>
  </r>
  <r>
    <n v="201506"/>
    <x v="1"/>
    <s v="3433"/>
    <s v="VIVID TV"/>
    <s v="Vivid"/>
    <x v="6"/>
    <s v="LF"/>
    <s v="SD"/>
    <s v="LF-SD"/>
    <n v="14951"/>
    <n v="9.94"/>
    <n v="148612.94"/>
    <m/>
    <s v="Vivid"/>
    <s v="True"/>
    <x v="5"/>
  </r>
  <r>
    <n v="201506"/>
    <x v="1"/>
    <s v="4046"/>
    <s v="Vivid XXX HD"/>
    <s v="Vivid HD"/>
    <x v="6"/>
    <s v="LF"/>
    <s v="HD"/>
    <s v="LF-HD"/>
    <n v="458"/>
    <n v="9.9499999999999993"/>
    <n v="4557.1000000000004"/>
    <m/>
    <s v="Vivid HD"/>
    <s v="False"/>
    <x v="5"/>
  </r>
  <r>
    <n v="201506"/>
    <x v="1"/>
    <s v="4147"/>
    <s v="Wicked DF"/>
    <s v="Vivid 2pk"/>
    <x v="6"/>
    <s v="2PK"/>
    <s v="SD"/>
    <s v="2PK-SD"/>
    <n v="408"/>
    <n v="14.95"/>
    <n v="6099.6"/>
    <m/>
    <s v="Vivid"/>
    <s v="True"/>
    <x v="5"/>
  </r>
  <r>
    <n v="201506"/>
    <x v="1"/>
    <s v="3680"/>
    <s v="Wicked XX.5 HD"/>
    <s v="Wicked HD"/>
    <x v="6"/>
    <s v="LF"/>
    <s v="HD"/>
    <s v="LF-HD"/>
    <n v="565"/>
    <n v="9.94"/>
    <n v="5616.1"/>
    <m/>
    <s v="Wicked HD"/>
    <s v="False"/>
    <x v="5"/>
  </r>
  <r>
    <n v="201506"/>
    <x v="1"/>
    <s v="3370"/>
    <s v="Wicked XXX"/>
    <s v="Wicked"/>
    <x v="6"/>
    <s v="LF"/>
    <s v="SD"/>
    <s v="LF-SD"/>
    <n v="6846"/>
    <n v="9.9499999999999993"/>
    <n v="68117.7"/>
    <m/>
    <s v="Wicked"/>
    <s v="False"/>
    <x v="5"/>
  </r>
  <r>
    <n v="201506"/>
    <x v="2"/>
    <s v="3618"/>
    <s v="Falcon XX5"/>
    <s v="Falcon"/>
    <x v="1"/>
    <s v="Gay LF"/>
    <s v="SD"/>
    <s v="Gay LF-SD"/>
    <n v="1014"/>
    <n v="13.8"/>
    <n v="13993.2"/>
    <m/>
    <s v="Falcon"/>
    <s v="False"/>
    <x v="5"/>
  </r>
  <r>
    <n v="201506"/>
    <x v="2"/>
    <s v="4081"/>
    <s v="Girlfriend Films"/>
    <s v="Girlfriend Films"/>
    <x v="3"/>
    <s v="LF"/>
    <s v="SD"/>
    <s v="LF-SD"/>
    <n v="6202"/>
    <n v="13.516666666666699"/>
    <n v="83830.366666666698"/>
    <m/>
    <s v="Girlfriend Films"/>
    <s v="False"/>
    <x v="5"/>
  </r>
  <r>
    <n v="201506"/>
    <x v="2"/>
    <s v="2658"/>
    <s v="HIS Gay"/>
    <s v="HIS"/>
    <x v="3"/>
    <s v="Gay LF"/>
    <s v="SD"/>
    <s v="Gay LF-SD"/>
    <n v="2135"/>
    <n v="13.8"/>
    <n v="29463"/>
    <m/>
    <s v="HIS"/>
    <s v="False"/>
    <x v="5"/>
  </r>
  <r>
    <n v="201506"/>
    <x v="2"/>
    <s v="272"/>
    <s v="Hustler"/>
    <s v="Hustler"/>
    <x v="3"/>
    <s v="LF"/>
    <s v="SD"/>
    <s v="LF-SD"/>
    <n v="30205"/>
    <n v="13.516666666666699"/>
    <n v="408270.91666666698"/>
    <m/>
    <s v="Hustler"/>
    <s v="False"/>
    <x v="5"/>
  </r>
  <r>
    <n v="201506"/>
    <x v="2"/>
    <s v="468"/>
    <s v="Juicy"/>
    <s v="Juicy"/>
    <x v="3"/>
    <s v="LF"/>
    <s v="SD"/>
    <s v="LF-SD"/>
    <n v="10688"/>
    <n v="13.516666666666699"/>
    <n v="144466.13333333301"/>
    <m/>
    <s v="Juicy"/>
    <s v="False"/>
    <x v="5"/>
  </r>
  <r>
    <n v="201506"/>
    <x v="2"/>
    <s v="577"/>
    <s v="Manhandle"/>
    <s v="Manhandle"/>
    <x v="3"/>
    <s v="Gay LF"/>
    <s v="SD"/>
    <s v="Gay LF-SD"/>
    <n v="1827"/>
    <n v="13.8"/>
    <n v="25212.6"/>
    <m/>
    <s v="Manhandle"/>
    <s v="False"/>
    <x v="5"/>
  </r>
  <r>
    <n v="201506"/>
    <x v="2"/>
    <s v="575"/>
    <s v="Penthouse"/>
    <s v="Penthouse"/>
    <x v="3"/>
    <s v="LF"/>
    <s v="SD"/>
    <s v="LF-SD"/>
    <n v="4948"/>
    <n v="13.516666666666699"/>
    <n v="66880.466666666704"/>
    <m/>
    <s v="Penthouse"/>
    <s v="False"/>
    <x v="5"/>
  </r>
  <r>
    <n v="201506"/>
    <x v="2"/>
    <s v="158"/>
    <s v="TEN"/>
    <s v="TEN"/>
    <x v="3"/>
    <s v="LF"/>
    <s v="SD"/>
    <s v="LF-SD"/>
    <n v="28171"/>
    <n v="13.516666666666699"/>
    <n v="380778.01666666701"/>
    <m/>
    <s v="TEN"/>
    <s v="False"/>
    <x v="5"/>
  </r>
  <r>
    <n v="201506"/>
    <x v="2"/>
    <s v="2827"/>
    <s v="Vavoom"/>
    <s v="Vavoom SF"/>
    <x v="3"/>
    <s v="SF"/>
    <s v="SD"/>
    <s v="SF-SD"/>
    <n v="60057"/>
    <n v="8.48"/>
    <n v="509283.36"/>
    <m/>
    <s v="Vavoom SF"/>
    <s v="False"/>
    <x v="5"/>
  </r>
  <r>
    <n v="201506"/>
    <x v="2"/>
    <s v="Bang University"/>
    <s v="Bang University"/>
    <s v="Bang U."/>
    <x v="4"/>
    <s v="LF"/>
    <s v="SD"/>
    <s v="LF-SD"/>
    <n v="5683"/>
    <n v="13.516666666666699"/>
    <n v="76815.216666666704"/>
    <m/>
    <s v="Bang U."/>
    <s v="False"/>
    <x v="5"/>
  </r>
  <r>
    <n v="201506"/>
    <x v="2"/>
    <s v="Brazzers"/>
    <s v="Brazzers"/>
    <s v="Brazzers"/>
    <x v="4"/>
    <s v="LF"/>
    <s v="SD"/>
    <s v="LF-SD"/>
    <n v="10525"/>
    <n v="13.516666666666699"/>
    <n v="142262.91666666701"/>
    <m/>
    <s v="Brazzers"/>
    <s v="False"/>
    <x v="5"/>
  </r>
  <r>
    <n v="201506"/>
    <x v="2"/>
    <s v="Reality Kings"/>
    <s v="Reality Kings"/>
    <s v="Reality Kings"/>
    <x v="4"/>
    <s v="LF"/>
    <s v="SD"/>
    <s v="LF-SD"/>
    <n v="4896"/>
    <n v="13.516666666666699"/>
    <n v="66177.600000000006"/>
    <m/>
    <s v="Reality Kings"/>
    <s v="False"/>
    <x v="5"/>
  </r>
  <r>
    <n v="201506"/>
    <x v="2"/>
    <s v="Spice Gay"/>
    <s v="Spice Gay"/>
    <s v="MEN"/>
    <x v="4"/>
    <s v="Gay LF"/>
    <s v="SD"/>
    <s v="Gay LF-SD"/>
    <n v="4055"/>
    <n v="13.8"/>
    <n v="55959"/>
    <m/>
    <s v="MEN"/>
    <s v="False"/>
    <x v="5"/>
  </r>
  <r>
    <n v="201506"/>
    <x v="2"/>
    <s v="3548"/>
    <s v="Club Fantasy"/>
    <s v="Club Fantasy"/>
    <x v="5"/>
    <s v="LF"/>
    <s v="SD"/>
    <s v="LF-SD"/>
    <n v="5861"/>
    <n v="13.516666666666699"/>
    <n v="79221.183333333305"/>
    <m/>
    <s v="Club Fantasy"/>
    <s v="False"/>
    <x v="5"/>
  </r>
  <r>
    <n v="201506"/>
    <x v="2"/>
    <s v="3665"/>
    <s v="Hardcore Heat"/>
    <s v="HEAT"/>
    <x v="6"/>
    <s v="LF"/>
    <s v="SD"/>
    <s v="LF-SD"/>
    <n v="8877"/>
    <n v="13.516666666666699"/>
    <n v="119987.45"/>
    <m/>
    <s v="HEAT"/>
    <s v="False"/>
    <x v="5"/>
  </r>
  <r>
    <n v="201506"/>
    <x v="2"/>
    <s v="3433"/>
    <s v="VIVID TV"/>
    <s v="Vivid"/>
    <x v="6"/>
    <s v="LF"/>
    <s v="SD"/>
    <s v="LF-SD"/>
    <n v="14211"/>
    <n v="13.516666666666699"/>
    <n v="192085.35"/>
    <m/>
    <s v="Vivid"/>
    <s v="False"/>
    <x v="5"/>
  </r>
  <r>
    <n v="201506"/>
    <x v="3"/>
    <s v="4059"/>
    <s v="High Society XX.5"/>
    <s v="High Society"/>
    <x v="0"/>
    <s v="LF"/>
    <s v="SD"/>
    <s v="LF-SD"/>
    <n v="1714"/>
    <n v="12.9133333333333"/>
    <n v="22133.453333333298"/>
    <m/>
    <s v="High Society"/>
    <s v="False"/>
    <x v="5"/>
  </r>
  <r>
    <n v="201506"/>
    <x v="3"/>
    <s v="4072"/>
    <s v="High Society XX.5 HD"/>
    <s v="High Society HD"/>
    <x v="0"/>
    <s v="LF"/>
    <s v="HD"/>
    <s v="LF-HD"/>
    <n v="2310"/>
    <n v="14.09"/>
    <n v="32547.9"/>
    <m/>
    <s v="High Society HD"/>
    <s v="False"/>
    <x v="5"/>
  </r>
  <r>
    <n v="201506"/>
    <x v="3"/>
    <s v="4060"/>
    <s v="High Society XX.5 Nationwide"/>
    <s v="High Society"/>
    <x v="0"/>
    <s v="NW LF"/>
    <s v="SD"/>
    <s v="NW LF-SD"/>
    <n v="2341"/>
    <n v="13.04"/>
    <n v="30526.639999999999"/>
    <m/>
    <s v="High Society"/>
    <s v="True"/>
    <x v="5"/>
  </r>
  <r>
    <n v="201506"/>
    <x v="3"/>
    <s v="4073"/>
    <s v="High Society XX.5 Nationwide HD"/>
    <s v="High Society HD"/>
    <x v="0"/>
    <s v="NW LF"/>
    <s v="HD"/>
    <s v="NW LF-HD"/>
    <n v="2579"/>
    <n v="14.203333333333299"/>
    <n v="36630.396666666697"/>
    <m/>
    <s v="High Society HD"/>
    <s v="True"/>
    <x v="5"/>
  </r>
  <r>
    <n v="201506"/>
    <x v="3"/>
    <s v="4061"/>
    <s v="High Society XXX"/>
    <s v="High Society"/>
    <x v="0"/>
    <s v="LF"/>
    <s v="SD"/>
    <s v="LF-SD"/>
    <n v="152"/>
    <n v="14.98"/>
    <n v="2276.96"/>
    <m/>
    <s v="High Society"/>
    <s v="True"/>
    <x v="5"/>
  </r>
  <r>
    <n v="201506"/>
    <x v="3"/>
    <s v="4074"/>
    <s v="High Society XXX HD"/>
    <s v="High Society HD"/>
    <x v="0"/>
    <s v="LF"/>
    <s v="HD"/>
    <s v="LF-HD"/>
    <n v="205"/>
    <n v="15.98"/>
    <n v="3275.9"/>
    <m/>
    <s v="High Society HD"/>
    <s v="True"/>
    <x v="5"/>
  </r>
  <r>
    <n v="201506"/>
    <x v="3"/>
    <s v="4084"/>
    <s v="Arouse XX.5"/>
    <s v="Arouse"/>
    <x v="1"/>
    <s v="LF"/>
    <s v="SD"/>
    <s v="LF-SD"/>
    <n v="3385"/>
    <n v="12.9133333333333"/>
    <n v="43711.633333333302"/>
    <m/>
    <s v="Arouse"/>
    <s v="False"/>
    <x v="5"/>
  </r>
  <r>
    <n v="201506"/>
    <x v="3"/>
    <s v="4077"/>
    <s v="Arouse XX.5 HD"/>
    <s v="Arouse HD"/>
    <x v="1"/>
    <s v="LF"/>
    <s v="HD"/>
    <s v="LF-HD"/>
    <n v="3652"/>
    <n v="14.09"/>
    <n v="51456.68"/>
    <m/>
    <s v="Arouse HD"/>
    <s v="False"/>
    <x v="5"/>
  </r>
  <r>
    <n v="201506"/>
    <x v="3"/>
    <s v="4085"/>
    <s v="Arouse XX.5 Nationwide"/>
    <s v="Arouse"/>
    <x v="1"/>
    <s v="NW LF"/>
    <s v="SD"/>
    <s v="NW LF-SD"/>
    <n v="3222"/>
    <n v="13.04"/>
    <n v="42014.879999999997"/>
    <m/>
    <s v="Arouse"/>
    <s v="True"/>
    <x v="5"/>
  </r>
  <r>
    <n v="201506"/>
    <x v="3"/>
    <s v="4078"/>
    <s v="Arouse XX.5 Nationwide HD"/>
    <s v="Arouse HD"/>
    <x v="1"/>
    <s v="NW LF"/>
    <s v="HD"/>
    <s v="NW LF-HD"/>
    <n v="3488"/>
    <n v="14.203333333333299"/>
    <n v="49541.226666666698"/>
    <m/>
    <s v="Arouse HD"/>
    <s v="True"/>
    <x v="5"/>
  </r>
  <r>
    <n v="201506"/>
    <x v="3"/>
    <s v="4079"/>
    <s v="Arouse XXX"/>
    <s v="Arouse"/>
    <x v="1"/>
    <s v="LF"/>
    <s v="SD"/>
    <s v="LF-SD"/>
    <n v="319"/>
    <n v="14.98"/>
    <n v="4778.62"/>
    <m/>
    <s v="Arouse"/>
    <s v="True"/>
    <x v="5"/>
  </r>
  <r>
    <n v="201506"/>
    <x v="3"/>
    <s v="4086"/>
    <s v="Arouse XXX HD"/>
    <s v="Arouse HD"/>
    <x v="1"/>
    <s v="LF"/>
    <s v="HD"/>
    <s v="LF-HD"/>
    <n v="351"/>
    <n v="15.98"/>
    <n v="5608.98"/>
    <m/>
    <s v="Arouse HD"/>
    <s v="True"/>
    <x v="5"/>
  </r>
  <r>
    <n v="201506"/>
    <x v="3"/>
    <s v="4124"/>
    <s v="DUSK - For Women XX.5 Nationwide"/>
    <s v="DUSK"/>
    <x v="1"/>
    <s v="NW LF"/>
    <s v="SD"/>
    <s v="NW LF-SD"/>
    <n v="2630"/>
    <n v="13.04"/>
    <n v="34295.199999999997"/>
    <m/>
    <s v="DUSK"/>
    <s v="False"/>
    <x v="5"/>
  </r>
  <r>
    <n v="201506"/>
    <x v="3"/>
    <s v="3997"/>
    <s v="Dusk for Women XX.5"/>
    <s v="DUSK"/>
    <x v="1"/>
    <s v="LF"/>
    <s v="SD"/>
    <s v="LF-SD"/>
    <n v="1226"/>
    <n v="12.9133333333333"/>
    <n v="15831.746666666701"/>
    <m/>
    <s v="DUSK"/>
    <s v="True"/>
    <x v="5"/>
  </r>
  <r>
    <n v="201506"/>
    <x v="3"/>
    <s v="4080"/>
    <s v="Dusk for Women XX.5 HD"/>
    <s v="DUSK HD"/>
    <x v="1"/>
    <s v="LF"/>
    <s v="HD"/>
    <s v="LF-HD"/>
    <n v="1422"/>
    <n v="14.09"/>
    <n v="20035.98"/>
    <m/>
    <s v="DUSK HD"/>
    <s v="False"/>
    <x v="5"/>
  </r>
  <r>
    <n v="201506"/>
    <x v="3"/>
    <s v="4098"/>
    <s v="Dusk for Women XX.5 Nationwide HD"/>
    <s v="DUSK HD"/>
    <x v="1"/>
    <s v="NW LF"/>
    <s v="HD"/>
    <s v="NW LF-HD"/>
    <n v="2718"/>
    <n v="14.203333333333299"/>
    <n v="38604.660000000003"/>
    <m/>
    <s v="DUSK HD"/>
    <s v="True"/>
    <x v="5"/>
  </r>
  <r>
    <n v="201506"/>
    <x v="3"/>
    <s v="4092"/>
    <s v="Dusk for Women XXX"/>
    <s v="DUSK"/>
    <x v="1"/>
    <s v="LF"/>
    <s v="SD"/>
    <s v="LF-SD"/>
    <n v="99"/>
    <n v="14.98"/>
    <n v="1483.02"/>
    <m/>
    <s v="DUSK"/>
    <s v="True"/>
    <x v="5"/>
  </r>
  <r>
    <n v="201506"/>
    <x v="3"/>
    <s v="4093"/>
    <s v="Dusk for Women XXX HD"/>
    <s v="DUSK HD"/>
    <x v="1"/>
    <s v="LF"/>
    <s v="HD"/>
    <s v="LF-HD"/>
    <n v="122"/>
    <n v="15.98"/>
    <n v="1949.56"/>
    <m/>
    <s v="DUSK HD"/>
    <s v="True"/>
    <x v="5"/>
  </r>
  <r>
    <n v="201506"/>
    <x v="3"/>
    <s v="3793"/>
    <s v="Falcon XX5"/>
    <s v="Falcon"/>
    <x v="1"/>
    <s v="Gay LF"/>
    <s v="SD"/>
    <s v="Gay LF-SD"/>
    <n v="2920"/>
    <n v="12.87"/>
    <n v="37580.400000000001"/>
    <m/>
    <s v="Falcon"/>
    <s v="False"/>
    <x v="5"/>
  </r>
  <r>
    <n v="201506"/>
    <x v="3"/>
    <s v="3791"/>
    <s v="Falcon XX5 HD"/>
    <s v="Falcon HD"/>
    <x v="1"/>
    <s v="Gay LF"/>
    <s v="HD"/>
    <s v="Gay LF-HD"/>
    <n v="2535"/>
    <n v="14.09"/>
    <n v="35718.15"/>
    <m/>
    <s v="Falcon HD"/>
    <s v="False"/>
    <x v="5"/>
  </r>
  <r>
    <n v="201506"/>
    <x v="3"/>
    <s v="3792"/>
    <s v="Falcon XXX"/>
    <s v="Falcon"/>
    <x v="1"/>
    <s v="Gay LF"/>
    <s v="SD"/>
    <s v="Gay LF-SD"/>
    <n v="200"/>
    <n v="14.98"/>
    <n v="2996"/>
    <m/>
    <s v="Falcon"/>
    <s v="True"/>
    <x v="5"/>
  </r>
  <r>
    <n v="201506"/>
    <x v="3"/>
    <s v="4071"/>
    <s v="Falcon XXX HD"/>
    <s v="Falcon HD"/>
    <x v="1"/>
    <s v="Gay LF"/>
    <s v="HD"/>
    <s v="Gay LF-HD"/>
    <n v="210"/>
    <n v="15.98"/>
    <n v="3355.8"/>
    <m/>
    <s v="Falcon HD"/>
    <s v="True"/>
    <x v="5"/>
  </r>
  <r>
    <n v="201506"/>
    <x v="3"/>
    <s v="4115"/>
    <s v="Etsy XX.5 HD (NOOF)"/>
    <s v="Hustler HD"/>
    <x v="3"/>
    <s v="LF"/>
    <s v="HD"/>
    <s v="LF-HD"/>
    <n v="2735"/>
    <n v="14.09"/>
    <n v="38536.15"/>
    <m/>
    <s v="Hustler HD"/>
    <s v="False"/>
    <x v="5"/>
  </r>
  <r>
    <n v="201506"/>
    <x v="3"/>
    <s v="4146"/>
    <s v="Etsy XX.5 Nationwide (NOOF)"/>
    <s v="Hustler"/>
    <x v="3"/>
    <s v="NW LF"/>
    <s v="SD"/>
    <s v="NW LF-SD"/>
    <n v="3906"/>
    <n v="13.04"/>
    <n v="50934.239999999998"/>
    <m/>
    <s v="Hustler"/>
    <s v="False"/>
    <x v="5"/>
  </r>
  <r>
    <n v="201506"/>
    <x v="3"/>
    <s v="4116"/>
    <s v="Etsy XX.5 Nationwide HD (NOOF)"/>
    <s v="Hustler HD"/>
    <x v="3"/>
    <s v="NW LF"/>
    <s v="HD"/>
    <s v="NW LF-HD"/>
    <n v="3869"/>
    <n v="14.203333333333299"/>
    <n v="54952.696666666699"/>
    <m/>
    <s v="Hustler HD"/>
    <s v="True"/>
    <x v="5"/>
  </r>
  <r>
    <n v="201506"/>
    <x v="3"/>
    <s v="4107"/>
    <s v="Girlfriend Films XX.5"/>
    <s v="Girlfriend Films"/>
    <x v="3"/>
    <s v="LF"/>
    <s v="SD"/>
    <s v="LF-SD"/>
    <n v="8689"/>
    <n v="12.9133333333333"/>
    <n v="112203.953333333"/>
    <m/>
    <s v="Girlfriend Films"/>
    <s v="False"/>
    <x v="5"/>
  </r>
  <r>
    <n v="201506"/>
    <x v="3"/>
    <s v="4082"/>
    <s v="Girlfriend Films XX.5 HD"/>
    <s v="Girlfriend Films HD"/>
    <x v="3"/>
    <s v="LF"/>
    <s v="HD"/>
    <s v="LF-HD"/>
    <n v="7934"/>
    <n v="14.09"/>
    <n v="111790.06"/>
    <m/>
    <s v="Girlfriend Films HD"/>
    <s v="False"/>
    <x v="5"/>
  </r>
  <r>
    <n v="201506"/>
    <x v="3"/>
    <s v="3220"/>
    <s v="HIS Gay"/>
    <s v="HIS"/>
    <x v="3"/>
    <s v="Gay LF"/>
    <s v="SD"/>
    <s v="Gay LF-SD"/>
    <n v="7421"/>
    <n v="12.87"/>
    <n v="95508.27"/>
    <m/>
    <s v="HIS"/>
    <s v="False"/>
    <x v="5"/>
  </r>
  <r>
    <n v="201506"/>
    <x v="3"/>
    <s v="3686"/>
    <s v="HIS Gay XX.5 HD"/>
    <s v="HIS HD"/>
    <x v="3"/>
    <s v="Gay LF"/>
    <s v="HD"/>
    <s v="Gay LF-HD"/>
    <n v="6099"/>
    <n v="14.09"/>
    <n v="85934.91"/>
    <m/>
    <s v="HIS HD"/>
    <s v="False"/>
    <x v="5"/>
  </r>
  <r>
    <n v="201506"/>
    <x v="3"/>
    <s v="3334"/>
    <s v="HIS Gay XXX"/>
    <s v="HIS"/>
    <x v="3"/>
    <s v="Gay LF"/>
    <s v="SD"/>
    <s v="Gay LF-SD"/>
    <n v="715"/>
    <n v="14.98"/>
    <n v="10710.7"/>
    <m/>
    <s v="HIS"/>
    <s v="True"/>
    <x v="5"/>
  </r>
  <r>
    <n v="201506"/>
    <x v="3"/>
    <s v="4094"/>
    <s v="HIS Gay XXX HD"/>
    <s v="HIS HD"/>
    <x v="3"/>
    <s v="Gay LF"/>
    <s v="HD"/>
    <s v="Gay LF-HD"/>
    <n v="654"/>
    <n v="15.98"/>
    <n v="10450.92"/>
    <m/>
    <s v="HIS HD"/>
    <s v="True"/>
    <x v="5"/>
  </r>
  <r>
    <n v="201506"/>
    <x v="3"/>
    <s v="795"/>
    <s v="Hustler XX.5"/>
    <s v="Hustler"/>
    <x v="3"/>
    <s v="LF"/>
    <s v="SD"/>
    <s v="LF-SD"/>
    <n v="12118"/>
    <n v="12.9133333333333"/>
    <n v="156483.773333333"/>
    <m/>
    <s v="Hustler"/>
    <s v="True"/>
    <x v="5"/>
  </r>
  <r>
    <n v="201506"/>
    <x v="3"/>
    <s v="3595"/>
    <s v="Hustler XX.5 HD"/>
    <s v="Hustler HD"/>
    <x v="3"/>
    <s v="LF"/>
    <s v="HD"/>
    <s v="LF-HD"/>
    <n v="12539"/>
    <n v="14.09"/>
    <n v="176674.51"/>
    <m/>
    <s v="Hustler HD"/>
    <s v="True"/>
    <x v="5"/>
  </r>
  <r>
    <n v="201506"/>
    <x v="3"/>
    <s v="4096"/>
    <s v="Hustler XX.5 Nationwide"/>
    <s v="Hustler"/>
    <x v="3"/>
    <s v="NW LF"/>
    <s v="SD"/>
    <s v="NW LF-SD"/>
    <n v="13116"/>
    <n v="13.04"/>
    <n v="171032.64"/>
    <m/>
    <s v="Hustler"/>
    <s v="True"/>
    <x v="5"/>
  </r>
  <r>
    <n v="201506"/>
    <x v="3"/>
    <s v="4097"/>
    <s v="Hustler XX.5 Nationwide HD"/>
    <s v="Hustler HD"/>
    <x v="3"/>
    <s v="NW LF"/>
    <s v="HD"/>
    <s v="NW LF-HD"/>
    <n v="14371"/>
    <n v="14.203333333333299"/>
    <n v="204116.10333333301"/>
    <m/>
    <s v="Hustler HD"/>
    <s v="True"/>
    <x v="5"/>
  </r>
  <r>
    <n v="201506"/>
    <x v="3"/>
    <s v="649"/>
    <s v="Hustler XXX"/>
    <s v="Hustler"/>
    <x v="3"/>
    <s v="LF"/>
    <s v="SD"/>
    <s v="LF-SD"/>
    <n v="1138"/>
    <n v="14.98"/>
    <n v="17047.240000000002"/>
    <m/>
    <s v="Hustler"/>
    <s v="True"/>
    <x v="5"/>
  </r>
  <r>
    <n v="201506"/>
    <x v="3"/>
    <s v="3400"/>
    <s v="Hustler XXX HD"/>
    <s v="Hustler HD"/>
    <x v="3"/>
    <s v="LF"/>
    <s v="HD"/>
    <s v="LF-HD"/>
    <n v="1181"/>
    <n v="15.98"/>
    <n v="18872.38"/>
    <m/>
    <s v="Hustler HD"/>
    <s v="True"/>
    <x v="5"/>
  </r>
  <r>
    <n v="201506"/>
    <x v="3"/>
    <s v="794"/>
    <s v="Juicy XX.5"/>
    <s v="Juicy"/>
    <x v="3"/>
    <s v="LF"/>
    <s v="SD"/>
    <s v="LF-SD"/>
    <n v="3369"/>
    <n v="12.9133333333333"/>
    <n v="43505.02"/>
    <m/>
    <s v="Juicy"/>
    <s v="False"/>
    <x v="5"/>
  </r>
  <r>
    <n v="201506"/>
    <x v="3"/>
    <s v="4099"/>
    <s v="Juicy XX.5 HD"/>
    <s v="Juicy HD"/>
    <x v="3"/>
    <s v="LF"/>
    <s v="HD"/>
    <s v="LF-HD"/>
    <n v="4672"/>
    <n v="14.09"/>
    <n v="65828.479999999996"/>
    <m/>
    <s v="Juicy HD"/>
    <s v="False"/>
    <x v="5"/>
  </r>
  <r>
    <n v="201506"/>
    <x v="3"/>
    <s v="4142"/>
    <s v="Juicy XX.5 Nationwide"/>
    <s v="Juicy"/>
    <x v="3"/>
    <s v="NW LF"/>
    <s v="SD"/>
    <s v="NW LF-SD"/>
    <n v="4453"/>
    <n v="13.04"/>
    <n v="58067.12"/>
    <m/>
    <s v="Juicy"/>
    <s v="True"/>
    <x v="5"/>
  </r>
  <r>
    <n v="201506"/>
    <x v="3"/>
    <s v="4112"/>
    <s v="Juicy XX.5 Nationwide HD"/>
    <s v="Juicy HD"/>
    <x v="3"/>
    <s v="NW LF"/>
    <s v="HD"/>
    <s v="NW LF-HD"/>
    <n v="3077"/>
    <n v="14.203333333333299"/>
    <n v="43703.656666666699"/>
    <m/>
    <s v="Juicy HD"/>
    <s v="True"/>
    <x v="5"/>
  </r>
  <r>
    <n v="201506"/>
    <x v="3"/>
    <s v="3346"/>
    <s v="Juicy XXX"/>
    <s v="Juicy"/>
    <x v="3"/>
    <s v="LF"/>
    <s v="SD"/>
    <s v="LF-SD"/>
    <n v="416"/>
    <n v="14.98"/>
    <n v="6231.68"/>
    <m/>
    <s v="Juicy"/>
    <s v="True"/>
    <x v="5"/>
  </r>
  <r>
    <n v="201506"/>
    <x v="3"/>
    <s v="4214"/>
    <s v="Penthouse XX.5"/>
    <s v="Penthouse"/>
    <x v="3"/>
    <s v="LF"/>
    <s v="SD"/>
    <s v="LF-SD"/>
    <n v="6925"/>
    <n v="12.9133333333333"/>
    <n v="89424.833333333299"/>
    <m/>
    <s v="Penthouse"/>
    <s v="False"/>
    <x v="5"/>
  </r>
  <r>
    <n v="201506"/>
    <x v="3"/>
    <s v="793"/>
    <s v="Penthouse XX.5"/>
    <s v="Penthouse"/>
    <x v="3"/>
    <s v="LF"/>
    <s v="SD"/>
    <s v="LF-SD"/>
    <n v="2638"/>
    <n v="12.9133333333333"/>
    <n v="34065.3733333333"/>
    <m/>
    <s v="Penthouse"/>
    <s v="True"/>
    <x v="5"/>
  </r>
  <r>
    <n v="201506"/>
    <x v="3"/>
    <s v="4100"/>
    <s v="Penthouse XX.5 HD"/>
    <s v="Penthouse HD"/>
    <x v="3"/>
    <s v="LF"/>
    <s v="HD"/>
    <s v="LF-HD"/>
    <n v="3182"/>
    <n v="14.09"/>
    <n v="44834.38"/>
    <m/>
    <s v="Penthouse HD"/>
    <s v="False"/>
    <x v="5"/>
  </r>
  <r>
    <n v="201506"/>
    <x v="3"/>
    <s v="4143"/>
    <s v="Penthouse XX.5 Nationwide"/>
    <s v="Penthouse"/>
    <x v="3"/>
    <s v="NW LF"/>
    <s v="SD"/>
    <s v="NW LF-SD"/>
    <n v="6593"/>
    <n v="13.04"/>
    <n v="85972.72"/>
    <m/>
    <s v="Penthouse"/>
    <s v="True"/>
    <x v="5"/>
  </r>
  <r>
    <n v="201506"/>
    <x v="3"/>
    <s v="3347"/>
    <s v="Penthouse XXX"/>
    <s v="Penthouse"/>
    <x v="3"/>
    <s v="LF"/>
    <s v="SD"/>
    <s v="LF-SD"/>
    <n v="327"/>
    <n v="14.98"/>
    <n v="4898.46"/>
    <m/>
    <s v="Penthouse"/>
    <s v="True"/>
    <x v="5"/>
  </r>
  <r>
    <n v="201506"/>
    <x v="3"/>
    <s v="791"/>
    <s v="TEN XX.5"/>
    <s v="TEN"/>
    <x v="3"/>
    <s v="LF"/>
    <s v="SD"/>
    <s v="LF-SD"/>
    <n v="2304"/>
    <n v="12.9133333333333"/>
    <n v="29752.32"/>
    <m/>
    <s v="TEN"/>
    <s v="False"/>
    <x v="5"/>
  </r>
  <r>
    <n v="201506"/>
    <x v="3"/>
    <s v="4114"/>
    <s v="TEN XX.5 HD"/>
    <s v="TEN HD"/>
    <x v="3"/>
    <s v="LF"/>
    <s v="HD"/>
    <s v="LF-HD"/>
    <n v="3219"/>
    <n v="14.09"/>
    <n v="45355.71"/>
    <m/>
    <s v="TEN HD"/>
    <s v="False"/>
    <x v="5"/>
  </r>
  <r>
    <n v="201506"/>
    <x v="3"/>
    <s v="4144"/>
    <s v="TEN XX.5 Nationwide"/>
    <s v="TEN"/>
    <x v="3"/>
    <s v="NW LF"/>
    <s v="SD"/>
    <s v="NW LF-SD"/>
    <n v="2351"/>
    <n v="13.04"/>
    <n v="30657.040000000001"/>
    <m/>
    <s v="TEN"/>
    <s v="True"/>
    <x v="5"/>
  </r>
  <r>
    <n v="201506"/>
    <x v="3"/>
    <s v="4113"/>
    <s v="TEN XX.5 Nationwide HD"/>
    <s v="TEN HD"/>
    <x v="3"/>
    <s v="NW LF"/>
    <s v="HD"/>
    <s v="NW LF-HD"/>
    <n v="2569"/>
    <n v="14.203333333333299"/>
    <n v="36488.363333333298"/>
    <m/>
    <s v="TEN HD"/>
    <s v="True"/>
    <x v="5"/>
  </r>
  <r>
    <n v="201506"/>
    <x v="3"/>
    <s v="3350"/>
    <s v="TEN XXX"/>
    <s v="TEN"/>
    <x v="3"/>
    <s v="LF"/>
    <s v="SD"/>
    <s v="LF-SD"/>
    <n v="337"/>
    <n v="14.98"/>
    <n v="5048.26"/>
    <m/>
    <s v="TEN"/>
    <s v="True"/>
    <x v="5"/>
  </r>
  <r>
    <n v="201506"/>
    <x v="3"/>
    <s v="920"/>
    <s v="Vavoom XX.5"/>
    <s v="Vavoom SF"/>
    <x v="3"/>
    <s v="SF"/>
    <s v="SD"/>
    <s v="SF-SD"/>
    <n v="62034"/>
    <n v="5.98"/>
    <n v="370963.32"/>
    <m/>
    <s v="Vavoom SF"/>
    <s v="False"/>
    <x v="5"/>
  </r>
  <r>
    <n v="201506"/>
    <x v="3"/>
    <s v="4075"/>
    <s v="Vavoom XX.5 HD"/>
    <s v="Vavoom SF HD"/>
    <x v="3"/>
    <s v="SF"/>
    <s v="HD"/>
    <s v="SF-HD"/>
    <n v="39076"/>
    <n v="6.98"/>
    <n v="272750.48"/>
    <m/>
    <s v="Vavoom SF HD"/>
    <s v="False"/>
    <x v="5"/>
  </r>
  <r>
    <n v="201506"/>
    <x v="3"/>
    <s v="4145"/>
    <s v="Vavoom XX.5 Nationwide"/>
    <s v="Vavoom SF"/>
    <x v="3"/>
    <s v="NW SF"/>
    <s v="SD"/>
    <s v="NW SF-SD"/>
    <n v="72190"/>
    <n v="5.98"/>
    <n v="431696.2"/>
    <m/>
    <s v="Vavoom SF"/>
    <s v="True"/>
    <x v="5"/>
  </r>
  <r>
    <n v="201506"/>
    <x v="3"/>
    <s v="4076"/>
    <s v="Vavoom XX.5 Nationwide HD"/>
    <s v="Vavoom SF HD"/>
    <x v="3"/>
    <s v="NW SF"/>
    <s v="HD"/>
    <s v="NW SF-HD"/>
    <n v="43944"/>
    <n v="6.98"/>
    <n v="306729.12"/>
    <m/>
    <s v="Vavoom SF HD"/>
    <s v="True"/>
    <x v="5"/>
  </r>
  <r>
    <n v="201506"/>
    <x v="3"/>
    <s v="3351"/>
    <s v="Vavoom XXX"/>
    <s v="Vavoom SF"/>
    <x v="3"/>
    <s v="SF"/>
    <s v="SD"/>
    <s v="SF-SD"/>
    <n v="8151"/>
    <n v="5.98"/>
    <n v="48742.98"/>
    <m/>
    <s v="Vavoom SF"/>
    <s v="True"/>
    <x v="5"/>
  </r>
  <r>
    <n v="201506"/>
    <x v="3"/>
    <s v="4224"/>
    <s v="Vavoom XXX HD"/>
    <s v="Vavoom SF HD"/>
    <x v="3"/>
    <s v="SF"/>
    <s v="HD"/>
    <s v="SF-HD"/>
    <n v="4424"/>
    <n v="6.98"/>
    <n v="30879.52"/>
    <m/>
    <s v="Vavoom SF HD"/>
    <s v="True"/>
    <x v="5"/>
  </r>
  <r>
    <n v="201506"/>
    <x v="3"/>
    <s v="792"/>
    <s v="XTSY XX.5"/>
    <s v="XTSY"/>
    <x v="3"/>
    <s v="LF"/>
    <s v="SD"/>
    <s v="LF-SD"/>
    <n v="3009"/>
    <n v="12.9133333333333"/>
    <n v="38856.22"/>
    <m/>
    <s v="XTSY"/>
    <s v="False"/>
    <x v="5"/>
  </r>
  <r>
    <n v="201506"/>
    <x v="3"/>
    <s v="3352"/>
    <s v="XTSY XXX"/>
    <s v="XTSY"/>
    <x v="3"/>
    <s v="LF"/>
    <s v="SD"/>
    <s v="LF-SD"/>
    <n v="265"/>
    <n v="14.98"/>
    <n v="3969.7"/>
    <m/>
    <s v="XTSY"/>
    <s v="True"/>
    <x v="5"/>
  </r>
  <r>
    <n v="201506"/>
    <x v="3"/>
    <s v="Bang University XX.5"/>
    <s v="Bang University XX.5"/>
    <s v="Bang U."/>
    <x v="4"/>
    <s v="LF"/>
    <s v="SD"/>
    <s v="LF-SD"/>
    <n v="2045"/>
    <n v="12.9133333333333"/>
    <n v="26407.766666666699"/>
    <m/>
    <s v="Bang U."/>
    <s v="False"/>
    <x v="5"/>
  </r>
  <r>
    <n v="201506"/>
    <x v="3"/>
    <s v="Bang University XX.5 HD"/>
    <s v="Bang University XX.5 HD"/>
    <s v="Bang U. HD"/>
    <x v="4"/>
    <s v="LF"/>
    <s v="HD"/>
    <s v="LF-HD"/>
    <n v="2650"/>
    <n v="14.09"/>
    <n v="37338.5"/>
    <m/>
    <s v="Bang U. HD"/>
    <s v="False"/>
    <x v="5"/>
  </r>
  <r>
    <n v="201506"/>
    <x v="3"/>
    <s v="Bang University XX.5 Nationwide"/>
    <s v="Bang University XX.5 Nationwide"/>
    <s v="Bang U."/>
    <x v="4"/>
    <s v="NW LF"/>
    <s v="SD"/>
    <s v="NW LF-SD"/>
    <n v="4120"/>
    <n v="13.04"/>
    <n v="53724.800000000003"/>
    <m/>
    <s v="Bang U."/>
    <s v="True"/>
    <x v="5"/>
  </r>
  <r>
    <n v="201506"/>
    <x v="3"/>
    <s v="Bang University XX.5 Nationwide HD"/>
    <s v="Bang University XX.5 Nationwide HD"/>
    <s v="Bang U. HD"/>
    <x v="4"/>
    <s v="NW LF"/>
    <s v="HD"/>
    <s v="NW LF-HD"/>
    <n v="4991"/>
    <n v="14.203333333333299"/>
    <n v="70888.836666666699"/>
    <m/>
    <s v="Bang U. HD"/>
    <s v="True"/>
    <x v="5"/>
  </r>
  <r>
    <n v="201506"/>
    <x v="3"/>
    <s v="Bang University XXX"/>
    <s v="Bang University XXX"/>
    <s v="Bang U."/>
    <x v="4"/>
    <s v="LF"/>
    <s v="SD"/>
    <s v="LF-SD"/>
    <n v="407"/>
    <n v="14.98"/>
    <n v="6096.86"/>
    <m/>
    <s v="Bang U."/>
    <s v="True"/>
    <x v="5"/>
  </r>
  <r>
    <n v="201506"/>
    <x v="3"/>
    <s v="Bang University XXX HD"/>
    <s v="Bang University XXX HD"/>
    <s v="Bang U. HD"/>
    <x v="4"/>
    <s v="LF"/>
    <s v="HD"/>
    <s v="LF-HD"/>
    <n v="394"/>
    <n v="15.98"/>
    <n v="6296.12"/>
    <m/>
    <s v="Bang U. HD"/>
    <s v="True"/>
    <x v="5"/>
  </r>
  <r>
    <n v="201506"/>
    <x v="3"/>
    <s v="Brazzers XX.5"/>
    <s v="Brazzers XX.5"/>
    <s v="Brazzers"/>
    <x v="4"/>
    <s v="LF"/>
    <s v="SD"/>
    <s v="LF-SD"/>
    <n v="4074"/>
    <n v="12.9133333333333"/>
    <n v="52608.92"/>
    <m/>
    <s v="Brazzers"/>
    <s v="False"/>
    <x v="5"/>
  </r>
  <r>
    <n v="201506"/>
    <x v="3"/>
    <s v="Brazzers XX.5 HD"/>
    <s v="Brazzers XX.5 HD"/>
    <s v="Brazzers HD"/>
    <x v="4"/>
    <s v="LF"/>
    <s v="HD"/>
    <s v="LF-HD"/>
    <n v="5387"/>
    <n v="14.09"/>
    <n v="75902.83"/>
    <m/>
    <s v="Brazzers HD"/>
    <s v="False"/>
    <x v="5"/>
  </r>
  <r>
    <n v="201506"/>
    <x v="3"/>
    <s v="Brazzers XX.5 Nationwide"/>
    <s v="Brazzers XX.5 Nationwide"/>
    <s v="Brazzers"/>
    <x v="4"/>
    <s v="NW LF"/>
    <s v="SD"/>
    <s v="NW LF-SD"/>
    <n v="4325"/>
    <n v="13.04"/>
    <n v="56398"/>
    <m/>
    <s v="Brazzers"/>
    <s v="True"/>
    <x v="5"/>
  </r>
  <r>
    <n v="201506"/>
    <x v="3"/>
    <s v="Brazzers XX.5 Nationwide HD"/>
    <s v="Brazzers XX.5 Nationwide HD"/>
    <s v="Brazzers HD"/>
    <x v="4"/>
    <s v="NW LF"/>
    <s v="HD"/>
    <s v="NW LF-HD"/>
    <n v="4861"/>
    <n v="14.203333333333299"/>
    <n v="69042.403333333306"/>
    <m/>
    <s v="Brazzers HD"/>
    <s v="True"/>
    <x v="5"/>
  </r>
  <r>
    <n v="201506"/>
    <x v="3"/>
    <s v="Brazzers XXX"/>
    <s v="Brazzers XXX"/>
    <s v="Brazzers"/>
    <x v="4"/>
    <s v="LF"/>
    <s v="SD"/>
    <s v="LF-SD"/>
    <n v="639"/>
    <n v="14.98"/>
    <n v="9572.2199999999993"/>
    <m/>
    <s v="Brazzers"/>
    <s v="True"/>
    <x v="5"/>
  </r>
  <r>
    <n v="201506"/>
    <x v="3"/>
    <s v="Brazzers XXX HD"/>
    <s v="Brazzers XXX HD"/>
    <s v="Brazzers HD"/>
    <x v="4"/>
    <s v="LF"/>
    <s v="HD"/>
    <s v="LF-HD"/>
    <n v="545"/>
    <n v="15.98"/>
    <n v="8709.1"/>
    <m/>
    <s v="Brazzers HD"/>
    <s v="True"/>
    <x v="5"/>
  </r>
  <r>
    <n v="201506"/>
    <x v="3"/>
    <s v="Reality Kings XX.5"/>
    <s v="Reality Kings XX.5"/>
    <s v="Reality Kings"/>
    <x v="4"/>
    <s v="LF"/>
    <s v="SD"/>
    <s v="LF-SD"/>
    <n v="3098"/>
    <n v="12.9133333333333"/>
    <n v="40005.506666666697"/>
    <m/>
    <s v="Reality Kings"/>
    <s v="False"/>
    <x v="5"/>
  </r>
  <r>
    <n v="201506"/>
    <x v="3"/>
    <s v="Reality Kings XX.5 HD"/>
    <s v="Reality Kings XX.5 HD"/>
    <s v="Reality Kings HD"/>
    <x v="4"/>
    <s v="LF"/>
    <s v="HD"/>
    <s v="LF-HD"/>
    <n v="4104"/>
    <n v="14.09"/>
    <n v="57825.36"/>
    <m/>
    <s v="Reality Kings HD"/>
    <s v="False"/>
    <x v="5"/>
  </r>
  <r>
    <n v="201506"/>
    <x v="3"/>
    <s v="Reality Kings XX.5 Nationwide"/>
    <s v="Reality Kings XX.5 Nationwide"/>
    <s v="Reality Kings"/>
    <x v="4"/>
    <s v="NW LF"/>
    <s v="SD"/>
    <s v="NW LF-SD"/>
    <n v="2689"/>
    <n v="13.04"/>
    <n v="35064.559999999998"/>
    <m/>
    <s v="Reality Kings"/>
    <s v="True"/>
    <x v="5"/>
  </r>
  <r>
    <n v="201506"/>
    <x v="3"/>
    <s v="Reality Kings XX.5 Nationwide HD"/>
    <s v="Reality Kings XX.5 Nationwide HD"/>
    <s v="Reality Kings HD"/>
    <x v="4"/>
    <s v="NW LF"/>
    <s v="HD"/>
    <s v="NW LF-HD"/>
    <n v="3741"/>
    <n v="14.203333333333299"/>
    <n v="53134.67"/>
    <m/>
    <s v="Reality Kings HD"/>
    <s v="True"/>
    <x v="5"/>
  </r>
  <r>
    <n v="201506"/>
    <x v="3"/>
    <s v="Reality Kings XXX"/>
    <s v="Reality Kings XXX"/>
    <s v="Reality Kings"/>
    <x v="4"/>
    <s v="LF"/>
    <s v="SD"/>
    <s v="LF-SD"/>
    <n v="371"/>
    <n v="14.98"/>
    <n v="5557.58"/>
    <m/>
    <s v="Reality Kings"/>
    <s v="True"/>
    <x v="5"/>
  </r>
  <r>
    <n v="201506"/>
    <x v="3"/>
    <s v="Reality Kings XXX HD"/>
    <s v="Reality Kings XXX HD"/>
    <s v="Reality Kings HD"/>
    <x v="4"/>
    <s v="LF"/>
    <s v="HD"/>
    <s v="LF-HD"/>
    <n v="349"/>
    <n v="15.98"/>
    <n v="5577.02"/>
    <m/>
    <s v="Reality Kings HD"/>
    <s v="True"/>
    <x v="5"/>
  </r>
  <r>
    <n v="201506"/>
    <x v="3"/>
    <s v="Spice Gay XX.5"/>
    <s v="Spice Gay XX.5"/>
    <s v="MEN"/>
    <x v="4"/>
    <s v="Gay LF"/>
    <s v="SD"/>
    <s v="Gay LF-SD"/>
    <n v="4669"/>
    <n v="12.87"/>
    <n v="60090.03"/>
    <m/>
    <s v="MEN"/>
    <s v="False"/>
    <x v="5"/>
  </r>
  <r>
    <n v="201506"/>
    <x v="3"/>
    <s v="Spice Gay XX.5 HD"/>
    <s v="Spice Gay XX.5 HD"/>
    <s v="MEN HD"/>
    <x v="4"/>
    <s v="Gay LF"/>
    <s v="HD"/>
    <s v="Gay LF-HD"/>
    <n v="3290"/>
    <n v="14.09"/>
    <n v="46356.1"/>
    <m/>
    <s v="MEN HD"/>
    <s v="False"/>
    <x v="5"/>
  </r>
  <r>
    <n v="201506"/>
    <x v="3"/>
    <s v="Spice Gay XXX"/>
    <s v="Spice Gay XXX"/>
    <s v="MEN"/>
    <x v="4"/>
    <s v="Gay LF"/>
    <s v="SD"/>
    <s v="Gay LF-SD"/>
    <n v="437"/>
    <n v="14.98"/>
    <n v="6546.26"/>
    <m/>
    <s v="MEN"/>
    <s v="True"/>
    <x v="5"/>
  </r>
  <r>
    <n v="201506"/>
    <x v="3"/>
    <s v="Spice Gay XXX HD"/>
    <s v="Spice Gay XXX HD"/>
    <s v="MEN HD"/>
    <x v="4"/>
    <s v="Gay LF"/>
    <s v="HD"/>
    <s v="Gay LF-HD"/>
    <n v="135"/>
    <n v="15.98"/>
    <n v="2157.3000000000002"/>
    <m/>
    <s v="MEN HD"/>
    <s v="True"/>
    <x v="5"/>
  </r>
  <r>
    <n v="201506"/>
    <x v="3"/>
    <s v="3558"/>
    <s v="Club Fantasy XX.5"/>
    <s v="Club Fantasy"/>
    <x v="5"/>
    <s v="LF"/>
    <s v="SD"/>
    <s v="LF-SD"/>
    <n v="8295"/>
    <n v="12.9133333333333"/>
    <n v="107116.1"/>
    <m/>
    <s v="Club Fantasy"/>
    <s v="False"/>
    <x v="5"/>
  </r>
  <r>
    <n v="201506"/>
    <x v="3"/>
    <s v="4055"/>
    <s v="Club Fantasy XX.5 HD"/>
    <s v="Club Fantasy HD"/>
    <x v="5"/>
    <s v="LF"/>
    <s v="HD"/>
    <s v="LF-HD"/>
    <n v="9361"/>
    <n v="14.09"/>
    <n v="131896.49"/>
    <m/>
    <s v="Club Fantasy HD"/>
    <s v="False"/>
    <x v="5"/>
  </r>
  <r>
    <n v="201506"/>
    <x v="3"/>
    <s v="3562"/>
    <s v="Club Fantasy XXX"/>
    <s v="Club Fantasy"/>
    <x v="5"/>
    <s v="LF"/>
    <s v="SD"/>
    <s v="LF-SD"/>
    <n v="793"/>
    <n v="14.98"/>
    <n v="11879.14"/>
    <m/>
    <s v="Club Fantasy"/>
    <s v="True"/>
    <x v="5"/>
  </r>
  <r>
    <n v="201506"/>
    <x v="3"/>
    <s v="4056"/>
    <s v="Club Fantasy XXX HD"/>
    <s v="Club Fantasy HD"/>
    <x v="5"/>
    <s v="LF"/>
    <s v="HD"/>
    <s v="LF-HD"/>
    <n v="771"/>
    <n v="15.98"/>
    <n v="12320.58"/>
    <m/>
    <s v="Club Fantasy HD"/>
    <s v="True"/>
    <x v="5"/>
  </r>
  <r>
    <n v="201506"/>
    <x v="3"/>
    <s v="3559"/>
    <s v="Studds XX.5"/>
    <s v="STUDDS"/>
    <x v="5"/>
    <s v="Gay LF"/>
    <s v="SD"/>
    <s v="Gay LF-SD"/>
    <n v="6062"/>
    <n v="12.87"/>
    <n v="78017.94"/>
    <m/>
    <s v="STUDDS"/>
    <s v="False"/>
    <x v="5"/>
  </r>
  <r>
    <n v="201506"/>
    <x v="3"/>
    <s v="3678"/>
    <s v="Studds XX.5 HD"/>
    <s v="STUDDS HD"/>
    <x v="5"/>
    <s v="Gay LF"/>
    <s v="HD"/>
    <s v="Gay LF-HD"/>
    <n v="4380"/>
    <n v="14.09"/>
    <n v="61714.2"/>
    <m/>
    <s v="STUDDS HD"/>
    <s v="False"/>
    <x v="5"/>
  </r>
  <r>
    <n v="201506"/>
    <x v="3"/>
    <s v="3566"/>
    <s v="Studds XXX"/>
    <s v="STUDDS"/>
    <x v="5"/>
    <s v="Gay LF"/>
    <s v="SD"/>
    <s v="Gay LF-SD"/>
    <n v="554"/>
    <n v="14.98"/>
    <n v="8298.92"/>
    <m/>
    <s v="STUDDS"/>
    <s v="True"/>
    <x v="5"/>
  </r>
  <r>
    <n v="201506"/>
    <x v="3"/>
    <s v="4067"/>
    <s v="Studds XXX HD"/>
    <s v="STUDDS HD"/>
    <x v="5"/>
    <s v="Gay LF"/>
    <s v="HD"/>
    <s v="Gay LF-HD"/>
    <n v="499"/>
    <n v="15.98"/>
    <n v="7974.02"/>
    <m/>
    <s v="STUDDS HD"/>
    <s v="True"/>
    <x v="5"/>
  </r>
  <r>
    <n v="201506"/>
    <x v="3"/>
    <s v="3563"/>
    <s v="Urban Fantasy XX.5"/>
    <s v="Urban Fantasy"/>
    <x v="5"/>
    <s v="LF"/>
    <s v="SD"/>
    <s v="LF-SD"/>
    <n v="9319"/>
    <n v="12.9133333333333"/>
    <n v="120339.353333333"/>
    <m/>
    <s v="Urban Fantasy"/>
    <s v="False"/>
    <x v="5"/>
  </r>
  <r>
    <n v="201506"/>
    <x v="3"/>
    <s v="3794"/>
    <s v="Urban Fantasy XX5 HD"/>
    <s v="Urban Fantasy HD"/>
    <x v="5"/>
    <s v="LF"/>
    <s v="HD"/>
    <s v="LF-HD"/>
    <n v="9167"/>
    <n v="14.09"/>
    <n v="129163.03"/>
    <m/>
    <s v="Urban Fantasy HD"/>
    <s v="False"/>
    <x v="5"/>
  </r>
  <r>
    <n v="201506"/>
    <x v="3"/>
    <s v="3568"/>
    <s v="Urban Fantasy XXX"/>
    <s v="Urban Fantasy"/>
    <x v="5"/>
    <s v="LF"/>
    <s v="SD"/>
    <s v="LF-SD"/>
    <n v="903"/>
    <n v="14.98"/>
    <n v="13526.94"/>
    <m/>
    <s v="Urban Fantasy"/>
    <s v="True"/>
    <x v="5"/>
  </r>
  <r>
    <n v="201506"/>
    <x v="3"/>
    <s v="4083"/>
    <s v="Urban Fantasy XXX HD"/>
    <s v="Urban Fantasy HD"/>
    <x v="5"/>
    <s v="LF"/>
    <s v="HD"/>
    <s v="LF-HD"/>
    <n v="1067"/>
    <n v="15.98"/>
    <n v="17050.66"/>
    <m/>
    <s v="Urban Fantasy HD"/>
    <s v="True"/>
    <x v="5"/>
  </r>
  <r>
    <n v="201506"/>
    <x v="3"/>
    <s v="4052"/>
    <s v="Cheri International XXX HD"/>
    <s v="Cheri HD"/>
    <x v="6"/>
    <s v="NW LF"/>
    <s v="HD"/>
    <s v="NW LF-HD"/>
    <n v="205"/>
    <n v="15.98"/>
    <n v="3275.9"/>
    <m/>
    <s v="Cheri HD"/>
    <s v="False"/>
    <x v="5"/>
  </r>
  <r>
    <n v="201506"/>
    <x v="3"/>
    <s v="4163"/>
    <s v="Cheri XX.5"/>
    <s v="Cheri"/>
    <x v="6"/>
    <s v="LF"/>
    <s v="SD"/>
    <s v="LF-SD"/>
    <n v="1874"/>
    <n v="12.9133333333333"/>
    <n v="24199.586666666699"/>
    <m/>
    <s v="Cheri"/>
    <s v="False"/>
    <x v="5"/>
  </r>
  <r>
    <n v="201506"/>
    <x v="3"/>
    <s v="790"/>
    <s v="Cheri XX.5"/>
    <s v="Cheri"/>
    <x v="6"/>
    <s v="LF"/>
    <s v="SD"/>
    <s v="LF-SD"/>
    <n v="1776"/>
    <n v="12.9133333333333"/>
    <n v="22934.080000000002"/>
    <m/>
    <s v="Cheri"/>
    <s v="True"/>
    <x v="5"/>
  </r>
  <r>
    <n v="201506"/>
    <x v="3"/>
    <s v="4053"/>
    <s v="Cheri XX.5 HD"/>
    <s v="Cheri HD"/>
    <x v="6"/>
    <s v="LF"/>
    <s v="HD"/>
    <s v="LF-HD"/>
    <n v="1925"/>
    <n v="14.09"/>
    <n v="27123.25"/>
    <m/>
    <s v="Cheri HD"/>
    <s v="True"/>
    <x v="5"/>
  </r>
  <r>
    <n v="201506"/>
    <x v="3"/>
    <s v="4054"/>
    <s v="Cheri XX.5 Nationwide HD"/>
    <s v="Cheri HD"/>
    <x v="6"/>
    <s v="NW LF"/>
    <s v="HD"/>
    <s v="NW LF-HD"/>
    <n v="1777"/>
    <n v="14.203333333333299"/>
    <n v="25239.323333333301"/>
    <m/>
    <s v="Cheri HD"/>
    <s v="True"/>
    <x v="5"/>
  </r>
  <r>
    <n v="201506"/>
    <x v="3"/>
    <s v="644"/>
    <s v="Cheri XXX"/>
    <s v="Cheri"/>
    <x v="6"/>
    <s v="LF"/>
    <s v="SD"/>
    <s v="LF-SD"/>
    <n v="198"/>
    <n v="14.98"/>
    <n v="2966.04"/>
    <m/>
    <s v="Cheri"/>
    <s v="True"/>
    <x v="5"/>
  </r>
  <r>
    <n v="201506"/>
    <x v="3"/>
    <s v="4141"/>
    <s v="Girls Girls Girls XX.5"/>
    <s v="Girls Girls Girls"/>
    <x v="6"/>
    <s v="LF"/>
    <s v="SD"/>
    <s v="LF-SD"/>
    <n v="5489"/>
    <n v="12.9133333333333"/>
    <n v="70881.286666666696"/>
    <m/>
    <s v="Girls Girls Girls"/>
    <s v="False"/>
    <x v="5"/>
  </r>
  <r>
    <n v="201506"/>
    <x v="3"/>
    <s v="3675"/>
    <s v="Girls Girls Girls XX.5 HD"/>
    <s v="Girls Girls Girls HD"/>
    <x v="6"/>
    <s v="LF"/>
    <s v="HD"/>
    <s v="LF-HD"/>
    <n v="5024"/>
    <n v="14.09"/>
    <n v="70788.160000000003"/>
    <m/>
    <s v="Girls Girls Girls HD"/>
    <s v="False"/>
    <x v="5"/>
  </r>
  <r>
    <n v="201506"/>
    <x v="3"/>
    <s v="4121"/>
    <s v="Girls Girls Girls XX.5 Nationwide"/>
    <s v="Girls Girls Girls"/>
    <x v="6"/>
    <s v="NW LF"/>
    <s v="SD"/>
    <s v="NW LF-SD"/>
    <n v="2549"/>
    <n v="13.04"/>
    <n v="33238.959999999999"/>
    <m/>
    <s v="Girls Girls Girls"/>
    <s v="True"/>
    <x v="5"/>
  </r>
  <r>
    <n v="201506"/>
    <x v="3"/>
    <s v="4057"/>
    <s v="Girls Girls Girls XX.5 Nationwide HD"/>
    <s v="Girls Girls Girls HD"/>
    <x v="6"/>
    <s v="NW LF"/>
    <s v="HD"/>
    <s v="NW LF-HD"/>
    <n v="2746"/>
    <n v="14.203333333333299"/>
    <n v="39002.353333333303"/>
    <m/>
    <s v="Girls Girls Girls HD"/>
    <s v="True"/>
    <x v="5"/>
  </r>
  <r>
    <n v="201506"/>
    <x v="3"/>
    <s v="3359"/>
    <s v="Girls Girls Girls XXX"/>
    <s v="Girls Girls Girls"/>
    <x v="6"/>
    <s v="LF"/>
    <s v="SD"/>
    <s v="LF-SD"/>
    <n v="377"/>
    <n v="14.98"/>
    <n v="5647.46"/>
    <m/>
    <s v="Girls Girls Girls"/>
    <s v="True"/>
    <x v="5"/>
  </r>
  <r>
    <n v="201506"/>
    <x v="3"/>
    <s v="4058"/>
    <s v="Girls Girls Girls XXX HD"/>
    <s v="Girls Girls Girls HD"/>
    <x v="6"/>
    <s v="LF"/>
    <s v="HD"/>
    <s v="LF-HD"/>
    <n v="478"/>
    <n v="15.98"/>
    <n v="7638.44"/>
    <m/>
    <s v="Girls Girls Girls HD"/>
    <s v="True"/>
    <x v="5"/>
  </r>
  <r>
    <n v="201506"/>
    <x v="3"/>
    <s v="3408"/>
    <s v="Hardcore Heat XX.5"/>
    <s v="HEAT"/>
    <x v="6"/>
    <s v="LF"/>
    <s v="SD"/>
    <s v="LF-SD"/>
    <n v="3877"/>
    <n v="12.9133333333333"/>
    <n v="50064.993333333303"/>
    <m/>
    <s v="HEAT"/>
    <s v="False"/>
    <x v="5"/>
  </r>
  <r>
    <n v="201506"/>
    <x v="3"/>
    <s v="4039"/>
    <s v="Hardcore Heat XX.5 HD"/>
    <s v="HEAT HD"/>
    <x v="6"/>
    <s v="LF"/>
    <s v="HD"/>
    <s v="LF-HD"/>
    <n v="4172"/>
    <n v="14.09"/>
    <n v="58783.48"/>
    <m/>
    <s v="HEAT HD"/>
    <s v="False"/>
    <x v="5"/>
  </r>
  <r>
    <n v="201506"/>
    <x v="3"/>
    <s v="4041"/>
    <s v="Hardcore Heat XX.5 Nationwide"/>
    <s v="HEAT"/>
    <x v="6"/>
    <s v="NW LF"/>
    <s v="SD"/>
    <s v="NW LF-SD"/>
    <n v="3005"/>
    <n v="13.04"/>
    <n v="39185.199999999997"/>
    <m/>
    <s v="HEAT"/>
    <s v="True"/>
    <x v="5"/>
  </r>
  <r>
    <n v="201506"/>
    <x v="3"/>
    <s v="4042"/>
    <s v="Hardcore Heat XX.5 Nationwide HD"/>
    <s v="HEAT HD"/>
    <x v="6"/>
    <s v="NW LF"/>
    <s v="HD"/>
    <s v="NW LF-HD"/>
    <n v="3978"/>
    <n v="14.203333333333299"/>
    <n v="56500.86"/>
    <m/>
    <s v="HEAT HD"/>
    <s v="True"/>
    <x v="5"/>
  </r>
  <r>
    <n v="201506"/>
    <x v="3"/>
    <s v="3409"/>
    <s v="Hardcore Heat XXX"/>
    <s v="HEAT"/>
    <x v="6"/>
    <s v="LF"/>
    <s v="SD"/>
    <s v="LF-SD"/>
    <n v="370"/>
    <n v="14.98"/>
    <n v="5542.6"/>
    <m/>
    <s v="HEAT"/>
    <s v="True"/>
    <x v="5"/>
  </r>
  <r>
    <n v="201506"/>
    <x v="3"/>
    <s v="4040"/>
    <s v="Hardcore Heat XXX HD"/>
    <s v="HEAT HD"/>
    <x v="6"/>
    <s v="LF"/>
    <s v="HD"/>
    <s v="LF-HD"/>
    <n v="401"/>
    <n v="15.98"/>
    <n v="6407.98"/>
    <m/>
    <s v="HEAT HD"/>
    <s v="True"/>
    <x v="5"/>
  </r>
  <r>
    <n v="201506"/>
    <x v="3"/>
    <s v="3390"/>
    <s v="Pleasure Zone XX.5"/>
    <s v="Pleasure Zone"/>
    <x v="6"/>
    <s v="LF"/>
    <s v="SD"/>
    <s v="LF-SD"/>
    <n v="3165"/>
    <n v="12.9133333333333"/>
    <n v="40870.699999999997"/>
    <m/>
    <s v="Pleasure Zone"/>
    <s v="False"/>
    <x v="5"/>
  </r>
  <r>
    <n v="201506"/>
    <x v="3"/>
    <s v="4062"/>
    <s v="Pleasure Zone XX.5 HD"/>
    <s v="Pleasure Zone HD"/>
    <x v="6"/>
    <s v="LF"/>
    <s v="HD"/>
    <s v="LF-HD"/>
    <n v="3417"/>
    <n v="14.09"/>
    <n v="48145.53"/>
    <m/>
    <s v="Pleasure Zone HD"/>
    <s v="False"/>
    <x v="5"/>
  </r>
  <r>
    <n v="201506"/>
    <x v="3"/>
    <s v="4122"/>
    <s v="Pleasure Zone XX.5 Nationwide"/>
    <s v="Pleasure Zone"/>
    <x v="6"/>
    <s v="NW LF"/>
    <s v="SD"/>
    <s v="NW LF-SD"/>
    <n v="1882"/>
    <n v="13.04"/>
    <n v="24541.279999999999"/>
    <m/>
    <s v="Pleasure Zone"/>
    <s v="True"/>
    <x v="5"/>
  </r>
  <r>
    <n v="201506"/>
    <x v="3"/>
    <s v="4064"/>
    <s v="Pleasure Zone XX.5 Nationwide HD"/>
    <s v="Pleasure Zone HD"/>
    <x v="6"/>
    <s v="NW LF"/>
    <s v="HD"/>
    <s v="NW LF-HD"/>
    <n v="1799"/>
    <n v="14.203333333333299"/>
    <n v="25551.796666666702"/>
    <m/>
    <s v="Pleasure Zone HD"/>
    <s v="True"/>
    <x v="5"/>
  </r>
  <r>
    <n v="201506"/>
    <x v="3"/>
    <s v="3391"/>
    <s v="Pleasure Zone XXX"/>
    <s v="Pleasure Zone"/>
    <x v="6"/>
    <s v="LF"/>
    <s v="SD"/>
    <s v="LF-SD"/>
    <n v="224"/>
    <n v="14.98"/>
    <n v="3355.52"/>
    <m/>
    <s v="Pleasure Zone"/>
    <s v="True"/>
    <x v="5"/>
  </r>
  <r>
    <n v="201506"/>
    <x v="3"/>
    <s v="4063"/>
    <s v="Pleasure Zone XXX HD"/>
    <s v="Pleasure Zone HD"/>
    <x v="6"/>
    <s v="LF"/>
    <s v="HD"/>
    <s v="LF-HD"/>
    <n v="285"/>
    <n v="15.98"/>
    <n v="4554.3"/>
    <m/>
    <s v="Pleasure Zone HD"/>
    <s v="True"/>
    <x v="5"/>
  </r>
  <r>
    <n v="201506"/>
    <x v="3"/>
    <s v="4065"/>
    <s v="Real Extreme XX.5 Nationwide HD"/>
    <s v="Real Xxtreme HD"/>
    <x v="6"/>
    <s v="NW LF"/>
    <s v="HD"/>
    <s v="NW LF-HD"/>
    <n v="833"/>
    <n v="14.203333333333299"/>
    <n v="11831.3766666667"/>
    <m/>
    <s v="Real Xxtreme HD"/>
    <s v="False"/>
    <x v="5"/>
  </r>
  <r>
    <n v="201506"/>
    <x v="3"/>
    <s v="4066"/>
    <s v="Real Extreme XXX HD"/>
    <s v="Real Xxtreme HD"/>
    <x v="6"/>
    <s v="LF"/>
    <s v="HD"/>
    <s v="LF-HD"/>
    <n v="353"/>
    <n v="15.98"/>
    <n v="5640.94"/>
    <m/>
    <s v="Real Xxtreme HD"/>
    <s v="True"/>
    <x v="5"/>
  </r>
  <r>
    <n v="201506"/>
    <x v="3"/>
    <s v="3861"/>
    <s v="Real Xxtreme XX.5"/>
    <s v="Real Xxtreme"/>
    <x v="6"/>
    <s v="LF"/>
    <s v="SD"/>
    <s v="LF-SD"/>
    <n v="4883"/>
    <n v="12.9133333333333"/>
    <n v="63055.8066666667"/>
    <m/>
    <s v="Real Xxtreme"/>
    <s v="False"/>
    <x v="5"/>
  </r>
  <r>
    <n v="201506"/>
    <x v="3"/>
    <s v="3676"/>
    <s v="Real Xxtreme XX.5 HD"/>
    <s v="Real Xxtreme HD"/>
    <x v="6"/>
    <s v="LF"/>
    <s v="HD"/>
    <s v="LF-HD"/>
    <n v="3892"/>
    <n v="14.09"/>
    <n v="54838.28"/>
    <m/>
    <s v="Real Xxtreme HD"/>
    <s v="True"/>
    <x v="5"/>
  </r>
  <r>
    <n v="201506"/>
    <x v="3"/>
    <s v="4123"/>
    <s v="Real Xxtreme XX.5 Nationwide"/>
    <s v="Real Xxtreme"/>
    <x v="6"/>
    <s v="NW LF"/>
    <s v="SD"/>
    <s v="NW LF-SD"/>
    <n v="649"/>
    <n v="13.04"/>
    <n v="8462.9599999999991"/>
    <m/>
    <s v="Real Xxtreme"/>
    <s v="True"/>
    <x v="5"/>
  </r>
  <r>
    <n v="201506"/>
    <x v="3"/>
    <s v="3348"/>
    <s v="Real Xxtreme XXX"/>
    <s v="Real Xxtreme"/>
    <x v="6"/>
    <s v="LF"/>
    <s v="SD"/>
    <s v="LF-SD"/>
    <n v="420"/>
    <n v="14.98"/>
    <n v="6291.6"/>
    <m/>
    <s v="Real Xxtreme"/>
    <s v="True"/>
    <x v="5"/>
  </r>
  <r>
    <n v="201506"/>
    <x v="3"/>
    <s v="3366"/>
    <s v="Swingers XX.5"/>
    <s v="Swingers"/>
    <x v="6"/>
    <s v="LF"/>
    <s v="SD"/>
    <s v="LF-SD"/>
    <n v="4433"/>
    <n v="12.9133333333333"/>
    <n v="57244.8066666667"/>
    <m/>
    <s v="Swingers"/>
    <s v="False"/>
    <x v="5"/>
  </r>
  <r>
    <n v="201506"/>
    <x v="3"/>
    <s v="4166"/>
    <s v="Swingers XX.5"/>
    <s v="Swingers"/>
    <x v="6"/>
    <s v="LF"/>
    <s v="SD"/>
    <s v="LF-SD"/>
    <n v="1668"/>
    <n v="12.9133333333333"/>
    <n v="21539.439999999999"/>
    <m/>
    <s v="Swingers"/>
    <s v="True"/>
    <x v="5"/>
  </r>
  <r>
    <n v="201506"/>
    <x v="3"/>
    <s v="4068"/>
    <s v="Swingers XX.5 HD"/>
    <s v="Swingers HD"/>
    <x v="6"/>
    <s v="LF"/>
    <s v="HD"/>
    <s v="LF-HD"/>
    <n v="4515"/>
    <n v="14.09"/>
    <n v="63616.35"/>
    <m/>
    <s v="Swingers HD"/>
    <s v="False"/>
    <x v="5"/>
  </r>
  <r>
    <n v="201506"/>
    <x v="3"/>
    <s v="4069"/>
    <s v="Swingers XX.5 Nationwide HD"/>
    <s v="Swingers HD"/>
    <x v="6"/>
    <s v="NW LF"/>
    <s v="HD"/>
    <s v="NW LF-HD"/>
    <n v="1788"/>
    <n v="14.203333333333299"/>
    <n v="25395.56"/>
    <m/>
    <s v="Swingers HD"/>
    <s v="True"/>
    <x v="5"/>
  </r>
  <r>
    <n v="201506"/>
    <x v="3"/>
    <s v="3367"/>
    <s v="Swingers XXX"/>
    <s v="Swingers"/>
    <x v="6"/>
    <s v="LF"/>
    <s v="SD"/>
    <s v="LF-SD"/>
    <n v="433"/>
    <n v="14.98"/>
    <n v="6486.34"/>
    <m/>
    <s v="Swingers"/>
    <s v="True"/>
    <x v="5"/>
  </r>
  <r>
    <n v="201506"/>
    <x v="3"/>
    <s v="4070"/>
    <s v="Swingers XXX HD"/>
    <s v="Swingers HD"/>
    <x v="6"/>
    <s v="LF"/>
    <s v="HD"/>
    <s v="LF-HD"/>
    <n v="459"/>
    <n v="15.98"/>
    <n v="7334.82"/>
    <m/>
    <s v="Swingers HD"/>
    <s v="True"/>
    <x v="5"/>
  </r>
  <r>
    <n v="201506"/>
    <x v="3"/>
    <s v="3573"/>
    <s v="VIVID TV XX.5"/>
    <s v="Vivid"/>
    <x v="6"/>
    <s v="LF"/>
    <s v="SD"/>
    <s v="LF-SD"/>
    <n v="9562"/>
    <n v="12.9133333333333"/>
    <n v="123477.293333333"/>
    <m/>
    <s v="Vivid"/>
    <s v="False"/>
    <x v="5"/>
  </r>
  <r>
    <n v="201506"/>
    <x v="3"/>
    <s v="3588"/>
    <s v="VIVID TV XX.5 HD"/>
    <s v="Vivid HD"/>
    <x v="6"/>
    <s v="LF"/>
    <s v="HD"/>
    <s v="LF-HD"/>
    <n v="9081"/>
    <n v="14.09"/>
    <n v="127951.29"/>
    <m/>
    <s v="Vivid HD"/>
    <s v="False"/>
    <x v="5"/>
  </r>
  <r>
    <n v="201506"/>
    <x v="3"/>
    <s v="3679"/>
    <s v="VIVID TV XXX"/>
    <s v="Vivid"/>
    <x v="6"/>
    <s v="LF"/>
    <s v="SD"/>
    <s v="LF-SD"/>
    <n v="902"/>
    <n v="14.98"/>
    <n v="13511.96"/>
    <m/>
    <s v="Vivid"/>
    <s v="True"/>
    <x v="5"/>
  </r>
  <r>
    <n v="201506"/>
    <x v="3"/>
    <s v="4044"/>
    <s v="Vivid XX.5 Nationwide"/>
    <s v="Vivid"/>
    <x v="6"/>
    <s v="NW LF"/>
    <s v="SD"/>
    <s v="NW LF-SD"/>
    <n v="7890"/>
    <n v="13.04"/>
    <n v="102885.6"/>
    <m/>
    <s v="Vivid"/>
    <s v="True"/>
    <x v="5"/>
  </r>
  <r>
    <n v="201506"/>
    <x v="3"/>
    <s v="4045"/>
    <s v="Vivid XX.5 Nationwide HD"/>
    <s v="Vivid HD"/>
    <x v="6"/>
    <s v="NW LF"/>
    <s v="HD"/>
    <s v="NW LF-HD"/>
    <n v="8245"/>
    <n v="14.203333333333299"/>
    <n v="117106.483333333"/>
    <m/>
    <s v="Vivid HD"/>
    <s v="True"/>
    <x v="5"/>
  </r>
  <r>
    <n v="201506"/>
    <x v="3"/>
    <s v="4046"/>
    <s v="Vivid XXX HD"/>
    <s v="Vivid HD"/>
    <x v="6"/>
    <s v="LF"/>
    <s v="HD"/>
    <s v="LF-HD"/>
    <n v="815"/>
    <n v="15.98"/>
    <n v="13023.7"/>
    <m/>
    <s v="Vivid HD"/>
    <s v="True"/>
    <x v="5"/>
  </r>
  <r>
    <n v="201506"/>
    <x v="3"/>
    <s v="788"/>
    <s v="Wicked XX.5"/>
    <s v="Wicked"/>
    <x v="6"/>
    <s v="LF"/>
    <s v="SD"/>
    <s v="LF-SD"/>
    <n v="4179"/>
    <n v="12.9133333333333"/>
    <n v="53964.82"/>
    <m/>
    <s v="Wicked"/>
    <s v="False"/>
    <x v="5"/>
  </r>
  <r>
    <n v="201506"/>
    <x v="3"/>
    <s v="3680"/>
    <s v="Wicked XX.5 HD"/>
    <s v="Wicked HD"/>
    <x v="6"/>
    <s v="LF"/>
    <s v="HD"/>
    <s v="LF-HD"/>
    <n v="3455"/>
    <n v="14.09"/>
    <n v="48680.95"/>
    <m/>
    <s v="Wicked HD"/>
    <s v="False"/>
    <x v="5"/>
  </r>
  <r>
    <n v="201506"/>
    <x v="3"/>
    <s v="4047"/>
    <s v="Wicked XX.5 Nationwide"/>
    <s v="Wicked"/>
    <x v="6"/>
    <s v="NW LF"/>
    <s v="SD"/>
    <s v="NW LF-SD"/>
    <n v="8412"/>
    <n v="13.04"/>
    <n v="109692.48"/>
    <m/>
    <s v="Wicked"/>
    <s v="True"/>
    <x v="5"/>
  </r>
  <r>
    <n v="201506"/>
    <x v="3"/>
    <s v="4048"/>
    <s v="Wicked XX.5 Nationwide HD"/>
    <s v="Wicked HD"/>
    <x v="6"/>
    <s v="NW LF"/>
    <s v="HD"/>
    <s v="NW LF-HD"/>
    <n v="4377"/>
    <n v="14.203333333333299"/>
    <n v="62167.99"/>
    <m/>
    <s v="Wicked HD"/>
    <s v="True"/>
    <x v="5"/>
  </r>
  <r>
    <n v="201506"/>
    <x v="3"/>
    <s v="3370"/>
    <s v="Wicked XXX"/>
    <s v="Wicked"/>
    <x v="6"/>
    <s v="LF"/>
    <s v="SD"/>
    <s v="LF-SD"/>
    <n v="310"/>
    <n v="14.98"/>
    <n v="4643.8"/>
    <m/>
    <s v="Wicked"/>
    <s v="True"/>
    <x v="5"/>
  </r>
  <r>
    <n v="201506"/>
    <x v="3"/>
    <s v="4049"/>
    <s v="Wicked XXX HD"/>
    <s v="Wicked HD"/>
    <x v="6"/>
    <s v="LF"/>
    <s v="HD"/>
    <s v="LF-HD"/>
    <n v="263"/>
    <n v="15.98"/>
    <n v="4202.74"/>
    <m/>
    <s v="Wicked HD"/>
    <s v="True"/>
    <x v="5"/>
  </r>
  <r>
    <n v="201506"/>
    <x v="4"/>
    <s v="3629"/>
    <s v="Adam &amp; Eve"/>
    <s v="Adam &amp; Eve"/>
    <x v="0"/>
    <s v="LF"/>
    <s v="SD"/>
    <s v="LF-SD"/>
    <n v="864"/>
    <n v="12.99"/>
    <n v="11223.36"/>
    <m/>
    <m/>
    <s v="False"/>
    <x v="5"/>
  </r>
  <r>
    <n v="201506"/>
    <x v="4"/>
    <s v="3617"/>
    <s v="Arouse"/>
    <s v="Arouse"/>
    <x v="1"/>
    <s v="LF"/>
    <s v="SD"/>
    <s v="LF-SD"/>
    <n v="3895"/>
    <n v="12.99"/>
    <n v="50596.05"/>
    <m/>
    <s v="Arouse"/>
    <s v="False"/>
    <x v="5"/>
  </r>
  <r>
    <n v="201506"/>
    <x v="4"/>
    <s v="3618"/>
    <s v="Falcon XX5"/>
    <s v="Falcon"/>
    <x v="1"/>
    <s v="Gay LF"/>
    <s v="SD"/>
    <s v="Gay LF-SD"/>
    <n v="909"/>
    <n v="12.99"/>
    <n v="11807.91"/>
    <m/>
    <s v="Falcon"/>
    <s v="False"/>
    <x v="5"/>
  </r>
  <r>
    <n v="201506"/>
    <x v="4"/>
    <s v="Digital Playground"/>
    <s v="Digital Playground"/>
    <s v="Digital Playground"/>
    <x v="2"/>
    <s v="LF"/>
    <s v="SD"/>
    <s v="LF-SD"/>
    <n v="2375"/>
    <n v="12.99"/>
    <n v="30851.25"/>
    <m/>
    <s v="Digital Playground"/>
    <s v="False"/>
    <x v="5"/>
  </r>
  <r>
    <n v="201506"/>
    <x v="4"/>
    <s v="4081"/>
    <s v="Girlfriend Films"/>
    <s v="Girlfriend Films"/>
    <x v="3"/>
    <s v="LF"/>
    <s v="SD"/>
    <s v="LF-SD"/>
    <n v="1351"/>
    <n v="12.99"/>
    <n v="17549.490000000002"/>
    <m/>
    <s v="Girlfriend Films"/>
    <s v="False"/>
    <x v="5"/>
  </r>
  <r>
    <n v="201506"/>
    <x v="4"/>
    <s v="272"/>
    <s v="Hustler"/>
    <s v="Hustler"/>
    <x v="3"/>
    <s v="LF"/>
    <s v="SD"/>
    <s v="LF-SD"/>
    <n v="6153"/>
    <n v="12.99"/>
    <n v="79927.47"/>
    <m/>
    <s v="Hustler"/>
    <s v="False"/>
    <x v="5"/>
  </r>
  <r>
    <n v="201506"/>
    <x v="4"/>
    <s v="575"/>
    <s v="Penthouse"/>
    <s v="Penthouse"/>
    <x v="3"/>
    <s v="LF"/>
    <s v="SD"/>
    <s v="LF-SD"/>
    <n v="2659"/>
    <n v="12.99"/>
    <n v="34540.410000000003"/>
    <m/>
    <s v="Penthouse"/>
    <s v="False"/>
    <x v="5"/>
  </r>
  <r>
    <n v="201506"/>
    <x v="4"/>
    <s v="576"/>
    <s v="Penthouse HD"/>
    <s v="Penthouse HD"/>
    <x v="3"/>
    <s v="LF"/>
    <s v="HD"/>
    <s v="LF-HD"/>
    <n v="5748"/>
    <n v="12.99"/>
    <n v="74666.52"/>
    <m/>
    <s v="Penthouse HD"/>
    <s v="False"/>
    <x v="5"/>
  </r>
  <r>
    <n v="201506"/>
    <x v="4"/>
    <s v="158"/>
    <s v="TEN"/>
    <s v="TEN"/>
    <x v="3"/>
    <s v="LF"/>
    <s v="SD"/>
    <s v="LF-SD"/>
    <n v="7720"/>
    <n v="12.99"/>
    <n v="100282.8"/>
    <m/>
    <s v="TEN"/>
    <s v="False"/>
    <x v="5"/>
  </r>
  <r>
    <n v="201506"/>
    <x v="4"/>
    <s v="2188"/>
    <s v="TEN HD"/>
    <s v="TEN HD"/>
    <x v="3"/>
    <s v="LF"/>
    <s v="HD"/>
    <s v="LF-HD"/>
    <n v="4305"/>
    <n v="12.99"/>
    <n v="55921.95"/>
    <m/>
    <s v="TEN"/>
    <s v="True"/>
    <x v="5"/>
  </r>
  <r>
    <n v="201506"/>
    <x v="4"/>
    <s v="Babes"/>
    <s v="Babes"/>
    <s v="Babes"/>
    <x v="4"/>
    <s v="LF"/>
    <s v="SD"/>
    <s v="LF-SD"/>
    <n v="3259"/>
    <n v="12.99"/>
    <n v="42334.41"/>
    <m/>
    <s v="Babes"/>
    <s v="False"/>
    <x v="5"/>
  </r>
  <r>
    <n v="201506"/>
    <x v="4"/>
    <s v="Bang University"/>
    <s v="Bang University"/>
    <s v="Bang U."/>
    <x v="4"/>
    <s v="LF"/>
    <s v="SD"/>
    <s v="LF-SD"/>
    <n v="3668"/>
    <n v="12.99"/>
    <n v="47647.32"/>
    <m/>
    <s v="Bang U."/>
    <s v="False"/>
    <x v="5"/>
  </r>
  <r>
    <n v="201506"/>
    <x v="4"/>
    <s v="Brazzers"/>
    <s v="Brazzers"/>
    <s v="Brazzers"/>
    <x v="4"/>
    <s v="LF"/>
    <s v="SD"/>
    <s v="LF-SD"/>
    <n v="4550"/>
    <n v="12.99"/>
    <n v="59104.5"/>
    <m/>
    <s v="Brazzers"/>
    <s v="False"/>
    <x v="5"/>
  </r>
  <r>
    <n v="201506"/>
    <x v="4"/>
    <s v="Playboy Double Feature"/>
    <s v="MG 2pk"/>
    <s v="MG 2pk"/>
    <x v="4"/>
    <s v="2PK"/>
    <s v="SD"/>
    <s v="2PK-SD"/>
    <n v="773"/>
    <n v="19.989999999999998"/>
    <n v="15452.27"/>
    <m/>
    <s v="MG 2pk"/>
    <s v="False"/>
    <x v="5"/>
  </r>
  <r>
    <n v="201506"/>
    <x v="4"/>
    <s v="Reality Kings"/>
    <s v="Reality Kings"/>
    <s v="Reality Kings"/>
    <x v="4"/>
    <s v="LF"/>
    <s v="SD"/>
    <s v="LF-SD"/>
    <n v="1933"/>
    <n v="12.99"/>
    <n v="25109.67"/>
    <m/>
    <s v="Reality Kings"/>
    <s v="False"/>
    <x v="5"/>
  </r>
  <r>
    <n v="201506"/>
    <x v="4"/>
    <s v="Spice Gay"/>
    <s v="Spice Gay"/>
    <s v="MEN"/>
    <x v="4"/>
    <s v="Gay LF"/>
    <s v="SD"/>
    <s v="Gay LF-SD"/>
    <n v="1460"/>
    <n v="12.99"/>
    <n v="18965.400000000001"/>
    <m/>
    <s v="MEN"/>
    <s v="False"/>
    <x v="5"/>
  </r>
  <r>
    <n v="201506"/>
    <x v="4"/>
    <s v="4023"/>
    <s v="A-List"/>
    <s v="A-List"/>
    <x v="5"/>
    <s v="LF"/>
    <s v="SD"/>
    <s v="LF-SD"/>
    <n v="2007"/>
    <n v="12.99"/>
    <n v="26070.93"/>
    <m/>
    <s v="A-List"/>
    <s v="False"/>
    <x v="5"/>
  </r>
  <r>
    <n v="201506"/>
    <x v="4"/>
    <s v="3548"/>
    <s v="Club Fantasy"/>
    <s v="Club Fantasy"/>
    <x v="5"/>
    <s v="LF"/>
    <s v="SD"/>
    <s v="LF-SD"/>
    <n v="7343"/>
    <n v="12.99"/>
    <n v="95385.57"/>
    <m/>
    <s v="Club Fantasy"/>
    <s v="False"/>
    <x v="5"/>
  </r>
  <r>
    <n v="201506"/>
    <x v="4"/>
    <s v="3549"/>
    <s v="Club Fantasy Gay"/>
    <s v="STUDDS"/>
    <x v="5"/>
    <s v="Gay LF"/>
    <s v="SD"/>
    <s v="Gay LF-SD"/>
    <n v="1427"/>
    <n v="12.99"/>
    <n v="18536.73"/>
    <m/>
    <s v="STUDDS"/>
    <s v="False"/>
    <x v="5"/>
  </r>
  <r>
    <n v="201506"/>
    <x v="4"/>
    <s v="3550"/>
    <s v="First Time Fantasy"/>
    <s v="First Time Fantasy"/>
    <x v="5"/>
    <s v="LF"/>
    <s v="SD"/>
    <s v="LF-SD"/>
    <n v="1477"/>
    <n v="12.99"/>
    <n v="19186.23"/>
    <m/>
    <s v="First Time Fantasy"/>
    <s v="False"/>
    <x v="5"/>
  </r>
  <r>
    <n v="201506"/>
    <x v="4"/>
    <s v="3552"/>
    <s v="Urban Fantasy"/>
    <s v="Urban Fantasy"/>
    <x v="5"/>
    <s v="LF"/>
    <s v="SD"/>
    <s v="LF-SD"/>
    <n v="2154"/>
    <n v="12.99"/>
    <n v="27980.46"/>
    <m/>
    <s v="Urban Fantasy"/>
    <s v="False"/>
    <x v="5"/>
  </r>
  <r>
    <n v="201506"/>
    <x v="4"/>
    <s v="5136"/>
    <s v="ALT Women"/>
    <s v="Girls Girls Girls"/>
    <x v="6"/>
    <s v="LF"/>
    <s v="SD"/>
    <s v="LF-SD"/>
    <n v="2521"/>
    <n v="12.99"/>
    <n v="32747.79"/>
    <m/>
    <s v="Girls Girls Girls"/>
    <s v="False"/>
    <x v="5"/>
  </r>
  <r>
    <n v="201506"/>
    <x v="4"/>
    <s v="473"/>
    <s v="Cheri"/>
    <s v="Cheri"/>
    <x v="6"/>
    <s v="LF"/>
    <s v="SD"/>
    <s v="LF-SD"/>
    <n v="1202"/>
    <n v="12.99"/>
    <n v="15613.98"/>
    <m/>
    <s v="Cheri"/>
    <s v="False"/>
    <x v="5"/>
  </r>
  <r>
    <n v="201506"/>
    <x v="4"/>
    <s v="3665"/>
    <s v="Hardcore Heat"/>
    <s v="HEAT"/>
    <x v="6"/>
    <s v="LF"/>
    <s v="SD"/>
    <s v="LF-SD"/>
    <n v="1962"/>
    <n v="12.99"/>
    <n v="25486.38"/>
    <m/>
    <s v="HEAT"/>
    <s v="False"/>
    <x v="5"/>
  </r>
  <r>
    <n v="201506"/>
    <x v="4"/>
    <s v="273"/>
    <s v="Playgirl"/>
    <s v="Seduxxtion"/>
    <x v="6"/>
    <s v="LF"/>
    <s v="SD"/>
    <s v="LF-SD"/>
    <n v="1091"/>
    <n v="12.99"/>
    <n v="14172.09"/>
    <m/>
    <s v="Seduxxtion"/>
    <s v="False"/>
    <x v="5"/>
  </r>
  <r>
    <n v="201506"/>
    <x v="4"/>
    <s v="2347"/>
    <s v="Real Xxtreme"/>
    <s v="Real Xxtreme"/>
    <x v="6"/>
    <s v="LF"/>
    <s v="SD"/>
    <s v="LF-SD"/>
    <n v="1648"/>
    <n v="12.99"/>
    <n v="21407.52"/>
    <m/>
    <s v="Real Xxtreme"/>
    <s v="False"/>
    <x v="5"/>
  </r>
  <r>
    <n v="201506"/>
    <x v="4"/>
    <s v="3573"/>
    <s v="VIVID TV XX.5"/>
    <s v="Vivid"/>
    <x v="6"/>
    <s v="LF"/>
    <s v="SD"/>
    <s v="LF-SD"/>
    <n v="4585"/>
    <n v="12.99"/>
    <n v="59559.15"/>
    <m/>
    <s v="Vivid"/>
    <s v="False"/>
    <x v="5"/>
  </r>
  <r>
    <n v="201506"/>
    <x v="4"/>
    <s v="380"/>
    <s v="Wicked"/>
    <s v="Wicked"/>
    <x v="6"/>
    <s v="LF"/>
    <s v="SD"/>
    <s v="LF-SD"/>
    <n v="1589"/>
    <n v="12.99"/>
    <n v="20641.11"/>
    <m/>
    <s v="Wicked"/>
    <s v="False"/>
    <x v="5"/>
  </r>
  <r>
    <n v="201506"/>
    <x v="5"/>
    <s v="3629"/>
    <s v="Adam &amp; Eve"/>
    <s v="Adam &amp; Eve"/>
    <x v="0"/>
    <s v="LF"/>
    <s v="SD"/>
    <s v="LF-SD"/>
    <n v="997"/>
    <n v="17.989999999999998"/>
    <n v="17936.03"/>
    <m/>
    <m/>
    <s v="False"/>
    <x v="5"/>
  </r>
  <r>
    <n v="201506"/>
    <x v="5"/>
    <s v="3425"/>
    <s v="360 Adult Insider"/>
    <s v="360 Adult Insider"/>
    <x v="7"/>
    <s v="Special"/>
    <s v="SD"/>
    <s v="Special-SD"/>
    <n v="324"/>
    <n v="1.99"/>
    <n v="644.76"/>
    <m/>
    <m/>
    <s v="True"/>
    <x v="5"/>
  </r>
  <r>
    <n v="201506"/>
    <x v="5"/>
    <s v="3617"/>
    <s v="Arouse"/>
    <s v="Arouse"/>
    <x v="1"/>
    <s v="LF"/>
    <s v="SD"/>
    <s v="LF-SD"/>
    <n v="2073"/>
    <n v="17.989999999999998"/>
    <n v="37293.269999999997"/>
    <m/>
    <m/>
    <s v="True"/>
    <x v="5"/>
  </r>
  <r>
    <n v="201506"/>
    <x v="5"/>
    <s v="4050"/>
    <s v="Arouse 2pk"/>
    <s v="Align 2pk"/>
    <x v="1"/>
    <s v="2PK"/>
    <s v="SD"/>
    <s v="2PK-SD"/>
    <n v="451"/>
    <n v="19.989999999999998"/>
    <n v="9015.49"/>
    <m/>
    <m/>
    <s v="True"/>
    <x v="5"/>
  </r>
  <r>
    <n v="201506"/>
    <x v="5"/>
    <s v="3930"/>
    <s v="DUSK - For Women"/>
    <s v="DUSK"/>
    <x v="1"/>
    <s v="LF"/>
    <s v="SD"/>
    <s v="LF-SD"/>
    <n v="520"/>
    <n v="17.989999999999998"/>
    <n v="9354.7999999999993"/>
    <m/>
    <m/>
    <s v="True"/>
    <x v="5"/>
  </r>
  <r>
    <n v="201506"/>
    <x v="5"/>
    <s v="3618"/>
    <s v="Falcon XX5"/>
    <s v="Falcon"/>
    <x v="1"/>
    <s v="Gay LF"/>
    <s v="SD"/>
    <s v="Gay LF-SD"/>
    <n v="603"/>
    <n v="17.989999999999998"/>
    <n v="10847.97"/>
    <m/>
    <m/>
    <s v="True"/>
    <x v="5"/>
  </r>
  <r>
    <n v="201506"/>
    <x v="5"/>
    <s v="3653"/>
    <s v="Falcon XX5 HD"/>
    <s v="Falcon HD"/>
    <x v="1"/>
    <s v="Gay LF"/>
    <s v="HD"/>
    <s v="Gay LF-HD"/>
    <n v="205"/>
    <n v="18.989999999999998"/>
    <n v="3892.95"/>
    <m/>
    <m/>
    <s v="True"/>
    <x v="5"/>
  </r>
  <r>
    <n v="201506"/>
    <x v="5"/>
    <s v="Digital Playground HD"/>
    <s v="Digital Playground HD"/>
    <s v="Digital Playground HD"/>
    <x v="2"/>
    <s v="LF"/>
    <s v="HD"/>
    <s v="LF-HD"/>
    <n v="2919"/>
    <n v="18.989999999999998"/>
    <n v="55431.81"/>
    <m/>
    <m/>
    <s v="True"/>
    <x v="5"/>
  </r>
  <r>
    <n v="201506"/>
    <x v="5"/>
    <s v="3968"/>
    <s v="Evil Angel"/>
    <s v="Evil Angel"/>
    <x v="8"/>
    <s v="LF"/>
    <s v="SD"/>
    <s v="LF-SD"/>
    <n v="2505"/>
    <n v="17.989999999999998"/>
    <n v="45064.95"/>
    <m/>
    <m/>
    <s v="True"/>
    <x v="5"/>
  </r>
  <r>
    <n v="201506"/>
    <x v="5"/>
    <s v="3221"/>
    <s v="HIS Gay XX.5"/>
    <s v="HIS"/>
    <x v="3"/>
    <s v="Gay LF"/>
    <s v="SD"/>
    <s v="Gay LF-SD"/>
    <n v="826"/>
    <n v="17.989999999999998"/>
    <n v="14859.74"/>
    <m/>
    <m/>
    <s v="True"/>
    <x v="5"/>
  </r>
  <r>
    <n v="201506"/>
    <x v="5"/>
    <s v="272"/>
    <s v="Hustler"/>
    <s v="Hustler"/>
    <x v="3"/>
    <s v="LF"/>
    <s v="SD"/>
    <s v="LF-SD"/>
    <n v="5609"/>
    <n v="17.989999999999998"/>
    <n v="100905.91"/>
    <m/>
    <m/>
    <s v="True"/>
    <x v="5"/>
  </r>
  <r>
    <n v="201506"/>
    <x v="5"/>
    <s v="3986"/>
    <s v="Hustler 2pk"/>
    <s v="Hustler 2pk"/>
    <x v="3"/>
    <s v="2PK"/>
    <s v="SD"/>
    <s v="2PK-SD"/>
    <n v="782"/>
    <n v="19.989999999999998"/>
    <n v="15632.18"/>
    <m/>
    <m/>
    <s v="True"/>
    <x v="5"/>
  </r>
  <r>
    <n v="201506"/>
    <x v="5"/>
    <s v="4007"/>
    <s v="Hustler 4pk"/>
    <s v="Hustler 4pk"/>
    <x v="3"/>
    <s v="4PK"/>
    <s v="SD"/>
    <s v="4PK-SD"/>
    <n v="467"/>
    <n v="24.99"/>
    <n v="11670.33"/>
    <m/>
    <m/>
    <s v="True"/>
    <x v="5"/>
  </r>
  <r>
    <n v="201506"/>
    <x v="5"/>
    <s v="2718"/>
    <s v="Hustler HD"/>
    <s v="Hustler HD"/>
    <x v="3"/>
    <s v="LF"/>
    <s v="HD"/>
    <s v="LF-HD"/>
    <n v="2055"/>
    <n v="18.989999999999998"/>
    <n v="39024.449999999997"/>
    <m/>
    <m/>
    <s v="True"/>
    <x v="5"/>
  </r>
  <r>
    <n v="201506"/>
    <x v="5"/>
    <s v="468"/>
    <s v="Juicy"/>
    <s v="Juicy"/>
    <x v="3"/>
    <s v="LF"/>
    <s v="SD"/>
    <s v="LF-SD"/>
    <n v="1785"/>
    <n v="17.989999999999998"/>
    <n v="32112.15"/>
    <m/>
    <m/>
    <s v="True"/>
    <x v="5"/>
  </r>
  <r>
    <n v="201506"/>
    <x v="5"/>
    <s v="3345"/>
    <s v="Juicy HD"/>
    <s v="Juicy HD"/>
    <x v="3"/>
    <s v="LF"/>
    <s v="HD"/>
    <s v="LF-HD"/>
    <n v="2225"/>
    <n v="18.989999999999998"/>
    <n v="42252.75"/>
    <m/>
    <m/>
    <s v="True"/>
    <x v="5"/>
  </r>
  <r>
    <n v="201506"/>
    <x v="5"/>
    <s v="4153"/>
    <s v="Kinky"/>
    <s v="Kinky"/>
    <x v="3"/>
    <s v="LF"/>
    <s v="SD"/>
    <s v="LF-SD"/>
    <n v="698"/>
    <n v="17.989999999999998"/>
    <n v="12557.02"/>
    <m/>
    <m/>
    <s v="True"/>
    <x v="5"/>
  </r>
  <r>
    <n v="201506"/>
    <x v="5"/>
    <s v="577"/>
    <s v="Manhandle"/>
    <s v="Manhandle"/>
    <x v="3"/>
    <s v="Gay LF"/>
    <s v="SD"/>
    <s v="Gay LF-SD"/>
    <n v="970"/>
    <n v="17.989999999999998"/>
    <n v="17450.3"/>
    <m/>
    <m/>
    <s v="True"/>
    <x v="5"/>
  </r>
  <r>
    <n v="201506"/>
    <x v="5"/>
    <s v="575"/>
    <s v="Penthouse"/>
    <s v="Penthouse"/>
    <x v="3"/>
    <s v="LF"/>
    <s v="SD"/>
    <s v="LF-SD"/>
    <n v="1661"/>
    <n v="17.989999999999998"/>
    <n v="29881.39"/>
    <m/>
    <m/>
    <s v="True"/>
    <x v="5"/>
  </r>
  <r>
    <n v="201506"/>
    <x v="5"/>
    <s v="576"/>
    <s v="Penthouse HD"/>
    <s v="Penthouse HD"/>
    <x v="3"/>
    <s v="LF"/>
    <s v="HD"/>
    <s v="LF-HD"/>
    <n v="1479"/>
    <n v="18.989999999999998"/>
    <n v="28086.21"/>
    <m/>
    <m/>
    <s v="True"/>
    <x v="5"/>
  </r>
  <r>
    <n v="201506"/>
    <x v="5"/>
    <s v="158"/>
    <s v="TEN"/>
    <s v="TEN"/>
    <x v="3"/>
    <s v="LF"/>
    <s v="SD"/>
    <s v="LF-SD"/>
    <n v="6222"/>
    <n v="17.989999999999998"/>
    <n v="111933.78"/>
    <m/>
    <m/>
    <s v="True"/>
    <x v="5"/>
  </r>
  <r>
    <n v="201506"/>
    <x v="5"/>
    <s v="Babes"/>
    <s v="Babes"/>
    <s v="Babes"/>
    <x v="4"/>
    <s v="LF"/>
    <s v="SD"/>
    <s v="LF-SD"/>
    <n v="986"/>
    <n v="17.989999999999998"/>
    <n v="17738.14"/>
    <m/>
    <s v="Babes"/>
    <s v="False"/>
    <x v="5"/>
  </r>
  <r>
    <n v="201506"/>
    <x v="5"/>
    <s v="Bang University"/>
    <s v="Bang University"/>
    <s v="Bang U."/>
    <x v="4"/>
    <s v="LF"/>
    <s v="SD"/>
    <s v="LF-SD"/>
    <n v="902"/>
    <n v="17.989999999999998"/>
    <n v="16226.98"/>
    <m/>
    <m/>
    <s v="True"/>
    <x v="5"/>
  </r>
  <r>
    <n v="201506"/>
    <x v="5"/>
    <s v="Brazzers"/>
    <s v="Brazzers"/>
    <s v="Brazzers"/>
    <x v="4"/>
    <s v="LF"/>
    <s v="SD"/>
    <s v="LF-SD"/>
    <n v="2159"/>
    <n v="17.989999999999998"/>
    <n v="38840.410000000003"/>
    <m/>
    <m/>
    <s v="True"/>
    <x v="5"/>
  </r>
  <r>
    <n v="201506"/>
    <x v="5"/>
    <s v="Playboy Double Feature XX.5"/>
    <s v="MG 2pk"/>
    <s v="MG 2pk"/>
    <x v="4"/>
    <s v="2PK"/>
    <s v="SD"/>
    <s v="2PK-SD"/>
    <n v="708"/>
    <n v="19.989999999999998"/>
    <n v="14152.92"/>
    <m/>
    <m/>
    <s v="True"/>
    <x v="5"/>
  </r>
  <r>
    <n v="201506"/>
    <x v="5"/>
    <s v="Playboy 4-packs"/>
    <s v="MG 4pk"/>
    <s v="MG 4pk"/>
    <x v="4"/>
    <s v="4PK"/>
    <s v="SD"/>
    <s v="4PK-SD"/>
    <n v="625"/>
    <n v="24.99"/>
    <n v="15618.75"/>
    <m/>
    <m/>
    <s v="True"/>
    <x v="5"/>
  </r>
  <r>
    <n v="201506"/>
    <x v="5"/>
    <s v="Reality Kings"/>
    <s v="Reality Kings"/>
    <s v="Reality Kings"/>
    <x v="4"/>
    <s v="LF"/>
    <s v="SD"/>
    <s v="LF-SD"/>
    <n v="1817"/>
    <n v="17.989999999999998"/>
    <n v="32687.83"/>
    <m/>
    <m/>
    <s v="True"/>
    <x v="5"/>
  </r>
  <r>
    <n v="201506"/>
    <x v="5"/>
    <s v="Reality Kings XX.5 HD"/>
    <s v="Reality Kings XX.5 HD"/>
    <s v="Reality Kings HD"/>
    <x v="4"/>
    <s v="LF"/>
    <s v="HD"/>
    <s v="LF-HD"/>
    <n v="1895"/>
    <n v="18.989999999999998"/>
    <n v="35986.050000000003"/>
    <m/>
    <m/>
    <s v="True"/>
    <x v="5"/>
  </r>
  <r>
    <n v="201506"/>
    <x v="5"/>
    <s v="Route 69"/>
    <s v="Route 69"/>
    <s v="Route 69"/>
    <x v="4"/>
    <s v="LF"/>
    <s v="SD"/>
    <s v="LF-SD"/>
    <n v="943"/>
    <n v="17.989999999999998"/>
    <n v="16964.57"/>
    <m/>
    <m/>
    <s v="True"/>
    <x v="5"/>
  </r>
  <r>
    <n v="201506"/>
    <x v="5"/>
    <s v="Spice Gay"/>
    <s v="Spice Gay"/>
    <s v="MEN"/>
    <x v="4"/>
    <s v="Gay LF"/>
    <s v="SD"/>
    <s v="Gay LF-SD"/>
    <n v="889"/>
    <n v="17.989999999999998"/>
    <n v="15993.11"/>
    <m/>
    <m/>
    <s v="True"/>
    <x v="5"/>
  </r>
  <r>
    <n v="201506"/>
    <x v="5"/>
    <s v="4023"/>
    <s v="A-List"/>
    <s v="A-List"/>
    <x v="5"/>
    <s v="LF"/>
    <s v="SD"/>
    <s v="LF-SD"/>
    <n v="283"/>
    <n v="17.989999999999998"/>
    <n v="5091.17"/>
    <m/>
    <m/>
    <s v="True"/>
    <x v="5"/>
  </r>
  <r>
    <n v="201506"/>
    <x v="5"/>
    <s v="3548"/>
    <s v="Club Fantasy"/>
    <s v="Club Fantasy"/>
    <x v="5"/>
    <s v="LF"/>
    <s v="SD"/>
    <s v="LF-SD"/>
    <n v="2714"/>
    <n v="17.989999999999998"/>
    <n v="48824.86"/>
    <m/>
    <m/>
    <s v="True"/>
    <x v="5"/>
  </r>
  <r>
    <n v="201506"/>
    <x v="5"/>
    <s v="4014"/>
    <s v="Club Fantasy 4pk"/>
    <s v="TVN 4pk"/>
    <x v="5"/>
    <s v="4PK"/>
    <s v="SD"/>
    <s v="4PK-SD"/>
    <n v="383"/>
    <n v="24.99"/>
    <n v="9571.17"/>
    <m/>
    <m/>
    <s v="True"/>
    <x v="5"/>
  </r>
  <r>
    <n v="201506"/>
    <x v="5"/>
    <s v="3549"/>
    <s v="Club Fantasy Gay"/>
    <s v="STUDDS"/>
    <x v="5"/>
    <s v="Gay LF"/>
    <s v="SD"/>
    <s v="Gay LF-SD"/>
    <n v="1493"/>
    <n v="17.989999999999998"/>
    <n v="26859.07"/>
    <m/>
    <m/>
    <s v="True"/>
    <x v="5"/>
  </r>
  <r>
    <n v="201506"/>
    <x v="5"/>
    <s v="4126"/>
    <s v="Club Fantasy Gay HD"/>
    <s v="STUDDS HD"/>
    <x v="5"/>
    <s v="Gay LF"/>
    <s v="HD"/>
    <s v="Gay LF-HD"/>
    <n v="621"/>
    <n v="18.989999999999998"/>
    <n v="11792.79"/>
    <m/>
    <m/>
    <s v="True"/>
    <x v="5"/>
  </r>
  <r>
    <n v="201506"/>
    <x v="5"/>
    <s v="4127"/>
    <s v="Club Fantasy Group"/>
    <s v="Club Fantasy"/>
    <x v="5"/>
    <s v="LF"/>
    <s v="SD"/>
    <s v="LF-SD"/>
    <n v="629"/>
    <n v="17.989999999999998"/>
    <n v="11315.71"/>
    <m/>
    <m/>
    <s v="True"/>
    <x v="5"/>
  </r>
  <r>
    <n v="201506"/>
    <x v="5"/>
    <s v="4128"/>
    <s v="Club Fantasy HD"/>
    <s v="Club Fantasy HD"/>
    <x v="5"/>
    <s v="LF"/>
    <s v="HD"/>
    <s v="LF-HD"/>
    <n v="1912"/>
    <n v="18.989999999999998"/>
    <n v="36308.879999999997"/>
    <m/>
    <m/>
    <s v="True"/>
    <x v="5"/>
  </r>
  <r>
    <n v="201506"/>
    <x v="5"/>
    <s v="3550"/>
    <s v="First Time Fantasy"/>
    <s v="First Time Fantasy"/>
    <x v="5"/>
    <s v="LF"/>
    <s v="SD"/>
    <s v="LF-SD"/>
    <n v="1495"/>
    <n v="17.989999999999998"/>
    <n v="26895.05"/>
    <m/>
    <m/>
    <s v="True"/>
    <x v="5"/>
  </r>
  <r>
    <n v="201506"/>
    <x v="5"/>
    <s v="3747"/>
    <s v="Girl Crush"/>
    <s v="Girl Crush"/>
    <x v="5"/>
    <s v="LF"/>
    <s v="SD"/>
    <s v="LF-SD"/>
    <n v="859"/>
    <n v="17.989999999999998"/>
    <n v="15453.41"/>
    <m/>
    <m/>
    <s v="True"/>
    <x v="5"/>
  </r>
  <r>
    <n v="201506"/>
    <x v="5"/>
    <s v="156"/>
    <s v="Studds"/>
    <s v="STUDDS"/>
    <x v="5"/>
    <s v="Gay LF"/>
    <s v="SD"/>
    <s v="Gay LF-SD"/>
    <n v="2194"/>
    <n v="17.989999999999998"/>
    <n v="39470.06"/>
    <m/>
    <m/>
    <s v="True"/>
    <x v="5"/>
  </r>
  <r>
    <n v="201506"/>
    <x v="5"/>
    <s v="3552"/>
    <s v="Urban Fantasy"/>
    <s v="Urban Fantasy"/>
    <x v="5"/>
    <s v="LF"/>
    <s v="SD"/>
    <s v="LF-SD"/>
    <n v="2291"/>
    <n v="17.989999999999998"/>
    <n v="41215.089999999997"/>
    <m/>
    <m/>
    <s v="True"/>
    <x v="5"/>
  </r>
  <r>
    <n v="201506"/>
    <x v="5"/>
    <s v="4131"/>
    <s v="Urban Fantasy HD"/>
    <s v="Urban Fantasy HD"/>
    <x v="5"/>
    <s v="LF"/>
    <s v="HD"/>
    <s v="LF-HD"/>
    <n v="1478"/>
    <n v="18.989999999999998"/>
    <n v="28067.22"/>
    <m/>
    <m/>
    <s v="True"/>
    <x v="5"/>
  </r>
  <r>
    <n v="201506"/>
    <x v="5"/>
    <s v="473"/>
    <s v="Cheri"/>
    <s v="Cheri"/>
    <x v="6"/>
    <s v="LF"/>
    <s v="SD"/>
    <s v="LF-SD"/>
    <n v="679"/>
    <n v="17.989999999999998"/>
    <n v="12215.21"/>
    <m/>
    <m/>
    <s v="True"/>
    <x v="5"/>
  </r>
  <r>
    <n v="201506"/>
    <x v="5"/>
    <s v="963"/>
    <s v="Girls Girls Girls"/>
    <s v="Girls Girls Girls"/>
    <x v="6"/>
    <s v="LF"/>
    <s v="SD"/>
    <s v="LF-SD"/>
    <n v="901"/>
    <n v="17.989999999999998"/>
    <n v="16208.99"/>
    <m/>
    <m/>
    <s v="True"/>
    <x v="5"/>
  </r>
  <r>
    <n v="201506"/>
    <x v="5"/>
    <s v="3683"/>
    <s v="Girls Girls Girls XX.5 HD"/>
    <s v="Girls Girls Girls HD"/>
    <x v="6"/>
    <s v="LF"/>
    <s v="HD"/>
    <s v="LF-HD"/>
    <n v="741"/>
    <n v="18.989999999999998"/>
    <n v="14071.59"/>
    <m/>
    <m/>
    <s v="True"/>
    <x v="5"/>
  </r>
  <r>
    <n v="201506"/>
    <x v="5"/>
    <s v="2042"/>
    <s v="Hardcore Heat"/>
    <s v="HEAT"/>
    <x v="6"/>
    <s v="LF"/>
    <s v="SD"/>
    <s v="LF-SD"/>
    <n v="2403"/>
    <n v="17.989999999999998"/>
    <n v="43229.97"/>
    <m/>
    <m/>
    <s v="True"/>
    <x v="5"/>
  </r>
  <r>
    <n v="201506"/>
    <x v="5"/>
    <s v="3131"/>
    <s v="Hardcore Heat HD"/>
    <s v="HEAT HD"/>
    <x v="6"/>
    <s v="LF"/>
    <s v="HD"/>
    <s v="LF-HD"/>
    <n v="182"/>
    <n v="18.989999999999998"/>
    <n v="3456.18"/>
    <m/>
    <m/>
    <s v="True"/>
    <x v="5"/>
  </r>
  <r>
    <n v="201506"/>
    <x v="5"/>
    <s v="273"/>
    <s v="Playgirl"/>
    <s v="Seduxxtion"/>
    <x v="6"/>
    <s v="LF"/>
    <s v="SD"/>
    <s v="LF-SD"/>
    <n v="393"/>
    <n v="17.989999999999998"/>
    <n v="7070.07"/>
    <m/>
    <m/>
    <s v="True"/>
    <x v="5"/>
  </r>
  <r>
    <n v="201506"/>
    <x v="5"/>
    <s v="3863"/>
    <s v="Playgirl"/>
    <s v="Playgirl"/>
    <x v="6"/>
    <s v="LF"/>
    <s v="SD"/>
    <s v="LF-SD"/>
    <n v="370"/>
    <n v="17.989999999999998"/>
    <n v="6656.3"/>
    <m/>
    <m/>
    <s v="True"/>
    <x v="5"/>
  </r>
  <r>
    <n v="201506"/>
    <x v="5"/>
    <s v="3349"/>
    <s v="Pleasure Zone"/>
    <s v="Pleasure Zone"/>
    <x v="6"/>
    <s v="LF"/>
    <s v="SD"/>
    <s v="LF-SD"/>
    <n v="559"/>
    <n v="17.989999999999998"/>
    <n v="10056.41"/>
    <m/>
    <m/>
    <s v="True"/>
    <x v="5"/>
  </r>
  <r>
    <n v="201506"/>
    <x v="5"/>
    <s v="4154"/>
    <s v="Pure Play 4 Pack"/>
    <s v="Vivid 4pk"/>
    <x v="6"/>
    <s v="4PK"/>
    <s v="SD"/>
    <s v="4PK-SD"/>
    <n v="95"/>
    <n v="24.99"/>
    <n v="2374.0500000000002"/>
    <m/>
    <m/>
    <s v="True"/>
    <x v="5"/>
  </r>
  <r>
    <n v="201506"/>
    <x v="5"/>
    <s v="4156"/>
    <s v="Pure Play DF"/>
    <s v="Vivid 2pk"/>
    <x v="6"/>
    <s v="2PK"/>
    <s v="SD"/>
    <s v="2PK-SD"/>
    <n v="215"/>
    <n v="19.989999999999998"/>
    <n v="4297.8500000000004"/>
    <m/>
    <m/>
    <s v="True"/>
    <x v="5"/>
  </r>
  <r>
    <n v="201506"/>
    <x v="5"/>
    <s v="2347"/>
    <s v="Real Xxtreme"/>
    <s v="Real Xxtreme"/>
    <x v="6"/>
    <s v="LF"/>
    <s v="SD"/>
    <s v="LF-SD"/>
    <n v="1076"/>
    <n v="17.989999999999998"/>
    <n v="19357.240000000002"/>
    <m/>
    <m/>
    <s v="True"/>
    <x v="5"/>
  </r>
  <r>
    <n v="201506"/>
    <x v="5"/>
    <s v="3684"/>
    <s v="Real Xxtreme XX.5 HD"/>
    <s v="Real Xxtreme HD"/>
    <x v="6"/>
    <s v="LF"/>
    <s v="HD"/>
    <s v="LF-HD"/>
    <n v="475"/>
    <n v="18.989999999999998"/>
    <n v="9020.25"/>
    <m/>
    <m/>
    <s v="True"/>
    <x v="5"/>
  </r>
  <r>
    <n v="201506"/>
    <x v="5"/>
    <s v="2825"/>
    <s v="Swingers"/>
    <s v="Swingers"/>
    <x v="6"/>
    <s v="LF"/>
    <s v="SD"/>
    <s v="LF-SD"/>
    <n v="1587"/>
    <n v="17.989999999999998"/>
    <n v="28550.13"/>
    <m/>
    <m/>
    <s v="True"/>
    <x v="5"/>
  </r>
  <r>
    <n v="201506"/>
    <x v="5"/>
    <s v="4008"/>
    <s v="TDM 4pk"/>
    <s v="Vivid 4pk"/>
    <x v="6"/>
    <s v="4PK"/>
    <s v="SD"/>
    <s v="4PK-SD"/>
    <n v="334"/>
    <n v="24.99"/>
    <n v="8346.66"/>
    <m/>
    <m/>
    <s v="True"/>
    <x v="5"/>
  </r>
  <r>
    <n v="201506"/>
    <x v="5"/>
    <s v="3573"/>
    <s v="VIVID TV XX.5"/>
    <s v="Vivid"/>
    <x v="6"/>
    <s v="LF"/>
    <s v="SD"/>
    <s v="LF-SD"/>
    <n v="6753"/>
    <n v="17.989999999999998"/>
    <n v="121486.47"/>
    <m/>
    <m/>
    <s v="True"/>
    <x v="5"/>
  </r>
  <r>
    <n v="201506"/>
    <x v="5"/>
    <s v="3588"/>
    <s v="VIVID TV XX.5 HD"/>
    <s v="Vivid HD"/>
    <x v="6"/>
    <s v="LF"/>
    <s v="HD"/>
    <s v="LF-HD"/>
    <n v="2189"/>
    <n v="18.989999999999998"/>
    <n v="41569.11"/>
    <m/>
    <m/>
    <s v="True"/>
    <x v="5"/>
  </r>
  <r>
    <n v="201506"/>
    <x v="5"/>
    <s v="4190"/>
    <s v="Vivid 4pk"/>
    <s v="Vivid 4pk"/>
    <x v="6"/>
    <s v="4PK"/>
    <s v="SD"/>
    <s v="4PK-SD"/>
    <n v="713"/>
    <n v="24.99"/>
    <n v="17817.87"/>
    <m/>
    <m/>
    <s v="True"/>
    <x v="5"/>
  </r>
  <r>
    <n v="201506"/>
    <x v="5"/>
    <s v="3998"/>
    <s v="Vivid DF"/>
    <s v="Vivid 2pk"/>
    <x v="6"/>
    <s v="2PK"/>
    <s v="SD"/>
    <s v="2PK-SD"/>
    <n v="881"/>
    <n v="19.989999999999998"/>
    <n v="17611.189999999999"/>
    <m/>
    <m/>
    <s v="True"/>
    <x v="5"/>
  </r>
  <r>
    <n v="201506"/>
    <x v="5"/>
    <s v="4147"/>
    <s v="Wicked DF"/>
    <s v="Vivid 2pk"/>
    <x v="6"/>
    <s v="2PK"/>
    <s v="SD"/>
    <s v="2PK-SD"/>
    <n v="279"/>
    <n v="19.989999999999998"/>
    <n v="5577.21"/>
    <m/>
    <m/>
    <s v="True"/>
    <x v="5"/>
  </r>
  <r>
    <n v="201506"/>
    <x v="5"/>
    <s v="788"/>
    <s v="Wicked XX.5"/>
    <s v="Wicked"/>
    <x v="6"/>
    <s v="LF"/>
    <s v="SD"/>
    <s v="LF-SD"/>
    <n v="1444"/>
    <n v="17.989999999999998"/>
    <n v="25977.56"/>
    <m/>
    <m/>
    <s v="True"/>
    <x v="5"/>
  </r>
  <r>
    <n v="201506"/>
    <x v="5"/>
    <s v="3680"/>
    <s v="Wicked XX.5 HD"/>
    <s v="Wicked HD"/>
    <x v="6"/>
    <s v="LF"/>
    <s v="HD"/>
    <s v="LF-HD"/>
    <n v="571"/>
    <n v="18.989999999999998"/>
    <n v="10843.29"/>
    <m/>
    <m/>
    <s v="True"/>
    <x v="5"/>
  </r>
  <r>
    <n v="201507"/>
    <x v="0"/>
    <s v="3629"/>
    <s v="Adam &amp; Eve"/>
    <s v="Adam &amp; Eve"/>
    <x v="0"/>
    <s v="LF"/>
    <s v="SD"/>
    <s v="LF-SD"/>
    <n v="1574"/>
    <n v="11"/>
    <n v="17314"/>
    <m/>
    <m/>
    <s v="False"/>
    <x v="6"/>
  </r>
  <r>
    <n v="201507"/>
    <x v="0"/>
    <s v="3617"/>
    <s v="Arouse"/>
    <s v="Arouse"/>
    <x v="1"/>
    <s v="LF"/>
    <s v="SD"/>
    <s v="LF-SD"/>
    <n v="3510"/>
    <n v="11"/>
    <n v="38610"/>
    <m/>
    <m/>
    <s v="True"/>
    <x v="6"/>
  </r>
  <r>
    <n v="201507"/>
    <x v="0"/>
    <s v="Digital Playground"/>
    <s v="Digital Playground"/>
    <s v="Digital Playground"/>
    <x v="2"/>
    <s v="LF"/>
    <s v="SD"/>
    <s v="LF-SD"/>
    <n v="1227"/>
    <n v="11"/>
    <n v="13497"/>
    <m/>
    <m/>
    <s v="True"/>
    <x v="6"/>
  </r>
  <r>
    <n v="201507"/>
    <x v="0"/>
    <s v="Digital Playground SF"/>
    <s v="Digital Playground Shorts"/>
    <s v="Digital Playground SF"/>
    <x v="2"/>
    <s v="SF"/>
    <s v="SD"/>
    <s v="SF-SD"/>
    <n v="8714"/>
    <n v="7"/>
    <n v="60998"/>
    <m/>
    <m/>
    <s v="True"/>
    <x v="6"/>
  </r>
  <r>
    <n v="201507"/>
    <x v="0"/>
    <s v="272"/>
    <s v="Hustler"/>
    <s v="Hustler"/>
    <x v="3"/>
    <s v="LF"/>
    <s v="SD"/>
    <s v="LF-SD"/>
    <n v="21437"/>
    <n v="11"/>
    <n v="235807"/>
    <m/>
    <m/>
    <s v="True"/>
    <x v="6"/>
  </r>
  <r>
    <n v="201507"/>
    <x v="0"/>
    <s v="158"/>
    <s v="TEN"/>
    <s v="TEN"/>
    <x v="3"/>
    <s v="LF"/>
    <s v="SD"/>
    <s v="LF-SD"/>
    <n v="38276"/>
    <n v="11"/>
    <n v="421036"/>
    <m/>
    <m/>
    <s v="True"/>
    <x v="6"/>
  </r>
  <r>
    <n v="201507"/>
    <x v="0"/>
    <s v="Bang University"/>
    <s v="Bang University"/>
    <s v="Bang U."/>
    <x v="4"/>
    <s v="LF"/>
    <s v="SD"/>
    <s v="LF-SD"/>
    <n v="6593"/>
    <n v="11"/>
    <n v="72523"/>
    <m/>
    <m/>
    <s v="True"/>
    <x v="6"/>
  </r>
  <r>
    <n v="201507"/>
    <x v="0"/>
    <s v="Brazzers"/>
    <s v="Brazzers"/>
    <s v="Brazzers"/>
    <x v="4"/>
    <s v="LF"/>
    <s v="SD"/>
    <s v="LF-SD"/>
    <n v="5798"/>
    <n v="11"/>
    <n v="63778"/>
    <m/>
    <m/>
    <s v="True"/>
    <x v="6"/>
  </r>
  <r>
    <n v="201507"/>
    <x v="0"/>
    <s v="Brazzers HD"/>
    <s v="Brazzers HD"/>
    <s v="Brazzers HD"/>
    <x v="4"/>
    <s v="LF"/>
    <s v="HD"/>
    <s v="LF-HD"/>
    <n v="18467"/>
    <n v="12"/>
    <n v="221604"/>
    <m/>
    <m/>
    <s v="True"/>
    <x v="6"/>
  </r>
  <r>
    <n v="201507"/>
    <x v="0"/>
    <s v="Playboy 4-packs"/>
    <s v="MG 4pk"/>
    <s v="MG 4pk"/>
    <x v="4"/>
    <s v="4PK"/>
    <s v="SD"/>
    <s v="4PK-SD"/>
    <n v="1722"/>
    <n v="18"/>
    <n v="30996"/>
    <m/>
    <m/>
    <s v="True"/>
    <x v="6"/>
  </r>
  <r>
    <n v="201507"/>
    <x v="0"/>
    <s v="Shorteez"/>
    <s v="Shorteez"/>
    <s v="Shorteez SF"/>
    <x v="4"/>
    <s v="SF"/>
    <s v="SD"/>
    <s v="SF-SD"/>
    <n v="5074"/>
    <n v="7"/>
    <n v="35518"/>
    <m/>
    <m/>
    <s v="True"/>
    <x v="6"/>
  </r>
  <r>
    <n v="201507"/>
    <x v="0"/>
    <s v="3548"/>
    <s v="Club Fantasy"/>
    <s v="Club Fantasy"/>
    <x v="5"/>
    <s v="LF"/>
    <s v="SD"/>
    <s v="LF-SD"/>
    <n v="22242"/>
    <n v="11"/>
    <n v="244662"/>
    <m/>
    <m/>
    <s v="True"/>
    <x v="6"/>
  </r>
  <r>
    <n v="201507"/>
    <x v="0"/>
    <s v="3549"/>
    <s v="Club Fantasy Gay"/>
    <s v="STUDDS"/>
    <x v="5"/>
    <s v="Gay LF"/>
    <s v="SD"/>
    <s v="Gay LF-SD"/>
    <n v="3723"/>
    <n v="11"/>
    <n v="40953"/>
    <m/>
    <m/>
    <s v="True"/>
    <x v="6"/>
  </r>
  <r>
    <n v="201507"/>
    <x v="0"/>
    <s v="3550"/>
    <s v="First Time Fantasy"/>
    <s v="First Time Fantasy"/>
    <x v="5"/>
    <s v="LF"/>
    <s v="SD"/>
    <s v="LF-SD"/>
    <n v="1357"/>
    <n v="11"/>
    <n v="14927"/>
    <m/>
    <m/>
    <s v="True"/>
    <x v="6"/>
  </r>
  <r>
    <n v="201507"/>
    <x v="0"/>
    <s v="3747"/>
    <s v="Girl Crush"/>
    <s v="Girl Crush"/>
    <x v="5"/>
    <s v="LF"/>
    <s v="SD"/>
    <s v="LF-SD"/>
    <n v="1459"/>
    <n v="11"/>
    <n v="16049"/>
    <m/>
    <m/>
    <s v="True"/>
    <x v="6"/>
  </r>
  <r>
    <n v="201507"/>
    <x v="0"/>
    <s v="156"/>
    <s v="Studds"/>
    <s v="STUDDS"/>
    <x v="5"/>
    <s v="Gay LF"/>
    <s v="SD"/>
    <s v="Gay LF-SD"/>
    <n v="4140"/>
    <n v="11"/>
    <n v="45540"/>
    <m/>
    <m/>
    <s v="True"/>
    <x v="6"/>
  </r>
  <r>
    <n v="201507"/>
    <x v="0"/>
    <s v="3552"/>
    <s v="Urban Fantasy"/>
    <s v="Urban Fantasy"/>
    <x v="5"/>
    <s v="LF"/>
    <s v="SD"/>
    <s v="LF-SD"/>
    <n v="8082"/>
    <n v="11"/>
    <n v="88902"/>
    <m/>
    <m/>
    <s v="True"/>
    <x v="6"/>
  </r>
  <r>
    <n v="201507"/>
    <x v="0"/>
    <s v="473"/>
    <s v="Cheri"/>
    <s v="Cheri"/>
    <x v="6"/>
    <s v="LF"/>
    <s v="SD"/>
    <s v="LF-SD"/>
    <n v="797"/>
    <n v="11"/>
    <n v="8767"/>
    <m/>
    <m/>
    <s v="True"/>
    <x v="6"/>
  </r>
  <r>
    <n v="201507"/>
    <x v="0"/>
    <s v="2042"/>
    <s v="Hardcore Heat"/>
    <s v="HEAT"/>
    <x v="6"/>
    <s v="LF"/>
    <s v="SD"/>
    <s v="LF-SD"/>
    <n v="2811"/>
    <n v="11"/>
    <n v="30921"/>
    <m/>
    <m/>
    <s v="True"/>
    <x v="6"/>
  </r>
  <r>
    <n v="201507"/>
    <x v="0"/>
    <s v="273"/>
    <s v="Playgirl"/>
    <s v="Seduxxtion"/>
    <x v="6"/>
    <s v="LF"/>
    <s v="SD"/>
    <s v="LF-SD"/>
    <n v="663"/>
    <n v="11"/>
    <n v="7293"/>
    <m/>
    <m/>
    <s v="True"/>
    <x v="6"/>
  </r>
  <r>
    <n v="201507"/>
    <x v="0"/>
    <s v="3349"/>
    <s v="Pleasure Zone"/>
    <s v="Pleasure Zone"/>
    <x v="6"/>
    <s v="LF"/>
    <s v="SD"/>
    <s v="LF-SD"/>
    <n v="1408"/>
    <n v="11"/>
    <n v="15488"/>
    <m/>
    <m/>
    <s v="True"/>
    <x v="6"/>
  </r>
  <r>
    <n v="201507"/>
    <x v="0"/>
    <s v="2347"/>
    <s v="Real Xxtreme"/>
    <s v="Real Xxtreme"/>
    <x v="6"/>
    <s v="LF"/>
    <s v="SD"/>
    <s v="LF-SD"/>
    <n v="1066"/>
    <n v="11"/>
    <n v="11726"/>
    <m/>
    <m/>
    <s v="True"/>
    <x v="6"/>
  </r>
  <r>
    <n v="201507"/>
    <x v="0"/>
    <s v="3433"/>
    <s v="VIVID TV"/>
    <s v="Vivid"/>
    <x v="6"/>
    <s v="LF"/>
    <s v="SD"/>
    <s v="LF-SD"/>
    <n v="3141"/>
    <n v="11"/>
    <n v="34551"/>
    <m/>
    <m/>
    <s v="True"/>
    <x v="6"/>
  </r>
  <r>
    <n v="201507"/>
    <x v="1"/>
    <s v="272"/>
    <s v="Hustler"/>
    <s v="Hustler"/>
    <x v="3"/>
    <s v="LF"/>
    <s v="SD"/>
    <s v="LF-SD"/>
    <n v="14553"/>
    <n v="9.9433333333333298"/>
    <n v="144705.32999999999"/>
    <m/>
    <s v="Hustler"/>
    <s v="False"/>
    <x v="6"/>
  </r>
  <r>
    <n v="201507"/>
    <x v="1"/>
    <s v="2718"/>
    <s v="Hustler HD"/>
    <s v="Hustler HD"/>
    <x v="3"/>
    <s v="LF"/>
    <s v="HD"/>
    <s v="LF-HD"/>
    <n v="3644"/>
    <n v="9.94"/>
    <n v="36221.360000000001"/>
    <m/>
    <s v="Hustler HD"/>
    <s v="False"/>
    <x v="6"/>
  </r>
  <r>
    <n v="201507"/>
    <x v="1"/>
    <s v="649"/>
    <s v="Hustler XXX"/>
    <s v="Hustler"/>
    <x v="3"/>
    <s v="LF"/>
    <s v="SD"/>
    <s v="LF-SD"/>
    <n v="1955"/>
    <n v="9.9499999999999993"/>
    <n v="19452.25"/>
    <m/>
    <s v="Hustler"/>
    <s v="True"/>
    <x v="6"/>
  </r>
  <r>
    <n v="201507"/>
    <x v="1"/>
    <s v="158"/>
    <s v="TEN"/>
    <s v="TEN"/>
    <x v="3"/>
    <s v="LF"/>
    <s v="SD"/>
    <s v="LF-SD"/>
    <n v="28065"/>
    <n v="9.9433333333333298"/>
    <n v="279059.65000000002"/>
    <m/>
    <s v="TEN"/>
    <s v="False"/>
    <x v="6"/>
  </r>
  <r>
    <n v="201507"/>
    <x v="1"/>
    <s v="2188"/>
    <s v="TEN HD"/>
    <s v="TEN HD"/>
    <x v="3"/>
    <s v="LF"/>
    <s v="HD"/>
    <s v="LF-HD"/>
    <n v="4607"/>
    <n v="9.94"/>
    <n v="45793.58"/>
    <m/>
    <s v="TEN HD"/>
    <s v="False"/>
    <x v="6"/>
  </r>
  <r>
    <n v="201507"/>
    <x v="1"/>
    <s v="Bang University"/>
    <s v="Bang University"/>
    <s v="Bang U."/>
    <x v="4"/>
    <s v="LF"/>
    <s v="SD"/>
    <s v="LF-SD"/>
    <n v="7579"/>
    <n v="9.9433333333333298"/>
    <n v="75360.523333333302"/>
    <m/>
    <s v="Bang U."/>
    <s v="False"/>
    <x v="6"/>
  </r>
  <r>
    <n v="201507"/>
    <x v="1"/>
    <s v="Brazzers"/>
    <s v="Brazzers"/>
    <s v="Brazzers"/>
    <x v="4"/>
    <s v="LF"/>
    <s v="SD"/>
    <s v="LF-SD"/>
    <n v="6846"/>
    <n v="9.9433333333333298"/>
    <n v="68072.06"/>
    <m/>
    <s v="Brazzers"/>
    <s v="False"/>
    <x v="6"/>
  </r>
  <r>
    <n v="201507"/>
    <x v="1"/>
    <s v="Reality Kings"/>
    <s v="Reality Kings"/>
    <s v="Reality Kings"/>
    <x v="4"/>
    <s v="LF"/>
    <s v="SD"/>
    <s v="LF-SD"/>
    <n v="4451"/>
    <n v="9.9433333333333298"/>
    <n v="44257.776666666701"/>
    <m/>
    <s v="Reality Kings"/>
    <s v="False"/>
    <x v="6"/>
  </r>
  <r>
    <n v="201507"/>
    <x v="1"/>
    <s v="Reality Kings HD"/>
    <s v="Reality Kings HD"/>
    <s v="Reality Kings HD"/>
    <x v="4"/>
    <s v="LF"/>
    <s v="HD"/>
    <s v="LF-HD"/>
    <n v="1540"/>
    <n v="9.94"/>
    <n v="15307.6"/>
    <m/>
    <s v="Reality Kings HD"/>
    <s v="False"/>
    <x v="6"/>
  </r>
  <r>
    <n v="201507"/>
    <x v="1"/>
    <s v="Spice Gay"/>
    <s v="Spice Gay"/>
    <s v="MEN"/>
    <x v="4"/>
    <s v="Gay LF"/>
    <s v="SD"/>
    <s v="Gay LF-SD"/>
    <n v="7172"/>
    <n v="9.94"/>
    <n v="71289.679999999993"/>
    <m/>
    <s v="MEN"/>
    <s v="False"/>
    <x v="6"/>
  </r>
  <r>
    <n v="201507"/>
    <x v="1"/>
    <s v="3548"/>
    <s v="Club Fantasy"/>
    <s v="Club Fantasy"/>
    <x v="5"/>
    <s v="LF"/>
    <s v="SD"/>
    <s v="LF-SD"/>
    <n v="11787"/>
    <n v="9.9433333333333298"/>
    <n v="117202.07"/>
    <m/>
    <s v="Club Fantasy"/>
    <s v="False"/>
    <x v="6"/>
  </r>
  <r>
    <n v="201507"/>
    <x v="1"/>
    <s v="3552"/>
    <s v="Urban Fantasy"/>
    <s v="Urban Fantasy"/>
    <x v="5"/>
    <s v="LF"/>
    <s v="SD"/>
    <s v="LF-SD"/>
    <n v="2458"/>
    <n v="9.9433333333333298"/>
    <n v="24440.7133333333"/>
    <m/>
    <s v="Urban Fantasy"/>
    <s v="False"/>
    <x v="6"/>
  </r>
  <r>
    <n v="201507"/>
    <x v="1"/>
    <s v="473"/>
    <s v="Cheri"/>
    <s v="Cheri"/>
    <x v="6"/>
    <s v="LF"/>
    <s v="SD"/>
    <s v="LF-SD"/>
    <n v="5090"/>
    <n v="9.9433333333333298"/>
    <n v="50611.566666666702"/>
    <m/>
    <s v="Cheri"/>
    <s v="False"/>
    <x v="6"/>
  </r>
  <r>
    <n v="201507"/>
    <x v="1"/>
    <s v="963"/>
    <s v="Girls Girls Girls"/>
    <s v="Girls Girls Girls"/>
    <x v="6"/>
    <s v="LF"/>
    <s v="SD"/>
    <s v="LF-SD"/>
    <n v="3602"/>
    <n v="9.9433333333333298"/>
    <n v="35815.886666666702"/>
    <m/>
    <s v="Girls Girls Girls"/>
    <s v="False"/>
    <x v="6"/>
  </r>
  <r>
    <n v="201507"/>
    <x v="1"/>
    <s v="2042"/>
    <s v="Hardcore Heat"/>
    <s v="HEAT"/>
    <x v="6"/>
    <s v="LF"/>
    <s v="SD"/>
    <s v="LF-SD"/>
    <n v="19638"/>
    <n v="9.9433333333333298"/>
    <n v="195267.18"/>
    <m/>
    <s v="HEAT"/>
    <s v="False"/>
    <x v="6"/>
  </r>
  <r>
    <n v="201507"/>
    <x v="1"/>
    <s v="3131"/>
    <s v="Hardcore Heat HD"/>
    <s v="HEAT HD"/>
    <x v="6"/>
    <s v="LF"/>
    <s v="HD"/>
    <s v="LF-HD"/>
    <n v="617"/>
    <n v="9.94"/>
    <n v="6132.98"/>
    <m/>
    <s v="HEAT HD"/>
    <s v="False"/>
    <x v="6"/>
  </r>
  <r>
    <n v="201507"/>
    <x v="1"/>
    <s v="3349"/>
    <s v="Pleasure Zone"/>
    <s v="Pleasure Zone"/>
    <x v="6"/>
    <s v="LF"/>
    <s v="SD"/>
    <s v="LF-SD"/>
    <n v="2978"/>
    <n v="9.9433333333333298"/>
    <n v="29611.246666666699"/>
    <m/>
    <s v="Pleasure Zone"/>
    <s v="False"/>
    <x v="6"/>
  </r>
  <r>
    <n v="201507"/>
    <x v="1"/>
    <s v="4156"/>
    <s v="Pure Play DF"/>
    <s v="Vivid 2pk"/>
    <x v="6"/>
    <s v="2PK"/>
    <s v="SD"/>
    <s v="2PK-SD"/>
    <n v="388"/>
    <n v="14.95"/>
    <n v="5800.6"/>
    <m/>
    <s v="Vivid"/>
    <s v="False"/>
    <x v="6"/>
  </r>
  <r>
    <n v="201507"/>
    <x v="1"/>
    <s v="2347"/>
    <s v="Real Xxtreme"/>
    <s v="Real Xxtreme"/>
    <x v="6"/>
    <s v="LF"/>
    <s v="SD"/>
    <s v="LF-SD"/>
    <n v="3334"/>
    <n v="9.9433333333333298"/>
    <n v="33151.073333333297"/>
    <m/>
    <s v="Real Xxtreme"/>
    <s v="False"/>
    <x v="6"/>
  </r>
  <r>
    <n v="201507"/>
    <x v="1"/>
    <s v="2825"/>
    <s v="Swingers"/>
    <s v="Swingers"/>
    <x v="6"/>
    <s v="LF"/>
    <s v="SD"/>
    <s v="LF-SD"/>
    <n v="3026"/>
    <n v="9.9433333333333298"/>
    <n v="30088.526666666701"/>
    <m/>
    <s v="Swingers"/>
    <s v="False"/>
    <x v="6"/>
  </r>
  <r>
    <n v="201507"/>
    <x v="1"/>
    <s v="3433"/>
    <s v="VIVID TV"/>
    <s v="Vivid"/>
    <x v="6"/>
    <s v="LF"/>
    <s v="SD"/>
    <s v="LF-SD"/>
    <n v="15519"/>
    <n v="9.9433333333333298"/>
    <n v="154310.59"/>
    <m/>
    <s v="Vivid"/>
    <s v="True"/>
    <x v="6"/>
  </r>
  <r>
    <n v="201507"/>
    <x v="1"/>
    <s v="4046"/>
    <s v="Vivid XXX HD"/>
    <s v="Vivid HD"/>
    <x v="6"/>
    <s v="LF"/>
    <s v="HD"/>
    <s v="LF-HD"/>
    <n v="101"/>
    <n v="9.9499999999999993"/>
    <n v="1004.95"/>
    <m/>
    <s v="Vivid HD"/>
    <s v="False"/>
    <x v="6"/>
  </r>
  <r>
    <n v="201507"/>
    <x v="1"/>
    <s v="4147"/>
    <s v="Wicked DF"/>
    <s v="Vivid 2pk"/>
    <x v="6"/>
    <s v="2PK"/>
    <s v="SD"/>
    <s v="2PK-SD"/>
    <n v="471"/>
    <n v="14.95"/>
    <n v="7041.45"/>
    <m/>
    <s v="Vivid"/>
    <s v="True"/>
    <x v="6"/>
  </r>
  <r>
    <n v="201507"/>
    <x v="1"/>
    <s v="3680"/>
    <s v="Wicked XX.5 HD"/>
    <s v="Wicked HD"/>
    <x v="6"/>
    <s v="LF"/>
    <s v="HD"/>
    <s v="LF-HD"/>
    <n v="136"/>
    <n v="9.94"/>
    <n v="1351.84"/>
    <m/>
    <s v="Wicked HD"/>
    <s v="False"/>
    <x v="6"/>
  </r>
  <r>
    <n v="201507"/>
    <x v="1"/>
    <s v="3370"/>
    <s v="Wicked XXX"/>
    <s v="Wicked"/>
    <x v="6"/>
    <s v="LF"/>
    <s v="SD"/>
    <s v="LF-SD"/>
    <n v="11741"/>
    <n v="9.9499999999999993"/>
    <n v="116822.95"/>
    <m/>
    <s v="Wicked"/>
    <s v="False"/>
    <x v="6"/>
  </r>
  <r>
    <n v="201507"/>
    <x v="2"/>
    <s v="3618"/>
    <s v="Falcon XX5"/>
    <s v="Falcon"/>
    <x v="1"/>
    <s v="Gay LF"/>
    <s v="SD"/>
    <s v="Gay LF-SD"/>
    <n v="1592"/>
    <n v="13.73"/>
    <n v="21858.16"/>
    <m/>
    <s v="Falcon"/>
    <s v="False"/>
    <x v="6"/>
  </r>
  <r>
    <n v="201507"/>
    <x v="2"/>
    <s v="4081"/>
    <s v="Girlfriend Films"/>
    <s v="Girlfriend Films"/>
    <x v="3"/>
    <s v="LF"/>
    <s v="SD"/>
    <s v="LF-SD"/>
    <n v="7395"/>
    <n v="13.5566666666667"/>
    <n v="100251.55"/>
    <m/>
    <s v="Girlfriend Films"/>
    <s v="False"/>
    <x v="6"/>
  </r>
  <r>
    <n v="201507"/>
    <x v="2"/>
    <s v="2658"/>
    <s v="HIS Gay"/>
    <s v="HIS"/>
    <x v="3"/>
    <s v="Gay LF"/>
    <s v="SD"/>
    <s v="Gay LF-SD"/>
    <n v="2773"/>
    <n v="13.73"/>
    <n v="38073.29"/>
    <m/>
    <s v="HIS"/>
    <s v="False"/>
    <x v="6"/>
  </r>
  <r>
    <n v="201507"/>
    <x v="2"/>
    <s v="272"/>
    <s v="Hustler"/>
    <s v="Hustler"/>
    <x v="3"/>
    <s v="LF"/>
    <s v="SD"/>
    <s v="LF-SD"/>
    <n v="32488"/>
    <n v="13.5566666666667"/>
    <n v="440428.98666666698"/>
    <m/>
    <s v="Hustler"/>
    <s v="False"/>
    <x v="6"/>
  </r>
  <r>
    <n v="201507"/>
    <x v="2"/>
    <s v="468"/>
    <s v="Juicy"/>
    <s v="Juicy"/>
    <x v="3"/>
    <s v="LF"/>
    <s v="SD"/>
    <s v="LF-SD"/>
    <n v="12071"/>
    <n v="13.5566666666667"/>
    <n v="163642.523333333"/>
    <m/>
    <s v="Juicy"/>
    <s v="False"/>
    <x v="6"/>
  </r>
  <r>
    <n v="201507"/>
    <x v="2"/>
    <s v="577"/>
    <s v="Manhandle"/>
    <s v="Manhandle"/>
    <x v="3"/>
    <s v="Gay LF"/>
    <s v="SD"/>
    <s v="Gay LF-SD"/>
    <n v="2542"/>
    <n v="13.73"/>
    <n v="34901.660000000003"/>
    <m/>
    <s v="Manhandle"/>
    <s v="False"/>
    <x v="6"/>
  </r>
  <r>
    <n v="201507"/>
    <x v="2"/>
    <s v="575"/>
    <s v="Penthouse"/>
    <s v="Penthouse"/>
    <x v="3"/>
    <s v="LF"/>
    <s v="SD"/>
    <s v="LF-SD"/>
    <n v="5817"/>
    <n v="13.5566666666667"/>
    <n v="78859.13"/>
    <m/>
    <s v="Penthouse"/>
    <s v="False"/>
    <x v="6"/>
  </r>
  <r>
    <n v="201507"/>
    <x v="2"/>
    <s v="158"/>
    <s v="TEN"/>
    <s v="TEN"/>
    <x v="3"/>
    <s v="LF"/>
    <s v="SD"/>
    <s v="LF-SD"/>
    <n v="29412"/>
    <n v="13.5566666666667"/>
    <n v="398728.68"/>
    <m/>
    <s v="TEN"/>
    <s v="False"/>
    <x v="6"/>
  </r>
  <r>
    <n v="201507"/>
    <x v="2"/>
    <s v="2827"/>
    <s v="Vavoom"/>
    <s v="Vavoom SF"/>
    <x v="3"/>
    <s v="SF"/>
    <s v="SD"/>
    <s v="SF-SD"/>
    <n v="66145"/>
    <n v="8.48"/>
    <n v="560909.6"/>
    <m/>
    <s v="Vavoom SF"/>
    <s v="False"/>
    <x v="6"/>
  </r>
  <r>
    <n v="201507"/>
    <x v="2"/>
    <s v="Bang University"/>
    <s v="Bang University"/>
    <s v="Bang U."/>
    <x v="4"/>
    <s v="LF"/>
    <s v="SD"/>
    <s v="LF-SD"/>
    <n v="5085"/>
    <n v="13.5566666666667"/>
    <n v="68935.649999999994"/>
    <m/>
    <s v="Bang U."/>
    <s v="False"/>
    <x v="6"/>
  </r>
  <r>
    <n v="201507"/>
    <x v="2"/>
    <s v="Brazzers"/>
    <s v="Brazzers"/>
    <s v="Brazzers"/>
    <x v="4"/>
    <s v="LF"/>
    <s v="SD"/>
    <s v="LF-SD"/>
    <n v="10262"/>
    <n v="13.5566666666667"/>
    <n v="139118.51333333299"/>
    <m/>
    <s v="Brazzers"/>
    <s v="False"/>
    <x v="6"/>
  </r>
  <r>
    <n v="201507"/>
    <x v="2"/>
    <s v="Reality Kings"/>
    <s v="Reality Kings"/>
    <s v="Reality Kings"/>
    <x v="4"/>
    <s v="LF"/>
    <s v="SD"/>
    <s v="LF-SD"/>
    <n v="4637"/>
    <n v="13.5566666666667"/>
    <n v="62862.2633333333"/>
    <m/>
    <s v="Reality Kings"/>
    <s v="False"/>
    <x v="6"/>
  </r>
  <r>
    <n v="201507"/>
    <x v="2"/>
    <s v="Spice Gay"/>
    <s v="Spice Gay"/>
    <s v="MEN"/>
    <x v="4"/>
    <s v="Gay LF"/>
    <s v="SD"/>
    <s v="Gay LF-SD"/>
    <n v="3003"/>
    <n v="13.73"/>
    <n v="41231.19"/>
    <m/>
    <s v="MEN"/>
    <s v="False"/>
    <x v="6"/>
  </r>
  <r>
    <n v="201507"/>
    <x v="2"/>
    <s v="3548"/>
    <s v="Club Fantasy"/>
    <s v="Club Fantasy"/>
    <x v="5"/>
    <s v="LF"/>
    <s v="SD"/>
    <s v="LF-SD"/>
    <n v="5123"/>
    <n v="13.5566666666667"/>
    <n v="69450.803333333301"/>
    <m/>
    <s v="Club Fantasy"/>
    <s v="False"/>
    <x v="6"/>
  </r>
  <r>
    <n v="201507"/>
    <x v="2"/>
    <s v="3665"/>
    <s v="Hardcore Heat"/>
    <s v="HEAT"/>
    <x v="6"/>
    <s v="LF"/>
    <s v="SD"/>
    <s v="LF-SD"/>
    <n v="20354"/>
    <n v="13.5566666666667"/>
    <n v="275932.39333333302"/>
    <m/>
    <s v="HEAT"/>
    <s v="False"/>
    <x v="6"/>
  </r>
  <r>
    <n v="201507"/>
    <x v="2"/>
    <s v="3433"/>
    <s v="VIVID TV"/>
    <s v="Vivid"/>
    <x v="6"/>
    <s v="LF"/>
    <s v="SD"/>
    <s v="LF-SD"/>
    <n v="16326"/>
    <n v="13.5566666666667"/>
    <n v="221326.14"/>
    <m/>
    <s v="Vivid"/>
    <s v="False"/>
    <x v="6"/>
  </r>
  <r>
    <n v="201507"/>
    <x v="3"/>
    <s v="4059"/>
    <s v="High Society XX.5"/>
    <s v="High Society"/>
    <x v="0"/>
    <s v="LF"/>
    <s v="SD"/>
    <s v="LF-SD"/>
    <n v="1189"/>
    <n v="12.9933333333333"/>
    <n v="15449.073333333299"/>
    <n v="22.6666666666667"/>
    <s v="High Society"/>
    <s v="False"/>
    <x v="6"/>
  </r>
  <r>
    <n v="201507"/>
    <x v="3"/>
    <s v="4072"/>
    <s v="High Society XX.5 HD"/>
    <s v="High Society HD"/>
    <x v="0"/>
    <s v="LF"/>
    <s v="HD"/>
    <s v="LF-HD"/>
    <n v="1718"/>
    <n v="14.1366666666667"/>
    <n v="24286.793333333299"/>
    <n v="22.6666666666667"/>
    <s v="High Society HD"/>
    <s v="False"/>
    <x v="6"/>
  </r>
  <r>
    <n v="201507"/>
    <x v="3"/>
    <s v="4060"/>
    <s v="High Society XX.5 Nationwide"/>
    <s v="High Society"/>
    <x v="0"/>
    <s v="NW LF"/>
    <s v="SD"/>
    <s v="NW LF-SD"/>
    <n v="722"/>
    <n v="13.1"/>
    <n v="9458.2000000000007"/>
    <m/>
    <s v="High Society"/>
    <s v="True"/>
    <x v="6"/>
  </r>
  <r>
    <n v="201507"/>
    <x v="3"/>
    <s v="4073"/>
    <s v="High Society XX.5 Nationwide HD"/>
    <s v="High Society HD"/>
    <x v="0"/>
    <s v="NW LF"/>
    <s v="HD"/>
    <s v="NW LF-HD"/>
    <n v="847"/>
    <n v="14.22"/>
    <n v="12044.34"/>
    <m/>
    <s v="High Society HD"/>
    <s v="True"/>
    <x v="6"/>
  </r>
  <r>
    <n v="201507"/>
    <x v="3"/>
    <s v="4061"/>
    <s v="High Society XXX"/>
    <s v="High Society"/>
    <x v="0"/>
    <s v="LF"/>
    <s v="SD"/>
    <s v="LF-SD"/>
    <n v="86"/>
    <n v="14.98"/>
    <n v="1288.28"/>
    <m/>
    <s v="High Society"/>
    <s v="True"/>
    <x v="6"/>
  </r>
  <r>
    <n v="201507"/>
    <x v="3"/>
    <s v="4074"/>
    <s v="High Society XXX HD"/>
    <s v="High Society HD"/>
    <x v="0"/>
    <s v="LF"/>
    <s v="HD"/>
    <s v="LF-HD"/>
    <n v="143"/>
    <n v="15.98"/>
    <n v="2285.14"/>
    <m/>
    <s v="High Society HD"/>
    <s v="True"/>
    <x v="6"/>
  </r>
  <r>
    <n v="201507"/>
    <x v="3"/>
    <s v="4084"/>
    <s v="Arouse XX.5"/>
    <s v="Arouse"/>
    <x v="1"/>
    <s v="LF"/>
    <s v="SD"/>
    <s v="LF-SD"/>
    <n v="2362"/>
    <n v="12.9933333333333"/>
    <n v="30690.253333333301"/>
    <n v="16"/>
    <s v="Arouse"/>
    <s v="False"/>
    <x v="6"/>
  </r>
  <r>
    <n v="201507"/>
    <x v="3"/>
    <s v="4077"/>
    <s v="Arouse XX.5 HD"/>
    <s v="Arouse HD"/>
    <x v="1"/>
    <s v="LF"/>
    <s v="HD"/>
    <s v="LF-HD"/>
    <n v="3381"/>
    <n v="14.1366666666667"/>
    <n v="47796.07"/>
    <n v="16"/>
    <s v="Arouse HD"/>
    <s v="False"/>
    <x v="6"/>
  </r>
  <r>
    <n v="201507"/>
    <x v="3"/>
    <s v="4085"/>
    <s v="Arouse XX.5 Nationwide"/>
    <s v="Arouse"/>
    <x v="1"/>
    <s v="NW LF"/>
    <s v="SD"/>
    <s v="NW LF-SD"/>
    <n v="2689"/>
    <n v="13.1"/>
    <n v="35225.9"/>
    <m/>
    <s v="Arouse"/>
    <s v="True"/>
    <x v="6"/>
  </r>
  <r>
    <n v="201507"/>
    <x v="3"/>
    <s v="4078"/>
    <s v="Arouse XX.5 Nationwide HD"/>
    <s v="Arouse HD"/>
    <x v="1"/>
    <s v="NW LF"/>
    <s v="HD"/>
    <s v="NW LF-HD"/>
    <n v="3035"/>
    <n v="14.22"/>
    <n v="43157.7"/>
    <m/>
    <s v="Arouse HD"/>
    <s v="True"/>
    <x v="6"/>
  </r>
  <r>
    <n v="201507"/>
    <x v="3"/>
    <s v="4079"/>
    <s v="Arouse XXX"/>
    <s v="Arouse"/>
    <x v="1"/>
    <s v="LF"/>
    <s v="SD"/>
    <s v="LF-SD"/>
    <n v="307"/>
    <n v="14.98"/>
    <n v="4598.8599999999997"/>
    <m/>
    <s v="Arouse"/>
    <s v="True"/>
    <x v="6"/>
  </r>
  <r>
    <n v="201507"/>
    <x v="3"/>
    <s v="4086"/>
    <s v="Arouse XXX HD"/>
    <s v="Arouse HD"/>
    <x v="1"/>
    <s v="LF"/>
    <s v="HD"/>
    <s v="LF-HD"/>
    <n v="389"/>
    <n v="15.98"/>
    <n v="6216.22"/>
    <m/>
    <s v="Arouse HD"/>
    <s v="True"/>
    <x v="6"/>
  </r>
  <r>
    <n v="201507"/>
    <x v="3"/>
    <s v="4124"/>
    <s v="DUSK - For Women XX.5 Nationwide"/>
    <s v="DUSK"/>
    <x v="1"/>
    <s v="NW LF"/>
    <s v="SD"/>
    <s v="NW LF-SD"/>
    <n v="3302"/>
    <n v="13.1"/>
    <n v="43256.2"/>
    <n v="12"/>
    <s v="DUSK"/>
    <s v="False"/>
    <x v="6"/>
  </r>
  <r>
    <n v="201507"/>
    <x v="3"/>
    <s v="3997"/>
    <s v="Dusk for Women XX.5"/>
    <s v="DUSK"/>
    <x v="1"/>
    <s v="LF"/>
    <s v="SD"/>
    <s v="LF-SD"/>
    <n v="1133"/>
    <n v="12.9933333333333"/>
    <n v="14721.446666666699"/>
    <m/>
    <s v="DUSK"/>
    <s v="True"/>
    <x v="6"/>
  </r>
  <r>
    <n v="201507"/>
    <x v="3"/>
    <s v="4080"/>
    <s v="Dusk for Women XX.5 HD"/>
    <s v="DUSK HD"/>
    <x v="1"/>
    <s v="LF"/>
    <s v="HD"/>
    <s v="LF-HD"/>
    <n v="1257"/>
    <n v="14.1366666666667"/>
    <n v="17769.79"/>
    <n v="12"/>
    <s v="DUSK HD"/>
    <s v="False"/>
    <x v="6"/>
  </r>
  <r>
    <n v="201507"/>
    <x v="3"/>
    <s v="4098"/>
    <s v="Dusk for Women XX.5 Nationwide HD"/>
    <s v="DUSK HD"/>
    <x v="1"/>
    <s v="NW LF"/>
    <s v="HD"/>
    <s v="NW LF-HD"/>
    <n v="3323"/>
    <n v="14.22"/>
    <n v="47253.06"/>
    <m/>
    <s v="DUSK HD"/>
    <s v="True"/>
    <x v="6"/>
  </r>
  <r>
    <n v="201507"/>
    <x v="3"/>
    <s v="4092"/>
    <s v="Dusk for Women XXX"/>
    <s v="DUSK"/>
    <x v="1"/>
    <s v="LF"/>
    <s v="SD"/>
    <s v="LF-SD"/>
    <n v="109"/>
    <n v="14.98"/>
    <n v="1632.82"/>
    <m/>
    <s v="DUSK"/>
    <s v="True"/>
    <x v="6"/>
  </r>
  <r>
    <n v="201507"/>
    <x v="3"/>
    <s v="4093"/>
    <s v="Dusk for Women XXX HD"/>
    <s v="DUSK HD"/>
    <x v="1"/>
    <s v="LF"/>
    <s v="HD"/>
    <s v="LF-HD"/>
    <n v="128"/>
    <n v="15.98"/>
    <n v="2045.44"/>
    <m/>
    <s v="DUSK HD"/>
    <s v="True"/>
    <x v="6"/>
  </r>
  <r>
    <n v="201507"/>
    <x v="3"/>
    <s v="3793"/>
    <s v="Falcon XX5"/>
    <s v="Falcon"/>
    <x v="1"/>
    <s v="Gay LF"/>
    <s v="SD"/>
    <s v="Gay LF-SD"/>
    <n v="3470"/>
    <n v="12.92"/>
    <n v="44832.4"/>
    <n v="13.3333333333333"/>
    <s v="Falcon"/>
    <s v="False"/>
    <x v="6"/>
  </r>
  <r>
    <n v="201507"/>
    <x v="3"/>
    <s v="3791"/>
    <s v="Falcon XX5 HD"/>
    <s v="Falcon HD"/>
    <x v="1"/>
    <s v="Gay LF"/>
    <s v="HD"/>
    <s v="Gay LF-HD"/>
    <n v="3273"/>
    <n v="14.08"/>
    <n v="46083.839999999997"/>
    <n v="13.3333333333333"/>
    <s v="Falcon HD"/>
    <s v="False"/>
    <x v="6"/>
  </r>
  <r>
    <n v="201507"/>
    <x v="3"/>
    <s v="3792"/>
    <s v="Falcon XXX"/>
    <s v="Falcon"/>
    <x v="1"/>
    <s v="Gay LF"/>
    <s v="SD"/>
    <s v="Gay LF-SD"/>
    <n v="311"/>
    <n v="14.98"/>
    <n v="4658.78"/>
    <m/>
    <s v="Falcon"/>
    <s v="True"/>
    <x v="6"/>
  </r>
  <r>
    <n v="201507"/>
    <x v="3"/>
    <s v="4071"/>
    <s v="Falcon XXX HD"/>
    <s v="Falcon HD"/>
    <x v="1"/>
    <s v="Gay LF"/>
    <s v="HD"/>
    <s v="Gay LF-HD"/>
    <n v="272"/>
    <n v="15.98"/>
    <n v="4346.5600000000004"/>
    <m/>
    <s v="Falcon HD"/>
    <s v="True"/>
    <x v="6"/>
  </r>
  <r>
    <n v="201507"/>
    <x v="3"/>
    <s v="4115"/>
    <s v="Etsy XX.5 HD (NOOF)"/>
    <s v="Hustler HD"/>
    <x v="3"/>
    <s v="LF"/>
    <s v="HD"/>
    <s v="LF-HD"/>
    <n v="3520"/>
    <n v="14.1366666666667"/>
    <n v="49761.066666666702"/>
    <n v="44"/>
    <s v="Hustler HD"/>
    <s v="False"/>
    <x v="6"/>
  </r>
  <r>
    <n v="201507"/>
    <x v="3"/>
    <s v="4146"/>
    <s v="Etsy XX.5 Nationwide (NOOF)"/>
    <s v="Hustler"/>
    <x v="3"/>
    <s v="NW LF"/>
    <s v="SD"/>
    <s v="NW LF-SD"/>
    <n v="4474"/>
    <n v="13.1"/>
    <n v="58609.4"/>
    <n v="44"/>
    <s v="Hustler"/>
    <s v="False"/>
    <x v="6"/>
  </r>
  <r>
    <n v="201507"/>
    <x v="3"/>
    <s v="4116"/>
    <s v="Etsy XX.5 Nationwide HD (NOOF)"/>
    <s v="Hustler HD"/>
    <x v="3"/>
    <s v="NW LF"/>
    <s v="HD"/>
    <s v="NW LF-HD"/>
    <n v="4353"/>
    <n v="14.22"/>
    <n v="61899.66"/>
    <m/>
    <s v="Hustler HD"/>
    <s v="True"/>
    <x v="6"/>
  </r>
  <r>
    <n v="201507"/>
    <x v="3"/>
    <s v="4107"/>
    <s v="Girlfriend Films XX.5"/>
    <s v="Girlfriend Films"/>
    <x v="3"/>
    <s v="LF"/>
    <s v="SD"/>
    <s v="LF-SD"/>
    <n v="9583"/>
    <n v="12.9933333333333"/>
    <n v="124515.11333333301"/>
    <n v="14.6666666666667"/>
    <s v="Girlfriend Films"/>
    <s v="False"/>
    <x v="6"/>
  </r>
  <r>
    <n v="201507"/>
    <x v="3"/>
    <s v="4082"/>
    <s v="Girlfriend Films XX.5 HD"/>
    <s v="Girlfriend Films HD"/>
    <x v="3"/>
    <s v="LF"/>
    <s v="HD"/>
    <s v="LF-HD"/>
    <n v="9343"/>
    <n v="14.1366666666667"/>
    <n v="132078.876666667"/>
    <n v="14.6666666666667"/>
    <s v="Girlfriend Films HD"/>
    <s v="False"/>
    <x v="6"/>
  </r>
  <r>
    <n v="201507"/>
    <x v="3"/>
    <s v="3220"/>
    <s v="HIS Gay"/>
    <s v="HIS"/>
    <x v="3"/>
    <s v="Gay LF"/>
    <s v="SD"/>
    <s v="Gay LF-SD"/>
    <n v="7846"/>
    <n v="12.92"/>
    <n v="101370.32"/>
    <n v="22.6666666666667"/>
    <s v="HIS"/>
    <s v="False"/>
    <x v="6"/>
  </r>
  <r>
    <n v="201507"/>
    <x v="3"/>
    <s v="3686"/>
    <s v="HIS Gay XX.5 HD"/>
    <s v="HIS HD"/>
    <x v="3"/>
    <s v="Gay LF"/>
    <s v="HD"/>
    <s v="Gay LF-HD"/>
    <n v="6743"/>
    <n v="14.08"/>
    <n v="94941.440000000002"/>
    <n v="22.6666666666667"/>
    <s v="HIS HD"/>
    <s v="False"/>
    <x v="6"/>
  </r>
  <r>
    <n v="201507"/>
    <x v="3"/>
    <s v="3334"/>
    <s v="HIS Gay XXX"/>
    <s v="HIS"/>
    <x v="3"/>
    <s v="Gay LF"/>
    <s v="SD"/>
    <s v="Gay LF-SD"/>
    <n v="767"/>
    <n v="14.98"/>
    <n v="11489.66"/>
    <m/>
    <s v="HIS"/>
    <s v="True"/>
    <x v="6"/>
  </r>
  <r>
    <n v="201507"/>
    <x v="3"/>
    <s v="4094"/>
    <s v="HIS Gay XXX HD"/>
    <s v="HIS HD"/>
    <x v="3"/>
    <s v="Gay LF"/>
    <s v="HD"/>
    <s v="Gay LF-HD"/>
    <n v="680"/>
    <n v="15.98"/>
    <n v="10866.4"/>
    <m/>
    <s v="HIS HD"/>
    <s v="True"/>
    <x v="6"/>
  </r>
  <r>
    <n v="201507"/>
    <x v="3"/>
    <s v="795"/>
    <s v="Hustler XX.5"/>
    <s v="Hustler"/>
    <x v="3"/>
    <s v="LF"/>
    <s v="SD"/>
    <s v="LF-SD"/>
    <n v="9991"/>
    <n v="12.9933333333333"/>
    <n v="129816.39333333301"/>
    <m/>
    <s v="Hustler"/>
    <s v="True"/>
    <x v="6"/>
  </r>
  <r>
    <n v="201507"/>
    <x v="3"/>
    <s v="3595"/>
    <s v="Hustler XX.5 HD"/>
    <s v="Hustler HD"/>
    <x v="3"/>
    <s v="LF"/>
    <s v="HD"/>
    <s v="LF-HD"/>
    <n v="11271"/>
    <n v="14.1366666666667"/>
    <n v="159334.37"/>
    <m/>
    <s v="Hustler HD"/>
    <s v="True"/>
    <x v="6"/>
  </r>
  <r>
    <n v="201507"/>
    <x v="3"/>
    <s v="4096"/>
    <s v="Hustler XX.5 Nationwide"/>
    <s v="Hustler"/>
    <x v="3"/>
    <s v="NW LF"/>
    <s v="SD"/>
    <s v="NW LF-SD"/>
    <n v="12348"/>
    <n v="13.1"/>
    <n v="161758.79999999999"/>
    <m/>
    <s v="Hustler"/>
    <s v="True"/>
    <x v="6"/>
  </r>
  <r>
    <n v="201507"/>
    <x v="3"/>
    <s v="4097"/>
    <s v="Hustler XX.5 Nationwide HD"/>
    <s v="Hustler HD"/>
    <x v="3"/>
    <s v="NW LF"/>
    <s v="HD"/>
    <s v="NW LF-HD"/>
    <n v="13881"/>
    <n v="14.22"/>
    <n v="197387.82"/>
    <m/>
    <s v="Hustler HD"/>
    <s v="True"/>
    <x v="6"/>
  </r>
  <r>
    <n v="201507"/>
    <x v="3"/>
    <s v="649"/>
    <s v="Hustler XXX"/>
    <s v="Hustler"/>
    <x v="3"/>
    <s v="LF"/>
    <s v="SD"/>
    <s v="LF-SD"/>
    <n v="1165"/>
    <n v="14.98"/>
    <n v="17451.7"/>
    <m/>
    <s v="Hustler"/>
    <s v="True"/>
    <x v="6"/>
  </r>
  <r>
    <n v="201507"/>
    <x v="3"/>
    <s v="3400"/>
    <s v="Hustler XXX HD"/>
    <s v="Hustler HD"/>
    <x v="3"/>
    <s v="LF"/>
    <s v="HD"/>
    <s v="LF-HD"/>
    <n v="1191"/>
    <n v="15.98"/>
    <n v="19032.18"/>
    <m/>
    <s v="Hustler HD"/>
    <s v="True"/>
    <x v="6"/>
  </r>
  <r>
    <n v="201507"/>
    <x v="3"/>
    <s v="794"/>
    <s v="Juicy XX.5"/>
    <s v="Juicy"/>
    <x v="3"/>
    <s v="LF"/>
    <s v="SD"/>
    <s v="LF-SD"/>
    <n v="3567"/>
    <n v="12.9933333333333"/>
    <n v="46347.22"/>
    <n v="20"/>
    <s v="Juicy"/>
    <s v="False"/>
    <x v="6"/>
  </r>
  <r>
    <n v="201507"/>
    <x v="3"/>
    <s v="4099"/>
    <s v="Juicy XX.5 HD"/>
    <s v="Juicy HD"/>
    <x v="3"/>
    <s v="LF"/>
    <s v="HD"/>
    <s v="LF-HD"/>
    <n v="3645"/>
    <n v="14.1366666666667"/>
    <n v="51528.15"/>
    <n v="20"/>
    <s v="Juicy HD"/>
    <s v="False"/>
    <x v="6"/>
  </r>
  <r>
    <n v="201507"/>
    <x v="3"/>
    <s v="4142"/>
    <s v="Juicy XX.5 Nationwide"/>
    <s v="Juicy"/>
    <x v="3"/>
    <s v="NW LF"/>
    <s v="SD"/>
    <s v="NW LF-SD"/>
    <n v="4799"/>
    <n v="13.1"/>
    <n v="62866.9"/>
    <m/>
    <s v="Juicy"/>
    <s v="True"/>
    <x v="6"/>
  </r>
  <r>
    <n v="201507"/>
    <x v="3"/>
    <s v="4112"/>
    <s v="Juicy XX.5 Nationwide HD"/>
    <s v="Juicy HD"/>
    <x v="3"/>
    <s v="NW LF"/>
    <s v="HD"/>
    <s v="NW LF-HD"/>
    <n v="4165"/>
    <n v="14.22"/>
    <n v="59226.3"/>
    <m/>
    <s v="Juicy HD"/>
    <s v="True"/>
    <x v="6"/>
  </r>
  <r>
    <n v="201507"/>
    <x v="3"/>
    <s v="3346"/>
    <s v="Juicy XXX"/>
    <s v="Juicy"/>
    <x v="3"/>
    <s v="LF"/>
    <s v="SD"/>
    <s v="LF-SD"/>
    <n v="572"/>
    <n v="14.98"/>
    <n v="8568.56"/>
    <m/>
    <s v="Juicy"/>
    <s v="True"/>
    <x v="6"/>
  </r>
  <r>
    <n v="201507"/>
    <x v="3"/>
    <s v="4214"/>
    <s v="Penthouse XX.5"/>
    <s v="Penthouse"/>
    <x v="3"/>
    <s v="LF"/>
    <s v="SD"/>
    <s v="LF-SD"/>
    <n v="6669"/>
    <n v="12.9933333333333"/>
    <n v="86652.54"/>
    <n v="20"/>
    <s v="Penthouse"/>
    <s v="False"/>
    <x v="6"/>
  </r>
  <r>
    <n v="201507"/>
    <x v="3"/>
    <s v="793"/>
    <s v="Penthouse XX.5"/>
    <s v="Penthouse"/>
    <x v="3"/>
    <s v="LF"/>
    <s v="SD"/>
    <s v="LF-SD"/>
    <n v="3165"/>
    <n v="12.9933333333333"/>
    <n v="41123.9"/>
    <m/>
    <s v="Penthouse"/>
    <s v="True"/>
    <x v="6"/>
  </r>
  <r>
    <n v="201507"/>
    <x v="3"/>
    <s v="4100"/>
    <s v="Penthouse XX.5 HD"/>
    <s v="Penthouse HD"/>
    <x v="3"/>
    <s v="LF"/>
    <s v="HD"/>
    <s v="LF-HD"/>
    <n v="4509"/>
    <n v="14.1366666666667"/>
    <n v="63742.23"/>
    <n v="20"/>
    <s v="Penthouse HD"/>
    <s v="False"/>
    <x v="6"/>
  </r>
  <r>
    <n v="201507"/>
    <x v="3"/>
    <s v="4143"/>
    <s v="Penthouse XX.5 Nationwide"/>
    <s v="Penthouse"/>
    <x v="3"/>
    <s v="NW LF"/>
    <s v="SD"/>
    <s v="NW LF-SD"/>
    <n v="6041"/>
    <n v="13.1"/>
    <n v="79137.100000000006"/>
    <m/>
    <s v="Penthouse"/>
    <s v="True"/>
    <x v="6"/>
  </r>
  <r>
    <n v="201507"/>
    <x v="3"/>
    <s v="3347"/>
    <s v="Penthouse XXX"/>
    <s v="Penthouse"/>
    <x v="3"/>
    <s v="LF"/>
    <s v="SD"/>
    <s v="LF-SD"/>
    <n v="361"/>
    <n v="14.98"/>
    <n v="5407.78"/>
    <m/>
    <s v="Penthouse"/>
    <s v="True"/>
    <x v="6"/>
  </r>
  <r>
    <n v="201507"/>
    <x v="3"/>
    <s v="791"/>
    <s v="TEN XX.5"/>
    <s v="TEN"/>
    <x v="3"/>
    <s v="LF"/>
    <s v="SD"/>
    <s v="LF-SD"/>
    <n v="4132"/>
    <n v="12.9933333333333"/>
    <n v="53688.453333333302"/>
    <n v="20"/>
    <s v="TEN"/>
    <s v="False"/>
    <x v="6"/>
  </r>
  <r>
    <n v="201507"/>
    <x v="3"/>
    <s v="4114"/>
    <s v="TEN XX.5 HD"/>
    <s v="TEN HD"/>
    <x v="3"/>
    <s v="LF"/>
    <s v="HD"/>
    <s v="LF-HD"/>
    <n v="4898"/>
    <n v="14.1366666666667"/>
    <n v="69241.393333333297"/>
    <n v="20"/>
    <s v="TEN HD"/>
    <s v="False"/>
    <x v="6"/>
  </r>
  <r>
    <n v="201507"/>
    <x v="3"/>
    <s v="4144"/>
    <s v="TEN XX.5 Nationwide"/>
    <s v="TEN"/>
    <x v="3"/>
    <s v="NW LF"/>
    <s v="SD"/>
    <s v="NW LF-SD"/>
    <n v="3170"/>
    <n v="13.1"/>
    <n v="41527"/>
    <m/>
    <s v="TEN"/>
    <s v="True"/>
    <x v="6"/>
  </r>
  <r>
    <n v="201507"/>
    <x v="3"/>
    <s v="4113"/>
    <s v="TEN XX.5 Nationwide HD"/>
    <s v="TEN HD"/>
    <x v="3"/>
    <s v="NW LF"/>
    <s v="HD"/>
    <s v="NW LF-HD"/>
    <n v="3641"/>
    <n v="14.22"/>
    <n v="51775.02"/>
    <m/>
    <s v="TEN HD"/>
    <s v="True"/>
    <x v="6"/>
  </r>
  <r>
    <n v="201507"/>
    <x v="3"/>
    <s v="3350"/>
    <s v="TEN XXX"/>
    <s v="TEN"/>
    <x v="3"/>
    <s v="LF"/>
    <s v="SD"/>
    <s v="LF-SD"/>
    <n v="479"/>
    <n v="14.98"/>
    <n v="7175.42"/>
    <m/>
    <s v="TEN"/>
    <s v="True"/>
    <x v="6"/>
  </r>
  <r>
    <n v="201507"/>
    <x v="3"/>
    <s v="920"/>
    <s v="Vavoom XX.5"/>
    <s v="Vavoom SF"/>
    <x v="3"/>
    <s v="SF"/>
    <s v="SD"/>
    <s v="SF-SD"/>
    <n v="65755"/>
    <n v="5.98"/>
    <n v="393214.9"/>
    <n v="23.3333333333333"/>
    <s v="Vavoom SF"/>
    <s v="False"/>
    <x v="6"/>
  </r>
  <r>
    <n v="201507"/>
    <x v="3"/>
    <s v="4075"/>
    <s v="Vavoom XX.5 HD"/>
    <s v="Vavoom SF HD"/>
    <x v="3"/>
    <s v="SF"/>
    <s v="HD"/>
    <s v="SF-HD"/>
    <n v="41450"/>
    <n v="6.98"/>
    <n v="289321"/>
    <n v="23.3333333333333"/>
    <s v="Vavoom SF HD"/>
    <s v="False"/>
    <x v="6"/>
  </r>
  <r>
    <n v="201507"/>
    <x v="3"/>
    <s v="4145"/>
    <s v="Vavoom XX.5 Nationwide"/>
    <s v="Vavoom SF"/>
    <x v="3"/>
    <s v="NW SF"/>
    <s v="SD"/>
    <s v="NW SF-SD"/>
    <n v="72966"/>
    <n v="5.98"/>
    <n v="436336.68"/>
    <m/>
    <s v="Vavoom SF"/>
    <s v="True"/>
    <x v="6"/>
  </r>
  <r>
    <n v="201507"/>
    <x v="3"/>
    <s v="4076"/>
    <s v="Vavoom XX.5 Nationwide HD"/>
    <s v="Vavoom SF HD"/>
    <x v="3"/>
    <s v="NW SF"/>
    <s v="HD"/>
    <s v="NW SF-HD"/>
    <n v="45373"/>
    <n v="6.98"/>
    <n v="316703.53999999998"/>
    <m/>
    <s v="Vavoom SF HD"/>
    <s v="True"/>
    <x v="6"/>
  </r>
  <r>
    <n v="201507"/>
    <x v="3"/>
    <s v="3351"/>
    <s v="Vavoom XXX"/>
    <s v="Vavoom SF"/>
    <x v="3"/>
    <s v="SF"/>
    <s v="SD"/>
    <s v="SF-SD"/>
    <n v="8561"/>
    <n v="5.98"/>
    <n v="51194.78"/>
    <m/>
    <s v="Vavoom SF"/>
    <s v="True"/>
    <x v="6"/>
  </r>
  <r>
    <n v="201507"/>
    <x v="3"/>
    <s v="4224"/>
    <s v="Vavoom XXX HD"/>
    <s v="Vavoom SF HD"/>
    <x v="3"/>
    <s v="SF"/>
    <s v="HD"/>
    <s v="SF-HD"/>
    <n v="4862"/>
    <n v="6.98"/>
    <n v="33936.76"/>
    <m/>
    <s v="Vavoom SF HD"/>
    <s v="True"/>
    <x v="6"/>
  </r>
  <r>
    <n v="201507"/>
    <x v="3"/>
    <s v="792"/>
    <s v="XTSY XX.5"/>
    <s v="XTSY"/>
    <x v="3"/>
    <s v="LF"/>
    <s v="SD"/>
    <s v="LF-SD"/>
    <n v="3692"/>
    <n v="12.9933333333333"/>
    <n v="47971.386666666702"/>
    <n v="20"/>
    <s v="XTSY"/>
    <s v="False"/>
    <x v="6"/>
  </r>
  <r>
    <n v="201507"/>
    <x v="3"/>
    <s v="3352"/>
    <s v="XTSY XXX"/>
    <s v="XTSY"/>
    <x v="3"/>
    <s v="LF"/>
    <s v="SD"/>
    <s v="LF-SD"/>
    <n v="399"/>
    <n v="14.98"/>
    <n v="5977.02"/>
    <m/>
    <s v="XTSY"/>
    <s v="True"/>
    <x v="6"/>
  </r>
  <r>
    <n v="201507"/>
    <x v="3"/>
    <s v="Bang University XX.5"/>
    <s v="Bang University XX.5"/>
    <s v="Bang U."/>
    <x v="4"/>
    <s v="LF"/>
    <s v="SD"/>
    <s v="LF-SD"/>
    <n v="1900"/>
    <n v="12.9933333333333"/>
    <n v="24687.333333333299"/>
    <n v="18.6666666666667"/>
    <s v="Bang U."/>
    <s v="False"/>
    <x v="6"/>
  </r>
  <r>
    <n v="201507"/>
    <x v="3"/>
    <s v="Bang University XX.5 HD"/>
    <s v="Bang University XX.5 HD"/>
    <s v="Bang U. HD"/>
    <x v="4"/>
    <s v="LF"/>
    <s v="HD"/>
    <s v="LF-HD"/>
    <n v="2571"/>
    <n v="14.1366666666667"/>
    <n v="36345.370000000003"/>
    <n v="18.6666666666667"/>
    <s v="Bang U. HD"/>
    <s v="False"/>
    <x v="6"/>
  </r>
  <r>
    <n v="201507"/>
    <x v="3"/>
    <s v="Bang University XX.5 Nationwide"/>
    <s v="Bang University XX.5 Nationwide"/>
    <s v="Bang U."/>
    <x v="4"/>
    <s v="NW LF"/>
    <s v="SD"/>
    <s v="NW LF-SD"/>
    <n v="3596"/>
    <n v="13.1"/>
    <n v="47107.6"/>
    <m/>
    <s v="Bang U."/>
    <s v="True"/>
    <x v="6"/>
  </r>
  <r>
    <n v="201507"/>
    <x v="3"/>
    <s v="Bang University XX.5 Nationwide HD"/>
    <s v="Bang University XX.5 Nationwide HD"/>
    <s v="Bang U. HD"/>
    <x v="4"/>
    <s v="NW LF"/>
    <s v="HD"/>
    <s v="NW LF-HD"/>
    <n v="4691"/>
    <n v="14.22"/>
    <n v="66706.02"/>
    <m/>
    <s v="Bang U. HD"/>
    <s v="True"/>
    <x v="6"/>
  </r>
  <r>
    <n v="201507"/>
    <x v="3"/>
    <s v="Bang University XXX"/>
    <s v="Bang University XXX"/>
    <s v="Bang U."/>
    <x v="4"/>
    <s v="LF"/>
    <s v="SD"/>
    <s v="LF-SD"/>
    <n v="466"/>
    <n v="14.98"/>
    <n v="6980.68"/>
    <m/>
    <s v="Bang U."/>
    <s v="True"/>
    <x v="6"/>
  </r>
  <r>
    <n v="201507"/>
    <x v="3"/>
    <s v="Bang University XXX HD"/>
    <s v="Bang University XXX HD"/>
    <s v="Bang U. HD"/>
    <x v="4"/>
    <s v="LF"/>
    <s v="HD"/>
    <s v="LF-HD"/>
    <n v="407"/>
    <n v="15.98"/>
    <n v="6503.86"/>
    <m/>
    <s v="Bang U. HD"/>
    <s v="True"/>
    <x v="6"/>
  </r>
  <r>
    <n v="201507"/>
    <x v="3"/>
    <s v="Brazzers XX.5"/>
    <s v="Brazzers XX.5"/>
    <s v="Brazzers"/>
    <x v="4"/>
    <s v="LF"/>
    <s v="SD"/>
    <s v="LF-SD"/>
    <n v="2916"/>
    <n v="12.9933333333333"/>
    <n v="37888.559999999998"/>
    <n v="20"/>
    <s v="Brazzers"/>
    <s v="False"/>
    <x v="6"/>
  </r>
  <r>
    <n v="201507"/>
    <x v="3"/>
    <s v="Brazzers XX.5 HD"/>
    <s v="Brazzers XX.5 HD"/>
    <s v="Brazzers HD"/>
    <x v="4"/>
    <s v="LF"/>
    <s v="HD"/>
    <s v="LF-HD"/>
    <n v="4067"/>
    <n v="14.1366666666667"/>
    <n v="57493.823333333297"/>
    <n v="20"/>
    <s v="Brazzers HD"/>
    <s v="False"/>
    <x v="6"/>
  </r>
  <r>
    <n v="201507"/>
    <x v="3"/>
    <s v="Brazzers XX.5 Nationwide"/>
    <s v="Brazzers XX.5 Nationwide"/>
    <s v="Brazzers"/>
    <x v="4"/>
    <s v="NW LF"/>
    <s v="SD"/>
    <s v="NW LF-SD"/>
    <n v="3552"/>
    <n v="13.1"/>
    <n v="46531.199999999997"/>
    <m/>
    <s v="Brazzers"/>
    <s v="True"/>
    <x v="6"/>
  </r>
  <r>
    <n v="201507"/>
    <x v="3"/>
    <s v="Brazzers XX.5 Nationwide HD"/>
    <s v="Brazzers XX.5 Nationwide HD"/>
    <s v="Brazzers HD"/>
    <x v="4"/>
    <s v="NW LF"/>
    <s v="HD"/>
    <s v="NW LF-HD"/>
    <n v="4423"/>
    <n v="14.22"/>
    <n v="62895.06"/>
    <m/>
    <s v="Brazzers HD"/>
    <s v="True"/>
    <x v="6"/>
  </r>
  <r>
    <n v="201507"/>
    <x v="3"/>
    <s v="Brazzers XXX"/>
    <s v="Brazzers XXX"/>
    <s v="Brazzers"/>
    <x v="4"/>
    <s v="LF"/>
    <s v="SD"/>
    <s v="LF-SD"/>
    <n v="521"/>
    <n v="14.98"/>
    <n v="7804.58"/>
    <m/>
    <s v="Brazzers"/>
    <s v="True"/>
    <x v="6"/>
  </r>
  <r>
    <n v="201507"/>
    <x v="3"/>
    <s v="Brazzers XXX HD"/>
    <s v="Brazzers XXX HD"/>
    <s v="Brazzers HD"/>
    <x v="4"/>
    <s v="LF"/>
    <s v="HD"/>
    <s v="LF-HD"/>
    <n v="504"/>
    <n v="15.98"/>
    <n v="8053.92"/>
    <m/>
    <s v="Brazzers HD"/>
    <s v="True"/>
    <x v="6"/>
  </r>
  <r>
    <n v="201507"/>
    <x v="3"/>
    <s v="Reality Kings XX.5"/>
    <s v="Reality Kings XX.5"/>
    <s v="Reality Kings"/>
    <x v="4"/>
    <s v="LF"/>
    <s v="SD"/>
    <s v="LF-SD"/>
    <n v="2820"/>
    <n v="12.9933333333333"/>
    <n v="36641.199999999997"/>
    <n v="17.3333333333333"/>
    <s v="Reality Kings"/>
    <s v="False"/>
    <x v="6"/>
  </r>
  <r>
    <n v="201507"/>
    <x v="3"/>
    <s v="Reality Kings XX.5 HD"/>
    <s v="Reality Kings XX.5 HD"/>
    <s v="Reality Kings HD"/>
    <x v="4"/>
    <s v="LF"/>
    <s v="HD"/>
    <s v="LF-HD"/>
    <n v="3454"/>
    <n v="14.1366666666667"/>
    <n v="48828.046666666698"/>
    <n v="17.3333333333333"/>
    <s v="Reality Kings HD"/>
    <s v="False"/>
    <x v="6"/>
  </r>
  <r>
    <n v="201507"/>
    <x v="3"/>
    <s v="Reality Kings XX.5 Nationwide"/>
    <s v="Reality Kings XX.5 Nationwide"/>
    <s v="Reality Kings"/>
    <x v="4"/>
    <s v="NW LF"/>
    <s v="SD"/>
    <s v="NW LF-SD"/>
    <n v="2574"/>
    <n v="13.1"/>
    <n v="33719.4"/>
    <m/>
    <s v="Reality Kings"/>
    <s v="True"/>
    <x v="6"/>
  </r>
  <r>
    <n v="201507"/>
    <x v="3"/>
    <s v="Reality Kings XX.5 Nationwide HD"/>
    <s v="Reality Kings XX.5 Nationwide HD"/>
    <s v="Reality Kings HD"/>
    <x v="4"/>
    <s v="NW LF"/>
    <s v="HD"/>
    <s v="NW LF-HD"/>
    <n v="3939"/>
    <n v="14.22"/>
    <n v="56012.58"/>
    <m/>
    <s v="Reality Kings HD"/>
    <s v="True"/>
    <x v="6"/>
  </r>
  <r>
    <n v="201507"/>
    <x v="3"/>
    <s v="Reality Kings XXX"/>
    <s v="Reality Kings XXX"/>
    <s v="Reality Kings"/>
    <x v="4"/>
    <s v="LF"/>
    <s v="SD"/>
    <s v="LF-SD"/>
    <n v="348"/>
    <n v="14.98"/>
    <n v="5213.04"/>
    <m/>
    <s v="Reality Kings"/>
    <s v="True"/>
    <x v="6"/>
  </r>
  <r>
    <n v="201507"/>
    <x v="3"/>
    <s v="Reality Kings XXX HD"/>
    <s v="Reality Kings XXX HD"/>
    <s v="Reality Kings HD"/>
    <x v="4"/>
    <s v="LF"/>
    <s v="HD"/>
    <s v="LF-HD"/>
    <n v="316"/>
    <n v="15.98"/>
    <n v="5049.68"/>
    <m/>
    <s v="Reality Kings HD"/>
    <s v="True"/>
    <x v="6"/>
  </r>
  <r>
    <n v="201507"/>
    <x v="3"/>
    <s v="Spice Gay XX.5"/>
    <s v="Spice Gay XX.5"/>
    <s v="MEN"/>
    <x v="4"/>
    <s v="Gay LF"/>
    <s v="SD"/>
    <s v="Gay LF-SD"/>
    <n v="4495"/>
    <n v="12.92"/>
    <n v="58075.4"/>
    <n v="16"/>
    <s v="MEN"/>
    <s v="False"/>
    <x v="6"/>
  </r>
  <r>
    <n v="201507"/>
    <x v="3"/>
    <s v="Spice Gay XX.5 HD"/>
    <s v="Spice Gay XX.5 HD"/>
    <s v="MEN HD"/>
    <x v="4"/>
    <s v="Gay LF"/>
    <s v="HD"/>
    <s v="Gay LF-HD"/>
    <n v="2194"/>
    <n v="14.08"/>
    <n v="30891.52"/>
    <n v="10.6666666666667"/>
    <s v="MEN HD"/>
    <s v="False"/>
    <x v="6"/>
  </r>
  <r>
    <n v="201507"/>
    <x v="3"/>
    <s v="Spice Gay XXX"/>
    <s v="Spice Gay XXX"/>
    <s v="MEN"/>
    <x v="4"/>
    <s v="Gay LF"/>
    <s v="SD"/>
    <s v="Gay LF-SD"/>
    <n v="441"/>
    <n v="14.98"/>
    <n v="6606.18"/>
    <m/>
    <s v="MEN"/>
    <s v="True"/>
    <x v="6"/>
  </r>
  <r>
    <n v="201507"/>
    <x v="3"/>
    <s v="Spice Gay XXX HD"/>
    <s v="Spice Gay XXX HD"/>
    <s v="MEN HD"/>
    <x v="4"/>
    <s v="Gay LF"/>
    <s v="HD"/>
    <s v="Gay LF-HD"/>
    <n v="182"/>
    <n v="15.98"/>
    <n v="2908.36"/>
    <m/>
    <s v="MEN HD"/>
    <s v="True"/>
    <x v="6"/>
  </r>
  <r>
    <n v="201507"/>
    <x v="3"/>
    <s v="3558"/>
    <s v="Club Fantasy XX.5"/>
    <s v="Club Fantasy"/>
    <x v="5"/>
    <s v="LF"/>
    <s v="SD"/>
    <s v="LF-SD"/>
    <n v="6425"/>
    <n v="12.9933333333333"/>
    <n v="83482.166666666701"/>
    <n v="18.6666666666667"/>
    <s v="Club Fantasy"/>
    <s v="False"/>
    <x v="6"/>
  </r>
  <r>
    <n v="201507"/>
    <x v="3"/>
    <s v="4055"/>
    <s v="Club Fantasy XX.5 HD"/>
    <s v="Club Fantasy HD"/>
    <x v="5"/>
    <s v="LF"/>
    <s v="HD"/>
    <s v="LF-HD"/>
    <n v="5214"/>
    <n v="14.1366666666667"/>
    <n v="73708.58"/>
    <n v="18.6666666666667"/>
    <s v="Club Fantasy HD"/>
    <s v="False"/>
    <x v="6"/>
  </r>
  <r>
    <n v="201507"/>
    <x v="3"/>
    <s v="3562"/>
    <s v="Club Fantasy XXX"/>
    <s v="Club Fantasy"/>
    <x v="5"/>
    <s v="LF"/>
    <s v="SD"/>
    <s v="LF-SD"/>
    <n v="621"/>
    <n v="14.98"/>
    <n v="9302.58"/>
    <m/>
    <s v="Club Fantasy"/>
    <s v="True"/>
    <x v="6"/>
  </r>
  <r>
    <n v="201507"/>
    <x v="3"/>
    <s v="4056"/>
    <s v="Club Fantasy XXX HD"/>
    <s v="Club Fantasy HD"/>
    <x v="5"/>
    <s v="LF"/>
    <s v="HD"/>
    <s v="LF-HD"/>
    <n v="489"/>
    <n v="15.98"/>
    <n v="7814.22"/>
    <m/>
    <s v="Club Fantasy HD"/>
    <s v="True"/>
    <x v="6"/>
  </r>
  <r>
    <n v="201507"/>
    <x v="3"/>
    <s v="3559"/>
    <s v="Studds XX.5"/>
    <s v="STUDDS"/>
    <x v="5"/>
    <s v="Gay LF"/>
    <s v="SD"/>
    <s v="Gay LF-SD"/>
    <n v="5038"/>
    <n v="12.92"/>
    <n v="65090.96"/>
    <n v="14.6666666666667"/>
    <s v="STUDDS"/>
    <s v="False"/>
    <x v="6"/>
  </r>
  <r>
    <n v="201507"/>
    <x v="3"/>
    <s v="3678"/>
    <s v="Studds XX.5 HD"/>
    <s v="STUDDS HD"/>
    <x v="5"/>
    <s v="Gay LF"/>
    <s v="HD"/>
    <s v="Gay LF-HD"/>
    <n v="4129"/>
    <n v="14.08"/>
    <n v="58136.32"/>
    <n v="14.6666666666667"/>
    <s v="STUDDS HD"/>
    <s v="False"/>
    <x v="6"/>
  </r>
  <r>
    <n v="201507"/>
    <x v="3"/>
    <s v="3566"/>
    <s v="Studds XXX"/>
    <s v="STUDDS"/>
    <x v="5"/>
    <s v="Gay LF"/>
    <s v="SD"/>
    <s v="Gay LF-SD"/>
    <n v="490"/>
    <n v="14.98"/>
    <n v="7340.2"/>
    <m/>
    <s v="STUDDS"/>
    <s v="True"/>
    <x v="6"/>
  </r>
  <r>
    <n v="201507"/>
    <x v="3"/>
    <s v="4067"/>
    <s v="Studds XXX HD"/>
    <s v="STUDDS HD"/>
    <x v="5"/>
    <s v="Gay LF"/>
    <s v="HD"/>
    <s v="Gay LF-HD"/>
    <n v="419"/>
    <n v="15.98"/>
    <n v="6695.62"/>
    <m/>
    <s v="STUDDS HD"/>
    <s v="True"/>
    <x v="6"/>
  </r>
  <r>
    <n v="201507"/>
    <x v="3"/>
    <s v="3563"/>
    <s v="Urban Fantasy XX.5"/>
    <s v="Urban Fantasy"/>
    <x v="5"/>
    <s v="LF"/>
    <s v="SD"/>
    <s v="LF-SD"/>
    <n v="8978"/>
    <n v="12.9933333333333"/>
    <n v="116654.146666667"/>
    <n v="25.3333333333333"/>
    <s v="Urban Fantasy"/>
    <s v="False"/>
    <x v="6"/>
  </r>
  <r>
    <n v="201507"/>
    <x v="3"/>
    <s v="3794"/>
    <s v="Urban Fantasy XX5 HD"/>
    <s v="Urban Fantasy HD"/>
    <x v="5"/>
    <s v="LF"/>
    <s v="HD"/>
    <s v="LF-HD"/>
    <n v="9326"/>
    <n v="14.1366666666667"/>
    <n v="131838.55333333299"/>
    <n v="25.3333333333333"/>
    <s v="Urban Fantasy HD"/>
    <s v="False"/>
    <x v="6"/>
  </r>
  <r>
    <n v="201507"/>
    <x v="3"/>
    <s v="3568"/>
    <s v="Urban Fantasy XXX"/>
    <s v="Urban Fantasy"/>
    <x v="5"/>
    <s v="LF"/>
    <s v="SD"/>
    <s v="LF-SD"/>
    <n v="1044"/>
    <n v="14.98"/>
    <n v="15639.12"/>
    <m/>
    <s v="Urban Fantasy"/>
    <s v="True"/>
    <x v="6"/>
  </r>
  <r>
    <n v="201507"/>
    <x v="3"/>
    <s v="4083"/>
    <s v="Urban Fantasy XXX HD"/>
    <s v="Urban Fantasy HD"/>
    <x v="5"/>
    <s v="LF"/>
    <s v="HD"/>
    <s v="LF-HD"/>
    <n v="1042"/>
    <n v="15.98"/>
    <n v="16651.16"/>
    <m/>
    <s v="Urban Fantasy HD"/>
    <s v="True"/>
    <x v="6"/>
  </r>
  <r>
    <n v="201507"/>
    <x v="3"/>
    <s v="4052"/>
    <s v="Cheri International XXX HD"/>
    <s v="Cheri HD"/>
    <x v="6"/>
    <s v="NW LF"/>
    <s v="HD"/>
    <s v="NW LF-HD"/>
    <n v="166"/>
    <n v="15.98"/>
    <n v="2652.68"/>
    <n v="10.6666666666667"/>
    <s v="Cheri HD"/>
    <s v="False"/>
    <x v="6"/>
  </r>
  <r>
    <n v="201507"/>
    <x v="3"/>
    <s v="4163"/>
    <s v="Cheri XX.5"/>
    <s v="Cheri"/>
    <x v="6"/>
    <s v="LF"/>
    <s v="SD"/>
    <s v="LF-SD"/>
    <n v="2030"/>
    <n v="12.9933333333333"/>
    <n v="26376.4666666667"/>
    <n v="10.6666666666667"/>
    <s v="Cheri"/>
    <s v="False"/>
    <x v="6"/>
  </r>
  <r>
    <n v="201507"/>
    <x v="3"/>
    <s v="790"/>
    <s v="Cheri XX.5"/>
    <s v="Cheri"/>
    <x v="6"/>
    <s v="LF"/>
    <s v="SD"/>
    <s v="LF-SD"/>
    <n v="1762"/>
    <n v="12.9933333333333"/>
    <n v="22894.253333333301"/>
    <m/>
    <s v="Cheri"/>
    <s v="True"/>
    <x v="6"/>
  </r>
  <r>
    <n v="201507"/>
    <x v="3"/>
    <s v="4053"/>
    <s v="Cheri XX.5 HD"/>
    <s v="Cheri HD"/>
    <x v="6"/>
    <s v="LF"/>
    <s v="HD"/>
    <s v="LF-HD"/>
    <n v="2055"/>
    <n v="14.1366666666667"/>
    <n v="29050.85"/>
    <m/>
    <s v="Cheri HD"/>
    <s v="True"/>
    <x v="6"/>
  </r>
  <r>
    <n v="201507"/>
    <x v="3"/>
    <s v="4054"/>
    <s v="Cheri XX.5 Nationwide HD"/>
    <s v="Cheri HD"/>
    <x v="6"/>
    <s v="NW LF"/>
    <s v="HD"/>
    <s v="NW LF-HD"/>
    <n v="1749"/>
    <n v="14.22"/>
    <n v="24870.78"/>
    <m/>
    <s v="Cheri HD"/>
    <s v="True"/>
    <x v="6"/>
  </r>
  <r>
    <n v="201507"/>
    <x v="3"/>
    <s v="644"/>
    <s v="Cheri XXX"/>
    <s v="Cheri"/>
    <x v="6"/>
    <s v="LF"/>
    <s v="SD"/>
    <s v="LF-SD"/>
    <n v="144"/>
    <n v="14.98"/>
    <n v="2157.12"/>
    <m/>
    <s v="Cheri"/>
    <s v="True"/>
    <x v="6"/>
  </r>
  <r>
    <n v="201507"/>
    <x v="3"/>
    <s v="4141"/>
    <s v="Girls Girls Girls XX.5"/>
    <s v="Girls Girls Girls"/>
    <x v="6"/>
    <s v="LF"/>
    <s v="SD"/>
    <s v="LF-SD"/>
    <n v="4836"/>
    <n v="12.9933333333333"/>
    <n v="62835.76"/>
    <n v="18.6666666666667"/>
    <s v="Girls Girls Girls"/>
    <s v="False"/>
    <x v="6"/>
  </r>
  <r>
    <n v="201507"/>
    <x v="3"/>
    <s v="3675"/>
    <s v="Girls Girls Girls XX.5 HD"/>
    <s v="Girls Girls Girls HD"/>
    <x v="6"/>
    <s v="LF"/>
    <s v="HD"/>
    <s v="LF-HD"/>
    <n v="5521"/>
    <n v="14.1366666666667"/>
    <n v="78048.536666666696"/>
    <n v="18.6666666666667"/>
    <s v="Girls Girls Girls HD"/>
    <s v="False"/>
    <x v="6"/>
  </r>
  <r>
    <n v="201507"/>
    <x v="3"/>
    <s v="4121"/>
    <s v="Girls Girls Girls XX.5 Nationwide"/>
    <s v="Girls Girls Girls"/>
    <x v="6"/>
    <s v="NW LF"/>
    <s v="SD"/>
    <s v="NW LF-SD"/>
    <n v="2183"/>
    <n v="13.1"/>
    <n v="28597.3"/>
    <m/>
    <s v="Girls Girls Girls"/>
    <s v="True"/>
    <x v="6"/>
  </r>
  <r>
    <n v="201507"/>
    <x v="3"/>
    <s v="4057"/>
    <s v="Girls Girls Girls XX.5 Nationwide HD"/>
    <s v="Girls Girls Girls HD"/>
    <x v="6"/>
    <s v="NW LF"/>
    <s v="HD"/>
    <s v="NW LF-HD"/>
    <n v="2351"/>
    <n v="14.22"/>
    <n v="33431.22"/>
    <m/>
    <s v="Girls Girls Girls HD"/>
    <s v="True"/>
    <x v="6"/>
  </r>
  <r>
    <n v="201507"/>
    <x v="3"/>
    <s v="3359"/>
    <s v="Girls Girls Girls XXX"/>
    <s v="Girls Girls Girls"/>
    <x v="6"/>
    <s v="LF"/>
    <s v="SD"/>
    <s v="LF-SD"/>
    <n v="358"/>
    <n v="14.98"/>
    <n v="5362.84"/>
    <m/>
    <s v="Girls Girls Girls"/>
    <s v="True"/>
    <x v="6"/>
  </r>
  <r>
    <n v="201507"/>
    <x v="3"/>
    <s v="4058"/>
    <s v="Girls Girls Girls XXX HD"/>
    <s v="Girls Girls Girls HD"/>
    <x v="6"/>
    <s v="LF"/>
    <s v="HD"/>
    <s v="LF-HD"/>
    <n v="526"/>
    <n v="15.98"/>
    <n v="8405.48"/>
    <m/>
    <s v="Girls Girls Girls HD"/>
    <s v="True"/>
    <x v="6"/>
  </r>
  <r>
    <n v="201507"/>
    <x v="3"/>
    <s v="3408"/>
    <s v="Hardcore Heat XX.5"/>
    <s v="HEAT"/>
    <x v="6"/>
    <s v="LF"/>
    <s v="SD"/>
    <s v="LF-SD"/>
    <n v="2253"/>
    <n v="12.9933333333333"/>
    <n v="29273.98"/>
    <n v="20"/>
    <s v="HEAT"/>
    <s v="False"/>
    <x v="6"/>
  </r>
  <r>
    <n v="201507"/>
    <x v="3"/>
    <s v="4039"/>
    <s v="Hardcore Heat XX.5 HD"/>
    <s v="HEAT HD"/>
    <x v="6"/>
    <s v="LF"/>
    <s v="HD"/>
    <s v="LF-HD"/>
    <n v="2882"/>
    <n v="14.1366666666667"/>
    <n v="40741.8733333333"/>
    <n v="20"/>
    <s v="HEAT HD"/>
    <s v="False"/>
    <x v="6"/>
  </r>
  <r>
    <n v="201507"/>
    <x v="3"/>
    <s v="4041"/>
    <s v="Hardcore Heat XX.5 Nationwide"/>
    <s v="HEAT"/>
    <x v="6"/>
    <s v="NW LF"/>
    <s v="SD"/>
    <s v="NW LF-SD"/>
    <n v="3609"/>
    <n v="13.1"/>
    <n v="47277.9"/>
    <m/>
    <s v="HEAT"/>
    <s v="True"/>
    <x v="6"/>
  </r>
  <r>
    <n v="201507"/>
    <x v="3"/>
    <s v="4042"/>
    <s v="Hardcore Heat XX.5 Nationwide HD"/>
    <s v="HEAT HD"/>
    <x v="6"/>
    <s v="NW LF"/>
    <s v="HD"/>
    <s v="NW LF-HD"/>
    <n v="4692"/>
    <n v="14.22"/>
    <n v="66720.240000000005"/>
    <m/>
    <s v="HEAT HD"/>
    <s v="True"/>
    <x v="6"/>
  </r>
  <r>
    <n v="201507"/>
    <x v="3"/>
    <s v="3409"/>
    <s v="Hardcore Heat XXX"/>
    <s v="HEAT"/>
    <x v="6"/>
    <s v="LF"/>
    <s v="SD"/>
    <s v="LF-SD"/>
    <n v="256"/>
    <n v="14.98"/>
    <n v="3834.88"/>
    <m/>
    <s v="HEAT"/>
    <s v="True"/>
    <x v="6"/>
  </r>
  <r>
    <n v="201507"/>
    <x v="3"/>
    <s v="4040"/>
    <s v="Hardcore Heat XXX HD"/>
    <s v="HEAT HD"/>
    <x v="6"/>
    <s v="LF"/>
    <s v="HD"/>
    <s v="LF-HD"/>
    <n v="268"/>
    <n v="15.98"/>
    <n v="4282.6400000000003"/>
    <m/>
    <s v="HEAT HD"/>
    <s v="True"/>
    <x v="6"/>
  </r>
  <r>
    <n v="201507"/>
    <x v="3"/>
    <s v="3390"/>
    <s v="Pleasure Zone XX.5"/>
    <s v="Pleasure Zone"/>
    <x v="6"/>
    <s v="LF"/>
    <s v="SD"/>
    <s v="LF-SD"/>
    <n v="2732"/>
    <n v="12.9933333333333"/>
    <n v="35497.786666666703"/>
    <m/>
    <s v="Pleasure Zone"/>
    <s v="False"/>
    <x v="6"/>
  </r>
  <r>
    <n v="201507"/>
    <x v="3"/>
    <s v="4062"/>
    <s v="Pleasure Zone XX.5 HD"/>
    <s v="Pleasure Zone HD"/>
    <x v="6"/>
    <s v="LF"/>
    <s v="HD"/>
    <s v="LF-HD"/>
    <n v="3172"/>
    <n v="14.1366666666667"/>
    <n v="44841.506666666697"/>
    <m/>
    <s v="Pleasure Zone HD"/>
    <s v="False"/>
    <x v="6"/>
  </r>
  <r>
    <n v="201507"/>
    <x v="3"/>
    <s v="4122"/>
    <s v="Pleasure Zone XX.5 Nationwide"/>
    <s v="Pleasure Zone"/>
    <x v="6"/>
    <s v="NW LF"/>
    <s v="SD"/>
    <s v="NW LF-SD"/>
    <n v="2933"/>
    <n v="13.1"/>
    <n v="38422.300000000003"/>
    <m/>
    <s v="Pleasure Zone"/>
    <s v="True"/>
    <x v="6"/>
  </r>
  <r>
    <n v="201507"/>
    <x v="3"/>
    <s v="4064"/>
    <s v="Pleasure Zone XX.5 Nationwide HD"/>
    <s v="Pleasure Zone HD"/>
    <x v="6"/>
    <s v="NW LF"/>
    <s v="HD"/>
    <s v="NW LF-HD"/>
    <n v="2626"/>
    <n v="14.22"/>
    <n v="37341.72"/>
    <m/>
    <s v="Pleasure Zone HD"/>
    <s v="True"/>
    <x v="6"/>
  </r>
  <r>
    <n v="201507"/>
    <x v="3"/>
    <s v="3391"/>
    <s v="Pleasure Zone XXX"/>
    <s v="Pleasure Zone"/>
    <x v="6"/>
    <s v="LF"/>
    <s v="SD"/>
    <s v="LF-SD"/>
    <n v="248"/>
    <n v="14.98"/>
    <n v="3715.04"/>
    <m/>
    <s v="Pleasure Zone"/>
    <s v="True"/>
    <x v="6"/>
  </r>
  <r>
    <n v="201507"/>
    <x v="3"/>
    <s v="4063"/>
    <s v="Pleasure Zone XXX HD"/>
    <s v="Pleasure Zone HD"/>
    <x v="6"/>
    <s v="LF"/>
    <s v="HD"/>
    <s v="LF-HD"/>
    <n v="281"/>
    <n v="15.98"/>
    <n v="4490.38"/>
    <m/>
    <s v="Pleasure Zone HD"/>
    <s v="True"/>
    <x v="6"/>
  </r>
  <r>
    <n v="201507"/>
    <x v="3"/>
    <s v="4065"/>
    <s v="Real Extreme XX.5 Nationwide HD"/>
    <s v="Real Xxtreme HD"/>
    <x v="6"/>
    <s v="NW LF"/>
    <s v="HD"/>
    <s v="NW LF-HD"/>
    <n v="1224"/>
    <n v="14.22"/>
    <n v="17405.28"/>
    <n v="16"/>
    <s v="Real Xxtreme HD"/>
    <s v="False"/>
    <x v="6"/>
  </r>
  <r>
    <n v="201507"/>
    <x v="3"/>
    <s v="4066"/>
    <s v="Real Extreme XXX HD"/>
    <s v="Real Xxtreme HD"/>
    <x v="6"/>
    <s v="LF"/>
    <s v="HD"/>
    <s v="LF-HD"/>
    <n v="345"/>
    <n v="15.98"/>
    <n v="5513.1"/>
    <m/>
    <s v="Real Xxtreme HD"/>
    <s v="True"/>
    <x v="6"/>
  </r>
  <r>
    <n v="201507"/>
    <x v="3"/>
    <s v="3861"/>
    <s v="Real Xxtreme XX.5"/>
    <s v="Real Xxtreme"/>
    <x v="6"/>
    <s v="LF"/>
    <s v="SD"/>
    <s v="LF-SD"/>
    <n v="5796"/>
    <n v="12.9933333333333"/>
    <n v="75309.36"/>
    <n v="16"/>
    <s v="Real Xxtreme"/>
    <s v="False"/>
    <x v="6"/>
  </r>
  <r>
    <n v="201507"/>
    <x v="3"/>
    <s v="3676"/>
    <s v="Real Xxtreme XX.5 HD"/>
    <s v="Real Xxtreme HD"/>
    <x v="6"/>
    <s v="LF"/>
    <s v="HD"/>
    <s v="LF-HD"/>
    <n v="3850"/>
    <n v="14.1366666666667"/>
    <n v="54426.166666666701"/>
    <m/>
    <s v="Real Xxtreme HD"/>
    <s v="True"/>
    <x v="6"/>
  </r>
  <r>
    <n v="201507"/>
    <x v="3"/>
    <s v="4123"/>
    <s v="Real Xxtreme XX.5 Nationwide"/>
    <s v="Real Xxtreme"/>
    <x v="6"/>
    <s v="NW LF"/>
    <s v="SD"/>
    <s v="NW LF-SD"/>
    <n v="1047"/>
    <n v="13.1"/>
    <n v="13715.7"/>
    <m/>
    <s v="Real Xxtreme"/>
    <s v="True"/>
    <x v="6"/>
  </r>
  <r>
    <n v="201507"/>
    <x v="3"/>
    <s v="3348"/>
    <s v="Real Xxtreme XXX"/>
    <s v="Real Xxtreme"/>
    <x v="6"/>
    <s v="LF"/>
    <s v="SD"/>
    <s v="LF-SD"/>
    <n v="530"/>
    <n v="14.98"/>
    <n v="7939.4"/>
    <m/>
    <s v="Real Xxtreme"/>
    <s v="True"/>
    <x v="6"/>
  </r>
  <r>
    <n v="201507"/>
    <x v="3"/>
    <s v="3366"/>
    <s v="Swingers XX.5"/>
    <s v="Swingers"/>
    <x v="6"/>
    <s v="LF"/>
    <s v="SD"/>
    <s v="LF-SD"/>
    <n v="4238"/>
    <n v="12.9933333333333"/>
    <n v="55065.746666666702"/>
    <n v="17.3333333333333"/>
    <s v="Swingers"/>
    <s v="False"/>
    <x v="6"/>
  </r>
  <r>
    <n v="201507"/>
    <x v="3"/>
    <s v="4166"/>
    <s v="Swingers XX.5"/>
    <s v="Swingers"/>
    <x v="6"/>
    <s v="LF"/>
    <s v="SD"/>
    <s v="LF-SD"/>
    <n v="1500"/>
    <n v="12.9933333333333"/>
    <n v="19490"/>
    <m/>
    <s v="Swingers"/>
    <s v="True"/>
    <x v="6"/>
  </r>
  <r>
    <n v="201507"/>
    <x v="3"/>
    <s v="4068"/>
    <s v="Swingers XX.5 HD"/>
    <s v="Swingers HD"/>
    <x v="6"/>
    <s v="LF"/>
    <s v="HD"/>
    <s v="LF-HD"/>
    <n v="3996"/>
    <n v="14.1366666666667"/>
    <n v="56490.12"/>
    <n v="17.3333333333333"/>
    <s v="Swingers HD"/>
    <s v="False"/>
    <x v="6"/>
  </r>
  <r>
    <n v="201507"/>
    <x v="3"/>
    <s v="4069"/>
    <s v="Swingers XX.5 Nationwide HD"/>
    <s v="Swingers HD"/>
    <x v="6"/>
    <s v="NW LF"/>
    <s v="HD"/>
    <s v="NW LF-HD"/>
    <n v="1846"/>
    <n v="14.22"/>
    <n v="26250.12"/>
    <m/>
    <s v="Swingers HD"/>
    <s v="True"/>
    <x v="6"/>
  </r>
  <r>
    <n v="201507"/>
    <x v="3"/>
    <s v="3367"/>
    <s v="Swingers XXX"/>
    <s v="Swingers"/>
    <x v="6"/>
    <s v="LF"/>
    <s v="SD"/>
    <s v="LF-SD"/>
    <n v="346"/>
    <n v="14.98"/>
    <n v="5183.08"/>
    <m/>
    <s v="Swingers"/>
    <s v="True"/>
    <x v="6"/>
  </r>
  <r>
    <n v="201507"/>
    <x v="3"/>
    <s v="4070"/>
    <s v="Swingers XXX HD"/>
    <s v="Swingers HD"/>
    <x v="6"/>
    <s v="LF"/>
    <s v="HD"/>
    <s v="LF-HD"/>
    <n v="477"/>
    <n v="15.98"/>
    <n v="7622.46"/>
    <m/>
    <s v="Swingers HD"/>
    <s v="True"/>
    <x v="6"/>
  </r>
  <r>
    <n v="201507"/>
    <x v="3"/>
    <s v="3573"/>
    <s v="VIVID TV XX.5"/>
    <s v="Vivid"/>
    <x v="6"/>
    <s v="LF"/>
    <s v="SD"/>
    <s v="LF-SD"/>
    <n v="9988"/>
    <n v="12.9933333333333"/>
    <n v="129777.413333333"/>
    <n v="40"/>
    <s v="Vivid"/>
    <s v="False"/>
    <x v="6"/>
  </r>
  <r>
    <n v="201507"/>
    <x v="3"/>
    <s v="3588"/>
    <s v="VIVID TV XX.5 HD"/>
    <s v="Vivid HD"/>
    <x v="6"/>
    <s v="LF"/>
    <s v="HD"/>
    <s v="LF-HD"/>
    <n v="10952"/>
    <n v="14.1366666666667"/>
    <n v="154824.773333333"/>
    <n v="40"/>
    <s v="Vivid HD"/>
    <s v="False"/>
    <x v="6"/>
  </r>
  <r>
    <n v="201507"/>
    <x v="3"/>
    <s v="3679"/>
    <s v="VIVID TV XXX"/>
    <s v="Vivid"/>
    <x v="6"/>
    <s v="LF"/>
    <s v="SD"/>
    <s v="LF-SD"/>
    <n v="1025"/>
    <n v="14.98"/>
    <n v="15354.5"/>
    <m/>
    <s v="Vivid"/>
    <s v="True"/>
    <x v="6"/>
  </r>
  <r>
    <n v="201507"/>
    <x v="3"/>
    <s v="4044"/>
    <s v="Vivid XX.5 Nationwide"/>
    <s v="Vivid"/>
    <x v="6"/>
    <s v="NW LF"/>
    <s v="SD"/>
    <s v="NW LF-SD"/>
    <n v="11105"/>
    <n v="13.1"/>
    <n v="145475.5"/>
    <m/>
    <s v="Vivid"/>
    <s v="True"/>
    <x v="6"/>
  </r>
  <r>
    <n v="201507"/>
    <x v="3"/>
    <s v="4045"/>
    <s v="Vivid XX.5 Nationwide HD"/>
    <s v="Vivid HD"/>
    <x v="6"/>
    <s v="NW LF"/>
    <s v="HD"/>
    <s v="NW LF-HD"/>
    <n v="11049"/>
    <n v="14.22"/>
    <n v="157116.78"/>
    <m/>
    <s v="Vivid HD"/>
    <s v="True"/>
    <x v="6"/>
  </r>
  <r>
    <n v="201507"/>
    <x v="3"/>
    <s v="4046"/>
    <s v="Vivid XXX HD"/>
    <s v="Vivid HD"/>
    <x v="6"/>
    <s v="LF"/>
    <s v="HD"/>
    <s v="LF-HD"/>
    <n v="1047"/>
    <n v="15.98"/>
    <n v="16731.060000000001"/>
    <m/>
    <s v="Vivid HD"/>
    <s v="True"/>
    <x v="6"/>
  </r>
  <r>
    <n v="201507"/>
    <x v="3"/>
    <s v="788"/>
    <s v="Wicked XX.5"/>
    <s v="Wicked"/>
    <x v="6"/>
    <s v="LF"/>
    <s v="SD"/>
    <s v="LF-SD"/>
    <n v="3302"/>
    <n v="12.9933333333333"/>
    <n v="42903.9866666667"/>
    <n v="22.6666666666667"/>
    <s v="Wicked"/>
    <s v="False"/>
    <x v="6"/>
  </r>
  <r>
    <n v="201507"/>
    <x v="3"/>
    <s v="3680"/>
    <s v="Wicked XX.5 HD"/>
    <s v="Wicked HD"/>
    <x v="6"/>
    <s v="LF"/>
    <s v="HD"/>
    <s v="LF-HD"/>
    <n v="2867"/>
    <n v="14.1366666666667"/>
    <n v="40529.823333333297"/>
    <n v="21.3333333333333"/>
    <s v="Wicked HD"/>
    <s v="False"/>
    <x v="6"/>
  </r>
  <r>
    <n v="201507"/>
    <x v="3"/>
    <s v="4047"/>
    <s v="Wicked XX.5 Nationwide"/>
    <s v="Wicked"/>
    <x v="6"/>
    <s v="NW LF"/>
    <s v="SD"/>
    <s v="NW LF-SD"/>
    <n v="9299"/>
    <n v="13.1"/>
    <n v="121816.9"/>
    <m/>
    <s v="Wicked"/>
    <s v="True"/>
    <x v="6"/>
  </r>
  <r>
    <n v="201507"/>
    <x v="3"/>
    <s v="4048"/>
    <s v="Wicked XX.5 Nationwide HD"/>
    <s v="Wicked HD"/>
    <x v="6"/>
    <s v="NW LF"/>
    <s v="HD"/>
    <s v="NW LF-HD"/>
    <n v="7159"/>
    <n v="14.22"/>
    <n v="101800.98"/>
    <m/>
    <s v="Wicked HD"/>
    <s v="True"/>
    <x v="6"/>
  </r>
  <r>
    <n v="201507"/>
    <x v="3"/>
    <s v="3370"/>
    <s v="Wicked XXX"/>
    <s v="Wicked"/>
    <x v="6"/>
    <s v="LF"/>
    <s v="SD"/>
    <s v="LF-SD"/>
    <n v="293"/>
    <n v="14.98"/>
    <n v="4389.1400000000003"/>
    <m/>
    <s v="Wicked"/>
    <s v="True"/>
    <x v="6"/>
  </r>
  <r>
    <n v="201507"/>
    <x v="3"/>
    <s v="4049"/>
    <s v="Wicked XXX HD"/>
    <s v="Wicked HD"/>
    <x v="6"/>
    <s v="LF"/>
    <s v="HD"/>
    <s v="LF-HD"/>
    <n v="248"/>
    <n v="15.98"/>
    <n v="3963.04"/>
    <m/>
    <s v="Wicked HD"/>
    <s v="True"/>
    <x v="6"/>
  </r>
  <r>
    <n v="201507"/>
    <x v="4"/>
    <s v="3629"/>
    <s v="Adam &amp; Eve"/>
    <s v="Adam &amp; Eve"/>
    <x v="0"/>
    <s v="LF"/>
    <s v="SD"/>
    <s v="LF-SD"/>
    <n v="1114"/>
    <n v="12.99"/>
    <n v="14470.86"/>
    <m/>
    <m/>
    <s v="False"/>
    <x v="6"/>
  </r>
  <r>
    <n v="201507"/>
    <x v="4"/>
    <s v="3617"/>
    <s v="Arouse"/>
    <s v="Arouse"/>
    <x v="1"/>
    <s v="LF"/>
    <s v="SD"/>
    <s v="LF-SD"/>
    <n v="4177"/>
    <n v="12.99"/>
    <n v="54259.23"/>
    <m/>
    <s v="Arouse"/>
    <s v="False"/>
    <x v="6"/>
  </r>
  <r>
    <n v="201507"/>
    <x v="4"/>
    <s v="3618"/>
    <s v="Falcon XX5"/>
    <s v="Falcon"/>
    <x v="1"/>
    <s v="Gay LF"/>
    <s v="SD"/>
    <s v="Gay LF-SD"/>
    <n v="1100"/>
    <n v="12.99"/>
    <n v="14289"/>
    <m/>
    <s v="Falcon"/>
    <s v="False"/>
    <x v="6"/>
  </r>
  <r>
    <n v="201507"/>
    <x v="4"/>
    <s v="Digital Playground"/>
    <s v="Digital Playground"/>
    <s v="Digital Playground"/>
    <x v="2"/>
    <s v="LF"/>
    <s v="SD"/>
    <s v="LF-SD"/>
    <n v="2257"/>
    <n v="12.99"/>
    <n v="29318.43"/>
    <m/>
    <s v="Digital Playground"/>
    <s v="False"/>
    <x v="6"/>
  </r>
  <r>
    <n v="201507"/>
    <x v="4"/>
    <s v="4081"/>
    <s v="Girlfriend Films"/>
    <s v="Girlfriend Films"/>
    <x v="3"/>
    <s v="LF"/>
    <s v="SD"/>
    <s v="LF-SD"/>
    <n v="1549"/>
    <n v="12.99"/>
    <n v="20121.509999999998"/>
    <m/>
    <s v="Girlfriend Films"/>
    <s v="False"/>
    <x v="6"/>
  </r>
  <r>
    <n v="201507"/>
    <x v="4"/>
    <s v="272"/>
    <s v="Hustler"/>
    <s v="Hustler"/>
    <x v="3"/>
    <s v="LF"/>
    <s v="SD"/>
    <s v="LF-SD"/>
    <n v="6189"/>
    <n v="12.99"/>
    <n v="80395.11"/>
    <m/>
    <s v="Hustler"/>
    <s v="False"/>
    <x v="6"/>
  </r>
  <r>
    <n v="201507"/>
    <x v="4"/>
    <s v="575"/>
    <s v="Penthouse"/>
    <s v="Penthouse"/>
    <x v="3"/>
    <s v="LF"/>
    <s v="SD"/>
    <s v="LF-SD"/>
    <n v="2715"/>
    <n v="12.99"/>
    <n v="35267.85"/>
    <m/>
    <s v="Penthouse"/>
    <s v="False"/>
    <x v="6"/>
  </r>
  <r>
    <n v="201507"/>
    <x v="4"/>
    <s v="576"/>
    <s v="Penthouse HD"/>
    <s v="Penthouse HD"/>
    <x v="3"/>
    <s v="LF"/>
    <s v="HD"/>
    <s v="LF-HD"/>
    <n v="5591"/>
    <n v="12.99"/>
    <n v="72627.09"/>
    <m/>
    <s v="Penthouse HD"/>
    <s v="False"/>
    <x v="6"/>
  </r>
  <r>
    <n v="201507"/>
    <x v="4"/>
    <s v="158"/>
    <s v="TEN"/>
    <s v="TEN"/>
    <x v="3"/>
    <s v="LF"/>
    <s v="SD"/>
    <s v="LF-SD"/>
    <n v="8130"/>
    <n v="12.99"/>
    <n v="105608.7"/>
    <m/>
    <s v="TEN"/>
    <s v="False"/>
    <x v="6"/>
  </r>
  <r>
    <n v="201507"/>
    <x v="4"/>
    <s v="2188"/>
    <s v="TEN HD"/>
    <s v="TEN HD"/>
    <x v="3"/>
    <s v="LF"/>
    <s v="HD"/>
    <s v="LF-HD"/>
    <n v="5049"/>
    <n v="12.99"/>
    <n v="65586.509999999995"/>
    <m/>
    <s v="TEN"/>
    <s v="True"/>
    <x v="6"/>
  </r>
  <r>
    <n v="201507"/>
    <x v="4"/>
    <s v="Babes"/>
    <s v="Babes"/>
    <s v="Babes"/>
    <x v="4"/>
    <s v="LF"/>
    <s v="SD"/>
    <s v="LF-SD"/>
    <n v="3471"/>
    <n v="12.99"/>
    <n v="45088.29"/>
    <m/>
    <s v="Babes"/>
    <s v="False"/>
    <x v="6"/>
  </r>
  <r>
    <n v="201507"/>
    <x v="4"/>
    <s v="Bang University"/>
    <s v="Bang University"/>
    <s v="Bang U."/>
    <x v="4"/>
    <s v="LF"/>
    <s v="SD"/>
    <s v="LF-SD"/>
    <n v="3618"/>
    <n v="12.99"/>
    <n v="46997.82"/>
    <m/>
    <s v="Bang U."/>
    <s v="False"/>
    <x v="6"/>
  </r>
  <r>
    <n v="201507"/>
    <x v="4"/>
    <s v="Brazzers"/>
    <s v="Brazzers"/>
    <s v="Brazzers"/>
    <x v="4"/>
    <s v="LF"/>
    <s v="SD"/>
    <s v="LF-SD"/>
    <n v="4402"/>
    <n v="12.99"/>
    <n v="57181.98"/>
    <m/>
    <s v="Brazzers"/>
    <s v="False"/>
    <x v="6"/>
  </r>
  <r>
    <n v="201507"/>
    <x v="4"/>
    <s v="Playboy Double Feature"/>
    <s v="MG 2pk"/>
    <s v="MG 2pk"/>
    <x v="4"/>
    <s v="2PK"/>
    <s v="SD"/>
    <s v="2PK-SD"/>
    <n v="800"/>
    <n v="19.989999999999998"/>
    <n v="15992"/>
    <m/>
    <s v="MG 2pk"/>
    <s v="False"/>
    <x v="6"/>
  </r>
  <r>
    <n v="201507"/>
    <x v="4"/>
    <s v="Reality Kings"/>
    <s v="Reality Kings"/>
    <s v="Reality Kings"/>
    <x v="4"/>
    <s v="LF"/>
    <s v="SD"/>
    <s v="LF-SD"/>
    <n v="2011"/>
    <n v="12.99"/>
    <n v="26122.89"/>
    <m/>
    <s v="Reality Kings"/>
    <s v="False"/>
    <x v="6"/>
  </r>
  <r>
    <n v="201507"/>
    <x v="4"/>
    <s v="Spice Gay"/>
    <s v="Spice Gay"/>
    <s v="MEN"/>
    <x v="4"/>
    <s v="Gay LF"/>
    <s v="SD"/>
    <s v="Gay LF-SD"/>
    <n v="1527"/>
    <n v="12.99"/>
    <n v="19835.73"/>
    <m/>
    <s v="MEN"/>
    <s v="False"/>
    <x v="6"/>
  </r>
  <r>
    <n v="201507"/>
    <x v="4"/>
    <s v="4023"/>
    <s v="A-List"/>
    <s v="A-List"/>
    <x v="5"/>
    <s v="LF"/>
    <s v="SD"/>
    <s v="LF-SD"/>
    <n v="2207"/>
    <n v="12.99"/>
    <n v="28668.93"/>
    <m/>
    <s v="A-List"/>
    <s v="False"/>
    <x v="6"/>
  </r>
  <r>
    <n v="201507"/>
    <x v="4"/>
    <s v="3548"/>
    <s v="Club Fantasy"/>
    <s v="Club Fantasy"/>
    <x v="5"/>
    <s v="LF"/>
    <s v="SD"/>
    <s v="LF-SD"/>
    <n v="7485"/>
    <n v="12.99"/>
    <n v="97230.15"/>
    <m/>
    <s v="Club Fantasy"/>
    <s v="False"/>
    <x v="6"/>
  </r>
  <r>
    <n v="201507"/>
    <x v="4"/>
    <s v="3549"/>
    <s v="Club Fantasy Gay"/>
    <s v="STUDDS"/>
    <x v="5"/>
    <s v="Gay LF"/>
    <s v="SD"/>
    <s v="Gay LF-SD"/>
    <n v="1333"/>
    <n v="12.99"/>
    <n v="17315.669999999998"/>
    <m/>
    <s v="STUDDS"/>
    <s v="False"/>
    <x v="6"/>
  </r>
  <r>
    <n v="201507"/>
    <x v="4"/>
    <s v="3550"/>
    <s v="First Time Fantasy"/>
    <s v="First Time Fantasy"/>
    <x v="5"/>
    <s v="LF"/>
    <s v="SD"/>
    <s v="LF-SD"/>
    <n v="1468"/>
    <n v="12.99"/>
    <n v="19069.32"/>
    <m/>
    <s v="First Time Fantasy"/>
    <s v="False"/>
    <x v="6"/>
  </r>
  <r>
    <n v="201507"/>
    <x v="4"/>
    <s v="3552"/>
    <s v="Urban Fantasy"/>
    <s v="Urban Fantasy"/>
    <x v="5"/>
    <s v="LF"/>
    <s v="SD"/>
    <s v="LF-SD"/>
    <n v="1874"/>
    <n v="12.99"/>
    <n v="24343.26"/>
    <m/>
    <s v="Urban Fantasy"/>
    <s v="False"/>
    <x v="6"/>
  </r>
  <r>
    <n v="201507"/>
    <x v="4"/>
    <s v="5136"/>
    <s v="ALT Women"/>
    <s v="Girls Girls Girls"/>
    <x v="6"/>
    <s v="LF"/>
    <s v="SD"/>
    <s v="LF-SD"/>
    <n v="2263"/>
    <n v="12.99"/>
    <n v="29396.37"/>
    <m/>
    <s v="Girls Girls Girls"/>
    <s v="False"/>
    <x v="6"/>
  </r>
  <r>
    <n v="201507"/>
    <x v="4"/>
    <s v="473"/>
    <s v="Cheri"/>
    <s v="Cheri"/>
    <x v="6"/>
    <s v="LF"/>
    <s v="SD"/>
    <s v="LF-SD"/>
    <n v="1333"/>
    <n v="12.99"/>
    <n v="17315.669999999998"/>
    <m/>
    <s v="Cheri"/>
    <s v="False"/>
    <x v="6"/>
  </r>
  <r>
    <n v="201507"/>
    <x v="4"/>
    <s v="3665"/>
    <s v="Hardcore Heat"/>
    <s v="HEAT"/>
    <x v="6"/>
    <s v="LF"/>
    <s v="SD"/>
    <s v="LF-SD"/>
    <n v="2037"/>
    <n v="12.99"/>
    <n v="26460.63"/>
    <m/>
    <s v="HEAT"/>
    <s v="False"/>
    <x v="6"/>
  </r>
  <r>
    <n v="201507"/>
    <x v="4"/>
    <s v="273"/>
    <s v="Playgirl"/>
    <s v="Seduxxtion"/>
    <x v="6"/>
    <s v="LF"/>
    <s v="SD"/>
    <s v="LF-SD"/>
    <n v="1170"/>
    <n v="12.99"/>
    <n v="15198.3"/>
    <m/>
    <s v="Seduxxtion"/>
    <s v="False"/>
    <x v="6"/>
  </r>
  <r>
    <n v="201507"/>
    <x v="4"/>
    <s v="2347"/>
    <s v="Real Xxtreme"/>
    <s v="Real Xxtreme"/>
    <x v="6"/>
    <s v="LF"/>
    <s v="SD"/>
    <s v="LF-SD"/>
    <n v="1773"/>
    <n v="12.99"/>
    <n v="23031.27"/>
    <m/>
    <s v="Real Xxtreme"/>
    <s v="False"/>
    <x v="6"/>
  </r>
  <r>
    <n v="201507"/>
    <x v="4"/>
    <s v="3573"/>
    <s v="VIVID TV XX.5"/>
    <s v="Vivid"/>
    <x v="6"/>
    <s v="LF"/>
    <s v="SD"/>
    <s v="LF-SD"/>
    <n v="4304"/>
    <n v="12.99"/>
    <n v="55908.959999999999"/>
    <m/>
    <s v="Vivid"/>
    <s v="False"/>
    <x v="6"/>
  </r>
  <r>
    <n v="201507"/>
    <x v="4"/>
    <s v="380"/>
    <s v="Wicked"/>
    <s v="Wicked"/>
    <x v="6"/>
    <s v="LF"/>
    <s v="SD"/>
    <s v="LF-SD"/>
    <n v="1686"/>
    <n v="12.99"/>
    <n v="21901.14"/>
    <m/>
    <s v="Wicked"/>
    <s v="False"/>
    <x v="6"/>
  </r>
  <r>
    <n v="201507"/>
    <x v="5"/>
    <s v="3629"/>
    <s v="Adam &amp; Eve"/>
    <s v="Adam &amp; Eve"/>
    <x v="0"/>
    <s v="LF"/>
    <s v="SD"/>
    <s v="LF-SD"/>
    <n v="599"/>
    <n v="17.989999999999998"/>
    <n v="10776.01"/>
    <m/>
    <m/>
    <s v="False"/>
    <x v="6"/>
  </r>
  <r>
    <n v="201507"/>
    <x v="5"/>
    <s v="3425"/>
    <s v="360 Adult Insider"/>
    <s v="360 Adult Insider"/>
    <x v="7"/>
    <s v="Special"/>
    <s v="SD"/>
    <s v="Special-SD"/>
    <n v="211"/>
    <n v="1.99"/>
    <n v="419.89"/>
    <m/>
    <m/>
    <s v="True"/>
    <x v="6"/>
  </r>
  <r>
    <n v="201507"/>
    <x v="5"/>
    <s v="3617"/>
    <s v="Arouse"/>
    <s v="Arouse"/>
    <x v="1"/>
    <s v="LF"/>
    <s v="SD"/>
    <s v="LF-SD"/>
    <n v="2057"/>
    <n v="17.989999999999998"/>
    <n v="37005.43"/>
    <m/>
    <m/>
    <s v="True"/>
    <x v="6"/>
  </r>
  <r>
    <n v="201507"/>
    <x v="5"/>
    <s v="4050"/>
    <s v="Arouse 2pk"/>
    <s v="Align 2pk"/>
    <x v="1"/>
    <s v="2PK"/>
    <s v="SD"/>
    <s v="2PK-SD"/>
    <n v="788"/>
    <n v="18.760000000000002"/>
    <n v="14782.88"/>
    <m/>
    <m/>
    <s v="True"/>
    <x v="6"/>
  </r>
  <r>
    <n v="201507"/>
    <x v="5"/>
    <s v="3930"/>
    <s v="DUSK - For Women"/>
    <s v="DUSK"/>
    <x v="1"/>
    <s v="LF"/>
    <s v="SD"/>
    <s v="LF-SD"/>
    <n v="887"/>
    <n v="17.989999999999998"/>
    <n v="15957.13"/>
    <m/>
    <m/>
    <s v="True"/>
    <x v="6"/>
  </r>
  <r>
    <n v="201507"/>
    <x v="5"/>
    <s v="3618"/>
    <s v="Falcon XX5"/>
    <s v="Falcon"/>
    <x v="1"/>
    <s v="Gay LF"/>
    <s v="SD"/>
    <s v="Gay LF-SD"/>
    <n v="817"/>
    <n v="17.989999999999998"/>
    <n v="14697.83"/>
    <m/>
    <m/>
    <s v="True"/>
    <x v="6"/>
  </r>
  <r>
    <n v="201507"/>
    <x v="5"/>
    <s v="3653"/>
    <s v="Falcon XX5 HD"/>
    <s v="Falcon HD"/>
    <x v="1"/>
    <s v="Gay LF"/>
    <s v="HD"/>
    <s v="Gay LF-HD"/>
    <n v="301"/>
    <n v="18.989999999999998"/>
    <n v="5715.99"/>
    <m/>
    <m/>
    <s v="True"/>
    <x v="6"/>
  </r>
  <r>
    <n v="201507"/>
    <x v="5"/>
    <s v="Digital Playground HD"/>
    <s v="Digital Playground HD"/>
    <s v="Digital Playground HD"/>
    <x v="2"/>
    <s v="LF"/>
    <s v="HD"/>
    <s v="LF-HD"/>
    <n v="2141"/>
    <n v="18.989999999999998"/>
    <n v="40657.589999999997"/>
    <m/>
    <m/>
    <s v="True"/>
    <x v="6"/>
  </r>
  <r>
    <n v="201507"/>
    <x v="5"/>
    <s v="3968"/>
    <s v="Evil Angel"/>
    <s v="Evil Angel"/>
    <x v="8"/>
    <s v="LF"/>
    <s v="SD"/>
    <s v="LF-SD"/>
    <n v="2676"/>
    <n v="17.989999999999998"/>
    <n v="48141.24"/>
    <m/>
    <m/>
    <s v="True"/>
    <x v="6"/>
  </r>
  <r>
    <n v="201507"/>
    <x v="5"/>
    <s v="3221"/>
    <s v="HIS Gay XX.5"/>
    <s v="HIS"/>
    <x v="3"/>
    <s v="Gay LF"/>
    <s v="SD"/>
    <s v="Gay LF-SD"/>
    <n v="885"/>
    <n v="17.989999999999998"/>
    <n v="15921.15"/>
    <m/>
    <m/>
    <s v="True"/>
    <x v="6"/>
  </r>
  <r>
    <n v="201507"/>
    <x v="5"/>
    <s v="272"/>
    <s v="Hustler"/>
    <s v="Hustler"/>
    <x v="3"/>
    <s v="LF"/>
    <s v="SD"/>
    <s v="LF-SD"/>
    <n v="6479"/>
    <n v="17.989999999999998"/>
    <n v="116557.21"/>
    <m/>
    <m/>
    <s v="True"/>
    <x v="6"/>
  </r>
  <r>
    <n v="201507"/>
    <x v="5"/>
    <s v="3986"/>
    <s v="Hustler 2pk"/>
    <s v="Hustler 2pk"/>
    <x v="3"/>
    <s v="2PK"/>
    <s v="SD"/>
    <s v="2PK-SD"/>
    <n v="994"/>
    <n v="18.760000000000002"/>
    <n v="18647.439999999999"/>
    <m/>
    <m/>
    <s v="True"/>
    <x v="6"/>
  </r>
  <r>
    <n v="201507"/>
    <x v="5"/>
    <s v="4007"/>
    <s v="Hustler 4pk"/>
    <s v="Hustler 4pk"/>
    <x v="3"/>
    <s v="4PK"/>
    <s v="SD"/>
    <s v="4PK-SD"/>
    <n v="500"/>
    <n v="24.99"/>
    <n v="12495"/>
    <m/>
    <m/>
    <s v="True"/>
    <x v="6"/>
  </r>
  <r>
    <n v="201507"/>
    <x v="5"/>
    <s v="2718"/>
    <s v="Hustler HD"/>
    <s v="Hustler HD"/>
    <x v="3"/>
    <s v="LF"/>
    <s v="HD"/>
    <s v="LF-HD"/>
    <n v="2156"/>
    <n v="18.989999999999998"/>
    <n v="40942.44"/>
    <m/>
    <m/>
    <s v="True"/>
    <x v="6"/>
  </r>
  <r>
    <n v="201507"/>
    <x v="5"/>
    <s v="468"/>
    <s v="Juicy"/>
    <s v="Juicy"/>
    <x v="3"/>
    <s v="LF"/>
    <s v="SD"/>
    <s v="LF-SD"/>
    <n v="2091"/>
    <n v="17.989999999999998"/>
    <n v="37617.089999999997"/>
    <m/>
    <m/>
    <s v="True"/>
    <x v="6"/>
  </r>
  <r>
    <n v="201507"/>
    <x v="5"/>
    <s v="3345"/>
    <s v="Juicy HD"/>
    <s v="Juicy HD"/>
    <x v="3"/>
    <s v="LF"/>
    <s v="HD"/>
    <s v="LF-HD"/>
    <n v="2855"/>
    <n v="18.989999999999998"/>
    <n v="54216.45"/>
    <m/>
    <m/>
    <s v="True"/>
    <x v="6"/>
  </r>
  <r>
    <n v="201507"/>
    <x v="5"/>
    <s v="4153"/>
    <s v="Kinky"/>
    <s v="Kinky"/>
    <x v="3"/>
    <s v="LF"/>
    <s v="SD"/>
    <s v="LF-SD"/>
    <n v="808"/>
    <n v="17.989999999999998"/>
    <n v="14535.92"/>
    <m/>
    <m/>
    <s v="True"/>
    <x v="6"/>
  </r>
  <r>
    <n v="201507"/>
    <x v="5"/>
    <s v="577"/>
    <s v="Manhandle"/>
    <s v="Manhandle"/>
    <x v="3"/>
    <s v="Gay LF"/>
    <s v="SD"/>
    <s v="Gay LF-SD"/>
    <n v="936"/>
    <n v="17.989999999999998"/>
    <n v="16838.64"/>
    <m/>
    <m/>
    <s v="True"/>
    <x v="6"/>
  </r>
  <r>
    <n v="201507"/>
    <x v="5"/>
    <s v="575"/>
    <s v="Penthouse"/>
    <s v="Penthouse"/>
    <x v="3"/>
    <s v="LF"/>
    <s v="SD"/>
    <s v="LF-SD"/>
    <n v="2188"/>
    <n v="17.989999999999998"/>
    <n v="39362.120000000003"/>
    <m/>
    <m/>
    <s v="True"/>
    <x v="6"/>
  </r>
  <r>
    <n v="201507"/>
    <x v="5"/>
    <s v="576"/>
    <s v="Penthouse HD"/>
    <s v="Penthouse HD"/>
    <x v="3"/>
    <s v="LF"/>
    <s v="HD"/>
    <s v="LF-HD"/>
    <n v="2101"/>
    <n v="18.989999999999998"/>
    <n v="39897.99"/>
    <m/>
    <m/>
    <s v="True"/>
    <x v="6"/>
  </r>
  <r>
    <n v="201507"/>
    <x v="5"/>
    <s v="158"/>
    <s v="TEN"/>
    <s v="TEN"/>
    <x v="3"/>
    <s v="LF"/>
    <s v="SD"/>
    <s v="LF-SD"/>
    <n v="6906"/>
    <n v="17.989999999999998"/>
    <n v="124238.94"/>
    <m/>
    <m/>
    <s v="True"/>
    <x v="6"/>
  </r>
  <r>
    <n v="201507"/>
    <x v="5"/>
    <s v="Babes"/>
    <s v="Babes"/>
    <s v="Babes"/>
    <x v="4"/>
    <s v="LF"/>
    <s v="SD"/>
    <s v="LF-SD"/>
    <n v="1301"/>
    <n v="17.989999999999998"/>
    <n v="23404.99"/>
    <m/>
    <s v="Babes"/>
    <s v="False"/>
    <x v="6"/>
  </r>
  <r>
    <n v="201507"/>
    <x v="5"/>
    <s v="Bang University"/>
    <s v="Bang University"/>
    <s v="Bang U."/>
    <x v="4"/>
    <s v="LF"/>
    <s v="SD"/>
    <s v="LF-SD"/>
    <n v="1100"/>
    <n v="17.989999999999998"/>
    <n v="19789"/>
    <m/>
    <m/>
    <s v="True"/>
    <x v="6"/>
  </r>
  <r>
    <n v="201507"/>
    <x v="5"/>
    <s v="Brazzers"/>
    <s v="Brazzers"/>
    <s v="Brazzers"/>
    <x v="4"/>
    <s v="LF"/>
    <s v="SD"/>
    <s v="LF-SD"/>
    <n v="2363"/>
    <n v="17.989999999999998"/>
    <n v="42510.37"/>
    <m/>
    <m/>
    <s v="True"/>
    <x v="6"/>
  </r>
  <r>
    <n v="201507"/>
    <x v="5"/>
    <s v="Playboy Double Feature XX.5"/>
    <s v="MG 2pk"/>
    <s v="MG 2pk"/>
    <x v="4"/>
    <s v="2PK"/>
    <s v="SD"/>
    <s v="2PK-SD"/>
    <n v="875"/>
    <n v="18.760000000000002"/>
    <n v="16415"/>
    <m/>
    <m/>
    <s v="True"/>
    <x v="6"/>
  </r>
  <r>
    <n v="201507"/>
    <x v="5"/>
    <s v="Playboy 4-packs"/>
    <s v="MG 4pk"/>
    <s v="MG 4pk"/>
    <x v="4"/>
    <s v="4PK"/>
    <s v="SD"/>
    <s v="4PK-SD"/>
    <n v="962"/>
    <n v="24.99"/>
    <n v="24040.38"/>
    <m/>
    <m/>
    <s v="True"/>
    <x v="6"/>
  </r>
  <r>
    <n v="201507"/>
    <x v="5"/>
    <s v="Reality Kings"/>
    <s v="Reality Kings"/>
    <s v="Reality Kings"/>
    <x v="4"/>
    <s v="LF"/>
    <s v="SD"/>
    <s v="LF-SD"/>
    <n v="1848"/>
    <n v="17.989999999999998"/>
    <n v="33245.519999999997"/>
    <m/>
    <m/>
    <s v="True"/>
    <x v="6"/>
  </r>
  <r>
    <n v="201507"/>
    <x v="5"/>
    <s v="Reality Kings XX.5 HD"/>
    <s v="Reality Kings XX.5 HD"/>
    <s v="Reality Kings HD"/>
    <x v="4"/>
    <s v="LF"/>
    <s v="HD"/>
    <s v="LF-HD"/>
    <n v="2092"/>
    <n v="18.989999999999998"/>
    <n v="39727.08"/>
    <m/>
    <m/>
    <s v="True"/>
    <x v="6"/>
  </r>
  <r>
    <n v="201507"/>
    <x v="5"/>
    <s v="Route 69"/>
    <s v="Route 69"/>
    <s v="Route 69"/>
    <x v="4"/>
    <s v="LF"/>
    <s v="SD"/>
    <s v="LF-SD"/>
    <n v="1483"/>
    <n v="17.989999999999998"/>
    <n v="26679.17"/>
    <m/>
    <m/>
    <s v="True"/>
    <x v="6"/>
  </r>
  <r>
    <n v="201507"/>
    <x v="5"/>
    <s v="Spice Gay"/>
    <s v="Spice Gay"/>
    <s v="MEN"/>
    <x v="4"/>
    <s v="Gay LF"/>
    <s v="SD"/>
    <s v="Gay LF-SD"/>
    <n v="861"/>
    <n v="17.989999999999998"/>
    <n v="15489.39"/>
    <m/>
    <m/>
    <s v="True"/>
    <x v="6"/>
  </r>
  <r>
    <n v="201507"/>
    <x v="5"/>
    <s v="4023"/>
    <s v="A-List"/>
    <s v="A-List"/>
    <x v="5"/>
    <s v="LF"/>
    <s v="SD"/>
    <s v="LF-SD"/>
    <n v="217"/>
    <n v="17.989999999999998"/>
    <n v="3903.83"/>
    <m/>
    <m/>
    <s v="True"/>
    <x v="6"/>
  </r>
  <r>
    <n v="201507"/>
    <x v="5"/>
    <s v="3548"/>
    <s v="Club Fantasy"/>
    <s v="Club Fantasy"/>
    <x v="5"/>
    <s v="LF"/>
    <s v="SD"/>
    <s v="LF-SD"/>
    <n v="2839"/>
    <n v="17.989999999999998"/>
    <n v="51073.61"/>
    <m/>
    <m/>
    <s v="True"/>
    <x v="6"/>
  </r>
  <r>
    <n v="201507"/>
    <x v="5"/>
    <s v="4014"/>
    <s v="Club Fantasy 4pk"/>
    <s v="TVN 4pk"/>
    <x v="5"/>
    <s v="4PK"/>
    <s v="SD"/>
    <s v="4PK-SD"/>
    <n v="375"/>
    <n v="24.99"/>
    <n v="9371.25"/>
    <m/>
    <m/>
    <s v="True"/>
    <x v="6"/>
  </r>
  <r>
    <n v="201507"/>
    <x v="5"/>
    <s v="3549"/>
    <s v="Club Fantasy Gay"/>
    <s v="STUDDS"/>
    <x v="5"/>
    <s v="Gay LF"/>
    <s v="SD"/>
    <s v="Gay LF-SD"/>
    <n v="1223"/>
    <n v="17.989999999999998"/>
    <n v="22001.77"/>
    <m/>
    <m/>
    <s v="True"/>
    <x v="6"/>
  </r>
  <r>
    <n v="201507"/>
    <x v="5"/>
    <s v="4126"/>
    <s v="Club Fantasy Gay HD"/>
    <s v="STUDDS HD"/>
    <x v="5"/>
    <s v="Gay LF"/>
    <s v="HD"/>
    <s v="Gay LF-HD"/>
    <n v="494"/>
    <n v="18.989999999999998"/>
    <n v="9381.06"/>
    <m/>
    <m/>
    <s v="True"/>
    <x v="6"/>
  </r>
  <r>
    <n v="201507"/>
    <x v="5"/>
    <s v="4127"/>
    <s v="Club Fantasy Group"/>
    <s v="Club Fantasy"/>
    <x v="5"/>
    <s v="LF"/>
    <s v="SD"/>
    <s v="LF-SD"/>
    <n v="700"/>
    <n v="17.989999999999998"/>
    <n v="12593"/>
    <m/>
    <m/>
    <s v="True"/>
    <x v="6"/>
  </r>
  <r>
    <n v="201507"/>
    <x v="5"/>
    <s v="4128"/>
    <s v="Club Fantasy HD"/>
    <s v="Club Fantasy HD"/>
    <x v="5"/>
    <s v="LF"/>
    <s v="HD"/>
    <s v="LF-HD"/>
    <n v="2053"/>
    <n v="18.989999999999998"/>
    <n v="38986.47"/>
    <m/>
    <m/>
    <s v="True"/>
    <x v="6"/>
  </r>
  <r>
    <n v="201507"/>
    <x v="5"/>
    <s v="3550"/>
    <s v="First Time Fantasy"/>
    <s v="First Time Fantasy"/>
    <x v="5"/>
    <s v="LF"/>
    <s v="SD"/>
    <s v="LF-SD"/>
    <n v="1206"/>
    <n v="17.989999999999998"/>
    <n v="21695.94"/>
    <m/>
    <m/>
    <s v="True"/>
    <x v="6"/>
  </r>
  <r>
    <n v="201507"/>
    <x v="5"/>
    <s v="3747"/>
    <s v="Girl Crush"/>
    <s v="Girl Crush"/>
    <x v="5"/>
    <s v="LF"/>
    <s v="SD"/>
    <s v="LF-SD"/>
    <n v="838"/>
    <n v="17.989999999999998"/>
    <n v="15075.62"/>
    <m/>
    <m/>
    <s v="True"/>
    <x v="6"/>
  </r>
  <r>
    <n v="201507"/>
    <x v="5"/>
    <s v="156"/>
    <s v="Studds"/>
    <s v="STUDDS"/>
    <x v="5"/>
    <s v="Gay LF"/>
    <s v="SD"/>
    <s v="Gay LF-SD"/>
    <n v="2356"/>
    <n v="17.989999999999998"/>
    <n v="42384.44"/>
    <m/>
    <m/>
    <s v="True"/>
    <x v="6"/>
  </r>
  <r>
    <n v="201507"/>
    <x v="5"/>
    <s v="3552"/>
    <s v="Urban Fantasy"/>
    <s v="Urban Fantasy"/>
    <x v="5"/>
    <s v="LF"/>
    <s v="SD"/>
    <s v="LF-SD"/>
    <n v="2268"/>
    <n v="17.989999999999998"/>
    <n v="40801.32"/>
    <m/>
    <m/>
    <s v="True"/>
    <x v="6"/>
  </r>
  <r>
    <n v="201507"/>
    <x v="5"/>
    <s v="4131"/>
    <s v="Urban Fantasy HD"/>
    <s v="Urban Fantasy HD"/>
    <x v="5"/>
    <s v="LF"/>
    <s v="HD"/>
    <s v="LF-HD"/>
    <n v="1557"/>
    <n v="18.989999999999998"/>
    <n v="29567.43"/>
    <m/>
    <m/>
    <s v="True"/>
    <x v="6"/>
  </r>
  <r>
    <n v="201507"/>
    <x v="5"/>
    <s v="473"/>
    <s v="Cheri"/>
    <s v="Cheri"/>
    <x v="6"/>
    <s v="LF"/>
    <s v="SD"/>
    <s v="LF-SD"/>
    <n v="799"/>
    <n v="17.989999999999998"/>
    <n v="14374.01"/>
    <m/>
    <m/>
    <s v="True"/>
    <x v="6"/>
  </r>
  <r>
    <n v="201507"/>
    <x v="5"/>
    <s v="963"/>
    <s v="Girls Girls Girls"/>
    <s v="Girls Girls Girls"/>
    <x v="6"/>
    <s v="LF"/>
    <s v="SD"/>
    <s v="LF-SD"/>
    <n v="997"/>
    <n v="17.989999999999998"/>
    <n v="17936.03"/>
    <m/>
    <m/>
    <s v="True"/>
    <x v="6"/>
  </r>
  <r>
    <n v="201507"/>
    <x v="5"/>
    <s v="3683"/>
    <s v="Girls Girls Girls XX.5 HD"/>
    <s v="Girls Girls Girls HD"/>
    <x v="6"/>
    <s v="LF"/>
    <s v="HD"/>
    <s v="LF-HD"/>
    <n v="885"/>
    <n v="18.989999999999998"/>
    <n v="16806.150000000001"/>
    <m/>
    <m/>
    <s v="True"/>
    <x v="6"/>
  </r>
  <r>
    <n v="201507"/>
    <x v="5"/>
    <s v="2042"/>
    <s v="Hardcore Heat"/>
    <s v="HEAT"/>
    <x v="6"/>
    <s v="LF"/>
    <s v="SD"/>
    <s v="LF-SD"/>
    <n v="2112"/>
    <n v="17.989999999999998"/>
    <n v="37994.879999999997"/>
    <m/>
    <m/>
    <s v="True"/>
    <x v="6"/>
  </r>
  <r>
    <n v="201507"/>
    <x v="5"/>
    <s v="3131"/>
    <s v="Hardcore Heat HD"/>
    <s v="HEAT HD"/>
    <x v="6"/>
    <s v="LF"/>
    <s v="HD"/>
    <s v="LF-HD"/>
    <n v="325"/>
    <n v="18.989999999999998"/>
    <n v="6171.75"/>
    <m/>
    <m/>
    <s v="True"/>
    <x v="6"/>
  </r>
  <r>
    <n v="201507"/>
    <x v="5"/>
    <s v="273"/>
    <s v="Playgirl"/>
    <s v="Seduxxtion"/>
    <x v="6"/>
    <s v="LF"/>
    <s v="SD"/>
    <s v="LF-SD"/>
    <n v="464"/>
    <n v="17.989999999999998"/>
    <n v="8347.36"/>
    <m/>
    <m/>
    <s v="True"/>
    <x v="6"/>
  </r>
  <r>
    <n v="201507"/>
    <x v="5"/>
    <s v="3863"/>
    <s v="Playgirl"/>
    <s v="Playgirl"/>
    <x v="6"/>
    <s v="LF"/>
    <s v="SD"/>
    <s v="LF-SD"/>
    <n v="576"/>
    <n v="17.989999999999998"/>
    <n v="10362.24"/>
    <m/>
    <m/>
    <s v="True"/>
    <x v="6"/>
  </r>
  <r>
    <n v="201507"/>
    <x v="5"/>
    <s v="3349"/>
    <s v="Pleasure Zone"/>
    <s v="Pleasure Zone"/>
    <x v="6"/>
    <s v="LF"/>
    <s v="SD"/>
    <s v="LF-SD"/>
    <n v="622"/>
    <n v="17.989999999999998"/>
    <n v="11189.78"/>
    <m/>
    <m/>
    <s v="True"/>
    <x v="6"/>
  </r>
  <r>
    <n v="201507"/>
    <x v="5"/>
    <s v="4156"/>
    <s v="Pure Play DF"/>
    <s v="Vivid 2pk"/>
    <x v="6"/>
    <s v="2PK"/>
    <s v="SD"/>
    <s v="2PK-SD"/>
    <n v="112"/>
    <n v="18.760000000000002"/>
    <n v="2101.12"/>
    <m/>
    <m/>
    <s v="True"/>
    <x v="6"/>
  </r>
  <r>
    <n v="201507"/>
    <x v="5"/>
    <s v="2347"/>
    <s v="Real Xxtreme"/>
    <s v="Real Xxtreme"/>
    <x v="6"/>
    <s v="LF"/>
    <s v="SD"/>
    <s v="LF-SD"/>
    <n v="733"/>
    <n v="17.989999999999998"/>
    <n v="13186.67"/>
    <m/>
    <m/>
    <s v="True"/>
    <x v="6"/>
  </r>
  <r>
    <n v="201507"/>
    <x v="5"/>
    <s v="3684"/>
    <s v="Real Xxtreme XX.5 HD"/>
    <s v="Real Xxtreme HD"/>
    <x v="6"/>
    <s v="LF"/>
    <s v="HD"/>
    <s v="LF-HD"/>
    <n v="560"/>
    <n v="18.989999999999998"/>
    <n v="10634.4"/>
    <m/>
    <m/>
    <s v="True"/>
    <x v="6"/>
  </r>
  <r>
    <n v="201507"/>
    <x v="5"/>
    <s v="2825"/>
    <s v="Swingers"/>
    <s v="Swingers"/>
    <x v="6"/>
    <s v="LF"/>
    <s v="SD"/>
    <s v="LF-SD"/>
    <n v="1649"/>
    <n v="17.989999999999998"/>
    <n v="29665.51"/>
    <m/>
    <m/>
    <s v="True"/>
    <x v="6"/>
  </r>
  <r>
    <n v="201507"/>
    <x v="5"/>
    <s v="4008"/>
    <s v="TDM 4pk"/>
    <s v="Vivid 4pk"/>
    <x v="6"/>
    <s v="4PK"/>
    <s v="SD"/>
    <s v="4PK-SD"/>
    <n v="464"/>
    <n v="24.99"/>
    <n v="11595.36"/>
    <m/>
    <m/>
    <s v="True"/>
    <x v="6"/>
  </r>
  <r>
    <n v="201507"/>
    <x v="5"/>
    <s v="3573"/>
    <s v="VIVID TV XX.5"/>
    <s v="Vivid"/>
    <x v="6"/>
    <s v="LF"/>
    <s v="SD"/>
    <s v="LF-SD"/>
    <n v="6680"/>
    <n v="17.989999999999998"/>
    <n v="120173.2"/>
    <m/>
    <m/>
    <s v="True"/>
    <x v="6"/>
  </r>
  <r>
    <n v="201507"/>
    <x v="5"/>
    <s v="3588"/>
    <s v="VIVID TV XX.5 HD"/>
    <s v="Vivid HD"/>
    <x v="6"/>
    <s v="LF"/>
    <s v="HD"/>
    <s v="LF-HD"/>
    <n v="2499"/>
    <n v="18.989999999999998"/>
    <n v="47456.01"/>
    <m/>
    <m/>
    <s v="True"/>
    <x v="6"/>
  </r>
  <r>
    <n v="201507"/>
    <x v="5"/>
    <s v="4190"/>
    <s v="Vivid 4pk"/>
    <s v="Vivid 4pk"/>
    <x v="6"/>
    <s v="4PK"/>
    <s v="SD"/>
    <s v="4PK-SD"/>
    <n v="654"/>
    <n v="24.99"/>
    <n v="16343.46"/>
    <m/>
    <m/>
    <s v="True"/>
    <x v="6"/>
  </r>
  <r>
    <n v="201507"/>
    <x v="5"/>
    <s v="3998"/>
    <s v="Vivid DF"/>
    <s v="Vivid 2pk"/>
    <x v="6"/>
    <s v="2PK"/>
    <s v="SD"/>
    <s v="2PK-SD"/>
    <n v="1436"/>
    <n v="18.760000000000002"/>
    <n v="26939.360000000001"/>
    <m/>
    <m/>
    <s v="True"/>
    <x v="6"/>
  </r>
  <r>
    <n v="201507"/>
    <x v="5"/>
    <s v="4147"/>
    <s v="Wicked DF"/>
    <s v="Vivid 2pk"/>
    <x v="6"/>
    <s v="2PK"/>
    <s v="SD"/>
    <s v="2PK-SD"/>
    <n v="121"/>
    <n v="18.760000000000002"/>
    <n v="2269.96"/>
    <m/>
    <m/>
    <s v="True"/>
    <x v="6"/>
  </r>
  <r>
    <n v="201507"/>
    <x v="5"/>
    <s v="788"/>
    <s v="Wicked XX.5"/>
    <s v="Wicked"/>
    <x v="6"/>
    <s v="LF"/>
    <s v="SD"/>
    <s v="LF-SD"/>
    <n v="1612"/>
    <n v="17.989999999999998"/>
    <n v="28999.88"/>
    <m/>
    <m/>
    <s v="True"/>
    <x v="6"/>
  </r>
  <r>
    <n v="201507"/>
    <x v="5"/>
    <s v="3680"/>
    <s v="Wicked XX.5 HD"/>
    <s v="Wicked HD"/>
    <x v="6"/>
    <s v="LF"/>
    <s v="HD"/>
    <s v="LF-HD"/>
    <n v="401"/>
    <n v="18.989999999999998"/>
    <n v="7614.99"/>
    <m/>
    <m/>
    <s v="True"/>
    <x v="6"/>
  </r>
  <r>
    <n v="201508"/>
    <x v="0"/>
    <s v="3629"/>
    <s v="Adam &amp; Eve"/>
    <s v="Adam &amp; Eve"/>
    <x v="0"/>
    <s v="LF"/>
    <s v="SD"/>
    <s v="LF-SD"/>
    <n v="1918"/>
    <n v="11"/>
    <n v="21098"/>
    <m/>
    <m/>
    <s v="False"/>
    <x v="7"/>
  </r>
  <r>
    <n v="201508"/>
    <x v="0"/>
    <s v="3617"/>
    <s v="Arouse"/>
    <s v="Arouse"/>
    <x v="1"/>
    <s v="LF"/>
    <s v="SD"/>
    <s v="LF-SD"/>
    <n v="4010"/>
    <n v="11"/>
    <n v="44110"/>
    <m/>
    <m/>
    <s v="True"/>
    <x v="7"/>
  </r>
  <r>
    <n v="201508"/>
    <x v="0"/>
    <s v="Digital Playground"/>
    <s v="Digital Playground"/>
    <s v="Digital Playground"/>
    <x v="2"/>
    <s v="LF"/>
    <s v="SD"/>
    <s v="LF-SD"/>
    <n v="1416"/>
    <n v="11"/>
    <n v="15576"/>
    <m/>
    <m/>
    <s v="True"/>
    <x v="7"/>
  </r>
  <r>
    <n v="201508"/>
    <x v="0"/>
    <s v="Digital Playground SF"/>
    <s v="Digital Playground Shorts"/>
    <s v="Digital Playground SF"/>
    <x v="2"/>
    <s v="SF"/>
    <s v="SD"/>
    <s v="SF-SD"/>
    <n v="12085"/>
    <n v="7"/>
    <n v="84595"/>
    <m/>
    <m/>
    <s v="True"/>
    <x v="7"/>
  </r>
  <r>
    <n v="201508"/>
    <x v="0"/>
    <s v="272"/>
    <s v="Hustler"/>
    <s v="Hustler"/>
    <x v="3"/>
    <s v="LF"/>
    <s v="SD"/>
    <s v="LF-SD"/>
    <n v="27698"/>
    <n v="11"/>
    <n v="304678"/>
    <m/>
    <m/>
    <s v="True"/>
    <x v="7"/>
  </r>
  <r>
    <n v="201508"/>
    <x v="0"/>
    <s v="158"/>
    <s v="TEN"/>
    <s v="TEN"/>
    <x v="3"/>
    <s v="LF"/>
    <s v="SD"/>
    <s v="LF-SD"/>
    <n v="44442"/>
    <n v="11"/>
    <n v="488862"/>
    <m/>
    <m/>
    <s v="True"/>
    <x v="7"/>
  </r>
  <r>
    <n v="201508"/>
    <x v="0"/>
    <s v="Bang University"/>
    <s v="Bang University"/>
    <s v="Bang U."/>
    <x v="4"/>
    <s v="LF"/>
    <s v="SD"/>
    <s v="LF-SD"/>
    <n v="6545"/>
    <n v="11"/>
    <n v="71995"/>
    <m/>
    <m/>
    <s v="True"/>
    <x v="7"/>
  </r>
  <r>
    <n v="201508"/>
    <x v="0"/>
    <s v="Brazzers"/>
    <s v="Brazzers"/>
    <s v="Brazzers"/>
    <x v="4"/>
    <s v="LF"/>
    <s v="SD"/>
    <s v="LF-SD"/>
    <n v="6094"/>
    <n v="11"/>
    <n v="67034"/>
    <m/>
    <m/>
    <s v="True"/>
    <x v="7"/>
  </r>
  <r>
    <n v="201508"/>
    <x v="0"/>
    <s v="Brazzers HD"/>
    <s v="Brazzers HD"/>
    <s v="Brazzers HD"/>
    <x v="4"/>
    <s v="LF"/>
    <s v="HD"/>
    <s v="LF-HD"/>
    <n v="12291"/>
    <n v="12"/>
    <n v="147492"/>
    <m/>
    <m/>
    <s v="True"/>
    <x v="7"/>
  </r>
  <r>
    <n v="201508"/>
    <x v="0"/>
    <s v="Playboy 4-packs"/>
    <s v="MG 4pk"/>
    <s v="MG 4pk"/>
    <x v="4"/>
    <s v="4PK"/>
    <s v="SD"/>
    <s v="4PK-SD"/>
    <n v="2016"/>
    <n v="18"/>
    <n v="36288"/>
    <m/>
    <m/>
    <s v="True"/>
    <x v="7"/>
  </r>
  <r>
    <n v="201508"/>
    <x v="0"/>
    <s v="Shorteez"/>
    <s v="Shorteez"/>
    <s v="Shorteez SF"/>
    <x v="4"/>
    <s v="SF"/>
    <s v="SD"/>
    <s v="SF-SD"/>
    <n v="7822"/>
    <n v="7"/>
    <n v="54754"/>
    <m/>
    <m/>
    <s v="True"/>
    <x v="7"/>
  </r>
  <r>
    <n v="201508"/>
    <x v="0"/>
    <s v="3548"/>
    <s v="Club Fantasy"/>
    <s v="Club Fantasy"/>
    <x v="5"/>
    <s v="LF"/>
    <s v="SD"/>
    <s v="LF-SD"/>
    <n v="24854"/>
    <n v="11"/>
    <n v="273394"/>
    <m/>
    <m/>
    <s v="True"/>
    <x v="7"/>
  </r>
  <r>
    <n v="201508"/>
    <x v="0"/>
    <s v="3549"/>
    <s v="Club Fantasy Gay"/>
    <s v="STUDDS"/>
    <x v="5"/>
    <s v="Gay LF"/>
    <s v="SD"/>
    <s v="Gay LF-SD"/>
    <n v="3565"/>
    <n v="11"/>
    <n v="39215"/>
    <m/>
    <m/>
    <s v="True"/>
    <x v="7"/>
  </r>
  <r>
    <n v="201508"/>
    <x v="0"/>
    <s v="3550"/>
    <s v="First Time Fantasy"/>
    <s v="First Time Fantasy"/>
    <x v="5"/>
    <s v="LF"/>
    <s v="SD"/>
    <s v="LF-SD"/>
    <n v="1733"/>
    <n v="11"/>
    <n v="19063"/>
    <m/>
    <m/>
    <s v="True"/>
    <x v="7"/>
  </r>
  <r>
    <n v="201508"/>
    <x v="0"/>
    <s v="3747"/>
    <s v="Girl Crush"/>
    <s v="Girl Crush"/>
    <x v="5"/>
    <s v="LF"/>
    <s v="SD"/>
    <s v="LF-SD"/>
    <n v="1977"/>
    <n v="11"/>
    <n v="21747"/>
    <m/>
    <m/>
    <s v="True"/>
    <x v="7"/>
  </r>
  <r>
    <n v="201508"/>
    <x v="0"/>
    <s v="156"/>
    <s v="Studds"/>
    <s v="STUDDS"/>
    <x v="5"/>
    <s v="Gay LF"/>
    <s v="SD"/>
    <s v="Gay LF-SD"/>
    <n v="342"/>
    <n v="11"/>
    <n v="3762"/>
    <m/>
    <m/>
    <s v="True"/>
    <x v="7"/>
  </r>
  <r>
    <n v="201508"/>
    <x v="0"/>
    <s v="3552"/>
    <s v="Urban Fantasy"/>
    <s v="Urban Fantasy"/>
    <x v="5"/>
    <s v="LF"/>
    <s v="SD"/>
    <s v="LF-SD"/>
    <n v="8317"/>
    <n v="11"/>
    <n v="91487"/>
    <m/>
    <m/>
    <s v="True"/>
    <x v="7"/>
  </r>
  <r>
    <n v="201508"/>
    <x v="0"/>
    <s v="473"/>
    <s v="Cheri"/>
    <s v="Cheri"/>
    <x v="6"/>
    <s v="LF"/>
    <s v="SD"/>
    <s v="LF-SD"/>
    <n v="512"/>
    <n v="11"/>
    <n v="5632"/>
    <m/>
    <m/>
    <s v="True"/>
    <x v="7"/>
  </r>
  <r>
    <n v="201508"/>
    <x v="0"/>
    <s v="2042"/>
    <s v="Hardcore Heat"/>
    <s v="HEAT"/>
    <x v="6"/>
    <s v="LF"/>
    <s v="SD"/>
    <s v="LF-SD"/>
    <n v="2963"/>
    <n v="11"/>
    <n v="32593"/>
    <m/>
    <m/>
    <s v="True"/>
    <x v="7"/>
  </r>
  <r>
    <n v="201508"/>
    <x v="0"/>
    <s v="273"/>
    <s v="Playgirl"/>
    <s v="Seduxxtion"/>
    <x v="6"/>
    <s v="LF"/>
    <s v="SD"/>
    <s v="LF-SD"/>
    <n v="312"/>
    <n v="11"/>
    <n v="3432"/>
    <m/>
    <m/>
    <s v="True"/>
    <x v="7"/>
  </r>
  <r>
    <n v="201508"/>
    <x v="0"/>
    <s v="3349"/>
    <s v="Pleasure Zone"/>
    <s v="Pleasure Zone"/>
    <x v="6"/>
    <s v="LF"/>
    <s v="SD"/>
    <s v="LF-SD"/>
    <n v="414"/>
    <n v="11"/>
    <n v="4554"/>
    <m/>
    <m/>
    <s v="True"/>
    <x v="7"/>
  </r>
  <r>
    <n v="201508"/>
    <x v="0"/>
    <s v="2347"/>
    <s v="Real Xxtreme"/>
    <s v="Real Xxtreme"/>
    <x v="6"/>
    <s v="LF"/>
    <s v="SD"/>
    <s v="LF-SD"/>
    <n v="827"/>
    <n v="11"/>
    <n v="9097"/>
    <m/>
    <m/>
    <s v="True"/>
    <x v="7"/>
  </r>
  <r>
    <n v="201508"/>
    <x v="0"/>
    <s v="3433"/>
    <s v="VIVID TV"/>
    <s v="Vivid"/>
    <x v="6"/>
    <s v="LF"/>
    <s v="SD"/>
    <s v="LF-SD"/>
    <n v="4216"/>
    <n v="11"/>
    <n v="46376"/>
    <m/>
    <m/>
    <s v="True"/>
    <x v="7"/>
  </r>
  <r>
    <n v="201508"/>
    <x v="1"/>
    <s v="272"/>
    <s v="Hustler"/>
    <s v="Hustler"/>
    <x v="3"/>
    <s v="LF"/>
    <s v="SD"/>
    <s v="LF-SD"/>
    <n v="18297"/>
    <n v="9.94"/>
    <n v="181872.18"/>
    <m/>
    <s v="Hustler"/>
    <s v="False"/>
    <x v="7"/>
  </r>
  <r>
    <n v="201508"/>
    <x v="1"/>
    <s v="2718"/>
    <s v="Hustler HD"/>
    <s v="Hustler HD"/>
    <x v="3"/>
    <s v="LF"/>
    <s v="HD"/>
    <s v="LF-HD"/>
    <n v="3818"/>
    <n v="9.94"/>
    <n v="37950.92"/>
    <m/>
    <s v="Hustler HD"/>
    <s v="False"/>
    <x v="7"/>
  </r>
  <r>
    <n v="201508"/>
    <x v="1"/>
    <s v="649"/>
    <s v="Hustler XXX"/>
    <s v="Hustler"/>
    <x v="3"/>
    <s v="LF"/>
    <s v="SD"/>
    <s v="LF-SD"/>
    <n v="4404"/>
    <n v="9.9499999999999993"/>
    <n v="43819.8"/>
    <m/>
    <s v="Hustler"/>
    <s v="True"/>
    <x v="7"/>
  </r>
  <r>
    <n v="201508"/>
    <x v="1"/>
    <s v="158"/>
    <s v="TEN"/>
    <s v="TEN"/>
    <x v="3"/>
    <s v="LF"/>
    <s v="SD"/>
    <s v="LF-SD"/>
    <n v="26361"/>
    <n v="9.94"/>
    <n v="262028.34"/>
    <m/>
    <s v="TEN"/>
    <s v="False"/>
    <x v="7"/>
  </r>
  <r>
    <n v="201508"/>
    <x v="1"/>
    <s v="2188"/>
    <s v="TEN HD"/>
    <s v="TEN HD"/>
    <x v="3"/>
    <s v="LF"/>
    <s v="HD"/>
    <s v="LF-HD"/>
    <n v="4578"/>
    <n v="9.94"/>
    <n v="45505.32"/>
    <m/>
    <s v="TEN HD"/>
    <s v="False"/>
    <x v="7"/>
  </r>
  <r>
    <n v="201508"/>
    <x v="1"/>
    <s v="Bang University"/>
    <s v="Bang University"/>
    <s v="Bang U."/>
    <x v="4"/>
    <s v="LF"/>
    <s v="SD"/>
    <s v="LF-SD"/>
    <n v="3365"/>
    <n v="9.94"/>
    <n v="33448.1"/>
    <m/>
    <s v="Bang U."/>
    <s v="False"/>
    <x v="7"/>
  </r>
  <r>
    <n v="201508"/>
    <x v="1"/>
    <s v="Brazzers"/>
    <s v="Brazzers"/>
    <s v="Brazzers"/>
    <x v="4"/>
    <s v="LF"/>
    <s v="SD"/>
    <s v="LF-SD"/>
    <n v="4540"/>
    <n v="9.94"/>
    <n v="45127.6"/>
    <m/>
    <s v="Brazzers"/>
    <s v="False"/>
    <x v="7"/>
  </r>
  <r>
    <n v="201508"/>
    <x v="1"/>
    <s v="Reality Kings"/>
    <s v="Reality Kings"/>
    <s v="Reality Kings"/>
    <x v="4"/>
    <s v="LF"/>
    <s v="SD"/>
    <s v="LF-SD"/>
    <n v="2427"/>
    <n v="9.94"/>
    <n v="24124.38"/>
    <m/>
    <s v="Reality Kings"/>
    <s v="False"/>
    <x v="7"/>
  </r>
  <r>
    <n v="201508"/>
    <x v="1"/>
    <s v="Reality Kings HD"/>
    <s v="Reality Kings HD"/>
    <s v="Reality Kings HD"/>
    <x v="4"/>
    <s v="LF"/>
    <s v="HD"/>
    <s v="LF-HD"/>
    <n v="1951"/>
    <n v="9.94"/>
    <n v="19392.939999999999"/>
    <m/>
    <s v="Reality Kings HD"/>
    <s v="False"/>
    <x v="7"/>
  </r>
  <r>
    <n v="201508"/>
    <x v="1"/>
    <s v="Spice Gay"/>
    <s v="Spice Gay"/>
    <s v="MEN"/>
    <x v="4"/>
    <s v="Gay LF"/>
    <s v="SD"/>
    <s v="Gay LF-SD"/>
    <n v="6447"/>
    <n v="9.93"/>
    <n v="64018.71"/>
    <m/>
    <s v="MEN"/>
    <s v="False"/>
    <x v="7"/>
  </r>
  <r>
    <n v="201508"/>
    <x v="1"/>
    <s v="3548"/>
    <s v="Club Fantasy"/>
    <s v="Club Fantasy"/>
    <x v="5"/>
    <s v="LF"/>
    <s v="SD"/>
    <s v="LF-SD"/>
    <n v="12141"/>
    <n v="9.94"/>
    <n v="120681.54"/>
    <m/>
    <s v="Club Fantasy"/>
    <s v="False"/>
    <x v="7"/>
  </r>
  <r>
    <n v="201508"/>
    <x v="1"/>
    <s v="3552"/>
    <s v="Urban Fantasy"/>
    <s v="Urban Fantasy"/>
    <x v="5"/>
    <s v="LF"/>
    <s v="SD"/>
    <s v="LF-SD"/>
    <n v="2709"/>
    <n v="9.94"/>
    <n v="26927.46"/>
    <m/>
    <s v="Urban Fantasy"/>
    <s v="False"/>
    <x v="7"/>
  </r>
  <r>
    <n v="201508"/>
    <x v="1"/>
    <s v="473"/>
    <s v="Cheri"/>
    <s v="Cheri"/>
    <x v="6"/>
    <s v="LF"/>
    <s v="SD"/>
    <s v="LF-SD"/>
    <n v="4207"/>
    <n v="9.94"/>
    <n v="41817.58"/>
    <m/>
    <s v="Cheri"/>
    <s v="False"/>
    <x v="7"/>
  </r>
  <r>
    <n v="201508"/>
    <x v="1"/>
    <s v="963"/>
    <s v="Girls Girls Girls"/>
    <s v="Girls Girls Girls"/>
    <x v="6"/>
    <s v="LF"/>
    <s v="SD"/>
    <s v="LF-SD"/>
    <n v="4014"/>
    <n v="9.94"/>
    <n v="39899.160000000003"/>
    <m/>
    <s v="Girls Girls Girls"/>
    <s v="False"/>
    <x v="7"/>
  </r>
  <r>
    <n v="201508"/>
    <x v="1"/>
    <s v="3683"/>
    <s v="Girls Girls Girls XX.5 HD"/>
    <s v="Girls Girls Girls HD"/>
    <x v="6"/>
    <s v="LF"/>
    <s v="HD"/>
    <s v="LF-HD"/>
    <n v="1041"/>
    <n v="9.94"/>
    <n v="10347.540000000001"/>
    <m/>
    <s v="Girls Girls Girls HD"/>
    <s v="False"/>
    <x v="7"/>
  </r>
  <r>
    <n v="201508"/>
    <x v="1"/>
    <s v="2042"/>
    <s v="Hardcore Heat"/>
    <s v="HEAT"/>
    <x v="6"/>
    <s v="LF"/>
    <s v="SD"/>
    <s v="LF-SD"/>
    <n v="19731"/>
    <n v="9.94"/>
    <n v="196126.14"/>
    <m/>
    <s v="HEAT"/>
    <s v="False"/>
    <x v="7"/>
  </r>
  <r>
    <n v="201508"/>
    <x v="1"/>
    <s v="3131"/>
    <s v="Hardcore Heat HD"/>
    <s v="HEAT HD"/>
    <x v="6"/>
    <s v="LF"/>
    <s v="HD"/>
    <s v="LF-HD"/>
    <n v="410"/>
    <n v="9.94"/>
    <n v="4075.4"/>
    <m/>
    <s v="HEAT HD"/>
    <s v="False"/>
    <x v="7"/>
  </r>
  <r>
    <n v="201508"/>
    <x v="1"/>
    <s v="3349"/>
    <s v="Pleasure Zone"/>
    <s v="Pleasure Zone"/>
    <x v="6"/>
    <s v="LF"/>
    <s v="SD"/>
    <s v="LF-SD"/>
    <n v="4593"/>
    <n v="9.94"/>
    <n v="45654.42"/>
    <m/>
    <s v="Pleasure Zone"/>
    <s v="False"/>
    <x v="7"/>
  </r>
  <r>
    <n v="201508"/>
    <x v="1"/>
    <s v="4156"/>
    <s v="Pure Play DF"/>
    <s v="Vivid 2pk"/>
    <x v="6"/>
    <s v="2PK"/>
    <s v="SD"/>
    <s v="2PK-SD"/>
    <n v="182"/>
    <n v="14.95"/>
    <n v="2720.9"/>
    <m/>
    <s v="Vivid"/>
    <s v="False"/>
    <x v="7"/>
  </r>
  <r>
    <n v="201508"/>
    <x v="1"/>
    <s v="2347"/>
    <s v="Real Xxtreme"/>
    <s v="Real Xxtreme"/>
    <x v="6"/>
    <s v="LF"/>
    <s v="SD"/>
    <s v="LF-SD"/>
    <n v="4350"/>
    <n v="9.94"/>
    <n v="43239"/>
    <m/>
    <s v="Real Xxtreme"/>
    <s v="False"/>
    <x v="7"/>
  </r>
  <r>
    <n v="201508"/>
    <x v="1"/>
    <s v="3684"/>
    <s v="Real Xxtreme XX.5 HD"/>
    <s v="Real Xxtreme HD"/>
    <x v="6"/>
    <s v="LF"/>
    <s v="HD"/>
    <s v="LF-HD"/>
    <n v="1146"/>
    <n v="9.94"/>
    <n v="11391.24"/>
    <m/>
    <s v="Real Xxtreme HD"/>
    <s v="False"/>
    <x v="7"/>
  </r>
  <r>
    <n v="201508"/>
    <x v="1"/>
    <s v="2825"/>
    <s v="Swingers"/>
    <s v="Swingers"/>
    <x v="6"/>
    <s v="LF"/>
    <s v="SD"/>
    <s v="LF-SD"/>
    <n v="3190"/>
    <n v="9.94"/>
    <n v="31708.6"/>
    <m/>
    <s v="Swingers"/>
    <s v="False"/>
    <x v="7"/>
  </r>
  <r>
    <n v="201508"/>
    <x v="1"/>
    <s v="3433"/>
    <s v="VIVID TV"/>
    <s v="Vivid"/>
    <x v="6"/>
    <s v="LF"/>
    <s v="SD"/>
    <s v="LF-SD"/>
    <n v="15895"/>
    <n v="9.94"/>
    <n v="157996.29999999999"/>
    <m/>
    <s v="Vivid"/>
    <s v="True"/>
    <x v="7"/>
  </r>
  <r>
    <n v="201508"/>
    <x v="1"/>
    <s v="4046"/>
    <s v="Vivid XXX HD"/>
    <s v="Vivid HD"/>
    <x v="6"/>
    <s v="LF"/>
    <s v="HD"/>
    <s v="LF-HD"/>
    <n v="89"/>
    <n v="9.9499999999999993"/>
    <n v="885.55"/>
    <m/>
    <s v="Vivid HD"/>
    <s v="False"/>
    <x v="7"/>
  </r>
  <r>
    <n v="201508"/>
    <x v="1"/>
    <s v="4147"/>
    <s v="Wicked DF"/>
    <s v="Vivid 2pk"/>
    <x v="6"/>
    <s v="2PK"/>
    <s v="SD"/>
    <s v="2PK-SD"/>
    <n v="325"/>
    <n v="14.95"/>
    <n v="4858.75"/>
    <m/>
    <s v="Vivid"/>
    <s v="True"/>
    <x v="7"/>
  </r>
  <r>
    <n v="201508"/>
    <x v="1"/>
    <s v="3680"/>
    <s v="Wicked XX.5 HD"/>
    <s v="Wicked HD"/>
    <x v="6"/>
    <s v="LF"/>
    <s v="HD"/>
    <s v="LF-HD"/>
    <n v="440"/>
    <n v="9.94"/>
    <n v="4373.6000000000004"/>
    <m/>
    <s v="Wicked HD"/>
    <s v="False"/>
    <x v="7"/>
  </r>
  <r>
    <n v="201508"/>
    <x v="1"/>
    <s v="3370"/>
    <s v="Wicked XXX"/>
    <s v="Wicked"/>
    <x v="6"/>
    <s v="LF"/>
    <s v="SD"/>
    <s v="LF-SD"/>
    <n v="9968"/>
    <n v="9.9499999999999993"/>
    <n v="99181.6"/>
    <m/>
    <s v="Wicked"/>
    <s v="False"/>
    <x v="7"/>
  </r>
  <r>
    <n v="201508"/>
    <x v="2"/>
    <s v="3618"/>
    <s v="Falcon XX5"/>
    <s v="Falcon"/>
    <x v="1"/>
    <s v="Gay LF"/>
    <s v="SD"/>
    <s v="Gay LF-SD"/>
    <n v="1631"/>
    <n v="13.77"/>
    <n v="22458.87"/>
    <m/>
    <s v="Falcon"/>
    <s v="False"/>
    <x v="7"/>
  </r>
  <r>
    <n v="201508"/>
    <x v="2"/>
    <s v="4081"/>
    <s v="Girlfriend Films"/>
    <s v="Girlfriend Films"/>
    <x v="3"/>
    <s v="LF"/>
    <s v="SD"/>
    <s v="LF-SD"/>
    <n v="6616"/>
    <n v="13.526666666666699"/>
    <n v="89492.426666666695"/>
    <m/>
    <s v="Girlfriend Films"/>
    <s v="False"/>
    <x v="7"/>
  </r>
  <r>
    <n v="201508"/>
    <x v="2"/>
    <s v="2658"/>
    <s v="HIS Gay"/>
    <s v="HIS"/>
    <x v="3"/>
    <s v="Gay LF"/>
    <s v="SD"/>
    <s v="Gay LF-SD"/>
    <n v="2958"/>
    <n v="13.77"/>
    <n v="40731.660000000003"/>
    <m/>
    <s v="HIS"/>
    <s v="False"/>
    <x v="7"/>
  </r>
  <r>
    <n v="201508"/>
    <x v="2"/>
    <s v="272"/>
    <s v="Hustler"/>
    <s v="Hustler"/>
    <x v="3"/>
    <s v="LF"/>
    <s v="SD"/>
    <s v="LF-SD"/>
    <n v="34065"/>
    <n v="13.526666666666699"/>
    <n v="460785.9"/>
    <m/>
    <s v="Hustler"/>
    <s v="False"/>
    <x v="7"/>
  </r>
  <r>
    <n v="201508"/>
    <x v="2"/>
    <s v="468"/>
    <s v="Juicy"/>
    <s v="Juicy"/>
    <x v="3"/>
    <s v="LF"/>
    <s v="SD"/>
    <s v="LF-SD"/>
    <n v="13851"/>
    <n v="13.526666666666699"/>
    <n v="187357.86"/>
    <m/>
    <s v="Juicy"/>
    <s v="False"/>
    <x v="7"/>
  </r>
  <r>
    <n v="201508"/>
    <x v="2"/>
    <s v="577"/>
    <s v="Manhandle"/>
    <s v="Manhandle"/>
    <x v="3"/>
    <s v="Gay LF"/>
    <s v="SD"/>
    <s v="Gay LF-SD"/>
    <n v="3221"/>
    <n v="13.77"/>
    <n v="44353.17"/>
    <m/>
    <s v="Manhandle"/>
    <s v="False"/>
    <x v="7"/>
  </r>
  <r>
    <n v="201508"/>
    <x v="2"/>
    <s v="575"/>
    <s v="Penthouse"/>
    <s v="Penthouse"/>
    <x v="3"/>
    <s v="LF"/>
    <s v="SD"/>
    <s v="LF-SD"/>
    <n v="4722"/>
    <n v="13.526666666666699"/>
    <n v="63872.92"/>
    <m/>
    <s v="Penthouse"/>
    <s v="False"/>
    <x v="7"/>
  </r>
  <r>
    <n v="201508"/>
    <x v="2"/>
    <s v="158"/>
    <s v="TEN"/>
    <s v="TEN"/>
    <x v="3"/>
    <s v="LF"/>
    <s v="SD"/>
    <s v="LF-SD"/>
    <n v="29802"/>
    <n v="13.526666666666699"/>
    <n v="403121.72"/>
    <m/>
    <s v="TEN"/>
    <s v="False"/>
    <x v="7"/>
  </r>
  <r>
    <n v="201508"/>
    <x v="2"/>
    <s v="2827"/>
    <s v="Vavoom"/>
    <s v="Vavoom SF"/>
    <x v="3"/>
    <s v="SF"/>
    <s v="SD"/>
    <s v="SF-SD"/>
    <n v="66452"/>
    <n v="8.48"/>
    <n v="563512.96"/>
    <m/>
    <s v="Vavoom SF"/>
    <s v="False"/>
    <x v="7"/>
  </r>
  <r>
    <n v="201508"/>
    <x v="2"/>
    <s v="Bang University"/>
    <s v="Bang University"/>
    <s v="Bang U."/>
    <x v="4"/>
    <s v="LF"/>
    <s v="SD"/>
    <s v="LF-SD"/>
    <n v="3561"/>
    <n v="13.526666666666699"/>
    <n v="48168.46"/>
    <m/>
    <s v="Bang U."/>
    <s v="False"/>
    <x v="7"/>
  </r>
  <r>
    <n v="201508"/>
    <x v="2"/>
    <s v="Brazzers"/>
    <s v="Brazzers"/>
    <s v="Brazzers"/>
    <x v="4"/>
    <s v="LF"/>
    <s v="SD"/>
    <s v="LF-SD"/>
    <n v="8148"/>
    <n v="13.526666666666699"/>
    <n v="110215.28"/>
    <m/>
    <s v="Brazzers"/>
    <s v="False"/>
    <x v="7"/>
  </r>
  <r>
    <n v="201508"/>
    <x v="2"/>
    <s v="Reality Kings"/>
    <s v="Reality Kings"/>
    <s v="Reality Kings"/>
    <x v="4"/>
    <s v="LF"/>
    <s v="SD"/>
    <s v="LF-SD"/>
    <n v="4071"/>
    <n v="13.526666666666699"/>
    <n v="55067.06"/>
    <m/>
    <s v="Reality Kings"/>
    <s v="False"/>
    <x v="7"/>
  </r>
  <r>
    <n v="201508"/>
    <x v="2"/>
    <s v="Spice Gay"/>
    <s v="Spice Gay"/>
    <s v="MEN"/>
    <x v="4"/>
    <s v="Gay LF"/>
    <s v="SD"/>
    <s v="Gay LF-SD"/>
    <n v="1936"/>
    <n v="13.77"/>
    <n v="26658.720000000001"/>
    <m/>
    <s v="MEN"/>
    <s v="False"/>
    <x v="7"/>
  </r>
  <r>
    <n v="201508"/>
    <x v="2"/>
    <s v="3548"/>
    <s v="Club Fantasy"/>
    <s v="Club Fantasy"/>
    <x v="5"/>
    <s v="LF"/>
    <s v="SD"/>
    <s v="LF-SD"/>
    <n v="6991"/>
    <n v="13.526666666666699"/>
    <n v="94564.926666666695"/>
    <m/>
    <s v="Club Fantasy"/>
    <s v="False"/>
    <x v="7"/>
  </r>
  <r>
    <n v="201508"/>
    <x v="2"/>
    <s v="3665"/>
    <s v="Hardcore Heat"/>
    <s v="HEAT"/>
    <x v="6"/>
    <s v="LF"/>
    <s v="SD"/>
    <s v="LF-SD"/>
    <n v="21374"/>
    <n v="13.526666666666699"/>
    <n v="289118.97333333298"/>
    <m/>
    <s v="HEAT"/>
    <s v="False"/>
    <x v="7"/>
  </r>
  <r>
    <n v="201508"/>
    <x v="2"/>
    <s v="3433"/>
    <s v="VIVID TV"/>
    <s v="Vivid"/>
    <x v="6"/>
    <s v="LF"/>
    <s v="SD"/>
    <s v="LF-SD"/>
    <n v="17953"/>
    <n v="13.526666666666699"/>
    <n v="242844.24666666699"/>
    <m/>
    <s v="Vivid"/>
    <s v="False"/>
    <x v="7"/>
  </r>
  <r>
    <n v="201508"/>
    <x v="3"/>
    <s v="4084"/>
    <s v="Arouse XX.5"/>
    <s v="Arouse"/>
    <x v="1"/>
    <s v="LF"/>
    <s v="SD"/>
    <s v="LF-SD"/>
    <n v="3724"/>
    <n v="13.02"/>
    <n v="48486.48"/>
    <n v="18.6666666666667"/>
    <s v="Arouse"/>
    <s v="False"/>
    <x v="7"/>
  </r>
  <r>
    <n v="201508"/>
    <x v="3"/>
    <s v="4077"/>
    <s v="Arouse XX.5 HD"/>
    <s v="Arouse HD"/>
    <x v="1"/>
    <s v="LF"/>
    <s v="HD"/>
    <s v="LF-HD"/>
    <n v="4226"/>
    <n v="14.11"/>
    <n v="59628.86"/>
    <n v="18.6666666666667"/>
    <s v="Arouse HD"/>
    <s v="False"/>
    <x v="7"/>
  </r>
  <r>
    <n v="201508"/>
    <x v="3"/>
    <s v="4085"/>
    <s v="Arouse XX.5 Nationwide"/>
    <s v="Arouse"/>
    <x v="1"/>
    <s v="NW LF"/>
    <s v="SD"/>
    <s v="NW LF-SD"/>
    <n v="4319"/>
    <n v="13.08"/>
    <n v="56492.52"/>
    <m/>
    <s v="Arouse"/>
    <s v="True"/>
    <x v="7"/>
  </r>
  <r>
    <n v="201508"/>
    <x v="3"/>
    <s v="4078"/>
    <s v="Arouse XX.5 Nationwide HD"/>
    <s v="Arouse HD"/>
    <x v="1"/>
    <s v="NW LF"/>
    <s v="HD"/>
    <s v="NW LF-HD"/>
    <n v="4735"/>
    <n v="14.2366666666667"/>
    <n v="67410.616666666698"/>
    <m/>
    <s v="Arouse HD"/>
    <s v="True"/>
    <x v="7"/>
  </r>
  <r>
    <n v="201508"/>
    <x v="3"/>
    <s v="4079"/>
    <s v="Arouse XXX"/>
    <s v="Arouse"/>
    <x v="1"/>
    <s v="LF"/>
    <s v="SD"/>
    <s v="LF-SD"/>
    <n v="329"/>
    <n v="14.98"/>
    <n v="4928.42"/>
    <m/>
    <s v="Arouse"/>
    <s v="True"/>
    <x v="7"/>
  </r>
  <r>
    <n v="201508"/>
    <x v="3"/>
    <s v="4086"/>
    <s v="Arouse XXX HD"/>
    <s v="Arouse HD"/>
    <x v="1"/>
    <s v="LF"/>
    <s v="HD"/>
    <s v="LF-HD"/>
    <n v="414"/>
    <n v="15.98"/>
    <n v="6615.72"/>
    <m/>
    <s v="Arouse HD"/>
    <s v="True"/>
    <x v="7"/>
  </r>
  <r>
    <n v="201508"/>
    <x v="3"/>
    <s v="4124"/>
    <s v="DUSK - For Women XX.5 Nationwide"/>
    <s v="DUSK"/>
    <x v="1"/>
    <s v="NW LF"/>
    <s v="SD"/>
    <s v="NW LF-SD"/>
    <n v="2627"/>
    <n v="13.08"/>
    <n v="34361.160000000003"/>
    <n v="12"/>
    <s v="DUSK"/>
    <s v="False"/>
    <x v="7"/>
  </r>
  <r>
    <n v="201508"/>
    <x v="3"/>
    <s v="3997"/>
    <s v="Dusk for Women XX.5"/>
    <s v="DUSK"/>
    <x v="1"/>
    <s v="LF"/>
    <s v="SD"/>
    <s v="LF-SD"/>
    <n v="1540"/>
    <n v="13.02"/>
    <n v="20050.8"/>
    <m/>
    <s v="DUSK"/>
    <s v="True"/>
    <x v="7"/>
  </r>
  <r>
    <n v="201508"/>
    <x v="3"/>
    <s v="4080"/>
    <s v="Dusk for Women XX.5 HD"/>
    <s v="DUSK HD"/>
    <x v="1"/>
    <s v="LF"/>
    <s v="HD"/>
    <s v="LF-HD"/>
    <n v="1628"/>
    <n v="14.11"/>
    <n v="22971.08"/>
    <n v="12"/>
    <s v="DUSK HD"/>
    <s v="False"/>
    <x v="7"/>
  </r>
  <r>
    <n v="201508"/>
    <x v="3"/>
    <s v="4098"/>
    <s v="Dusk for Women XX.5 Nationwide HD"/>
    <s v="DUSK HD"/>
    <x v="1"/>
    <s v="NW LF"/>
    <s v="HD"/>
    <s v="NW LF-HD"/>
    <n v="2882"/>
    <n v="14.2366666666667"/>
    <n v="41030.073333333297"/>
    <m/>
    <s v="DUSK HD"/>
    <s v="True"/>
    <x v="7"/>
  </r>
  <r>
    <n v="201508"/>
    <x v="3"/>
    <s v="4092"/>
    <s v="Dusk for Women XXX"/>
    <s v="DUSK"/>
    <x v="1"/>
    <s v="LF"/>
    <s v="SD"/>
    <s v="LF-SD"/>
    <n v="120"/>
    <n v="14.98"/>
    <n v="1797.6"/>
    <m/>
    <s v="DUSK"/>
    <s v="True"/>
    <x v="7"/>
  </r>
  <r>
    <n v="201508"/>
    <x v="3"/>
    <s v="4093"/>
    <s v="Dusk for Women XXX HD"/>
    <s v="DUSK HD"/>
    <x v="1"/>
    <s v="LF"/>
    <s v="HD"/>
    <s v="LF-HD"/>
    <n v="137"/>
    <n v="15.98"/>
    <n v="2189.2600000000002"/>
    <m/>
    <s v="DUSK HD"/>
    <s v="True"/>
    <x v="7"/>
  </r>
  <r>
    <n v="201508"/>
    <x v="3"/>
    <s v="3793"/>
    <s v="Falcon XX5"/>
    <s v="Falcon"/>
    <x v="1"/>
    <s v="Gay LF"/>
    <s v="SD"/>
    <s v="Gay LF-SD"/>
    <n v="3392"/>
    <n v="12.88"/>
    <n v="43688.959999999999"/>
    <n v="13.3333333333333"/>
    <s v="Falcon"/>
    <s v="False"/>
    <x v="7"/>
  </r>
  <r>
    <n v="201508"/>
    <x v="3"/>
    <s v="3791"/>
    <s v="Falcon XX5 HD"/>
    <s v="Falcon HD"/>
    <x v="1"/>
    <s v="Gay LF"/>
    <s v="HD"/>
    <s v="Gay LF-HD"/>
    <n v="2989"/>
    <n v="14.16"/>
    <n v="42324.24"/>
    <n v="13.3333333333333"/>
    <s v="Falcon HD"/>
    <s v="False"/>
    <x v="7"/>
  </r>
  <r>
    <n v="201508"/>
    <x v="3"/>
    <s v="3792"/>
    <s v="Falcon XXX"/>
    <s v="Falcon"/>
    <x v="1"/>
    <s v="Gay LF"/>
    <s v="SD"/>
    <s v="Gay LF-SD"/>
    <n v="279"/>
    <n v="14.98"/>
    <n v="4179.42"/>
    <m/>
    <s v="Falcon"/>
    <s v="True"/>
    <x v="7"/>
  </r>
  <r>
    <n v="201508"/>
    <x v="3"/>
    <s v="4071"/>
    <s v="Falcon XXX HD"/>
    <s v="Falcon HD"/>
    <x v="1"/>
    <s v="Gay LF"/>
    <s v="HD"/>
    <s v="Gay LF-HD"/>
    <n v="245"/>
    <n v="15.98"/>
    <n v="3915.1"/>
    <m/>
    <s v="Falcon HD"/>
    <s v="True"/>
    <x v="7"/>
  </r>
  <r>
    <n v="201508"/>
    <x v="3"/>
    <s v="4115"/>
    <s v="Etsy XX.5 HD (NOOF)"/>
    <s v="Hustler HD"/>
    <x v="3"/>
    <s v="LF"/>
    <s v="HD"/>
    <s v="LF-HD"/>
    <n v="3896"/>
    <n v="14.11"/>
    <n v="54972.56"/>
    <n v="44"/>
    <s v="Hustler HD"/>
    <s v="False"/>
    <x v="7"/>
  </r>
  <r>
    <n v="201508"/>
    <x v="3"/>
    <s v="4146"/>
    <s v="Etsy XX.5 Nationwide (NOOF)"/>
    <s v="Hustler"/>
    <x v="3"/>
    <s v="NW LF"/>
    <s v="SD"/>
    <s v="NW LF-SD"/>
    <n v="4914"/>
    <n v="13.08"/>
    <n v="64275.12"/>
    <n v="44"/>
    <s v="Hustler"/>
    <s v="False"/>
    <x v="7"/>
  </r>
  <r>
    <n v="201508"/>
    <x v="3"/>
    <s v="4116"/>
    <s v="Etsy XX.5 Nationwide HD (NOOF)"/>
    <s v="Hustler HD"/>
    <x v="3"/>
    <s v="NW LF"/>
    <s v="HD"/>
    <s v="NW LF-HD"/>
    <n v="5344"/>
    <n v="14.2366666666667"/>
    <n v="76080.746666666702"/>
    <m/>
    <s v="Hustler HD"/>
    <s v="True"/>
    <x v="7"/>
  </r>
  <r>
    <n v="201508"/>
    <x v="3"/>
    <s v="4107"/>
    <s v="Girlfriend Films XX.5"/>
    <s v="Girlfriend Films"/>
    <x v="3"/>
    <s v="LF"/>
    <s v="SD"/>
    <s v="LF-SD"/>
    <n v="8111"/>
    <n v="13.02"/>
    <n v="105605.22"/>
    <n v="14.6666666666667"/>
    <s v="Girlfriend Films"/>
    <s v="False"/>
    <x v="7"/>
  </r>
  <r>
    <n v="201508"/>
    <x v="3"/>
    <s v="4082"/>
    <s v="Girlfriend Films XX.5 HD"/>
    <s v="Girlfriend Films HD"/>
    <x v="3"/>
    <s v="LF"/>
    <s v="HD"/>
    <s v="LF-HD"/>
    <n v="8158"/>
    <n v="14.11"/>
    <n v="115109.38"/>
    <n v="14.6666666666667"/>
    <s v="Girlfriend Films HD"/>
    <s v="False"/>
    <x v="7"/>
  </r>
  <r>
    <n v="201508"/>
    <x v="3"/>
    <s v="3220"/>
    <s v="HIS Gay"/>
    <s v="HIS"/>
    <x v="3"/>
    <s v="Gay LF"/>
    <s v="SD"/>
    <s v="Gay LF-SD"/>
    <n v="6881"/>
    <n v="12.88"/>
    <n v="88627.28"/>
    <n v="22.6666666666667"/>
    <s v="HIS"/>
    <s v="False"/>
    <x v="7"/>
  </r>
  <r>
    <n v="201508"/>
    <x v="3"/>
    <s v="3686"/>
    <s v="HIS Gay XX.5 HD"/>
    <s v="HIS HD"/>
    <x v="3"/>
    <s v="Gay LF"/>
    <s v="HD"/>
    <s v="Gay LF-HD"/>
    <n v="6047"/>
    <n v="14.16"/>
    <n v="85625.52"/>
    <n v="22.6666666666667"/>
    <s v="HIS HD"/>
    <s v="False"/>
    <x v="7"/>
  </r>
  <r>
    <n v="201508"/>
    <x v="3"/>
    <s v="3334"/>
    <s v="HIS Gay XXX"/>
    <s v="HIS"/>
    <x v="3"/>
    <s v="Gay LF"/>
    <s v="SD"/>
    <s v="Gay LF-SD"/>
    <n v="759"/>
    <n v="14.98"/>
    <n v="11369.82"/>
    <m/>
    <s v="HIS"/>
    <s v="True"/>
    <x v="7"/>
  </r>
  <r>
    <n v="201508"/>
    <x v="3"/>
    <s v="4094"/>
    <s v="HIS Gay XXX HD"/>
    <s v="HIS HD"/>
    <x v="3"/>
    <s v="Gay LF"/>
    <s v="HD"/>
    <s v="Gay LF-HD"/>
    <n v="632"/>
    <n v="15.98"/>
    <n v="10099.36"/>
    <m/>
    <s v="HIS HD"/>
    <s v="True"/>
    <x v="7"/>
  </r>
  <r>
    <n v="201508"/>
    <x v="3"/>
    <s v="795"/>
    <s v="Hustler XX.5"/>
    <s v="Hustler"/>
    <x v="3"/>
    <s v="LF"/>
    <s v="SD"/>
    <s v="LF-SD"/>
    <n v="7431"/>
    <n v="13.02"/>
    <n v="96751.62"/>
    <m/>
    <s v="Hustler"/>
    <s v="True"/>
    <x v="7"/>
  </r>
  <r>
    <n v="201508"/>
    <x v="3"/>
    <s v="3595"/>
    <s v="Hustler XX.5 HD"/>
    <s v="Hustler HD"/>
    <x v="3"/>
    <s v="LF"/>
    <s v="HD"/>
    <s v="LF-HD"/>
    <n v="8512"/>
    <n v="14.11"/>
    <n v="120104.32000000001"/>
    <m/>
    <s v="Hustler HD"/>
    <s v="True"/>
    <x v="7"/>
  </r>
  <r>
    <n v="201508"/>
    <x v="3"/>
    <s v="4096"/>
    <s v="Hustler XX.5 Nationwide"/>
    <s v="Hustler"/>
    <x v="3"/>
    <s v="NW LF"/>
    <s v="SD"/>
    <s v="NW LF-SD"/>
    <n v="11439"/>
    <n v="13.08"/>
    <n v="149622.12"/>
    <m/>
    <s v="Hustler"/>
    <s v="True"/>
    <x v="7"/>
  </r>
  <r>
    <n v="201508"/>
    <x v="3"/>
    <s v="4097"/>
    <s v="Hustler XX.5 Nationwide HD"/>
    <s v="Hustler HD"/>
    <x v="3"/>
    <s v="NW LF"/>
    <s v="HD"/>
    <s v="NW LF-HD"/>
    <n v="12545"/>
    <n v="14.2366666666667"/>
    <n v="178598.98333333299"/>
    <m/>
    <s v="Hustler HD"/>
    <s v="True"/>
    <x v="7"/>
  </r>
  <r>
    <n v="201508"/>
    <x v="3"/>
    <s v="649"/>
    <s v="Hustler XXX"/>
    <s v="Hustler"/>
    <x v="3"/>
    <s v="LF"/>
    <s v="SD"/>
    <s v="LF-SD"/>
    <n v="977"/>
    <n v="14.98"/>
    <n v="14635.46"/>
    <m/>
    <s v="Hustler"/>
    <s v="True"/>
    <x v="7"/>
  </r>
  <r>
    <n v="201508"/>
    <x v="3"/>
    <s v="3400"/>
    <s v="Hustler XXX HD"/>
    <s v="Hustler HD"/>
    <x v="3"/>
    <s v="LF"/>
    <s v="HD"/>
    <s v="LF-HD"/>
    <n v="957"/>
    <n v="15.98"/>
    <n v="15292.86"/>
    <m/>
    <s v="Hustler HD"/>
    <s v="True"/>
    <x v="7"/>
  </r>
  <r>
    <n v="201508"/>
    <x v="3"/>
    <s v="794"/>
    <s v="Juicy XX.5"/>
    <s v="Juicy"/>
    <x v="3"/>
    <s v="LF"/>
    <s v="SD"/>
    <s v="LF-SD"/>
    <n v="4257"/>
    <n v="13.02"/>
    <n v="55426.14"/>
    <n v="20"/>
    <s v="Juicy"/>
    <s v="False"/>
    <x v="7"/>
  </r>
  <r>
    <n v="201508"/>
    <x v="3"/>
    <s v="4099"/>
    <s v="Juicy XX.5 HD"/>
    <s v="Juicy HD"/>
    <x v="3"/>
    <s v="LF"/>
    <s v="HD"/>
    <s v="LF-HD"/>
    <n v="4171"/>
    <n v="14.11"/>
    <n v="58852.81"/>
    <n v="20"/>
    <s v="Juicy HD"/>
    <s v="False"/>
    <x v="7"/>
  </r>
  <r>
    <n v="201508"/>
    <x v="3"/>
    <s v="4142"/>
    <s v="Juicy XX.5 Nationwide"/>
    <s v="Juicy"/>
    <x v="3"/>
    <s v="NW LF"/>
    <s v="SD"/>
    <s v="NW LF-SD"/>
    <n v="5582"/>
    <n v="13.08"/>
    <n v="73012.56"/>
    <m/>
    <s v="Juicy"/>
    <s v="True"/>
    <x v="7"/>
  </r>
  <r>
    <n v="201508"/>
    <x v="3"/>
    <s v="4112"/>
    <s v="Juicy XX.5 Nationwide HD"/>
    <s v="Juicy HD"/>
    <x v="3"/>
    <s v="NW LF"/>
    <s v="HD"/>
    <s v="NW LF-HD"/>
    <n v="3463"/>
    <n v="14.2366666666667"/>
    <n v="49301.576666666697"/>
    <m/>
    <s v="Juicy HD"/>
    <s v="True"/>
    <x v="7"/>
  </r>
  <r>
    <n v="201508"/>
    <x v="3"/>
    <s v="3346"/>
    <s v="Juicy XXX"/>
    <s v="Juicy"/>
    <x v="3"/>
    <s v="LF"/>
    <s v="SD"/>
    <s v="LF-SD"/>
    <n v="576"/>
    <n v="14.98"/>
    <n v="8628.48"/>
    <m/>
    <s v="Juicy"/>
    <s v="True"/>
    <x v="7"/>
  </r>
  <r>
    <n v="201508"/>
    <x v="3"/>
    <s v="4214"/>
    <s v="Penthouse XX.5"/>
    <s v="Penthouse"/>
    <x v="3"/>
    <s v="LF"/>
    <s v="SD"/>
    <s v="LF-SD"/>
    <n v="6185"/>
    <n v="13.02"/>
    <n v="80528.7"/>
    <n v="20"/>
    <s v="Penthouse"/>
    <s v="False"/>
    <x v="7"/>
  </r>
  <r>
    <n v="201508"/>
    <x v="3"/>
    <s v="793"/>
    <s v="Penthouse XX.5"/>
    <s v="Penthouse"/>
    <x v="3"/>
    <s v="LF"/>
    <s v="SD"/>
    <s v="LF-SD"/>
    <n v="3513"/>
    <n v="13.02"/>
    <n v="45739.26"/>
    <m/>
    <s v="Penthouse"/>
    <s v="True"/>
    <x v="7"/>
  </r>
  <r>
    <n v="201508"/>
    <x v="3"/>
    <s v="4100"/>
    <s v="Penthouse XX.5 HD"/>
    <s v="Penthouse HD"/>
    <x v="3"/>
    <s v="LF"/>
    <s v="HD"/>
    <s v="LF-HD"/>
    <n v="4174"/>
    <n v="14.11"/>
    <n v="58895.14"/>
    <n v="20"/>
    <s v="Penthouse HD"/>
    <s v="False"/>
    <x v="7"/>
  </r>
  <r>
    <n v="201508"/>
    <x v="3"/>
    <s v="4143"/>
    <s v="Penthouse XX.5 Nationwide"/>
    <s v="Penthouse"/>
    <x v="3"/>
    <s v="NW LF"/>
    <s v="SD"/>
    <s v="NW LF-SD"/>
    <n v="5989"/>
    <n v="13.08"/>
    <n v="78336.12"/>
    <m/>
    <s v="Penthouse"/>
    <s v="True"/>
    <x v="7"/>
  </r>
  <r>
    <n v="201508"/>
    <x v="3"/>
    <s v="3347"/>
    <s v="Penthouse XXX"/>
    <s v="Penthouse"/>
    <x v="3"/>
    <s v="LF"/>
    <s v="SD"/>
    <s v="LF-SD"/>
    <n v="405"/>
    <n v="14.98"/>
    <n v="6066.9"/>
    <m/>
    <s v="Penthouse"/>
    <s v="True"/>
    <x v="7"/>
  </r>
  <r>
    <n v="201508"/>
    <x v="3"/>
    <s v="791"/>
    <s v="TEN XX.5"/>
    <s v="TEN"/>
    <x v="3"/>
    <s v="LF"/>
    <s v="SD"/>
    <s v="LF-SD"/>
    <n v="5237"/>
    <n v="13.02"/>
    <n v="68185.740000000005"/>
    <n v="20"/>
    <s v="TEN"/>
    <s v="False"/>
    <x v="7"/>
  </r>
  <r>
    <n v="201508"/>
    <x v="3"/>
    <s v="4114"/>
    <s v="TEN XX.5 HD"/>
    <s v="TEN HD"/>
    <x v="3"/>
    <s v="LF"/>
    <s v="HD"/>
    <s v="LF-HD"/>
    <n v="6624"/>
    <n v="14.11"/>
    <n v="93464.639999999999"/>
    <n v="20"/>
    <s v="TEN HD"/>
    <s v="False"/>
    <x v="7"/>
  </r>
  <r>
    <n v="201508"/>
    <x v="3"/>
    <s v="4144"/>
    <s v="TEN XX.5 Nationwide"/>
    <s v="TEN"/>
    <x v="3"/>
    <s v="NW LF"/>
    <s v="SD"/>
    <s v="NW LF-SD"/>
    <n v="5052"/>
    <n v="13.08"/>
    <n v="66080.160000000003"/>
    <m/>
    <s v="TEN"/>
    <s v="True"/>
    <x v="7"/>
  </r>
  <r>
    <n v="201508"/>
    <x v="3"/>
    <s v="4113"/>
    <s v="TEN XX.5 Nationwide HD"/>
    <s v="TEN HD"/>
    <x v="3"/>
    <s v="NW LF"/>
    <s v="HD"/>
    <s v="NW LF-HD"/>
    <n v="5650"/>
    <n v="14.2366666666667"/>
    <n v="80437.166666666701"/>
    <m/>
    <s v="TEN HD"/>
    <s v="True"/>
    <x v="7"/>
  </r>
  <r>
    <n v="201508"/>
    <x v="3"/>
    <s v="3350"/>
    <s v="TEN XXX"/>
    <s v="TEN"/>
    <x v="3"/>
    <s v="LF"/>
    <s v="SD"/>
    <s v="LF-SD"/>
    <n v="635"/>
    <n v="14.98"/>
    <n v="9512.2999999999993"/>
    <m/>
    <s v="TEN"/>
    <s v="True"/>
    <x v="7"/>
  </r>
  <r>
    <n v="201508"/>
    <x v="3"/>
    <s v="920"/>
    <s v="Vavoom XX.5"/>
    <s v="Vavoom SF"/>
    <x v="3"/>
    <s v="SF"/>
    <s v="SD"/>
    <s v="SF-SD"/>
    <n v="61037"/>
    <n v="5.98"/>
    <n v="365001.26"/>
    <n v="23.3333333333333"/>
    <s v="Vavoom SF"/>
    <s v="False"/>
    <x v="7"/>
  </r>
  <r>
    <n v="201508"/>
    <x v="3"/>
    <s v="4075"/>
    <s v="Vavoom XX.5 HD"/>
    <s v="Vavoom SF HD"/>
    <x v="3"/>
    <s v="SF"/>
    <s v="HD"/>
    <s v="SF-HD"/>
    <n v="39424"/>
    <n v="6.98"/>
    <n v="275179.52000000002"/>
    <n v="23.3333333333333"/>
    <s v="Vavoom SF HD"/>
    <s v="False"/>
    <x v="7"/>
  </r>
  <r>
    <n v="201508"/>
    <x v="3"/>
    <s v="4145"/>
    <s v="Vavoom XX.5 Nationwide"/>
    <s v="Vavoom SF"/>
    <x v="3"/>
    <s v="NW SF"/>
    <s v="SD"/>
    <s v="NW SF-SD"/>
    <n v="76757"/>
    <n v="5.98"/>
    <n v="459006.86"/>
    <m/>
    <s v="Vavoom SF"/>
    <s v="True"/>
    <x v="7"/>
  </r>
  <r>
    <n v="201508"/>
    <x v="3"/>
    <s v="4076"/>
    <s v="Vavoom XX.5 Nationwide HD"/>
    <s v="Vavoom SF HD"/>
    <x v="3"/>
    <s v="NW SF"/>
    <s v="HD"/>
    <s v="NW SF-HD"/>
    <n v="47242"/>
    <n v="6.98"/>
    <n v="329749.15999999997"/>
    <m/>
    <s v="Vavoom SF HD"/>
    <s v="True"/>
    <x v="7"/>
  </r>
  <r>
    <n v="201508"/>
    <x v="3"/>
    <s v="3351"/>
    <s v="Vavoom XXX"/>
    <s v="Vavoom SF"/>
    <x v="3"/>
    <s v="SF"/>
    <s v="SD"/>
    <s v="SF-SD"/>
    <n v="7696"/>
    <n v="5.98"/>
    <n v="46022.080000000002"/>
    <m/>
    <s v="Vavoom SF"/>
    <s v="True"/>
    <x v="7"/>
  </r>
  <r>
    <n v="201508"/>
    <x v="3"/>
    <s v="4224"/>
    <s v="Vavoom XXX HD"/>
    <s v="Vavoom SF HD"/>
    <x v="3"/>
    <s v="SF"/>
    <s v="HD"/>
    <s v="SF-HD"/>
    <n v="4371"/>
    <n v="6.98"/>
    <n v="30509.58"/>
    <m/>
    <s v="Vavoom SF HD"/>
    <s v="True"/>
    <x v="7"/>
  </r>
  <r>
    <n v="201508"/>
    <x v="3"/>
    <s v="792"/>
    <s v="XTSY XX.5"/>
    <s v="XTSY"/>
    <x v="3"/>
    <s v="LF"/>
    <s v="SD"/>
    <s v="LF-SD"/>
    <n v="4168"/>
    <n v="13.02"/>
    <n v="54267.360000000001"/>
    <n v="20"/>
    <s v="XTSY"/>
    <s v="False"/>
    <x v="7"/>
  </r>
  <r>
    <n v="201508"/>
    <x v="3"/>
    <s v="3352"/>
    <s v="XTSY XXX"/>
    <s v="XTSY"/>
    <x v="3"/>
    <s v="LF"/>
    <s v="SD"/>
    <s v="LF-SD"/>
    <n v="474"/>
    <n v="14.98"/>
    <n v="7100.52"/>
    <m/>
    <s v="XTSY"/>
    <s v="True"/>
    <x v="7"/>
  </r>
  <r>
    <n v="201508"/>
    <x v="3"/>
    <s v="Bang University XX.5"/>
    <s v="Bang University XX.5"/>
    <s v="Bang U."/>
    <x v="4"/>
    <s v="LF"/>
    <s v="SD"/>
    <s v="LF-SD"/>
    <n v="2017"/>
    <n v="13.02"/>
    <n v="26261.34"/>
    <n v="18.6666666666667"/>
    <s v="Bang U."/>
    <s v="False"/>
    <x v="7"/>
  </r>
  <r>
    <n v="201508"/>
    <x v="3"/>
    <s v="Bang University XX.5 HD"/>
    <s v="Bang University XX.5 HD"/>
    <s v="Bang U. HD"/>
    <x v="4"/>
    <s v="LF"/>
    <s v="HD"/>
    <s v="LF-HD"/>
    <n v="2940"/>
    <n v="14.11"/>
    <n v="41483.4"/>
    <n v="18.6666666666667"/>
    <s v="Bang U. HD"/>
    <s v="False"/>
    <x v="7"/>
  </r>
  <r>
    <n v="201508"/>
    <x v="3"/>
    <s v="Bang University XX.5 Nationwide"/>
    <s v="Bang University XX.5 Nationwide"/>
    <s v="Bang U."/>
    <x v="4"/>
    <s v="NW LF"/>
    <s v="SD"/>
    <s v="NW LF-SD"/>
    <n v="2801"/>
    <n v="13.08"/>
    <n v="36637.08"/>
    <m/>
    <s v="Bang U."/>
    <s v="True"/>
    <x v="7"/>
  </r>
  <r>
    <n v="201508"/>
    <x v="3"/>
    <s v="Bang University XX.5 Nationwide HD"/>
    <s v="Bang University XX.5 Nationwide HD"/>
    <s v="Bang U. HD"/>
    <x v="4"/>
    <s v="NW LF"/>
    <s v="HD"/>
    <s v="NW LF-HD"/>
    <n v="3921"/>
    <n v="14.2366666666667"/>
    <n v="55821.97"/>
    <m/>
    <s v="Bang U. HD"/>
    <s v="True"/>
    <x v="7"/>
  </r>
  <r>
    <n v="201508"/>
    <x v="3"/>
    <s v="Bang University XXX"/>
    <s v="Bang University XXX"/>
    <s v="Bang U."/>
    <x v="4"/>
    <s v="LF"/>
    <s v="SD"/>
    <s v="LF-SD"/>
    <n v="360"/>
    <n v="14.98"/>
    <n v="5392.8"/>
    <m/>
    <s v="Bang U."/>
    <s v="True"/>
    <x v="7"/>
  </r>
  <r>
    <n v="201508"/>
    <x v="3"/>
    <s v="Bang University XXX HD"/>
    <s v="Bang University XXX HD"/>
    <s v="Bang U. HD"/>
    <x v="4"/>
    <s v="LF"/>
    <s v="HD"/>
    <s v="LF-HD"/>
    <n v="393"/>
    <n v="15.98"/>
    <n v="6280.14"/>
    <m/>
    <s v="Bang U. HD"/>
    <s v="True"/>
    <x v="7"/>
  </r>
  <r>
    <n v="201508"/>
    <x v="3"/>
    <s v="Brazzers XX.5"/>
    <s v="Brazzers XX.5"/>
    <s v="Brazzers"/>
    <x v="4"/>
    <s v="LF"/>
    <s v="SD"/>
    <s v="LF-SD"/>
    <n v="2738"/>
    <n v="13.02"/>
    <n v="35648.76"/>
    <n v="20"/>
    <s v="Brazzers"/>
    <s v="False"/>
    <x v="7"/>
  </r>
  <r>
    <n v="201508"/>
    <x v="3"/>
    <s v="Brazzers XX.5 HD"/>
    <s v="Brazzers XX.5 HD"/>
    <s v="Brazzers HD"/>
    <x v="4"/>
    <s v="LF"/>
    <s v="HD"/>
    <s v="LF-HD"/>
    <n v="3846"/>
    <n v="14.11"/>
    <n v="54267.06"/>
    <n v="20"/>
    <s v="Brazzers HD"/>
    <s v="False"/>
    <x v="7"/>
  </r>
  <r>
    <n v="201508"/>
    <x v="3"/>
    <s v="Brazzers XX.5 Nationwide"/>
    <s v="Brazzers XX.5 Nationwide"/>
    <s v="Brazzers"/>
    <x v="4"/>
    <s v="NW LF"/>
    <s v="SD"/>
    <s v="NW LF-SD"/>
    <n v="4502"/>
    <n v="13.08"/>
    <n v="58886.16"/>
    <m/>
    <s v="Brazzers"/>
    <s v="True"/>
    <x v="7"/>
  </r>
  <r>
    <n v="201508"/>
    <x v="3"/>
    <s v="Brazzers XX.5 Nationwide HD"/>
    <s v="Brazzers XX.5 Nationwide HD"/>
    <s v="Brazzers HD"/>
    <x v="4"/>
    <s v="NW LF"/>
    <s v="HD"/>
    <s v="NW LF-HD"/>
    <n v="5156"/>
    <n v="14.2366666666667"/>
    <n v="73404.253333333298"/>
    <m/>
    <s v="Brazzers HD"/>
    <s v="True"/>
    <x v="7"/>
  </r>
  <r>
    <n v="201508"/>
    <x v="3"/>
    <s v="Brazzers XXX"/>
    <s v="Brazzers XXX"/>
    <s v="Brazzers"/>
    <x v="4"/>
    <s v="LF"/>
    <s v="SD"/>
    <s v="LF-SD"/>
    <n v="521"/>
    <n v="14.98"/>
    <n v="7804.58"/>
    <m/>
    <s v="Brazzers"/>
    <s v="True"/>
    <x v="7"/>
  </r>
  <r>
    <n v="201508"/>
    <x v="3"/>
    <s v="Brazzers XXX HD"/>
    <s v="Brazzers XXX HD"/>
    <s v="Brazzers HD"/>
    <x v="4"/>
    <s v="LF"/>
    <s v="HD"/>
    <s v="LF-HD"/>
    <n v="511"/>
    <n v="15.98"/>
    <n v="8165.78"/>
    <m/>
    <s v="Brazzers HD"/>
    <s v="True"/>
    <x v="7"/>
  </r>
  <r>
    <n v="201508"/>
    <x v="3"/>
    <s v="Reality Kings XX.5"/>
    <s v="Reality Kings XX.5"/>
    <s v="Reality Kings"/>
    <x v="4"/>
    <s v="LF"/>
    <s v="SD"/>
    <s v="LF-SD"/>
    <n v="2763"/>
    <n v="13.02"/>
    <n v="35974.26"/>
    <n v="17.3333333333333"/>
    <s v="Reality Kings"/>
    <s v="False"/>
    <x v="7"/>
  </r>
  <r>
    <n v="201508"/>
    <x v="3"/>
    <s v="Reality Kings XX.5 HD"/>
    <s v="Reality Kings XX.5 HD"/>
    <s v="Reality Kings HD"/>
    <x v="4"/>
    <s v="LF"/>
    <s v="HD"/>
    <s v="LF-HD"/>
    <n v="3553"/>
    <n v="14.11"/>
    <n v="50132.83"/>
    <n v="17.3333333333333"/>
    <s v="Reality Kings HD"/>
    <s v="False"/>
    <x v="7"/>
  </r>
  <r>
    <n v="201508"/>
    <x v="3"/>
    <s v="Reality Kings XX.5 Nationwide"/>
    <s v="Reality Kings XX.5 Nationwide"/>
    <s v="Reality Kings"/>
    <x v="4"/>
    <s v="NW LF"/>
    <s v="SD"/>
    <s v="NW LF-SD"/>
    <n v="2807"/>
    <n v="13.08"/>
    <n v="36715.56"/>
    <m/>
    <s v="Reality Kings"/>
    <s v="True"/>
    <x v="7"/>
  </r>
  <r>
    <n v="201508"/>
    <x v="3"/>
    <s v="Reality Kings XX.5 Nationwide HD"/>
    <s v="Reality Kings XX.5 Nationwide HD"/>
    <s v="Reality Kings HD"/>
    <x v="4"/>
    <s v="NW LF"/>
    <s v="HD"/>
    <s v="NW LF-HD"/>
    <n v="4349"/>
    <n v="14.2366666666667"/>
    <n v="61915.2633333333"/>
    <m/>
    <s v="Reality Kings HD"/>
    <s v="True"/>
    <x v="7"/>
  </r>
  <r>
    <n v="201508"/>
    <x v="3"/>
    <s v="Reality Kings XXX"/>
    <s v="Reality Kings XXX"/>
    <s v="Reality Kings"/>
    <x v="4"/>
    <s v="LF"/>
    <s v="SD"/>
    <s v="LF-SD"/>
    <n v="344"/>
    <n v="14.98"/>
    <n v="5153.12"/>
    <m/>
    <s v="Reality Kings"/>
    <s v="True"/>
    <x v="7"/>
  </r>
  <r>
    <n v="201508"/>
    <x v="3"/>
    <s v="Reality Kings XXX HD"/>
    <s v="Reality Kings XXX HD"/>
    <s v="Reality Kings HD"/>
    <x v="4"/>
    <s v="LF"/>
    <s v="HD"/>
    <s v="LF-HD"/>
    <n v="351"/>
    <n v="15.98"/>
    <n v="5608.98"/>
    <m/>
    <s v="Reality Kings HD"/>
    <s v="True"/>
    <x v="7"/>
  </r>
  <r>
    <n v="201508"/>
    <x v="3"/>
    <s v="Spice Gay XX.5"/>
    <s v="Spice Gay XX.5"/>
    <s v="MEN"/>
    <x v="4"/>
    <s v="Gay LF"/>
    <s v="SD"/>
    <s v="Gay LF-SD"/>
    <n v="4175"/>
    <n v="12.88"/>
    <n v="53774"/>
    <n v="16"/>
    <s v="MEN"/>
    <s v="False"/>
    <x v="7"/>
  </r>
  <r>
    <n v="201508"/>
    <x v="3"/>
    <s v="Spice Gay XX.5 HD"/>
    <s v="Spice Gay XX.5 HD"/>
    <s v="MEN HD"/>
    <x v="4"/>
    <s v="Gay LF"/>
    <s v="HD"/>
    <s v="Gay LF-HD"/>
    <n v="2781"/>
    <n v="14.16"/>
    <n v="39378.959999999999"/>
    <n v="10.6666666666667"/>
    <s v="MEN HD"/>
    <s v="False"/>
    <x v="7"/>
  </r>
  <r>
    <n v="201508"/>
    <x v="3"/>
    <s v="Spice Gay XXX"/>
    <s v="Spice Gay XXX"/>
    <s v="MEN"/>
    <x v="4"/>
    <s v="Gay LF"/>
    <s v="SD"/>
    <s v="Gay LF-SD"/>
    <n v="402"/>
    <n v="14.98"/>
    <n v="6021.96"/>
    <m/>
    <s v="MEN"/>
    <s v="True"/>
    <x v="7"/>
  </r>
  <r>
    <n v="201508"/>
    <x v="3"/>
    <s v="Spice Gay XXX HD"/>
    <s v="Spice Gay XXX HD"/>
    <s v="MEN HD"/>
    <x v="4"/>
    <s v="Gay LF"/>
    <s v="HD"/>
    <s v="Gay LF-HD"/>
    <n v="175"/>
    <n v="15.98"/>
    <n v="2796.5"/>
    <m/>
    <s v="MEN HD"/>
    <s v="True"/>
    <x v="7"/>
  </r>
  <r>
    <n v="201508"/>
    <x v="3"/>
    <s v="3558"/>
    <s v="Club Fantasy XX.5"/>
    <s v="Club Fantasy"/>
    <x v="5"/>
    <s v="LF"/>
    <s v="SD"/>
    <s v="LF-SD"/>
    <n v="9207"/>
    <n v="13.02"/>
    <n v="119875.14"/>
    <n v="18.6666666666667"/>
    <s v="Club Fantasy"/>
    <s v="False"/>
    <x v="7"/>
  </r>
  <r>
    <n v="201508"/>
    <x v="3"/>
    <s v="4055"/>
    <s v="Club Fantasy XX.5 HD"/>
    <s v="Club Fantasy HD"/>
    <x v="5"/>
    <s v="LF"/>
    <s v="HD"/>
    <s v="LF-HD"/>
    <n v="11855"/>
    <n v="14.11"/>
    <n v="167274.04999999999"/>
    <n v="18.6666666666667"/>
    <s v="Club Fantasy HD"/>
    <s v="False"/>
    <x v="7"/>
  </r>
  <r>
    <n v="201508"/>
    <x v="3"/>
    <s v="3562"/>
    <s v="Club Fantasy XXX"/>
    <s v="Club Fantasy"/>
    <x v="5"/>
    <s v="LF"/>
    <s v="SD"/>
    <s v="LF-SD"/>
    <n v="827"/>
    <n v="14.98"/>
    <n v="12388.46"/>
    <m/>
    <s v="Club Fantasy"/>
    <s v="True"/>
    <x v="7"/>
  </r>
  <r>
    <n v="201508"/>
    <x v="3"/>
    <s v="4056"/>
    <s v="Club Fantasy XXX HD"/>
    <s v="Club Fantasy HD"/>
    <x v="5"/>
    <s v="LF"/>
    <s v="HD"/>
    <s v="LF-HD"/>
    <n v="1067"/>
    <n v="15.98"/>
    <n v="17050.66"/>
    <m/>
    <s v="Club Fantasy HD"/>
    <s v="True"/>
    <x v="7"/>
  </r>
  <r>
    <n v="201508"/>
    <x v="3"/>
    <s v="3559"/>
    <s v="Studds XX.5"/>
    <s v="STUDDS"/>
    <x v="5"/>
    <s v="Gay LF"/>
    <s v="SD"/>
    <s v="Gay LF-SD"/>
    <n v="5350"/>
    <n v="12.88"/>
    <n v="68908"/>
    <n v="14.6666666666667"/>
    <s v="STUDDS"/>
    <s v="False"/>
    <x v="7"/>
  </r>
  <r>
    <n v="201508"/>
    <x v="3"/>
    <s v="3678"/>
    <s v="Studds XX.5 HD"/>
    <s v="STUDDS HD"/>
    <x v="5"/>
    <s v="Gay LF"/>
    <s v="HD"/>
    <s v="Gay LF-HD"/>
    <n v="4483"/>
    <n v="14.16"/>
    <n v="63479.28"/>
    <n v="14.6666666666667"/>
    <s v="STUDDS HD"/>
    <s v="False"/>
    <x v="7"/>
  </r>
  <r>
    <n v="201508"/>
    <x v="3"/>
    <s v="3566"/>
    <s v="Studds XXX"/>
    <s v="STUDDS"/>
    <x v="5"/>
    <s v="Gay LF"/>
    <s v="SD"/>
    <s v="Gay LF-SD"/>
    <n v="570"/>
    <n v="14.98"/>
    <n v="8538.6"/>
    <m/>
    <s v="STUDDS"/>
    <s v="True"/>
    <x v="7"/>
  </r>
  <r>
    <n v="201508"/>
    <x v="3"/>
    <s v="4067"/>
    <s v="Studds XXX HD"/>
    <s v="STUDDS HD"/>
    <x v="5"/>
    <s v="Gay LF"/>
    <s v="HD"/>
    <s v="Gay LF-HD"/>
    <n v="462"/>
    <n v="15.98"/>
    <n v="7382.76"/>
    <m/>
    <s v="STUDDS HD"/>
    <s v="True"/>
    <x v="7"/>
  </r>
  <r>
    <n v="201508"/>
    <x v="3"/>
    <s v="3563"/>
    <s v="Urban Fantasy XX.5"/>
    <s v="Urban Fantasy"/>
    <x v="5"/>
    <s v="LF"/>
    <s v="SD"/>
    <s v="LF-SD"/>
    <n v="9202"/>
    <n v="13.02"/>
    <n v="119810.04"/>
    <n v="25.3333333333333"/>
    <s v="Urban Fantasy"/>
    <s v="False"/>
    <x v="7"/>
  </r>
  <r>
    <n v="201508"/>
    <x v="3"/>
    <s v="3794"/>
    <s v="Urban Fantasy XX5 HD"/>
    <s v="Urban Fantasy HD"/>
    <x v="5"/>
    <s v="LF"/>
    <s v="HD"/>
    <s v="LF-HD"/>
    <n v="9436"/>
    <n v="14.11"/>
    <n v="133141.96"/>
    <n v="25.3333333333333"/>
    <s v="Urban Fantasy HD"/>
    <s v="False"/>
    <x v="7"/>
  </r>
  <r>
    <n v="201508"/>
    <x v="3"/>
    <s v="3568"/>
    <s v="Urban Fantasy XXX"/>
    <s v="Urban Fantasy"/>
    <x v="5"/>
    <s v="LF"/>
    <s v="SD"/>
    <s v="LF-SD"/>
    <n v="857"/>
    <n v="14.98"/>
    <n v="12837.86"/>
    <m/>
    <s v="Urban Fantasy"/>
    <s v="True"/>
    <x v="7"/>
  </r>
  <r>
    <n v="201508"/>
    <x v="3"/>
    <s v="4083"/>
    <s v="Urban Fantasy XXX HD"/>
    <s v="Urban Fantasy HD"/>
    <x v="5"/>
    <s v="LF"/>
    <s v="HD"/>
    <s v="LF-HD"/>
    <n v="1088"/>
    <n v="15.98"/>
    <n v="17386.240000000002"/>
    <m/>
    <s v="Urban Fantasy HD"/>
    <s v="True"/>
    <x v="7"/>
  </r>
  <r>
    <n v="201508"/>
    <x v="3"/>
    <s v="4052"/>
    <s v="Cheri International XXX HD"/>
    <s v="Cheri HD"/>
    <x v="6"/>
    <s v="NW LF"/>
    <s v="HD"/>
    <s v="NW LF-HD"/>
    <n v="76"/>
    <n v="15.98"/>
    <n v="1214.48"/>
    <n v="8"/>
    <s v="Cheri HD"/>
    <s v="False"/>
    <x v="7"/>
  </r>
  <r>
    <n v="201508"/>
    <x v="3"/>
    <s v="4163"/>
    <s v="Cheri XX.5"/>
    <s v="Cheri"/>
    <x v="6"/>
    <s v="LF"/>
    <s v="SD"/>
    <s v="LF-SD"/>
    <n v="848"/>
    <n v="13.02"/>
    <n v="11040.96"/>
    <n v="10.6666666666667"/>
    <s v="Cheri"/>
    <s v="False"/>
    <x v="7"/>
  </r>
  <r>
    <n v="201508"/>
    <x v="3"/>
    <s v="790"/>
    <s v="Cheri XX.5"/>
    <s v="Cheri"/>
    <x v="6"/>
    <s v="LF"/>
    <s v="SD"/>
    <s v="LF-SD"/>
    <n v="822"/>
    <n v="13.02"/>
    <n v="10702.44"/>
    <m/>
    <s v="Cheri"/>
    <s v="True"/>
    <x v="7"/>
  </r>
  <r>
    <n v="201508"/>
    <x v="3"/>
    <s v="4053"/>
    <s v="Cheri XX.5 HD"/>
    <s v="Cheri HD"/>
    <x v="6"/>
    <s v="LF"/>
    <s v="HD"/>
    <s v="LF-HD"/>
    <n v="934"/>
    <n v="14.11"/>
    <n v="13178.74"/>
    <m/>
    <s v="Cheri HD"/>
    <s v="True"/>
    <x v="7"/>
  </r>
  <r>
    <n v="201508"/>
    <x v="3"/>
    <s v="4054"/>
    <s v="Cheri XX.5 Nationwide HD"/>
    <s v="Cheri HD"/>
    <x v="6"/>
    <s v="NW LF"/>
    <s v="HD"/>
    <s v="NW LF-HD"/>
    <n v="853"/>
    <n v="14.2366666666667"/>
    <n v="12143.8766666667"/>
    <m/>
    <s v="Cheri HD"/>
    <s v="True"/>
    <x v="7"/>
  </r>
  <r>
    <n v="201508"/>
    <x v="3"/>
    <s v="644"/>
    <s v="Cheri XXX"/>
    <s v="Cheri"/>
    <x v="6"/>
    <s v="LF"/>
    <s v="SD"/>
    <s v="LF-SD"/>
    <n v="64"/>
    <n v="14.98"/>
    <n v="958.72"/>
    <m/>
    <s v="Cheri"/>
    <s v="True"/>
    <x v="7"/>
  </r>
  <r>
    <n v="201508"/>
    <x v="3"/>
    <s v="4141"/>
    <s v="Girls Girls Girls XX.5"/>
    <s v="Girls Girls Girls"/>
    <x v="6"/>
    <s v="LF"/>
    <s v="SD"/>
    <s v="LF-SD"/>
    <n v="3552"/>
    <n v="13.02"/>
    <n v="46247.040000000001"/>
    <n v="18.6666666666667"/>
    <s v="Girls Girls Girls"/>
    <s v="False"/>
    <x v="7"/>
  </r>
  <r>
    <n v="201508"/>
    <x v="3"/>
    <s v="3675"/>
    <s v="Girls Girls Girls XX.5 HD"/>
    <s v="Girls Girls Girls HD"/>
    <x v="6"/>
    <s v="LF"/>
    <s v="HD"/>
    <s v="LF-HD"/>
    <n v="3726"/>
    <n v="14.11"/>
    <n v="52573.86"/>
    <n v="18.6666666666667"/>
    <s v="Girls Girls Girls HD"/>
    <s v="False"/>
    <x v="7"/>
  </r>
  <r>
    <n v="201508"/>
    <x v="3"/>
    <s v="4121"/>
    <s v="Girls Girls Girls XX.5 Nationwide"/>
    <s v="Girls Girls Girls"/>
    <x v="6"/>
    <s v="NW LF"/>
    <s v="SD"/>
    <s v="NW LF-SD"/>
    <n v="2988"/>
    <n v="13.08"/>
    <n v="39083.040000000001"/>
    <m/>
    <s v="Girls Girls Girls"/>
    <s v="True"/>
    <x v="7"/>
  </r>
  <r>
    <n v="201508"/>
    <x v="3"/>
    <s v="4057"/>
    <s v="Girls Girls Girls XX.5 Nationwide HD"/>
    <s v="Girls Girls Girls HD"/>
    <x v="6"/>
    <s v="NW LF"/>
    <s v="HD"/>
    <s v="NW LF-HD"/>
    <n v="3313"/>
    <n v="14.2366666666667"/>
    <n v="47166.076666666697"/>
    <m/>
    <s v="Girls Girls Girls HD"/>
    <s v="True"/>
    <x v="7"/>
  </r>
  <r>
    <n v="201508"/>
    <x v="3"/>
    <s v="3359"/>
    <s v="Girls Girls Girls XXX"/>
    <s v="Girls Girls Girls"/>
    <x v="6"/>
    <s v="LF"/>
    <s v="SD"/>
    <s v="LF-SD"/>
    <n v="367"/>
    <n v="14.98"/>
    <n v="5497.66"/>
    <m/>
    <s v="Girls Girls Girls"/>
    <s v="True"/>
    <x v="7"/>
  </r>
  <r>
    <n v="201508"/>
    <x v="3"/>
    <s v="4058"/>
    <s v="Girls Girls Girls XXX HD"/>
    <s v="Girls Girls Girls HD"/>
    <x v="6"/>
    <s v="LF"/>
    <s v="HD"/>
    <s v="LF-HD"/>
    <n v="446"/>
    <n v="15.98"/>
    <n v="7127.08"/>
    <m/>
    <s v="Girls Girls Girls HD"/>
    <s v="True"/>
    <x v="7"/>
  </r>
  <r>
    <n v="201508"/>
    <x v="3"/>
    <s v="3408"/>
    <s v="Hardcore Heat XX.5"/>
    <s v="HEAT"/>
    <x v="6"/>
    <s v="LF"/>
    <s v="SD"/>
    <s v="LF-SD"/>
    <n v="3317"/>
    <n v="13.02"/>
    <n v="43187.34"/>
    <n v="20"/>
    <s v="HEAT"/>
    <s v="False"/>
    <x v="7"/>
  </r>
  <r>
    <n v="201508"/>
    <x v="3"/>
    <s v="4039"/>
    <s v="Hardcore Heat XX.5 HD"/>
    <s v="HEAT HD"/>
    <x v="6"/>
    <s v="LF"/>
    <s v="HD"/>
    <s v="LF-HD"/>
    <n v="3419"/>
    <n v="14.11"/>
    <n v="48242.09"/>
    <n v="20"/>
    <s v="HEAT HD"/>
    <s v="False"/>
    <x v="7"/>
  </r>
  <r>
    <n v="201508"/>
    <x v="3"/>
    <s v="4041"/>
    <s v="Hardcore Heat XX.5 Nationwide"/>
    <s v="HEAT"/>
    <x v="6"/>
    <s v="NW LF"/>
    <s v="SD"/>
    <s v="NW LF-SD"/>
    <n v="3721"/>
    <n v="13.08"/>
    <n v="48670.68"/>
    <m/>
    <s v="HEAT"/>
    <s v="True"/>
    <x v="7"/>
  </r>
  <r>
    <n v="201508"/>
    <x v="3"/>
    <s v="4042"/>
    <s v="Hardcore Heat XX.5 Nationwide HD"/>
    <s v="HEAT HD"/>
    <x v="6"/>
    <s v="NW LF"/>
    <s v="HD"/>
    <s v="NW LF-HD"/>
    <n v="4664"/>
    <n v="14.2366666666667"/>
    <n v="66399.813333333295"/>
    <m/>
    <s v="HEAT HD"/>
    <s v="True"/>
    <x v="7"/>
  </r>
  <r>
    <n v="201508"/>
    <x v="3"/>
    <s v="3409"/>
    <s v="Hardcore Heat XXX"/>
    <s v="HEAT"/>
    <x v="6"/>
    <s v="LF"/>
    <s v="SD"/>
    <s v="LF-SD"/>
    <n v="309"/>
    <n v="14.98"/>
    <n v="4628.82"/>
    <m/>
    <s v="HEAT"/>
    <s v="True"/>
    <x v="7"/>
  </r>
  <r>
    <n v="201508"/>
    <x v="3"/>
    <s v="4040"/>
    <s v="Hardcore Heat XXX HD"/>
    <s v="HEAT HD"/>
    <x v="6"/>
    <s v="LF"/>
    <s v="HD"/>
    <s v="LF-HD"/>
    <n v="323"/>
    <n v="15.98"/>
    <n v="5161.54"/>
    <m/>
    <s v="HEAT HD"/>
    <s v="True"/>
    <x v="7"/>
  </r>
  <r>
    <n v="201508"/>
    <x v="3"/>
    <s v="3390"/>
    <s v="Pleasure Zone XX.5"/>
    <s v="Pleasure Zone"/>
    <x v="6"/>
    <s v="LF"/>
    <s v="SD"/>
    <s v="LF-SD"/>
    <n v="1003"/>
    <n v="13.02"/>
    <n v="13059.06"/>
    <m/>
    <s v="Pleasure Zone"/>
    <s v="False"/>
    <x v="7"/>
  </r>
  <r>
    <n v="201508"/>
    <x v="3"/>
    <s v="4062"/>
    <s v="Pleasure Zone XX.5 HD"/>
    <s v="Pleasure Zone HD"/>
    <x v="6"/>
    <s v="LF"/>
    <s v="HD"/>
    <s v="LF-HD"/>
    <n v="974"/>
    <n v="14.11"/>
    <n v="13743.14"/>
    <m/>
    <s v="Pleasure Zone HD"/>
    <s v="False"/>
    <x v="7"/>
  </r>
  <r>
    <n v="201508"/>
    <x v="3"/>
    <s v="4122"/>
    <s v="Pleasure Zone XX.5 Nationwide"/>
    <s v="Pleasure Zone"/>
    <x v="6"/>
    <s v="NW LF"/>
    <s v="SD"/>
    <s v="NW LF-SD"/>
    <n v="1604"/>
    <n v="13.08"/>
    <n v="20980.32"/>
    <m/>
    <s v="Pleasure Zone"/>
    <s v="True"/>
    <x v="7"/>
  </r>
  <r>
    <n v="201508"/>
    <x v="3"/>
    <s v="4064"/>
    <s v="Pleasure Zone XX.5 Nationwide HD"/>
    <s v="Pleasure Zone HD"/>
    <x v="6"/>
    <s v="NW LF"/>
    <s v="HD"/>
    <s v="NW LF-HD"/>
    <n v="1662"/>
    <n v="14.2366666666667"/>
    <n v="23661.34"/>
    <m/>
    <s v="Pleasure Zone HD"/>
    <s v="True"/>
    <x v="7"/>
  </r>
  <r>
    <n v="201508"/>
    <x v="3"/>
    <s v="3391"/>
    <s v="Pleasure Zone XXX"/>
    <s v="Pleasure Zone"/>
    <x v="6"/>
    <s v="LF"/>
    <s v="SD"/>
    <s v="LF-SD"/>
    <n v="69"/>
    <n v="14.98"/>
    <n v="1033.6199999999999"/>
    <m/>
    <s v="Pleasure Zone"/>
    <s v="True"/>
    <x v="7"/>
  </r>
  <r>
    <n v="201508"/>
    <x v="3"/>
    <s v="4063"/>
    <s v="Pleasure Zone XXX HD"/>
    <s v="Pleasure Zone HD"/>
    <x v="6"/>
    <s v="LF"/>
    <s v="HD"/>
    <s v="LF-HD"/>
    <n v="114"/>
    <n v="15.98"/>
    <n v="1821.72"/>
    <m/>
    <s v="Pleasure Zone HD"/>
    <s v="True"/>
    <x v="7"/>
  </r>
  <r>
    <n v="201508"/>
    <x v="3"/>
    <s v="4065"/>
    <s v="Real Extreme XX.5 Nationwide HD"/>
    <s v="Real Xxtreme HD"/>
    <x v="6"/>
    <s v="NW LF"/>
    <s v="HD"/>
    <s v="NW LF-HD"/>
    <n v="2542"/>
    <n v="14.2366666666667"/>
    <n v="36189.606666666703"/>
    <n v="16"/>
    <s v="Real Xxtreme HD"/>
    <s v="False"/>
    <x v="7"/>
  </r>
  <r>
    <n v="201508"/>
    <x v="3"/>
    <s v="4066"/>
    <s v="Real Extreme XXX HD"/>
    <s v="Real Xxtreme HD"/>
    <x v="6"/>
    <s v="LF"/>
    <s v="HD"/>
    <s v="LF-HD"/>
    <n v="360"/>
    <n v="15.98"/>
    <n v="5752.8"/>
    <m/>
    <s v="Real Xxtreme HD"/>
    <s v="True"/>
    <x v="7"/>
  </r>
  <r>
    <n v="201508"/>
    <x v="3"/>
    <s v="3861"/>
    <s v="Real Xxtreme XX.5"/>
    <s v="Real Xxtreme"/>
    <x v="6"/>
    <s v="LF"/>
    <s v="SD"/>
    <s v="LF-SD"/>
    <n v="8904"/>
    <n v="13.02"/>
    <n v="115930.08"/>
    <n v="16"/>
    <s v="Real Xxtreme"/>
    <s v="False"/>
    <x v="7"/>
  </r>
  <r>
    <n v="201508"/>
    <x v="3"/>
    <s v="3676"/>
    <s v="Real Xxtreme XX.5 HD"/>
    <s v="Real Xxtreme HD"/>
    <x v="6"/>
    <s v="LF"/>
    <s v="HD"/>
    <s v="LF-HD"/>
    <n v="4270"/>
    <n v="14.11"/>
    <n v="60249.7"/>
    <m/>
    <s v="Real Xxtreme HD"/>
    <s v="True"/>
    <x v="7"/>
  </r>
  <r>
    <n v="201508"/>
    <x v="3"/>
    <s v="4123"/>
    <s v="Real Xxtreme XX.5 Nationwide"/>
    <s v="Real Xxtreme"/>
    <x v="6"/>
    <s v="NW LF"/>
    <s v="SD"/>
    <s v="NW LF-SD"/>
    <n v="2356"/>
    <n v="13.08"/>
    <n v="30816.48"/>
    <m/>
    <s v="Real Xxtreme"/>
    <s v="True"/>
    <x v="7"/>
  </r>
  <r>
    <n v="201508"/>
    <x v="3"/>
    <s v="3348"/>
    <s v="Real Xxtreme XXX"/>
    <s v="Real Xxtreme"/>
    <x v="6"/>
    <s v="LF"/>
    <s v="SD"/>
    <s v="LF-SD"/>
    <n v="758"/>
    <n v="14.98"/>
    <n v="11354.84"/>
    <m/>
    <s v="Real Xxtreme"/>
    <s v="True"/>
    <x v="7"/>
  </r>
  <r>
    <n v="201508"/>
    <x v="3"/>
    <s v="3366"/>
    <s v="Swingers XX.5"/>
    <s v="Swingers"/>
    <x v="6"/>
    <s v="LF"/>
    <s v="SD"/>
    <s v="LF-SD"/>
    <n v="3133"/>
    <n v="13.02"/>
    <n v="40791.660000000003"/>
    <n v="17.3333333333333"/>
    <s v="Swingers"/>
    <s v="False"/>
    <x v="7"/>
  </r>
  <r>
    <n v="201508"/>
    <x v="3"/>
    <s v="4166"/>
    <s v="Swingers XX.5"/>
    <s v="Swingers"/>
    <x v="6"/>
    <s v="LF"/>
    <s v="SD"/>
    <s v="LF-SD"/>
    <n v="1785"/>
    <n v="13.02"/>
    <n v="23240.7"/>
    <m/>
    <s v="Swingers"/>
    <s v="True"/>
    <x v="7"/>
  </r>
  <r>
    <n v="201508"/>
    <x v="3"/>
    <s v="4068"/>
    <s v="Swingers XX.5 HD"/>
    <s v="Swingers HD"/>
    <x v="6"/>
    <s v="LF"/>
    <s v="HD"/>
    <s v="LF-HD"/>
    <n v="3529"/>
    <n v="14.11"/>
    <n v="49794.19"/>
    <n v="17.3333333333333"/>
    <s v="Swingers HD"/>
    <s v="False"/>
    <x v="7"/>
  </r>
  <r>
    <n v="201508"/>
    <x v="3"/>
    <s v="4069"/>
    <s v="Swingers XX.5 Nationwide HD"/>
    <s v="Swingers HD"/>
    <x v="6"/>
    <s v="NW LF"/>
    <s v="HD"/>
    <s v="NW LF-HD"/>
    <n v="2457"/>
    <n v="14.2366666666667"/>
    <n v="34979.49"/>
    <m/>
    <s v="Swingers HD"/>
    <s v="True"/>
    <x v="7"/>
  </r>
  <r>
    <n v="201508"/>
    <x v="3"/>
    <s v="3367"/>
    <s v="Swingers XXX"/>
    <s v="Swingers"/>
    <x v="6"/>
    <s v="LF"/>
    <s v="SD"/>
    <s v="LF-SD"/>
    <n v="288"/>
    <n v="14.98"/>
    <n v="4314.24"/>
    <m/>
    <s v="Swingers"/>
    <s v="True"/>
    <x v="7"/>
  </r>
  <r>
    <n v="201508"/>
    <x v="3"/>
    <s v="4070"/>
    <s v="Swingers XXX HD"/>
    <s v="Swingers HD"/>
    <x v="6"/>
    <s v="LF"/>
    <s v="HD"/>
    <s v="LF-HD"/>
    <n v="370"/>
    <n v="15.98"/>
    <n v="5912.6"/>
    <m/>
    <s v="Swingers HD"/>
    <s v="True"/>
    <x v="7"/>
  </r>
  <r>
    <n v="201508"/>
    <x v="3"/>
    <s v="3573"/>
    <s v="VIVID TV XX.5"/>
    <s v="Vivid"/>
    <x v="6"/>
    <s v="LF"/>
    <s v="SD"/>
    <s v="LF-SD"/>
    <n v="9170"/>
    <n v="13.02"/>
    <n v="119393.4"/>
    <n v="40"/>
    <s v="Vivid"/>
    <s v="False"/>
    <x v="7"/>
  </r>
  <r>
    <n v="201508"/>
    <x v="3"/>
    <s v="3588"/>
    <s v="VIVID TV XX.5 HD"/>
    <s v="Vivid HD"/>
    <x v="6"/>
    <s v="LF"/>
    <s v="HD"/>
    <s v="LF-HD"/>
    <n v="9981"/>
    <n v="14.11"/>
    <n v="140831.91"/>
    <n v="40"/>
    <s v="Vivid HD"/>
    <s v="False"/>
    <x v="7"/>
  </r>
  <r>
    <n v="201508"/>
    <x v="3"/>
    <s v="3679"/>
    <s v="VIVID TV XXX"/>
    <s v="Vivid"/>
    <x v="6"/>
    <s v="LF"/>
    <s v="SD"/>
    <s v="LF-SD"/>
    <n v="883"/>
    <n v="14.98"/>
    <n v="13227.34"/>
    <m/>
    <s v="Vivid"/>
    <s v="True"/>
    <x v="7"/>
  </r>
  <r>
    <n v="201508"/>
    <x v="3"/>
    <s v="4044"/>
    <s v="Vivid XX.5 Nationwide"/>
    <s v="Vivid"/>
    <x v="6"/>
    <s v="NW LF"/>
    <s v="SD"/>
    <s v="NW LF-SD"/>
    <n v="15952"/>
    <n v="13.08"/>
    <n v="208652.16"/>
    <m/>
    <s v="Vivid"/>
    <s v="True"/>
    <x v="7"/>
  </r>
  <r>
    <n v="201508"/>
    <x v="3"/>
    <s v="4045"/>
    <s v="Vivid XX.5 Nationwide HD"/>
    <s v="Vivid HD"/>
    <x v="6"/>
    <s v="NW LF"/>
    <s v="HD"/>
    <s v="NW LF-HD"/>
    <n v="11908"/>
    <n v="14.2366666666667"/>
    <n v="169530.226666667"/>
    <m/>
    <s v="Vivid HD"/>
    <s v="True"/>
    <x v="7"/>
  </r>
  <r>
    <n v="201508"/>
    <x v="3"/>
    <s v="4046"/>
    <s v="Vivid XXX HD"/>
    <s v="Vivid HD"/>
    <x v="6"/>
    <s v="LF"/>
    <s v="HD"/>
    <s v="LF-HD"/>
    <n v="1060"/>
    <n v="15.98"/>
    <n v="16938.8"/>
    <m/>
    <s v="Vivid HD"/>
    <s v="True"/>
    <x v="7"/>
  </r>
  <r>
    <n v="201508"/>
    <x v="3"/>
    <s v="788"/>
    <s v="Wicked XX.5"/>
    <s v="Wicked"/>
    <x v="6"/>
    <s v="LF"/>
    <s v="SD"/>
    <s v="LF-SD"/>
    <n v="3158"/>
    <n v="13.02"/>
    <n v="41117.160000000003"/>
    <n v="22.6666666666667"/>
    <s v="Wicked"/>
    <s v="False"/>
    <x v="7"/>
  </r>
  <r>
    <n v="201508"/>
    <x v="3"/>
    <s v="3680"/>
    <s v="Wicked XX.5 HD"/>
    <s v="Wicked HD"/>
    <x v="6"/>
    <s v="LF"/>
    <s v="HD"/>
    <s v="LF-HD"/>
    <n v="3733"/>
    <n v="14.11"/>
    <n v="52672.63"/>
    <n v="20"/>
    <s v="Wicked HD"/>
    <s v="False"/>
    <x v="7"/>
  </r>
  <r>
    <n v="201508"/>
    <x v="3"/>
    <s v="4047"/>
    <s v="Wicked XX.5 Nationwide"/>
    <s v="Wicked"/>
    <x v="6"/>
    <s v="NW LF"/>
    <s v="SD"/>
    <s v="NW LF-SD"/>
    <n v="3987"/>
    <n v="13.08"/>
    <n v="52149.96"/>
    <m/>
    <s v="Wicked"/>
    <s v="True"/>
    <x v="7"/>
  </r>
  <r>
    <n v="201508"/>
    <x v="3"/>
    <s v="4048"/>
    <s v="Wicked XX.5 Nationwide HD"/>
    <s v="Wicked HD"/>
    <x v="6"/>
    <s v="NW LF"/>
    <s v="HD"/>
    <s v="NW LF-HD"/>
    <n v="5592"/>
    <n v="14.2366666666667"/>
    <n v="79611.44"/>
    <m/>
    <s v="Wicked HD"/>
    <s v="True"/>
    <x v="7"/>
  </r>
  <r>
    <n v="201508"/>
    <x v="3"/>
    <s v="3370"/>
    <s v="Wicked XXX"/>
    <s v="Wicked"/>
    <x v="6"/>
    <s v="LF"/>
    <s v="SD"/>
    <s v="LF-SD"/>
    <n v="256"/>
    <n v="14.98"/>
    <n v="3834.88"/>
    <m/>
    <s v="Wicked"/>
    <s v="True"/>
    <x v="7"/>
  </r>
  <r>
    <n v="201508"/>
    <x v="3"/>
    <s v="4049"/>
    <s v="Wicked XXX HD"/>
    <s v="Wicked HD"/>
    <x v="6"/>
    <s v="LF"/>
    <s v="HD"/>
    <s v="LF-HD"/>
    <n v="339"/>
    <n v="15.98"/>
    <n v="5417.22"/>
    <m/>
    <s v="Wicked HD"/>
    <s v="True"/>
    <x v="7"/>
  </r>
  <r>
    <n v="201508"/>
    <x v="4"/>
    <s v="3629"/>
    <s v="Adam &amp; Eve"/>
    <s v="Adam &amp; Eve"/>
    <x v="0"/>
    <s v="LF"/>
    <s v="SD"/>
    <s v="LF-SD"/>
    <n v="827"/>
    <n v="12.99"/>
    <n v="10742.73"/>
    <m/>
    <m/>
    <s v="False"/>
    <x v="7"/>
  </r>
  <r>
    <n v="201508"/>
    <x v="4"/>
    <s v="3617"/>
    <s v="Arouse"/>
    <s v="Arouse"/>
    <x v="1"/>
    <s v="LF"/>
    <s v="SD"/>
    <s v="LF-SD"/>
    <n v="4731"/>
    <n v="12.99"/>
    <n v="61455.69"/>
    <m/>
    <s v="Arouse"/>
    <s v="False"/>
    <x v="7"/>
  </r>
  <r>
    <n v="201508"/>
    <x v="4"/>
    <s v="3618"/>
    <s v="Falcon XX5"/>
    <s v="Falcon"/>
    <x v="1"/>
    <s v="Gay LF"/>
    <s v="SD"/>
    <s v="Gay LF-SD"/>
    <n v="1063"/>
    <n v="12.99"/>
    <n v="13808.37"/>
    <m/>
    <s v="Falcon"/>
    <s v="False"/>
    <x v="7"/>
  </r>
  <r>
    <n v="201508"/>
    <x v="4"/>
    <s v="Digital Playground"/>
    <s v="Digital Playground"/>
    <s v="Digital Playground"/>
    <x v="2"/>
    <s v="LF"/>
    <s v="SD"/>
    <s v="LF-SD"/>
    <n v="3057"/>
    <n v="12.99"/>
    <n v="39710.43"/>
    <m/>
    <s v="Digital Playground"/>
    <s v="False"/>
    <x v="7"/>
  </r>
  <r>
    <n v="201508"/>
    <x v="4"/>
    <s v="4081"/>
    <s v="Girlfriend Films"/>
    <s v="Girlfriend Films"/>
    <x v="3"/>
    <s v="LF"/>
    <s v="SD"/>
    <s v="LF-SD"/>
    <n v="1156"/>
    <n v="12.99"/>
    <n v="15016.44"/>
    <m/>
    <s v="Girlfriend Films"/>
    <s v="False"/>
    <x v="7"/>
  </r>
  <r>
    <n v="201508"/>
    <x v="4"/>
    <s v="272"/>
    <s v="Hustler"/>
    <s v="Hustler"/>
    <x v="3"/>
    <s v="LF"/>
    <s v="SD"/>
    <s v="LF-SD"/>
    <n v="5656"/>
    <n v="12.99"/>
    <n v="73471.44"/>
    <m/>
    <s v="Hustler"/>
    <s v="False"/>
    <x v="7"/>
  </r>
  <r>
    <n v="201508"/>
    <x v="4"/>
    <s v="575"/>
    <s v="Penthouse"/>
    <s v="Penthouse"/>
    <x v="3"/>
    <s v="LF"/>
    <s v="SD"/>
    <s v="LF-SD"/>
    <n v="2971"/>
    <n v="12.99"/>
    <n v="38593.29"/>
    <m/>
    <s v="Penthouse"/>
    <s v="False"/>
    <x v="7"/>
  </r>
  <r>
    <n v="201508"/>
    <x v="4"/>
    <s v="576"/>
    <s v="Penthouse HD"/>
    <s v="Penthouse HD"/>
    <x v="3"/>
    <s v="LF"/>
    <s v="HD"/>
    <s v="LF-HD"/>
    <n v="5731"/>
    <n v="12.99"/>
    <n v="74445.69"/>
    <m/>
    <s v="Penthouse HD"/>
    <s v="False"/>
    <x v="7"/>
  </r>
  <r>
    <n v="201508"/>
    <x v="4"/>
    <s v="158"/>
    <s v="TEN"/>
    <s v="TEN"/>
    <x v="3"/>
    <s v="LF"/>
    <s v="SD"/>
    <s v="LF-SD"/>
    <n v="8093"/>
    <n v="12.99"/>
    <n v="105128.07"/>
    <m/>
    <s v="TEN"/>
    <s v="False"/>
    <x v="7"/>
  </r>
  <r>
    <n v="201508"/>
    <x v="4"/>
    <s v="2188"/>
    <s v="TEN HD"/>
    <s v="TEN HD"/>
    <x v="3"/>
    <s v="LF"/>
    <s v="HD"/>
    <s v="LF-HD"/>
    <n v="4697"/>
    <n v="12.99"/>
    <n v="61014.03"/>
    <m/>
    <s v="TEN"/>
    <s v="True"/>
    <x v="7"/>
  </r>
  <r>
    <n v="201508"/>
    <x v="4"/>
    <s v="Babes"/>
    <s v="Babes"/>
    <s v="Babes"/>
    <x v="4"/>
    <s v="LF"/>
    <s v="SD"/>
    <s v="LF-SD"/>
    <n v="3162"/>
    <n v="12.99"/>
    <n v="41074.379999999997"/>
    <m/>
    <s v="Babes"/>
    <s v="False"/>
    <x v="7"/>
  </r>
  <r>
    <n v="201508"/>
    <x v="4"/>
    <s v="Bang University"/>
    <s v="Bang University"/>
    <s v="Bang U."/>
    <x v="4"/>
    <s v="LF"/>
    <s v="SD"/>
    <s v="LF-SD"/>
    <n v="2921"/>
    <n v="12.99"/>
    <n v="37943.79"/>
    <m/>
    <s v="Bang U."/>
    <s v="False"/>
    <x v="7"/>
  </r>
  <r>
    <n v="201508"/>
    <x v="4"/>
    <s v="Brazzers"/>
    <s v="Brazzers"/>
    <s v="Brazzers"/>
    <x v="4"/>
    <s v="LF"/>
    <s v="SD"/>
    <s v="LF-SD"/>
    <n v="3990"/>
    <n v="12.99"/>
    <n v="51830.1"/>
    <m/>
    <s v="Brazzers"/>
    <s v="False"/>
    <x v="7"/>
  </r>
  <r>
    <n v="201508"/>
    <x v="4"/>
    <s v="Playboy Double Feature"/>
    <s v="MG 2pk"/>
    <s v="MG 2pk"/>
    <x v="4"/>
    <s v="2PK"/>
    <s v="SD"/>
    <s v="2PK-SD"/>
    <n v="804"/>
    <n v="19.989999999999998"/>
    <n v="16071.96"/>
    <m/>
    <s v="MG 2pk"/>
    <s v="False"/>
    <x v="7"/>
  </r>
  <r>
    <n v="201508"/>
    <x v="4"/>
    <s v="Reality Kings"/>
    <s v="Reality Kings"/>
    <s v="Reality Kings"/>
    <x v="4"/>
    <s v="LF"/>
    <s v="SD"/>
    <s v="LF-SD"/>
    <n v="1475"/>
    <n v="12.99"/>
    <n v="19160.25"/>
    <m/>
    <s v="Reality Kings"/>
    <s v="False"/>
    <x v="7"/>
  </r>
  <r>
    <n v="201508"/>
    <x v="4"/>
    <s v="Spice Gay"/>
    <s v="Spice Gay"/>
    <s v="MEN"/>
    <x v="4"/>
    <s v="Gay LF"/>
    <s v="SD"/>
    <s v="Gay LF-SD"/>
    <n v="1575"/>
    <n v="12.99"/>
    <n v="20459.25"/>
    <m/>
    <s v="MEN"/>
    <s v="False"/>
    <x v="7"/>
  </r>
  <r>
    <n v="201508"/>
    <x v="4"/>
    <s v="4023"/>
    <s v="A-List"/>
    <s v="A-List"/>
    <x v="5"/>
    <s v="LF"/>
    <s v="SD"/>
    <s v="LF-SD"/>
    <n v="2777"/>
    <n v="12.99"/>
    <n v="36073.230000000003"/>
    <m/>
    <s v="A-List"/>
    <s v="False"/>
    <x v="7"/>
  </r>
  <r>
    <n v="201508"/>
    <x v="4"/>
    <s v="3548"/>
    <s v="Club Fantasy"/>
    <s v="Club Fantasy"/>
    <x v="5"/>
    <s v="LF"/>
    <s v="SD"/>
    <s v="LF-SD"/>
    <n v="7566"/>
    <n v="12.99"/>
    <n v="98282.34"/>
    <m/>
    <s v="Club Fantasy"/>
    <s v="False"/>
    <x v="7"/>
  </r>
  <r>
    <n v="201508"/>
    <x v="4"/>
    <s v="3549"/>
    <s v="Club Fantasy Gay"/>
    <s v="STUDDS"/>
    <x v="5"/>
    <s v="Gay LF"/>
    <s v="SD"/>
    <s v="Gay LF-SD"/>
    <n v="1405"/>
    <n v="12.99"/>
    <n v="18250.95"/>
    <m/>
    <s v="STUDDS"/>
    <s v="False"/>
    <x v="7"/>
  </r>
  <r>
    <n v="201508"/>
    <x v="4"/>
    <s v="3550"/>
    <s v="First Time Fantasy"/>
    <s v="First Time Fantasy"/>
    <x v="5"/>
    <s v="LF"/>
    <s v="SD"/>
    <s v="LF-SD"/>
    <n v="1243"/>
    <n v="12.99"/>
    <n v="16146.57"/>
    <m/>
    <s v="First Time Fantasy"/>
    <s v="False"/>
    <x v="7"/>
  </r>
  <r>
    <n v="201508"/>
    <x v="4"/>
    <s v="3552"/>
    <s v="Urban Fantasy"/>
    <s v="Urban Fantasy"/>
    <x v="5"/>
    <s v="LF"/>
    <s v="SD"/>
    <s v="LF-SD"/>
    <n v="2155"/>
    <n v="12.99"/>
    <n v="27993.45"/>
    <m/>
    <s v="Urban Fantasy"/>
    <s v="False"/>
    <x v="7"/>
  </r>
  <r>
    <n v="201508"/>
    <x v="4"/>
    <s v="5136"/>
    <s v="ALT Women"/>
    <s v="Girls Girls Girls"/>
    <x v="6"/>
    <s v="LF"/>
    <s v="SD"/>
    <s v="LF-SD"/>
    <n v="2585"/>
    <n v="12.99"/>
    <n v="33579.15"/>
    <m/>
    <s v="Girls Girls Girls"/>
    <s v="False"/>
    <x v="7"/>
  </r>
  <r>
    <n v="201508"/>
    <x v="4"/>
    <s v="473"/>
    <s v="Cheri"/>
    <s v="Cheri"/>
    <x v="6"/>
    <s v="LF"/>
    <s v="SD"/>
    <s v="LF-SD"/>
    <n v="1183"/>
    <n v="12.99"/>
    <n v="15367.17"/>
    <m/>
    <s v="Cheri"/>
    <s v="False"/>
    <x v="7"/>
  </r>
  <r>
    <n v="201508"/>
    <x v="4"/>
    <s v="3665"/>
    <s v="Hardcore Heat"/>
    <s v="HEAT"/>
    <x v="6"/>
    <s v="LF"/>
    <s v="SD"/>
    <s v="LF-SD"/>
    <n v="2147"/>
    <n v="12.99"/>
    <n v="27889.53"/>
    <m/>
    <s v="HEAT"/>
    <s v="False"/>
    <x v="7"/>
  </r>
  <r>
    <n v="201508"/>
    <x v="4"/>
    <s v="273"/>
    <s v="Playgirl"/>
    <s v="Seduxxtion"/>
    <x v="6"/>
    <s v="LF"/>
    <s v="SD"/>
    <s v="LF-SD"/>
    <n v="1306"/>
    <n v="12.99"/>
    <n v="16964.939999999999"/>
    <m/>
    <s v="Seduxxtion"/>
    <s v="False"/>
    <x v="7"/>
  </r>
  <r>
    <n v="201508"/>
    <x v="4"/>
    <s v="2347"/>
    <s v="Real Xxtreme"/>
    <s v="Real Xxtreme"/>
    <x v="6"/>
    <s v="LF"/>
    <s v="SD"/>
    <s v="LF-SD"/>
    <n v="2522"/>
    <n v="12.99"/>
    <n v="32760.78"/>
    <m/>
    <s v="Real Xxtreme"/>
    <s v="False"/>
    <x v="7"/>
  </r>
  <r>
    <n v="201508"/>
    <x v="4"/>
    <s v="3573"/>
    <s v="VIVID TV XX.5"/>
    <s v="Vivid"/>
    <x v="6"/>
    <s v="LF"/>
    <s v="SD"/>
    <s v="LF-SD"/>
    <n v="4102"/>
    <n v="12.99"/>
    <n v="53284.98"/>
    <m/>
    <s v="Vivid"/>
    <s v="False"/>
    <x v="7"/>
  </r>
  <r>
    <n v="201508"/>
    <x v="4"/>
    <s v="380"/>
    <s v="Wicked"/>
    <s v="Wicked"/>
    <x v="6"/>
    <s v="LF"/>
    <s v="SD"/>
    <s v="LF-SD"/>
    <n v="1706"/>
    <n v="12.99"/>
    <n v="22160.94"/>
    <m/>
    <s v="Wicked"/>
    <s v="False"/>
    <x v="7"/>
  </r>
  <r>
    <n v="201508"/>
    <x v="5"/>
    <s v="3629"/>
    <s v="Adam &amp; Eve"/>
    <s v="Adam &amp; Eve"/>
    <x v="0"/>
    <s v="LF"/>
    <s v="SD"/>
    <s v="LF-SD"/>
    <n v="61"/>
    <n v="17.989999999999998"/>
    <n v="1097.3900000000001"/>
    <m/>
    <m/>
    <s v="False"/>
    <x v="7"/>
  </r>
  <r>
    <n v="201508"/>
    <x v="5"/>
    <s v="3425"/>
    <s v="360 Adult Insider"/>
    <s v="360 Adult Insider"/>
    <x v="7"/>
    <s v="Special"/>
    <s v="SD"/>
    <s v="Special-SD"/>
    <n v="47"/>
    <n v="1.99"/>
    <n v="93.53"/>
    <m/>
    <m/>
    <s v="True"/>
    <x v="7"/>
  </r>
  <r>
    <n v="201508"/>
    <x v="5"/>
    <s v="3617"/>
    <s v="Arouse"/>
    <s v="Arouse"/>
    <x v="1"/>
    <s v="LF"/>
    <s v="SD"/>
    <s v="LF-SD"/>
    <n v="2761"/>
    <n v="17.989999999999998"/>
    <n v="49670.39"/>
    <m/>
    <m/>
    <s v="True"/>
    <x v="7"/>
  </r>
  <r>
    <n v="201508"/>
    <x v="5"/>
    <s v="4050"/>
    <s v="Arouse 2pk"/>
    <s v="Align 2pk"/>
    <x v="1"/>
    <s v="2PK"/>
    <s v="SD"/>
    <s v="2PK-SD"/>
    <n v="703"/>
    <n v="19.440000000000001"/>
    <n v="13666.32"/>
    <m/>
    <m/>
    <s v="True"/>
    <x v="7"/>
  </r>
  <r>
    <n v="201508"/>
    <x v="5"/>
    <s v="3930"/>
    <s v="DUSK - For Women"/>
    <s v="DUSK"/>
    <x v="1"/>
    <s v="LF"/>
    <s v="SD"/>
    <s v="LF-SD"/>
    <n v="977"/>
    <n v="17.989999999999998"/>
    <n v="17576.23"/>
    <m/>
    <m/>
    <s v="True"/>
    <x v="7"/>
  </r>
  <r>
    <n v="201508"/>
    <x v="5"/>
    <s v="3618"/>
    <s v="Falcon XX5"/>
    <s v="Falcon"/>
    <x v="1"/>
    <s v="Gay LF"/>
    <s v="SD"/>
    <s v="Gay LF-SD"/>
    <n v="773"/>
    <n v="17.989999999999998"/>
    <n v="13906.27"/>
    <m/>
    <m/>
    <s v="True"/>
    <x v="7"/>
  </r>
  <r>
    <n v="201508"/>
    <x v="5"/>
    <s v="3653"/>
    <s v="Falcon XX5 HD"/>
    <s v="Falcon HD"/>
    <x v="1"/>
    <s v="Gay LF"/>
    <s v="HD"/>
    <s v="Gay LF-HD"/>
    <n v="238"/>
    <n v="18.989999999999998"/>
    <n v="4519.62"/>
    <m/>
    <m/>
    <s v="True"/>
    <x v="7"/>
  </r>
  <r>
    <n v="201508"/>
    <x v="5"/>
    <s v="Digital Playground HD"/>
    <s v="Digital Playground HD"/>
    <s v="Digital Playground HD"/>
    <x v="2"/>
    <s v="LF"/>
    <s v="HD"/>
    <s v="LF-HD"/>
    <n v="2833"/>
    <n v="18.989999999999998"/>
    <n v="53798.67"/>
    <m/>
    <m/>
    <s v="True"/>
    <x v="7"/>
  </r>
  <r>
    <n v="201508"/>
    <x v="5"/>
    <s v="3968"/>
    <s v="Evil Angel"/>
    <s v="Evil Angel"/>
    <x v="8"/>
    <s v="LF"/>
    <s v="SD"/>
    <s v="LF-SD"/>
    <n v="3053"/>
    <n v="17.989999999999998"/>
    <n v="54923.47"/>
    <m/>
    <m/>
    <s v="True"/>
    <x v="7"/>
  </r>
  <r>
    <n v="201508"/>
    <x v="5"/>
    <s v="3221"/>
    <s v="HIS Gay XX.5"/>
    <s v="HIS"/>
    <x v="3"/>
    <s v="Gay LF"/>
    <s v="SD"/>
    <s v="Gay LF-SD"/>
    <n v="824"/>
    <n v="17.989999999999998"/>
    <n v="14823.76"/>
    <m/>
    <m/>
    <s v="True"/>
    <x v="7"/>
  </r>
  <r>
    <n v="201508"/>
    <x v="5"/>
    <s v="272"/>
    <s v="Hustler"/>
    <s v="Hustler"/>
    <x v="3"/>
    <s v="LF"/>
    <s v="SD"/>
    <s v="LF-SD"/>
    <n v="5437"/>
    <n v="17.989999999999998"/>
    <n v="97811.63"/>
    <m/>
    <m/>
    <s v="True"/>
    <x v="7"/>
  </r>
  <r>
    <n v="201508"/>
    <x v="5"/>
    <s v="3986"/>
    <s v="Hustler 2pk"/>
    <s v="Hustler 2pk"/>
    <x v="3"/>
    <s v="2PK"/>
    <s v="SD"/>
    <s v="2PK-SD"/>
    <n v="797"/>
    <n v="19.440000000000001"/>
    <n v="15493.68"/>
    <m/>
    <m/>
    <s v="True"/>
    <x v="7"/>
  </r>
  <r>
    <n v="201508"/>
    <x v="5"/>
    <s v="4007"/>
    <s v="Hustler 4pk"/>
    <s v="Hustler 4pk"/>
    <x v="3"/>
    <s v="4PK"/>
    <s v="SD"/>
    <s v="4PK-SD"/>
    <n v="735"/>
    <n v="24.99"/>
    <n v="18367.650000000001"/>
    <m/>
    <m/>
    <s v="True"/>
    <x v="7"/>
  </r>
  <r>
    <n v="201508"/>
    <x v="5"/>
    <s v="2718"/>
    <s v="Hustler HD"/>
    <s v="Hustler HD"/>
    <x v="3"/>
    <s v="LF"/>
    <s v="HD"/>
    <s v="LF-HD"/>
    <n v="2003"/>
    <n v="18.989999999999998"/>
    <n v="38036.97"/>
    <m/>
    <m/>
    <s v="True"/>
    <x v="7"/>
  </r>
  <r>
    <n v="201508"/>
    <x v="5"/>
    <s v="468"/>
    <s v="Juicy"/>
    <s v="Juicy"/>
    <x v="3"/>
    <s v="LF"/>
    <s v="SD"/>
    <s v="LF-SD"/>
    <n v="2134"/>
    <n v="17.989999999999998"/>
    <n v="38390.660000000003"/>
    <m/>
    <m/>
    <s v="True"/>
    <x v="7"/>
  </r>
  <r>
    <n v="201508"/>
    <x v="5"/>
    <s v="3345"/>
    <s v="Juicy HD"/>
    <s v="Juicy HD"/>
    <x v="3"/>
    <s v="LF"/>
    <s v="HD"/>
    <s v="LF-HD"/>
    <n v="2548"/>
    <n v="18.989999999999998"/>
    <n v="48386.52"/>
    <m/>
    <m/>
    <s v="True"/>
    <x v="7"/>
  </r>
  <r>
    <n v="201508"/>
    <x v="5"/>
    <s v="4153"/>
    <s v="Kinky"/>
    <s v="Kinky"/>
    <x v="3"/>
    <s v="LF"/>
    <s v="SD"/>
    <s v="LF-SD"/>
    <n v="819"/>
    <n v="17.989999999999998"/>
    <n v="14733.81"/>
    <m/>
    <m/>
    <s v="True"/>
    <x v="7"/>
  </r>
  <r>
    <n v="201508"/>
    <x v="5"/>
    <s v="577"/>
    <s v="Manhandle"/>
    <s v="Manhandle"/>
    <x v="3"/>
    <s v="Gay LF"/>
    <s v="SD"/>
    <s v="Gay LF-SD"/>
    <n v="801"/>
    <n v="17.989999999999998"/>
    <n v="14409.99"/>
    <m/>
    <m/>
    <s v="True"/>
    <x v="7"/>
  </r>
  <r>
    <n v="201508"/>
    <x v="5"/>
    <s v="575"/>
    <s v="Penthouse"/>
    <s v="Penthouse"/>
    <x v="3"/>
    <s v="LF"/>
    <s v="SD"/>
    <s v="LF-SD"/>
    <n v="2002"/>
    <n v="17.989999999999998"/>
    <n v="36015.980000000003"/>
    <m/>
    <m/>
    <s v="True"/>
    <x v="7"/>
  </r>
  <r>
    <n v="201508"/>
    <x v="5"/>
    <s v="576"/>
    <s v="Penthouse HD"/>
    <s v="Penthouse HD"/>
    <x v="3"/>
    <s v="LF"/>
    <s v="HD"/>
    <s v="LF-HD"/>
    <n v="1763"/>
    <n v="18.989999999999998"/>
    <n v="33479.370000000003"/>
    <m/>
    <m/>
    <s v="True"/>
    <x v="7"/>
  </r>
  <r>
    <n v="201508"/>
    <x v="5"/>
    <s v="158"/>
    <s v="TEN"/>
    <s v="TEN"/>
    <x v="3"/>
    <s v="LF"/>
    <s v="SD"/>
    <s v="LF-SD"/>
    <n v="6627"/>
    <n v="17.989999999999998"/>
    <n v="119219.73"/>
    <m/>
    <m/>
    <s v="True"/>
    <x v="7"/>
  </r>
  <r>
    <n v="201508"/>
    <x v="5"/>
    <s v="Babes"/>
    <s v="Babes"/>
    <s v="Babes"/>
    <x v="4"/>
    <s v="LF"/>
    <s v="SD"/>
    <s v="LF-SD"/>
    <n v="698"/>
    <n v="17.989999999999998"/>
    <n v="12557.02"/>
    <m/>
    <s v="Babes"/>
    <s v="False"/>
    <x v="7"/>
  </r>
  <r>
    <n v="201508"/>
    <x v="5"/>
    <s v="Bang University"/>
    <s v="Bang University"/>
    <s v="Bang U."/>
    <x v="4"/>
    <s v="LF"/>
    <s v="SD"/>
    <s v="LF-SD"/>
    <n v="753"/>
    <n v="17.989999999999998"/>
    <n v="13546.47"/>
    <m/>
    <m/>
    <s v="True"/>
    <x v="7"/>
  </r>
  <r>
    <n v="201508"/>
    <x v="5"/>
    <s v="Brazzers"/>
    <s v="Brazzers"/>
    <s v="Brazzers"/>
    <x v="4"/>
    <s v="LF"/>
    <s v="SD"/>
    <s v="LF-SD"/>
    <n v="1163"/>
    <n v="17.989999999999998"/>
    <n v="20922.37"/>
    <m/>
    <m/>
    <s v="True"/>
    <x v="7"/>
  </r>
  <r>
    <n v="201508"/>
    <x v="5"/>
    <s v="Playboy Double Feature XX.5"/>
    <s v="MG 2pk"/>
    <s v="MG 2pk"/>
    <x v="4"/>
    <s v="2PK"/>
    <s v="SD"/>
    <s v="2PK-SD"/>
    <n v="656"/>
    <n v="19.440000000000001"/>
    <n v="12752.64"/>
    <m/>
    <m/>
    <s v="True"/>
    <x v="7"/>
  </r>
  <r>
    <n v="201508"/>
    <x v="5"/>
    <s v="Playboy 4-packs"/>
    <s v="MG 4pk"/>
    <s v="MG 4pk"/>
    <x v="4"/>
    <s v="4PK"/>
    <s v="SD"/>
    <s v="4PK-SD"/>
    <n v="884"/>
    <n v="24.99"/>
    <n v="22091.16"/>
    <m/>
    <m/>
    <s v="True"/>
    <x v="7"/>
  </r>
  <r>
    <n v="201508"/>
    <x v="5"/>
    <s v="Reality Kings"/>
    <s v="Reality Kings"/>
    <s v="Reality Kings"/>
    <x v="4"/>
    <s v="LF"/>
    <s v="SD"/>
    <s v="LF-SD"/>
    <n v="945"/>
    <n v="17.989999999999998"/>
    <n v="17000.55"/>
    <m/>
    <m/>
    <s v="True"/>
    <x v="7"/>
  </r>
  <r>
    <n v="201508"/>
    <x v="5"/>
    <s v="Reality Kings XX.5 HD"/>
    <s v="Reality Kings XX.5 HD"/>
    <s v="Reality Kings HD"/>
    <x v="4"/>
    <s v="LF"/>
    <s v="HD"/>
    <s v="LF-HD"/>
    <n v="1457"/>
    <n v="18.989999999999998"/>
    <n v="27668.43"/>
    <m/>
    <m/>
    <s v="True"/>
    <x v="7"/>
  </r>
  <r>
    <n v="201508"/>
    <x v="5"/>
    <s v="Route 69"/>
    <s v="Route 69"/>
    <s v="Route 69"/>
    <x v="4"/>
    <s v="LF"/>
    <s v="SD"/>
    <s v="LF-SD"/>
    <n v="671"/>
    <n v="17.989999999999998"/>
    <n v="12071.29"/>
    <m/>
    <m/>
    <s v="True"/>
    <x v="7"/>
  </r>
  <r>
    <n v="201508"/>
    <x v="5"/>
    <s v="Spice Gay"/>
    <s v="Spice Gay"/>
    <s v="MEN"/>
    <x v="4"/>
    <s v="Gay LF"/>
    <s v="SD"/>
    <s v="Gay LF-SD"/>
    <n v="796"/>
    <n v="17.989999999999998"/>
    <n v="14320.04"/>
    <m/>
    <m/>
    <s v="True"/>
    <x v="7"/>
  </r>
  <r>
    <n v="201508"/>
    <x v="5"/>
    <s v="4023"/>
    <s v="A-List"/>
    <s v="A-List"/>
    <x v="5"/>
    <s v="LF"/>
    <s v="SD"/>
    <s v="LF-SD"/>
    <n v="319"/>
    <n v="17.989999999999998"/>
    <n v="5738.81"/>
    <m/>
    <m/>
    <s v="True"/>
    <x v="7"/>
  </r>
  <r>
    <n v="201508"/>
    <x v="5"/>
    <s v="3548"/>
    <s v="Club Fantasy"/>
    <s v="Club Fantasy"/>
    <x v="5"/>
    <s v="LF"/>
    <s v="SD"/>
    <s v="LF-SD"/>
    <n v="2640"/>
    <n v="17.989999999999998"/>
    <n v="47493.599999999999"/>
    <m/>
    <m/>
    <s v="True"/>
    <x v="7"/>
  </r>
  <r>
    <n v="201508"/>
    <x v="5"/>
    <s v="4014"/>
    <s v="Club Fantasy 4pk"/>
    <s v="TVN 4pk"/>
    <x v="5"/>
    <s v="4PK"/>
    <s v="SD"/>
    <s v="4PK-SD"/>
    <n v="212"/>
    <n v="24.99"/>
    <n v="5297.88"/>
    <m/>
    <m/>
    <s v="True"/>
    <x v="7"/>
  </r>
  <r>
    <n v="201508"/>
    <x v="5"/>
    <s v="3549"/>
    <s v="Club Fantasy Gay"/>
    <s v="STUDDS"/>
    <x v="5"/>
    <s v="Gay LF"/>
    <s v="SD"/>
    <s v="Gay LF-SD"/>
    <n v="1016"/>
    <n v="17.989999999999998"/>
    <n v="18277.84"/>
    <m/>
    <m/>
    <s v="True"/>
    <x v="7"/>
  </r>
  <r>
    <n v="201508"/>
    <x v="5"/>
    <s v="4126"/>
    <s v="Club Fantasy Gay HD"/>
    <s v="STUDDS HD"/>
    <x v="5"/>
    <s v="Gay LF"/>
    <s v="HD"/>
    <s v="Gay LF-HD"/>
    <n v="489"/>
    <n v="18.989999999999998"/>
    <n v="9286.11"/>
    <m/>
    <m/>
    <s v="True"/>
    <x v="7"/>
  </r>
  <r>
    <n v="201508"/>
    <x v="5"/>
    <s v="4127"/>
    <s v="Club Fantasy Group"/>
    <s v="Club Fantasy"/>
    <x v="5"/>
    <s v="LF"/>
    <s v="SD"/>
    <s v="LF-SD"/>
    <n v="781"/>
    <n v="17.989999999999998"/>
    <n v="14050.19"/>
    <m/>
    <m/>
    <s v="True"/>
    <x v="7"/>
  </r>
  <r>
    <n v="201508"/>
    <x v="5"/>
    <s v="4128"/>
    <s v="Club Fantasy HD"/>
    <s v="Club Fantasy HD"/>
    <x v="5"/>
    <s v="LF"/>
    <s v="HD"/>
    <s v="LF-HD"/>
    <n v="2375"/>
    <n v="18.989999999999998"/>
    <n v="45101.25"/>
    <m/>
    <m/>
    <s v="True"/>
    <x v="7"/>
  </r>
  <r>
    <n v="201508"/>
    <x v="5"/>
    <s v="3550"/>
    <s v="First Time Fantasy"/>
    <s v="First Time Fantasy"/>
    <x v="5"/>
    <s v="LF"/>
    <s v="SD"/>
    <s v="LF-SD"/>
    <n v="1269"/>
    <n v="17.989999999999998"/>
    <n v="22829.31"/>
    <m/>
    <m/>
    <s v="True"/>
    <x v="7"/>
  </r>
  <r>
    <n v="201508"/>
    <x v="5"/>
    <s v="3747"/>
    <s v="Girl Crush"/>
    <s v="Girl Crush"/>
    <x v="5"/>
    <s v="LF"/>
    <s v="SD"/>
    <s v="LF-SD"/>
    <n v="845"/>
    <n v="17.989999999999998"/>
    <n v="15201.55"/>
    <m/>
    <m/>
    <s v="True"/>
    <x v="7"/>
  </r>
  <r>
    <n v="201508"/>
    <x v="5"/>
    <s v="156"/>
    <s v="Studds"/>
    <s v="STUDDS"/>
    <x v="5"/>
    <s v="Gay LF"/>
    <s v="SD"/>
    <s v="Gay LF-SD"/>
    <n v="2052"/>
    <n v="17.989999999999998"/>
    <n v="36915.480000000003"/>
    <m/>
    <m/>
    <s v="True"/>
    <x v="7"/>
  </r>
  <r>
    <n v="201508"/>
    <x v="5"/>
    <s v="3552"/>
    <s v="Urban Fantasy"/>
    <s v="Urban Fantasy"/>
    <x v="5"/>
    <s v="LF"/>
    <s v="SD"/>
    <s v="LF-SD"/>
    <n v="2176"/>
    <n v="17.989999999999998"/>
    <n v="39146.239999999998"/>
    <m/>
    <m/>
    <s v="True"/>
    <x v="7"/>
  </r>
  <r>
    <n v="201508"/>
    <x v="5"/>
    <s v="4131"/>
    <s v="Urban Fantasy HD"/>
    <s v="Urban Fantasy HD"/>
    <x v="5"/>
    <s v="LF"/>
    <s v="HD"/>
    <s v="LF-HD"/>
    <n v="1269"/>
    <n v="18.989999999999998"/>
    <n v="24098.31"/>
    <m/>
    <m/>
    <s v="True"/>
    <x v="7"/>
  </r>
  <r>
    <n v="201508"/>
    <x v="5"/>
    <s v="473"/>
    <s v="Cheri"/>
    <s v="Cheri"/>
    <x v="6"/>
    <s v="LF"/>
    <s v="SD"/>
    <s v="LF-SD"/>
    <n v="284"/>
    <n v="17.989999999999998"/>
    <n v="5109.16"/>
    <m/>
    <m/>
    <s v="True"/>
    <x v="7"/>
  </r>
  <r>
    <n v="201508"/>
    <x v="5"/>
    <s v="963"/>
    <s v="Girls Girls Girls"/>
    <s v="Girls Girls Girls"/>
    <x v="6"/>
    <s v="LF"/>
    <s v="SD"/>
    <s v="LF-SD"/>
    <n v="341"/>
    <n v="17.989999999999998"/>
    <n v="6134.59"/>
    <m/>
    <m/>
    <s v="True"/>
    <x v="7"/>
  </r>
  <r>
    <n v="201508"/>
    <x v="5"/>
    <s v="3683"/>
    <s v="Girls Girls Girls XX.5 HD"/>
    <s v="Girls Girls Girls HD"/>
    <x v="6"/>
    <s v="LF"/>
    <s v="HD"/>
    <s v="LF-HD"/>
    <n v="945"/>
    <n v="18.989999999999998"/>
    <n v="17945.55"/>
    <m/>
    <m/>
    <s v="True"/>
    <x v="7"/>
  </r>
  <r>
    <n v="201508"/>
    <x v="5"/>
    <s v="2042"/>
    <s v="Hardcore Heat"/>
    <s v="HEAT"/>
    <x v="6"/>
    <s v="LF"/>
    <s v="SD"/>
    <s v="LF-SD"/>
    <n v="2245"/>
    <n v="17.989999999999998"/>
    <n v="40387.550000000003"/>
    <m/>
    <m/>
    <s v="True"/>
    <x v="7"/>
  </r>
  <r>
    <n v="201508"/>
    <x v="5"/>
    <s v="3131"/>
    <s v="Hardcore Heat HD"/>
    <s v="HEAT HD"/>
    <x v="6"/>
    <s v="LF"/>
    <s v="HD"/>
    <s v="LF-HD"/>
    <n v="218"/>
    <n v="18.989999999999998"/>
    <n v="4139.82"/>
    <m/>
    <m/>
    <s v="True"/>
    <x v="7"/>
  </r>
  <r>
    <n v="201508"/>
    <x v="5"/>
    <s v="273"/>
    <s v="Playgirl"/>
    <s v="Seduxxtion"/>
    <x v="6"/>
    <s v="LF"/>
    <s v="SD"/>
    <s v="LF-SD"/>
    <n v="172"/>
    <n v="17.989999999999998"/>
    <n v="3094.28"/>
    <m/>
    <m/>
    <s v="True"/>
    <x v="7"/>
  </r>
  <r>
    <n v="201508"/>
    <x v="5"/>
    <s v="3863"/>
    <s v="Playgirl"/>
    <s v="Playgirl"/>
    <x v="6"/>
    <s v="LF"/>
    <s v="SD"/>
    <s v="LF-SD"/>
    <n v="323"/>
    <n v="17.989999999999998"/>
    <n v="5810.77"/>
    <m/>
    <m/>
    <s v="True"/>
    <x v="7"/>
  </r>
  <r>
    <n v="201508"/>
    <x v="5"/>
    <s v="3349"/>
    <s v="Pleasure Zone"/>
    <s v="Pleasure Zone"/>
    <x v="6"/>
    <s v="LF"/>
    <s v="SD"/>
    <s v="LF-SD"/>
    <n v="188"/>
    <n v="17.989999999999998"/>
    <n v="3382.12"/>
    <m/>
    <m/>
    <s v="True"/>
    <x v="7"/>
  </r>
  <r>
    <n v="201508"/>
    <x v="5"/>
    <s v="4156"/>
    <s v="Pure Play DF"/>
    <s v="Vivid 2pk"/>
    <x v="6"/>
    <s v="2PK"/>
    <s v="SD"/>
    <s v="2PK-SD"/>
    <n v="23"/>
    <n v="19.440000000000001"/>
    <n v="447.12"/>
    <m/>
    <m/>
    <s v="True"/>
    <x v="7"/>
  </r>
  <r>
    <n v="201508"/>
    <x v="5"/>
    <s v="2347"/>
    <s v="Real Xxtreme"/>
    <s v="Real Xxtreme"/>
    <x v="6"/>
    <s v="LF"/>
    <s v="SD"/>
    <s v="LF-SD"/>
    <n v="289"/>
    <n v="17.989999999999998"/>
    <n v="5199.1099999999997"/>
    <m/>
    <m/>
    <s v="True"/>
    <x v="7"/>
  </r>
  <r>
    <n v="201508"/>
    <x v="5"/>
    <s v="3684"/>
    <s v="Real Xxtreme XX.5 HD"/>
    <s v="Real Xxtreme HD"/>
    <x v="6"/>
    <s v="LF"/>
    <s v="HD"/>
    <s v="LF-HD"/>
    <n v="367"/>
    <n v="18.989999999999998"/>
    <n v="6969.33"/>
    <m/>
    <m/>
    <s v="True"/>
    <x v="7"/>
  </r>
  <r>
    <n v="201508"/>
    <x v="5"/>
    <s v="2825"/>
    <s v="Swingers"/>
    <s v="Swingers"/>
    <x v="6"/>
    <s v="LF"/>
    <s v="SD"/>
    <s v="LF-SD"/>
    <n v="390"/>
    <n v="17.989999999999998"/>
    <n v="7016.1"/>
    <m/>
    <m/>
    <s v="True"/>
    <x v="7"/>
  </r>
  <r>
    <n v="201508"/>
    <x v="5"/>
    <s v="4008"/>
    <s v="TDM 4pk"/>
    <s v="Vivid 4pk"/>
    <x v="6"/>
    <s v="4PK"/>
    <s v="SD"/>
    <s v="4PK-SD"/>
    <n v="226"/>
    <n v="24.99"/>
    <n v="5647.74"/>
    <m/>
    <m/>
    <s v="True"/>
    <x v="7"/>
  </r>
  <r>
    <n v="201508"/>
    <x v="5"/>
    <s v="3573"/>
    <s v="VIVID TV XX.5"/>
    <s v="Vivid"/>
    <x v="6"/>
    <s v="LF"/>
    <s v="SD"/>
    <s v="LF-SD"/>
    <n v="5728"/>
    <n v="17.989999999999998"/>
    <n v="103046.72"/>
    <m/>
    <m/>
    <s v="True"/>
    <x v="7"/>
  </r>
  <r>
    <n v="201508"/>
    <x v="5"/>
    <s v="3588"/>
    <s v="VIVID TV XX.5 HD"/>
    <s v="Vivid HD"/>
    <x v="6"/>
    <s v="LF"/>
    <s v="HD"/>
    <s v="LF-HD"/>
    <n v="2199"/>
    <n v="18.989999999999998"/>
    <n v="41759.01"/>
    <m/>
    <m/>
    <s v="True"/>
    <x v="7"/>
  </r>
  <r>
    <n v="201508"/>
    <x v="5"/>
    <s v="4190"/>
    <s v="Vivid 4pk"/>
    <s v="Vivid 4pk"/>
    <x v="6"/>
    <s v="4PK"/>
    <s v="SD"/>
    <s v="4PK-SD"/>
    <n v="372"/>
    <n v="24.99"/>
    <n v="9296.2800000000007"/>
    <m/>
    <m/>
    <s v="True"/>
    <x v="7"/>
  </r>
  <r>
    <n v="201508"/>
    <x v="5"/>
    <s v="3998"/>
    <s v="Vivid DF"/>
    <s v="Vivid 2pk"/>
    <x v="6"/>
    <s v="2PK"/>
    <s v="SD"/>
    <s v="2PK-SD"/>
    <n v="1038"/>
    <n v="19.440000000000001"/>
    <n v="20178.72"/>
    <m/>
    <m/>
    <s v="True"/>
    <x v="7"/>
  </r>
  <r>
    <n v="201508"/>
    <x v="5"/>
    <s v="4147"/>
    <s v="Wicked DF"/>
    <s v="Vivid 2pk"/>
    <x v="6"/>
    <s v="2PK"/>
    <s v="SD"/>
    <s v="2PK-SD"/>
    <n v="29"/>
    <n v="19.440000000000001"/>
    <n v="563.76"/>
    <m/>
    <m/>
    <s v="True"/>
    <x v="7"/>
  </r>
  <r>
    <n v="201508"/>
    <x v="5"/>
    <s v="788"/>
    <s v="Wicked XX.5"/>
    <s v="Wicked"/>
    <x v="6"/>
    <s v="LF"/>
    <s v="SD"/>
    <s v="LF-SD"/>
    <n v="2808"/>
    <n v="17.989999999999998"/>
    <n v="50515.92"/>
    <m/>
    <m/>
    <s v="True"/>
    <x v="7"/>
  </r>
  <r>
    <n v="201508"/>
    <x v="5"/>
    <s v="3680"/>
    <s v="Wicked XX.5 HD"/>
    <s v="Wicked HD"/>
    <x v="6"/>
    <s v="LF"/>
    <s v="HD"/>
    <s v="LF-HD"/>
    <n v="348"/>
    <n v="18.989999999999998"/>
    <n v="6608.52"/>
    <m/>
    <m/>
    <s v="True"/>
    <x v="7"/>
  </r>
  <r>
    <n v="201509"/>
    <x v="0"/>
    <s v="3629"/>
    <s v="Adam &amp; Eve"/>
    <s v="Adam &amp; Eve"/>
    <x v="0"/>
    <s v="LF"/>
    <s v="SD"/>
    <s v="LF-SD"/>
    <n v="105"/>
    <n v="11"/>
    <n v="1155"/>
    <m/>
    <m/>
    <s v="False"/>
    <x v="8"/>
  </r>
  <r>
    <n v="201509"/>
    <x v="0"/>
    <s v="3617"/>
    <s v="Arouse"/>
    <s v="Arouse"/>
    <x v="1"/>
    <s v="LF"/>
    <s v="SD"/>
    <s v="LF-SD"/>
    <n v="5078"/>
    <n v="11"/>
    <n v="55858"/>
    <m/>
    <m/>
    <s v="True"/>
    <x v="8"/>
  </r>
  <r>
    <n v="201509"/>
    <x v="0"/>
    <s v="Digital Playground"/>
    <s v="Digital Playground"/>
    <s v="Digital Playground"/>
    <x v="2"/>
    <s v="LF"/>
    <s v="SD"/>
    <s v="LF-SD"/>
    <n v="2223"/>
    <n v="11"/>
    <n v="24453"/>
    <m/>
    <m/>
    <s v="True"/>
    <x v="8"/>
  </r>
  <r>
    <n v="201509"/>
    <x v="0"/>
    <s v="Digital Playground SF"/>
    <s v="Digital Playground Shorts"/>
    <s v="Digital Playground SF"/>
    <x v="2"/>
    <s v="SF"/>
    <s v="SD"/>
    <s v="SF-SD"/>
    <n v="12510"/>
    <n v="7"/>
    <n v="87570"/>
    <m/>
    <m/>
    <s v="True"/>
    <x v="8"/>
  </r>
  <r>
    <n v="201509"/>
    <x v="0"/>
    <s v="272"/>
    <s v="Hustler"/>
    <s v="Hustler"/>
    <x v="3"/>
    <s v="LF"/>
    <s v="SD"/>
    <s v="LF-SD"/>
    <n v="34798"/>
    <n v="11"/>
    <n v="382778"/>
    <m/>
    <m/>
    <s v="True"/>
    <x v="8"/>
  </r>
  <r>
    <n v="201509"/>
    <x v="0"/>
    <s v="158"/>
    <s v="TEN"/>
    <s v="TEN"/>
    <x v="3"/>
    <s v="LF"/>
    <s v="SD"/>
    <s v="LF-SD"/>
    <n v="48337"/>
    <n v="11"/>
    <n v="531707"/>
    <m/>
    <m/>
    <s v="True"/>
    <x v="8"/>
  </r>
  <r>
    <n v="201509"/>
    <x v="0"/>
    <s v="Bang University"/>
    <s v="Bang University"/>
    <s v="Bang U."/>
    <x v="4"/>
    <s v="LF"/>
    <s v="SD"/>
    <s v="LF-SD"/>
    <n v="6825"/>
    <n v="11"/>
    <n v="75075"/>
    <m/>
    <m/>
    <s v="True"/>
    <x v="8"/>
  </r>
  <r>
    <n v="201509"/>
    <x v="0"/>
    <s v="Brazzers"/>
    <s v="Brazzers"/>
    <s v="Brazzers"/>
    <x v="4"/>
    <s v="LF"/>
    <s v="SD"/>
    <s v="LF-SD"/>
    <n v="7979"/>
    <n v="11"/>
    <n v="87769"/>
    <m/>
    <m/>
    <s v="True"/>
    <x v="8"/>
  </r>
  <r>
    <n v="201509"/>
    <x v="0"/>
    <s v="Brazzers HD"/>
    <s v="Brazzers HD"/>
    <s v="Brazzers HD"/>
    <x v="4"/>
    <s v="LF"/>
    <s v="HD"/>
    <s v="LF-HD"/>
    <n v="9072"/>
    <n v="12"/>
    <n v="108864"/>
    <m/>
    <m/>
    <s v="True"/>
    <x v="8"/>
  </r>
  <r>
    <n v="201509"/>
    <x v="0"/>
    <s v="Playboy 4-packs"/>
    <s v="MG 4pk"/>
    <s v="MG 4pk"/>
    <x v="4"/>
    <s v="4PK"/>
    <s v="SD"/>
    <s v="4PK-SD"/>
    <n v="2183"/>
    <n v="18"/>
    <n v="39294"/>
    <m/>
    <m/>
    <s v="True"/>
    <x v="8"/>
  </r>
  <r>
    <n v="201509"/>
    <x v="0"/>
    <s v="Shorteez"/>
    <s v="Shorteez"/>
    <s v="Shorteez SF"/>
    <x v="4"/>
    <s v="SF"/>
    <s v="SD"/>
    <s v="SF-SD"/>
    <n v="13686"/>
    <n v="7"/>
    <n v="95802"/>
    <m/>
    <m/>
    <s v="True"/>
    <x v="8"/>
  </r>
  <r>
    <n v="201509"/>
    <x v="0"/>
    <s v="3548"/>
    <s v="Club Fantasy"/>
    <s v="Club Fantasy"/>
    <x v="5"/>
    <s v="LF"/>
    <s v="SD"/>
    <s v="LF-SD"/>
    <n v="31330"/>
    <n v="11"/>
    <n v="344630"/>
    <m/>
    <m/>
    <s v="True"/>
    <x v="8"/>
  </r>
  <r>
    <n v="201509"/>
    <x v="0"/>
    <s v="3549"/>
    <s v="Club Fantasy Gay"/>
    <s v="STUDDS"/>
    <x v="5"/>
    <s v="Gay LF"/>
    <s v="SD"/>
    <s v="Gay LF-SD"/>
    <n v="4393"/>
    <n v="11"/>
    <n v="48323"/>
    <m/>
    <m/>
    <s v="True"/>
    <x v="8"/>
  </r>
  <r>
    <n v="201509"/>
    <x v="0"/>
    <s v="3550"/>
    <s v="First Time Fantasy"/>
    <s v="First Time Fantasy"/>
    <x v="5"/>
    <s v="LF"/>
    <s v="SD"/>
    <s v="LF-SD"/>
    <n v="2939"/>
    <n v="11"/>
    <n v="32329"/>
    <m/>
    <m/>
    <s v="True"/>
    <x v="8"/>
  </r>
  <r>
    <n v="201509"/>
    <x v="0"/>
    <s v="3747"/>
    <s v="Girl Crush"/>
    <s v="Girl Crush"/>
    <x v="5"/>
    <s v="LF"/>
    <s v="SD"/>
    <s v="LF-SD"/>
    <n v="1924"/>
    <n v="11"/>
    <n v="21164"/>
    <m/>
    <m/>
    <s v="True"/>
    <x v="8"/>
  </r>
  <r>
    <n v="201509"/>
    <x v="0"/>
    <s v="156"/>
    <s v="Studds"/>
    <s v="STUDDS"/>
    <x v="5"/>
    <s v="Gay LF"/>
    <s v="SD"/>
    <s v="Gay LF-SD"/>
    <n v="131"/>
    <n v="11"/>
    <n v="1441"/>
    <m/>
    <m/>
    <s v="True"/>
    <x v="8"/>
  </r>
  <r>
    <n v="201509"/>
    <x v="0"/>
    <s v="3552"/>
    <s v="Urban Fantasy"/>
    <s v="Urban Fantasy"/>
    <x v="5"/>
    <s v="LF"/>
    <s v="SD"/>
    <s v="LF-SD"/>
    <n v="9746"/>
    <n v="11"/>
    <n v="107206"/>
    <m/>
    <m/>
    <s v="True"/>
    <x v="8"/>
  </r>
  <r>
    <n v="201509"/>
    <x v="0"/>
    <s v="2042"/>
    <s v="Hardcore Heat"/>
    <s v="HEAT"/>
    <x v="6"/>
    <s v="LF"/>
    <s v="SD"/>
    <s v="LF-SD"/>
    <n v="3269"/>
    <n v="11"/>
    <n v="35959"/>
    <m/>
    <m/>
    <s v="True"/>
    <x v="8"/>
  </r>
  <r>
    <n v="201509"/>
    <x v="0"/>
    <s v="2347"/>
    <s v="Real Xxtreme"/>
    <s v="Real Xxtreme"/>
    <x v="6"/>
    <s v="LF"/>
    <s v="SD"/>
    <s v="LF-SD"/>
    <n v="366"/>
    <n v="11"/>
    <n v="4026"/>
    <m/>
    <m/>
    <s v="True"/>
    <x v="8"/>
  </r>
  <r>
    <n v="201509"/>
    <x v="0"/>
    <s v="3433"/>
    <s v="VIVID TV"/>
    <s v="Vivid"/>
    <x v="6"/>
    <s v="LF"/>
    <s v="SD"/>
    <s v="LF-SD"/>
    <n v="5320"/>
    <n v="11"/>
    <n v="58520"/>
    <m/>
    <m/>
    <s v="True"/>
    <x v="8"/>
  </r>
  <r>
    <n v="201509"/>
    <x v="1"/>
    <s v="272"/>
    <s v="Hustler"/>
    <s v="Hustler"/>
    <x v="3"/>
    <s v="LF"/>
    <s v="SD"/>
    <s v="LF-SD"/>
    <n v="14470"/>
    <n v="9.94"/>
    <n v="143831.79999999999"/>
    <m/>
    <s v="Hustler"/>
    <s v="False"/>
    <x v="8"/>
  </r>
  <r>
    <n v="201509"/>
    <x v="1"/>
    <s v="2718"/>
    <s v="Hustler HD"/>
    <s v="Hustler HD"/>
    <x v="3"/>
    <s v="LF"/>
    <s v="HD"/>
    <s v="LF-HD"/>
    <n v="4043"/>
    <n v="9.94"/>
    <n v="40187.42"/>
    <m/>
    <s v="Hustler HD"/>
    <s v="False"/>
    <x v="8"/>
  </r>
  <r>
    <n v="201509"/>
    <x v="1"/>
    <s v="649"/>
    <s v="Hustler XXX"/>
    <s v="Hustler"/>
    <x v="3"/>
    <s v="LF"/>
    <s v="SD"/>
    <s v="LF-SD"/>
    <n v="1556"/>
    <n v="9.9499999999999993"/>
    <n v="15482.2"/>
    <m/>
    <s v="Hustler"/>
    <s v="True"/>
    <x v="8"/>
  </r>
  <r>
    <n v="201509"/>
    <x v="1"/>
    <s v="158"/>
    <s v="TEN"/>
    <s v="TEN"/>
    <x v="3"/>
    <s v="LF"/>
    <s v="SD"/>
    <s v="LF-SD"/>
    <n v="32853"/>
    <n v="9.94"/>
    <n v="326558.82"/>
    <m/>
    <s v="TEN"/>
    <s v="False"/>
    <x v="8"/>
  </r>
  <r>
    <n v="201509"/>
    <x v="1"/>
    <s v="2188"/>
    <s v="TEN HD"/>
    <s v="TEN HD"/>
    <x v="3"/>
    <s v="LF"/>
    <s v="HD"/>
    <s v="LF-HD"/>
    <n v="3327"/>
    <n v="9.94"/>
    <n v="33070.379999999997"/>
    <m/>
    <s v="TEN HD"/>
    <s v="False"/>
    <x v="8"/>
  </r>
  <r>
    <n v="201509"/>
    <x v="1"/>
    <s v="Bang University"/>
    <s v="Bang University"/>
    <s v="Bang U."/>
    <x v="4"/>
    <s v="LF"/>
    <s v="SD"/>
    <s v="LF-SD"/>
    <n v="3947"/>
    <n v="9.94"/>
    <n v="39233.18"/>
    <m/>
    <s v="Bang U."/>
    <s v="False"/>
    <x v="8"/>
  </r>
  <r>
    <n v="201509"/>
    <x v="1"/>
    <s v="Brazzers"/>
    <s v="Brazzers"/>
    <s v="Brazzers"/>
    <x v="4"/>
    <s v="LF"/>
    <s v="SD"/>
    <s v="LF-SD"/>
    <n v="5641"/>
    <n v="9.94"/>
    <n v="56071.54"/>
    <m/>
    <s v="Brazzers"/>
    <s v="False"/>
    <x v="8"/>
  </r>
  <r>
    <n v="201509"/>
    <x v="1"/>
    <s v="Reality Kings"/>
    <s v="Reality Kings"/>
    <s v="Reality Kings"/>
    <x v="4"/>
    <s v="LF"/>
    <s v="SD"/>
    <s v="LF-SD"/>
    <n v="3727"/>
    <n v="9.94"/>
    <n v="37046.379999999997"/>
    <m/>
    <s v="Reality Kings"/>
    <s v="False"/>
    <x v="8"/>
  </r>
  <r>
    <n v="201509"/>
    <x v="1"/>
    <s v="Reality Kings HD"/>
    <s v="Reality Kings HD"/>
    <s v="Reality Kings HD"/>
    <x v="4"/>
    <s v="LF"/>
    <s v="HD"/>
    <s v="LF-HD"/>
    <n v="1885"/>
    <n v="9.94"/>
    <n v="18736.900000000001"/>
    <m/>
    <s v="Reality Kings HD"/>
    <s v="False"/>
    <x v="8"/>
  </r>
  <r>
    <n v="201509"/>
    <x v="1"/>
    <s v="Spice Gay"/>
    <s v="Spice Gay"/>
    <s v="MEN"/>
    <x v="4"/>
    <s v="Gay LF"/>
    <s v="SD"/>
    <s v="Gay LF-SD"/>
    <n v="5734"/>
    <n v="9.93"/>
    <n v="56938.62"/>
    <m/>
    <s v="MEN"/>
    <s v="False"/>
    <x v="8"/>
  </r>
  <r>
    <n v="201509"/>
    <x v="1"/>
    <s v="3548"/>
    <s v="Club Fantasy"/>
    <s v="Club Fantasy"/>
    <x v="5"/>
    <s v="LF"/>
    <s v="SD"/>
    <s v="LF-SD"/>
    <n v="10187"/>
    <n v="9.94"/>
    <n v="101258.78"/>
    <m/>
    <s v="Club Fantasy"/>
    <s v="False"/>
    <x v="8"/>
  </r>
  <r>
    <n v="201509"/>
    <x v="1"/>
    <s v="3552"/>
    <s v="Urban Fantasy"/>
    <s v="Urban Fantasy"/>
    <x v="5"/>
    <s v="LF"/>
    <s v="SD"/>
    <s v="LF-SD"/>
    <n v="2868"/>
    <n v="9.94"/>
    <n v="28507.919999999998"/>
    <m/>
    <s v="Urban Fantasy"/>
    <s v="False"/>
    <x v="8"/>
  </r>
  <r>
    <n v="201509"/>
    <x v="1"/>
    <s v="473"/>
    <s v="Cheri"/>
    <s v="Cheri"/>
    <x v="6"/>
    <s v="LF"/>
    <s v="SD"/>
    <s v="LF-SD"/>
    <n v="4485"/>
    <n v="9.94"/>
    <n v="44580.9"/>
    <m/>
    <s v="Cheri"/>
    <s v="False"/>
    <x v="8"/>
  </r>
  <r>
    <n v="201509"/>
    <x v="1"/>
    <s v="963"/>
    <s v="Girls Girls Girls"/>
    <s v="Girls Girls Girls"/>
    <x v="6"/>
    <s v="LF"/>
    <s v="SD"/>
    <s v="LF-SD"/>
    <n v="3805"/>
    <n v="9.94"/>
    <n v="37821.699999999997"/>
    <m/>
    <s v="Girls Girls Girls"/>
    <s v="False"/>
    <x v="8"/>
  </r>
  <r>
    <n v="201509"/>
    <x v="1"/>
    <s v="3683"/>
    <s v="Girls Girls Girls XX.5 HD"/>
    <s v="Girls Girls Girls HD"/>
    <x v="6"/>
    <s v="LF"/>
    <s v="HD"/>
    <s v="LF-HD"/>
    <n v="1034"/>
    <n v="9.94"/>
    <n v="10277.959999999999"/>
    <m/>
    <s v="Girls Girls Girls HD"/>
    <s v="False"/>
    <x v="8"/>
  </r>
  <r>
    <n v="201509"/>
    <x v="1"/>
    <s v="2042"/>
    <s v="Hardcore Heat"/>
    <s v="HEAT"/>
    <x v="6"/>
    <s v="LF"/>
    <s v="SD"/>
    <s v="LF-SD"/>
    <n v="15584"/>
    <n v="9.94"/>
    <n v="154904.95999999999"/>
    <m/>
    <s v="HEAT"/>
    <s v="False"/>
    <x v="8"/>
  </r>
  <r>
    <n v="201509"/>
    <x v="1"/>
    <s v="3131"/>
    <s v="Hardcore Heat HD"/>
    <s v="HEAT HD"/>
    <x v="6"/>
    <s v="LF"/>
    <s v="HD"/>
    <s v="LF-HD"/>
    <n v="653"/>
    <n v="9.94"/>
    <n v="6490.82"/>
    <m/>
    <s v="HEAT HD"/>
    <s v="False"/>
    <x v="8"/>
  </r>
  <r>
    <n v="201509"/>
    <x v="1"/>
    <s v="3349"/>
    <s v="Pleasure Zone"/>
    <s v="Pleasure Zone"/>
    <x v="6"/>
    <s v="LF"/>
    <s v="SD"/>
    <s v="LF-SD"/>
    <n v="4144"/>
    <n v="9.94"/>
    <n v="41191.360000000001"/>
    <m/>
    <s v="Pleasure Zone"/>
    <s v="False"/>
    <x v="8"/>
  </r>
  <r>
    <n v="201509"/>
    <x v="1"/>
    <s v="4156"/>
    <s v="Pure Play DF"/>
    <s v="Vivid 2pk"/>
    <x v="6"/>
    <s v="2PK"/>
    <s v="SD"/>
    <s v="2PK-SD"/>
    <n v="196"/>
    <n v="14.95"/>
    <n v="2930.2"/>
    <m/>
    <s v="Vivid"/>
    <s v="False"/>
    <x v="8"/>
  </r>
  <r>
    <n v="201509"/>
    <x v="1"/>
    <s v="2347"/>
    <s v="Real Xxtreme"/>
    <s v="Real Xxtreme"/>
    <x v="6"/>
    <s v="LF"/>
    <s v="SD"/>
    <s v="LF-SD"/>
    <n v="5500"/>
    <n v="9.94"/>
    <n v="54670"/>
    <m/>
    <s v="Real Xxtreme"/>
    <s v="False"/>
    <x v="8"/>
  </r>
  <r>
    <n v="201509"/>
    <x v="1"/>
    <s v="3684"/>
    <s v="Real Xxtreme XX.5 HD"/>
    <s v="Real Xxtreme HD"/>
    <x v="6"/>
    <s v="LF"/>
    <s v="HD"/>
    <s v="LF-HD"/>
    <n v="1416"/>
    <n v="9.94"/>
    <n v="14075.04"/>
    <m/>
    <s v="Real Xxtreme HD"/>
    <s v="False"/>
    <x v="8"/>
  </r>
  <r>
    <n v="201509"/>
    <x v="1"/>
    <s v="2825"/>
    <s v="Swingers"/>
    <s v="Swingers"/>
    <x v="6"/>
    <s v="LF"/>
    <s v="SD"/>
    <s v="LF-SD"/>
    <n v="4259"/>
    <n v="9.94"/>
    <n v="42334.46"/>
    <m/>
    <s v="Swingers"/>
    <s v="False"/>
    <x v="8"/>
  </r>
  <r>
    <n v="201509"/>
    <x v="1"/>
    <s v="3433"/>
    <s v="VIVID TV"/>
    <s v="Vivid"/>
    <x v="6"/>
    <s v="LF"/>
    <s v="SD"/>
    <s v="LF-SD"/>
    <n v="16988"/>
    <n v="9.94"/>
    <n v="168860.72"/>
    <m/>
    <s v="Vivid"/>
    <s v="True"/>
    <x v="8"/>
  </r>
  <r>
    <n v="201509"/>
    <x v="1"/>
    <s v="4046"/>
    <s v="Vivid XXX HD"/>
    <s v="Vivid HD"/>
    <x v="6"/>
    <s v="LF"/>
    <s v="HD"/>
    <s v="LF-HD"/>
    <n v="96"/>
    <n v="9.9499999999999993"/>
    <n v="955.2"/>
    <m/>
    <s v="Vivid HD"/>
    <s v="False"/>
    <x v="8"/>
  </r>
  <r>
    <n v="201509"/>
    <x v="1"/>
    <s v="4147"/>
    <s v="Wicked DF"/>
    <s v="Vivid 2pk"/>
    <x v="6"/>
    <s v="2PK"/>
    <s v="SD"/>
    <s v="2PK-SD"/>
    <n v="158"/>
    <n v="14.95"/>
    <n v="2362.1"/>
    <m/>
    <s v="Vivid"/>
    <s v="True"/>
    <x v="8"/>
  </r>
  <r>
    <n v="201509"/>
    <x v="1"/>
    <s v="3680"/>
    <s v="Wicked XX.5 HD"/>
    <s v="Wicked HD"/>
    <x v="6"/>
    <s v="LF"/>
    <s v="HD"/>
    <s v="LF-HD"/>
    <n v="678"/>
    <n v="9.94"/>
    <n v="6739.32"/>
    <m/>
    <s v="Wicked HD"/>
    <s v="False"/>
    <x v="8"/>
  </r>
  <r>
    <n v="201509"/>
    <x v="1"/>
    <s v="3370"/>
    <s v="Wicked XXX"/>
    <s v="Wicked"/>
    <x v="6"/>
    <s v="LF"/>
    <s v="SD"/>
    <s v="LF-SD"/>
    <n v="4648"/>
    <n v="9.9499999999999993"/>
    <n v="46247.6"/>
    <m/>
    <s v="Wicked"/>
    <s v="False"/>
    <x v="8"/>
  </r>
  <r>
    <n v="201509"/>
    <x v="2"/>
    <s v="3618"/>
    <s v="Falcon XX5"/>
    <s v="Falcon"/>
    <x v="1"/>
    <s v="Gay LF"/>
    <s v="SD"/>
    <s v="Gay LF-SD"/>
    <n v="1343"/>
    <n v="13.76"/>
    <n v="18479.68"/>
    <m/>
    <s v="Falcon"/>
    <s v="False"/>
    <x v="8"/>
  </r>
  <r>
    <n v="201509"/>
    <x v="2"/>
    <s v="4081"/>
    <s v="Girlfriend Films"/>
    <s v="Girlfriend Films"/>
    <x v="3"/>
    <s v="LF"/>
    <s v="SD"/>
    <s v="LF-SD"/>
    <n v="5581"/>
    <n v="13.516666666666699"/>
    <n v="75436.516666666706"/>
    <m/>
    <s v="Girlfriend Films"/>
    <s v="False"/>
    <x v="8"/>
  </r>
  <r>
    <n v="201509"/>
    <x v="2"/>
    <s v="2658"/>
    <s v="HIS Gay"/>
    <s v="HIS"/>
    <x v="3"/>
    <s v="Gay LF"/>
    <s v="SD"/>
    <s v="Gay LF-SD"/>
    <n v="2784"/>
    <n v="13.76"/>
    <n v="38307.839999999997"/>
    <m/>
    <s v="HIS"/>
    <s v="False"/>
    <x v="8"/>
  </r>
  <r>
    <n v="201509"/>
    <x v="2"/>
    <s v="272"/>
    <s v="Hustler"/>
    <s v="Hustler"/>
    <x v="3"/>
    <s v="LF"/>
    <s v="SD"/>
    <s v="LF-SD"/>
    <n v="31919"/>
    <n v="13.516666666666699"/>
    <n v="431438.48333333299"/>
    <m/>
    <s v="Hustler"/>
    <s v="False"/>
    <x v="8"/>
  </r>
  <r>
    <n v="201509"/>
    <x v="2"/>
    <s v="468"/>
    <s v="Juicy"/>
    <s v="Juicy"/>
    <x v="3"/>
    <s v="LF"/>
    <s v="SD"/>
    <s v="LF-SD"/>
    <n v="11139"/>
    <n v="13.516666666666699"/>
    <n v="150562.15"/>
    <m/>
    <s v="Juicy"/>
    <s v="False"/>
    <x v="8"/>
  </r>
  <r>
    <n v="201509"/>
    <x v="2"/>
    <s v="577"/>
    <s v="Manhandle"/>
    <s v="Manhandle"/>
    <x v="3"/>
    <s v="Gay LF"/>
    <s v="SD"/>
    <s v="Gay LF-SD"/>
    <n v="2876"/>
    <n v="13.76"/>
    <n v="39573.760000000002"/>
    <m/>
    <s v="Manhandle"/>
    <s v="False"/>
    <x v="8"/>
  </r>
  <r>
    <n v="201509"/>
    <x v="2"/>
    <s v="575"/>
    <s v="Penthouse"/>
    <s v="Penthouse"/>
    <x v="3"/>
    <s v="LF"/>
    <s v="SD"/>
    <s v="LF-SD"/>
    <n v="4542"/>
    <n v="13.516666666666699"/>
    <n v="61392.7"/>
    <m/>
    <s v="Penthouse"/>
    <s v="False"/>
    <x v="8"/>
  </r>
  <r>
    <n v="201509"/>
    <x v="2"/>
    <s v="158"/>
    <s v="TEN"/>
    <s v="TEN"/>
    <x v="3"/>
    <s v="LF"/>
    <s v="SD"/>
    <s v="LF-SD"/>
    <n v="26451"/>
    <n v="13.516666666666699"/>
    <n v="357529.35"/>
    <m/>
    <s v="TEN"/>
    <s v="False"/>
    <x v="8"/>
  </r>
  <r>
    <n v="201509"/>
    <x v="2"/>
    <s v="2827"/>
    <s v="Vavoom"/>
    <s v="Vavoom SF"/>
    <x v="3"/>
    <s v="SF"/>
    <s v="SD"/>
    <s v="SF-SD"/>
    <n v="60294"/>
    <n v="8.48"/>
    <n v="511293.12"/>
    <m/>
    <s v="Vavoom SF"/>
    <s v="False"/>
    <x v="8"/>
  </r>
  <r>
    <n v="201509"/>
    <x v="2"/>
    <s v="Bang University"/>
    <s v="Bang University"/>
    <s v="Bang U."/>
    <x v="4"/>
    <s v="LF"/>
    <s v="SD"/>
    <s v="LF-SD"/>
    <n v="2827"/>
    <n v="13.516666666666699"/>
    <n v="38211.616666666698"/>
    <m/>
    <s v="Bang U."/>
    <s v="False"/>
    <x v="8"/>
  </r>
  <r>
    <n v="201509"/>
    <x v="2"/>
    <s v="Brazzers"/>
    <s v="Brazzers"/>
    <s v="Brazzers"/>
    <x v="4"/>
    <s v="LF"/>
    <s v="SD"/>
    <s v="LF-SD"/>
    <n v="8008"/>
    <n v="13.516666666666699"/>
    <n v="108241.46666666699"/>
    <m/>
    <s v="Brazzers"/>
    <s v="False"/>
    <x v="8"/>
  </r>
  <r>
    <n v="201509"/>
    <x v="2"/>
    <s v="Reality Kings"/>
    <s v="Reality Kings"/>
    <s v="Reality Kings"/>
    <x v="4"/>
    <s v="LF"/>
    <s v="SD"/>
    <s v="LF-SD"/>
    <n v="4051"/>
    <n v="13.516666666666699"/>
    <n v="54756.016666666699"/>
    <m/>
    <s v="Reality Kings"/>
    <s v="False"/>
    <x v="8"/>
  </r>
  <r>
    <n v="201509"/>
    <x v="2"/>
    <s v="Spice Gay"/>
    <s v="Spice Gay"/>
    <s v="MEN"/>
    <x v="4"/>
    <s v="Gay LF"/>
    <s v="SD"/>
    <s v="Gay LF-SD"/>
    <n v="1652"/>
    <n v="13.76"/>
    <n v="22731.52"/>
    <m/>
    <s v="MEN"/>
    <s v="False"/>
    <x v="8"/>
  </r>
  <r>
    <n v="201509"/>
    <x v="2"/>
    <s v="3548"/>
    <s v="Club Fantasy"/>
    <s v="Club Fantasy"/>
    <x v="5"/>
    <s v="LF"/>
    <s v="SD"/>
    <s v="LF-SD"/>
    <n v="6704"/>
    <n v="13.516666666666699"/>
    <n v="90615.733333333294"/>
    <m/>
    <s v="Club Fantasy"/>
    <s v="False"/>
    <x v="8"/>
  </r>
  <r>
    <n v="201509"/>
    <x v="2"/>
    <s v="3665"/>
    <s v="Hardcore Heat"/>
    <s v="HEAT"/>
    <x v="6"/>
    <s v="LF"/>
    <s v="SD"/>
    <s v="LF-SD"/>
    <n v="11656"/>
    <n v="13.516666666666699"/>
    <n v="157550.26666666701"/>
    <m/>
    <s v="HEAT"/>
    <s v="False"/>
    <x v="8"/>
  </r>
  <r>
    <n v="201509"/>
    <x v="2"/>
    <s v="3433"/>
    <s v="VIVID TV"/>
    <s v="Vivid"/>
    <x v="6"/>
    <s v="LF"/>
    <s v="SD"/>
    <s v="LF-SD"/>
    <n v="17509"/>
    <n v="13.516666666666699"/>
    <n v="236663.316666667"/>
    <m/>
    <s v="Vivid"/>
    <s v="False"/>
    <x v="8"/>
  </r>
  <r>
    <n v="201509"/>
    <x v="3"/>
    <s v="4084"/>
    <s v="Arouse XX.5"/>
    <s v="Arouse"/>
    <x v="1"/>
    <s v="LF"/>
    <s v="SD"/>
    <s v="LF-SD"/>
    <n v="3291"/>
    <n v="12.953333333333299"/>
    <n v="42629.42"/>
    <n v="18.6666666666667"/>
    <s v="Arouse"/>
    <s v="False"/>
    <x v="8"/>
  </r>
  <r>
    <n v="201509"/>
    <x v="3"/>
    <s v="4077"/>
    <s v="Arouse XX.5 HD"/>
    <s v="Arouse HD"/>
    <x v="1"/>
    <s v="LF"/>
    <s v="HD"/>
    <s v="LF-HD"/>
    <n v="4085"/>
    <n v="14.0966666666667"/>
    <n v="57584.883333333302"/>
    <n v="18.6666666666667"/>
    <s v="Arouse HD"/>
    <s v="False"/>
    <x v="8"/>
  </r>
  <r>
    <n v="201509"/>
    <x v="3"/>
    <s v="4085"/>
    <s v="Arouse XX.5 Nationwide"/>
    <s v="Arouse"/>
    <x v="1"/>
    <s v="NW LF"/>
    <s v="SD"/>
    <s v="NW LF-SD"/>
    <n v="4393"/>
    <n v="13.0866666666667"/>
    <n v="57489.726666666698"/>
    <m/>
    <s v="Arouse"/>
    <s v="True"/>
    <x v="8"/>
  </r>
  <r>
    <n v="201509"/>
    <x v="3"/>
    <s v="4078"/>
    <s v="Arouse XX.5 Nationwide HD"/>
    <s v="Arouse HD"/>
    <x v="1"/>
    <s v="NW LF"/>
    <s v="HD"/>
    <s v="NW LF-HD"/>
    <n v="5056"/>
    <n v="14.25"/>
    <n v="72048"/>
    <m/>
    <s v="Arouse HD"/>
    <s v="True"/>
    <x v="8"/>
  </r>
  <r>
    <n v="201509"/>
    <x v="3"/>
    <s v="4079"/>
    <s v="Arouse XXX"/>
    <s v="Arouse"/>
    <x v="1"/>
    <s v="LF"/>
    <s v="SD"/>
    <s v="LF-SD"/>
    <n v="311"/>
    <n v="14.98"/>
    <n v="4658.78"/>
    <m/>
    <s v="Arouse"/>
    <s v="True"/>
    <x v="8"/>
  </r>
  <r>
    <n v="201509"/>
    <x v="3"/>
    <s v="4086"/>
    <s v="Arouse XXX HD"/>
    <s v="Arouse HD"/>
    <x v="1"/>
    <s v="LF"/>
    <s v="HD"/>
    <s v="LF-HD"/>
    <n v="369"/>
    <n v="15.98"/>
    <n v="5896.62"/>
    <m/>
    <s v="Arouse HD"/>
    <s v="True"/>
    <x v="8"/>
  </r>
  <r>
    <n v="201509"/>
    <x v="3"/>
    <s v="4124"/>
    <s v="DUSK - For Women XX.5 Nationwide"/>
    <s v="DUSK"/>
    <x v="1"/>
    <s v="NW LF"/>
    <s v="SD"/>
    <s v="NW LF-SD"/>
    <n v="1785"/>
    <n v="13.0866666666667"/>
    <n v="23359.7"/>
    <n v="10.6666666666667"/>
    <s v="DUSK"/>
    <s v="False"/>
    <x v="8"/>
  </r>
  <r>
    <n v="201509"/>
    <x v="3"/>
    <s v="3997"/>
    <s v="Dusk for Women XX.5"/>
    <s v="DUSK"/>
    <x v="1"/>
    <s v="LF"/>
    <s v="SD"/>
    <s v="LF-SD"/>
    <n v="1358"/>
    <n v="12.953333333333299"/>
    <n v="17590.6266666667"/>
    <m/>
    <s v="DUSK"/>
    <s v="True"/>
    <x v="8"/>
  </r>
  <r>
    <n v="201509"/>
    <x v="3"/>
    <s v="4080"/>
    <s v="Dusk for Women XX.5 HD"/>
    <s v="DUSK HD"/>
    <x v="1"/>
    <s v="LF"/>
    <s v="HD"/>
    <s v="LF-HD"/>
    <n v="1689"/>
    <n v="14.0966666666667"/>
    <n v="23809.27"/>
    <n v="10.6666666666667"/>
    <s v="DUSK HD"/>
    <s v="False"/>
    <x v="8"/>
  </r>
  <r>
    <n v="201509"/>
    <x v="3"/>
    <s v="4098"/>
    <s v="Dusk for Women XX.5 Nationwide HD"/>
    <s v="DUSK HD"/>
    <x v="1"/>
    <s v="NW LF"/>
    <s v="HD"/>
    <s v="NW LF-HD"/>
    <n v="2263"/>
    <n v="14.25"/>
    <n v="32247.75"/>
    <m/>
    <s v="DUSK HD"/>
    <s v="True"/>
    <x v="8"/>
  </r>
  <r>
    <n v="201509"/>
    <x v="3"/>
    <s v="4092"/>
    <s v="Dusk for Women XXX"/>
    <s v="DUSK"/>
    <x v="1"/>
    <s v="LF"/>
    <s v="SD"/>
    <s v="LF-SD"/>
    <n v="137"/>
    <n v="14.98"/>
    <n v="2052.2600000000002"/>
    <m/>
    <s v="DUSK"/>
    <s v="True"/>
    <x v="8"/>
  </r>
  <r>
    <n v="201509"/>
    <x v="3"/>
    <s v="4093"/>
    <s v="Dusk for Women XXX HD"/>
    <s v="DUSK HD"/>
    <x v="1"/>
    <s v="LF"/>
    <s v="HD"/>
    <s v="LF-HD"/>
    <n v="152"/>
    <n v="15.98"/>
    <n v="2428.96"/>
    <m/>
    <s v="DUSK HD"/>
    <s v="True"/>
    <x v="8"/>
  </r>
  <r>
    <n v="201509"/>
    <x v="3"/>
    <s v="3793"/>
    <s v="Falcon XX5"/>
    <s v="Falcon"/>
    <x v="1"/>
    <s v="Gay LF"/>
    <s v="SD"/>
    <s v="Gay LF-SD"/>
    <n v="3589"/>
    <n v="12.9"/>
    <n v="46298.1"/>
    <n v="13.3333333333333"/>
    <s v="Falcon"/>
    <s v="False"/>
    <x v="8"/>
  </r>
  <r>
    <n v="201509"/>
    <x v="3"/>
    <s v="3791"/>
    <s v="Falcon XX5 HD"/>
    <s v="Falcon HD"/>
    <x v="1"/>
    <s v="Gay LF"/>
    <s v="HD"/>
    <s v="Gay LF-HD"/>
    <n v="3075"/>
    <n v="14.04"/>
    <n v="43173"/>
    <n v="13.3333333333333"/>
    <s v="Falcon HD"/>
    <s v="False"/>
    <x v="8"/>
  </r>
  <r>
    <n v="201509"/>
    <x v="3"/>
    <s v="3792"/>
    <s v="Falcon XXX"/>
    <s v="Falcon"/>
    <x v="1"/>
    <s v="Gay LF"/>
    <s v="SD"/>
    <s v="Gay LF-SD"/>
    <n v="271"/>
    <n v="14.98"/>
    <n v="4059.58"/>
    <m/>
    <s v="Falcon"/>
    <s v="True"/>
    <x v="8"/>
  </r>
  <r>
    <n v="201509"/>
    <x v="3"/>
    <s v="4071"/>
    <s v="Falcon XXX HD"/>
    <s v="Falcon HD"/>
    <x v="1"/>
    <s v="Gay LF"/>
    <s v="HD"/>
    <s v="Gay LF-HD"/>
    <n v="253"/>
    <n v="15.98"/>
    <n v="4042.94"/>
    <m/>
    <s v="Falcon HD"/>
    <s v="True"/>
    <x v="8"/>
  </r>
  <r>
    <n v="201509"/>
    <x v="3"/>
    <s v="4115"/>
    <s v="Etsy XX.5 HD (NOOF)"/>
    <s v="Hustler HD"/>
    <x v="3"/>
    <s v="LF"/>
    <s v="HD"/>
    <s v="LF-HD"/>
    <n v="3800"/>
    <n v="14.0966666666667"/>
    <n v="53567.333333333299"/>
    <n v="44"/>
    <s v="Hustler HD"/>
    <s v="False"/>
    <x v="8"/>
  </r>
  <r>
    <n v="201509"/>
    <x v="3"/>
    <s v="4146"/>
    <s v="Etsy XX.5 Nationwide (NOOF)"/>
    <s v="Hustler"/>
    <x v="3"/>
    <s v="NW LF"/>
    <s v="SD"/>
    <s v="NW LF-SD"/>
    <n v="4279"/>
    <n v="13.0866666666667"/>
    <n v="55997.846666666701"/>
    <n v="44"/>
    <s v="Hustler"/>
    <s v="False"/>
    <x v="8"/>
  </r>
  <r>
    <n v="201509"/>
    <x v="3"/>
    <s v="4116"/>
    <s v="Etsy XX.5 Nationwide HD (NOOF)"/>
    <s v="Hustler HD"/>
    <x v="3"/>
    <s v="NW LF"/>
    <s v="HD"/>
    <s v="NW LF-HD"/>
    <n v="4685"/>
    <n v="14.25"/>
    <n v="66761.25"/>
    <m/>
    <s v="Hustler HD"/>
    <s v="True"/>
    <x v="8"/>
  </r>
  <r>
    <n v="201509"/>
    <x v="3"/>
    <s v="4107"/>
    <s v="Girlfriend Films XX.5"/>
    <s v="Girlfriend Films"/>
    <x v="3"/>
    <s v="LF"/>
    <s v="SD"/>
    <s v="LF-SD"/>
    <n v="6349"/>
    <n v="12.953333333333299"/>
    <n v="82240.713333333304"/>
    <n v="14.6666666666667"/>
    <s v="Girlfriend Films"/>
    <s v="False"/>
    <x v="8"/>
  </r>
  <r>
    <n v="201509"/>
    <x v="3"/>
    <s v="4082"/>
    <s v="Girlfriend Films XX.5 HD"/>
    <s v="Girlfriend Films HD"/>
    <x v="3"/>
    <s v="LF"/>
    <s v="HD"/>
    <s v="LF-HD"/>
    <n v="7142"/>
    <n v="14.0966666666667"/>
    <n v="100678.39333333301"/>
    <n v="14.6666666666667"/>
    <s v="Girlfriend Films HD"/>
    <s v="False"/>
    <x v="8"/>
  </r>
  <r>
    <n v="201509"/>
    <x v="3"/>
    <s v="3220"/>
    <s v="HIS Gay"/>
    <s v="HIS"/>
    <x v="3"/>
    <s v="Gay LF"/>
    <s v="SD"/>
    <s v="Gay LF-SD"/>
    <n v="6296"/>
    <n v="12.9"/>
    <n v="81218.399999999994"/>
    <n v="22.6666666666667"/>
    <s v="HIS"/>
    <s v="False"/>
    <x v="8"/>
  </r>
  <r>
    <n v="201509"/>
    <x v="3"/>
    <s v="3686"/>
    <s v="HIS Gay XX.5 HD"/>
    <s v="HIS HD"/>
    <x v="3"/>
    <s v="Gay LF"/>
    <s v="HD"/>
    <s v="Gay LF-HD"/>
    <n v="5494"/>
    <n v="14.04"/>
    <n v="77135.759999999995"/>
    <n v="22.6666666666667"/>
    <s v="HIS HD"/>
    <s v="False"/>
    <x v="8"/>
  </r>
  <r>
    <n v="201509"/>
    <x v="3"/>
    <s v="3334"/>
    <s v="HIS Gay XXX"/>
    <s v="HIS"/>
    <x v="3"/>
    <s v="Gay LF"/>
    <s v="SD"/>
    <s v="Gay LF-SD"/>
    <n v="717"/>
    <n v="14.98"/>
    <n v="10740.66"/>
    <m/>
    <s v="HIS"/>
    <s v="True"/>
    <x v="8"/>
  </r>
  <r>
    <n v="201509"/>
    <x v="3"/>
    <s v="4094"/>
    <s v="HIS Gay XXX HD"/>
    <s v="HIS HD"/>
    <x v="3"/>
    <s v="Gay LF"/>
    <s v="HD"/>
    <s v="Gay LF-HD"/>
    <n v="641"/>
    <n v="15.98"/>
    <n v="10243.18"/>
    <m/>
    <s v="HIS HD"/>
    <s v="True"/>
    <x v="8"/>
  </r>
  <r>
    <n v="201509"/>
    <x v="3"/>
    <s v="795"/>
    <s v="Hustler XX.5"/>
    <s v="Hustler"/>
    <x v="3"/>
    <s v="LF"/>
    <s v="SD"/>
    <s v="LF-SD"/>
    <n v="7731"/>
    <n v="12.953333333333299"/>
    <n v="100142.22"/>
    <m/>
    <s v="Hustler"/>
    <s v="True"/>
    <x v="8"/>
  </r>
  <r>
    <n v="201509"/>
    <x v="3"/>
    <s v="3595"/>
    <s v="Hustler XX.5 HD"/>
    <s v="Hustler HD"/>
    <x v="3"/>
    <s v="LF"/>
    <s v="HD"/>
    <s v="LF-HD"/>
    <n v="8509"/>
    <n v="14.0966666666667"/>
    <n v="119948.536666667"/>
    <m/>
    <s v="Hustler HD"/>
    <s v="True"/>
    <x v="8"/>
  </r>
  <r>
    <n v="201509"/>
    <x v="3"/>
    <s v="4096"/>
    <s v="Hustler XX.5 Nationwide"/>
    <s v="Hustler"/>
    <x v="3"/>
    <s v="NW LF"/>
    <s v="SD"/>
    <s v="NW LF-SD"/>
    <n v="12570"/>
    <n v="13.0866666666667"/>
    <n v="164499.4"/>
    <m/>
    <s v="Hustler"/>
    <s v="True"/>
    <x v="8"/>
  </r>
  <r>
    <n v="201509"/>
    <x v="3"/>
    <s v="4097"/>
    <s v="Hustler XX.5 Nationwide HD"/>
    <s v="Hustler HD"/>
    <x v="3"/>
    <s v="NW LF"/>
    <s v="HD"/>
    <s v="NW LF-HD"/>
    <n v="13856"/>
    <n v="14.25"/>
    <n v="197448"/>
    <m/>
    <s v="Hustler HD"/>
    <s v="True"/>
    <x v="8"/>
  </r>
  <r>
    <n v="201509"/>
    <x v="3"/>
    <s v="649"/>
    <s v="Hustler XXX"/>
    <s v="Hustler"/>
    <x v="3"/>
    <s v="LF"/>
    <s v="SD"/>
    <s v="LF-SD"/>
    <n v="823"/>
    <n v="14.98"/>
    <n v="12328.54"/>
    <m/>
    <s v="Hustler"/>
    <s v="True"/>
    <x v="8"/>
  </r>
  <r>
    <n v="201509"/>
    <x v="3"/>
    <s v="3400"/>
    <s v="Hustler XXX HD"/>
    <s v="Hustler HD"/>
    <x v="3"/>
    <s v="LF"/>
    <s v="HD"/>
    <s v="LF-HD"/>
    <n v="772"/>
    <n v="15.98"/>
    <n v="12336.56"/>
    <m/>
    <s v="Hustler HD"/>
    <s v="True"/>
    <x v="8"/>
  </r>
  <r>
    <n v="201509"/>
    <x v="3"/>
    <s v="794"/>
    <s v="Juicy XX.5"/>
    <s v="Juicy"/>
    <x v="3"/>
    <s v="LF"/>
    <s v="SD"/>
    <s v="LF-SD"/>
    <n v="3237"/>
    <n v="12.953333333333299"/>
    <n v="41929.94"/>
    <n v="20"/>
    <s v="Juicy"/>
    <s v="False"/>
    <x v="8"/>
  </r>
  <r>
    <n v="201509"/>
    <x v="3"/>
    <s v="4099"/>
    <s v="Juicy XX.5 HD"/>
    <s v="Juicy HD"/>
    <x v="3"/>
    <s v="LF"/>
    <s v="HD"/>
    <s v="LF-HD"/>
    <n v="3404"/>
    <n v="14.0966666666667"/>
    <n v="47985.053333333301"/>
    <n v="20"/>
    <s v="Juicy HD"/>
    <s v="False"/>
    <x v="8"/>
  </r>
  <r>
    <n v="201509"/>
    <x v="3"/>
    <s v="4142"/>
    <s v="Juicy XX.5 Nationwide"/>
    <s v="Juicy"/>
    <x v="3"/>
    <s v="NW LF"/>
    <s v="SD"/>
    <s v="NW LF-SD"/>
    <n v="3837"/>
    <n v="13.0866666666667"/>
    <n v="50213.54"/>
    <m/>
    <s v="Juicy"/>
    <s v="True"/>
    <x v="8"/>
  </r>
  <r>
    <n v="201509"/>
    <x v="3"/>
    <s v="4112"/>
    <s v="Juicy XX.5 Nationwide HD"/>
    <s v="Juicy HD"/>
    <x v="3"/>
    <s v="NW LF"/>
    <s v="HD"/>
    <s v="NW LF-HD"/>
    <n v="3330"/>
    <n v="14.25"/>
    <n v="47452.5"/>
    <m/>
    <s v="Juicy HD"/>
    <s v="True"/>
    <x v="8"/>
  </r>
  <r>
    <n v="201509"/>
    <x v="3"/>
    <s v="3346"/>
    <s v="Juicy XXX"/>
    <s v="Juicy"/>
    <x v="3"/>
    <s v="LF"/>
    <s v="SD"/>
    <s v="LF-SD"/>
    <n v="341"/>
    <n v="14.98"/>
    <n v="5108.18"/>
    <m/>
    <s v="Juicy"/>
    <s v="True"/>
    <x v="8"/>
  </r>
  <r>
    <n v="201509"/>
    <x v="3"/>
    <s v="4425"/>
    <s v="Juicy XXX HD"/>
    <s v="Juicy HD"/>
    <x v="3"/>
    <s v="LF"/>
    <s v="HD"/>
    <s v="LF-HD"/>
    <n v="199"/>
    <n v="15.98"/>
    <n v="3180.02"/>
    <m/>
    <s v="Juicy HD"/>
    <s v="True"/>
    <x v="8"/>
  </r>
  <r>
    <n v="201509"/>
    <x v="3"/>
    <s v="4214"/>
    <s v="Penthouse XX.5"/>
    <s v="Penthouse"/>
    <x v="3"/>
    <s v="LF"/>
    <s v="SD"/>
    <s v="LF-SD"/>
    <n v="5664"/>
    <n v="12.953333333333299"/>
    <n v="73367.679999999993"/>
    <n v="20"/>
    <s v="Penthouse"/>
    <s v="False"/>
    <x v="8"/>
  </r>
  <r>
    <n v="201509"/>
    <x v="3"/>
    <s v="793"/>
    <s v="Penthouse XX.5"/>
    <s v="Penthouse"/>
    <x v="3"/>
    <s v="LF"/>
    <s v="SD"/>
    <s v="LF-SD"/>
    <n v="3328"/>
    <n v="12.953333333333299"/>
    <n v="43108.6933333333"/>
    <m/>
    <s v="Penthouse"/>
    <s v="True"/>
    <x v="8"/>
  </r>
  <r>
    <n v="201509"/>
    <x v="3"/>
    <s v="4100"/>
    <s v="Penthouse XX.5 HD"/>
    <s v="Penthouse HD"/>
    <x v="3"/>
    <s v="LF"/>
    <s v="HD"/>
    <s v="LF-HD"/>
    <n v="3806"/>
    <n v="14.0966666666667"/>
    <n v="53651.913333333301"/>
    <n v="20"/>
    <s v="Penthouse HD"/>
    <s v="False"/>
    <x v="8"/>
  </r>
  <r>
    <n v="201509"/>
    <x v="3"/>
    <s v="4143"/>
    <s v="Penthouse XX.5 Nationwide"/>
    <s v="Penthouse"/>
    <x v="3"/>
    <s v="NW LF"/>
    <s v="SD"/>
    <s v="NW LF-SD"/>
    <n v="4742"/>
    <n v="13.0866666666667"/>
    <n v="62056.973333333299"/>
    <m/>
    <s v="Penthouse"/>
    <s v="True"/>
    <x v="8"/>
  </r>
  <r>
    <n v="201509"/>
    <x v="3"/>
    <s v="3347"/>
    <s v="Penthouse XXX"/>
    <s v="Penthouse"/>
    <x v="3"/>
    <s v="LF"/>
    <s v="SD"/>
    <s v="LF-SD"/>
    <n v="366"/>
    <n v="14.98"/>
    <n v="5482.68"/>
    <m/>
    <s v="Penthouse"/>
    <s v="True"/>
    <x v="8"/>
  </r>
  <r>
    <n v="201509"/>
    <x v="3"/>
    <s v="4374"/>
    <s v="Penthouse XXX HD"/>
    <s v="Penthouse HD"/>
    <x v="3"/>
    <s v="LF"/>
    <s v="HD"/>
    <s v="LF-HD"/>
    <n v="268"/>
    <n v="15.98"/>
    <n v="4282.6400000000003"/>
    <m/>
    <s v="Penthouse HD"/>
    <s v="True"/>
    <x v="8"/>
  </r>
  <r>
    <n v="201509"/>
    <x v="3"/>
    <s v="791"/>
    <s v="TEN XX.5"/>
    <s v="TEN"/>
    <x v="3"/>
    <s v="LF"/>
    <s v="SD"/>
    <s v="LF-SD"/>
    <n v="4588"/>
    <n v="12.953333333333299"/>
    <n v="59429.893333333297"/>
    <n v="20"/>
    <s v="TEN"/>
    <s v="False"/>
    <x v="8"/>
  </r>
  <r>
    <n v="201509"/>
    <x v="3"/>
    <s v="4114"/>
    <s v="TEN XX.5 HD"/>
    <s v="TEN HD"/>
    <x v="3"/>
    <s v="LF"/>
    <s v="HD"/>
    <s v="LF-HD"/>
    <n v="4704"/>
    <n v="14.0966666666667"/>
    <n v="66310.720000000001"/>
    <n v="20"/>
    <s v="TEN HD"/>
    <s v="False"/>
    <x v="8"/>
  </r>
  <r>
    <n v="201509"/>
    <x v="3"/>
    <s v="4144"/>
    <s v="TEN XX.5 Nationwide"/>
    <s v="TEN"/>
    <x v="3"/>
    <s v="NW LF"/>
    <s v="SD"/>
    <s v="NW LF-SD"/>
    <n v="3416"/>
    <n v="13.0866666666667"/>
    <n v="44704.053333333301"/>
    <m/>
    <s v="TEN"/>
    <s v="True"/>
    <x v="8"/>
  </r>
  <r>
    <n v="201509"/>
    <x v="3"/>
    <s v="4113"/>
    <s v="TEN XX.5 Nationwide HD"/>
    <s v="TEN HD"/>
    <x v="3"/>
    <s v="NW LF"/>
    <s v="HD"/>
    <s v="NW LF-HD"/>
    <n v="3831"/>
    <n v="14.25"/>
    <n v="54591.75"/>
    <m/>
    <s v="TEN HD"/>
    <s v="True"/>
    <x v="8"/>
  </r>
  <r>
    <n v="201509"/>
    <x v="3"/>
    <s v="3350"/>
    <s v="TEN XXX"/>
    <s v="TEN"/>
    <x v="3"/>
    <s v="LF"/>
    <s v="SD"/>
    <s v="LF-SD"/>
    <n v="468"/>
    <n v="14.98"/>
    <n v="7010.64"/>
    <m/>
    <s v="TEN"/>
    <s v="True"/>
    <x v="8"/>
  </r>
  <r>
    <n v="201509"/>
    <x v="3"/>
    <s v="4375"/>
    <s v="TEN XXX HD"/>
    <s v="TEN HD"/>
    <x v="3"/>
    <s v="LF"/>
    <s v="HD"/>
    <s v="LF-HD"/>
    <n v="309"/>
    <n v="15.98"/>
    <n v="4937.82"/>
    <m/>
    <s v="TEN HD"/>
    <s v="True"/>
    <x v="8"/>
  </r>
  <r>
    <n v="201509"/>
    <x v="3"/>
    <s v="920"/>
    <s v="Vavoom XX.5"/>
    <s v="Vavoom SF"/>
    <x v="3"/>
    <s v="SF"/>
    <s v="SD"/>
    <s v="SF-SD"/>
    <n v="65900"/>
    <n v="5.98"/>
    <n v="394082"/>
    <n v="23.3333333333333"/>
    <s v="Vavoom SF"/>
    <s v="False"/>
    <x v="8"/>
  </r>
  <r>
    <n v="201509"/>
    <x v="3"/>
    <s v="4075"/>
    <s v="Vavoom XX.5 HD"/>
    <s v="Vavoom SF HD"/>
    <x v="3"/>
    <s v="SF"/>
    <s v="HD"/>
    <s v="SF-HD"/>
    <n v="43451"/>
    <n v="6.98"/>
    <n v="303287.98"/>
    <n v="23.3333333333333"/>
    <s v="Vavoom SF HD"/>
    <s v="False"/>
    <x v="8"/>
  </r>
  <r>
    <n v="201509"/>
    <x v="3"/>
    <s v="4145"/>
    <s v="Vavoom XX.5 Nationwide"/>
    <s v="Vavoom SF"/>
    <x v="3"/>
    <s v="NW SF"/>
    <s v="SD"/>
    <s v="NW SF-SD"/>
    <n v="62338"/>
    <n v="5.98"/>
    <n v="372781.24"/>
    <m/>
    <s v="Vavoom SF"/>
    <s v="True"/>
    <x v="8"/>
  </r>
  <r>
    <n v="201509"/>
    <x v="3"/>
    <s v="4076"/>
    <s v="Vavoom XX.5 Nationwide HD"/>
    <s v="Vavoom SF HD"/>
    <x v="3"/>
    <s v="NW SF"/>
    <s v="HD"/>
    <s v="NW SF-HD"/>
    <n v="40153"/>
    <n v="6.98"/>
    <n v="280267.94"/>
    <m/>
    <s v="Vavoom SF HD"/>
    <s v="True"/>
    <x v="8"/>
  </r>
  <r>
    <n v="201509"/>
    <x v="3"/>
    <s v="3351"/>
    <s v="Vavoom XXX"/>
    <s v="Vavoom SF"/>
    <x v="3"/>
    <s v="SF"/>
    <s v="SD"/>
    <s v="SF-SD"/>
    <n v="8070"/>
    <n v="5.98"/>
    <n v="48258.6"/>
    <m/>
    <s v="Vavoom SF"/>
    <s v="True"/>
    <x v="8"/>
  </r>
  <r>
    <n v="201509"/>
    <x v="3"/>
    <s v="4224"/>
    <s v="Vavoom XXX HD"/>
    <s v="Vavoom SF HD"/>
    <x v="3"/>
    <s v="SF"/>
    <s v="HD"/>
    <s v="SF-HD"/>
    <n v="4827"/>
    <n v="6.98"/>
    <n v="33692.46"/>
    <m/>
    <s v="Vavoom SF HD"/>
    <s v="True"/>
    <x v="8"/>
  </r>
  <r>
    <n v="201509"/>
    <x v="3"/>
    <s v="792"/>
    <s v="XTSY XX.5"/>
    <s v="XTSY"/>
    <x v="3"/>
    <s v="LF"/>
    <s v="SD"/>
    <s v="LF-SD"/>
    <n v="4139"/>
    <n v="12.953333333333299"/>
    <n v="53613.846666666701"/>
    <n v="20"/>
    <s v="XTSY"/>
    <s v="False"/>
    <x v="8"/>
  </r>
  <r>
    <n v="201509"/>
    <x v="3"/>
    <s v="3352"/>
    <s v="XTSY XXX"/>
    <s v="XTSY"/>
    <x v="3"/>
    <s v="LF"/>
    <s v="SD"/>
    <s v="LF-SD"/>
    <n v="403"/>
    <n v="14.98"/>
    <n v="6036.94"/>
    <m/>
    <s v="XTSY"/>
    <s v="True"/>
    <x v="8"/>
  </r>
  <r>
    <n v="201509"/>
    <x v="3"/>
    <s v="4376"/>
    <s v="XTSY XXX HD"/>
    <s v="XTSY HD"/>
    <x v="3"/>
    <s v="LF"/>
    <s v="HD"/>
    <s v="LF-HD"/>
    <n v="257"/>
    <n v="15.98"/>
    <n v="4106.8599999999997"/>
    <n v="20"/>
    <s v="XTSY HD"/>
    <s v="False"/>
    <x v="8"/>
  </r>
  <r>
    <n v="201509"/>
    <x v="3"/>
    <s v="Bang University XX.5"/>
    <s v="Bang University XX.5"/>
    <s v="Bang U."/>
    <x v="4"/>
    <s v="LF"/>
    <s v="SD"/>
    <s v="LF-SD"/>
    <n v="1997"/>
    <n v="12.953333333333299"/>
    <n v="25867.8066666667"/>
    <n v="18.6666666666667"/>
    <s v="Bang U."/>
    <s v="False"/>
    <x v="8"/>
  </r>
  <r>
    <n v="201509"/>
    <x v="3"/>
    <s v="Bang University XX.5 HD"/>
    <s v="Bang University XX.5 HD"/>
    <s v="Bang U. HD"/>
    <x v="4"/>
    <s v="LF"/>
    <s v="HD"/>
    <s v="LF-HD"/>
    <n v="2638"/>
    <n v="14.0966666666667"/>
    <n v="37187.006666666697"/>
    <n v="18.6666666666667"/>
    <s v="Bang U. HD"/>
    <s v="False"/>
    <x v="8"/>
  </r>
  <r>
    <n v="201509"/>
    <x v="3"/>
    <s v="Bang University XX.5 Nationwide"/>
    <s v="Bang University XX.5 Nationwide"/>
    <s v="Bang U."/>
    <x v="4"/>
    <s v="NW LF"/>
    <s v="SD"/>
    <s v="NW LF-SD"/>
    <n v="2720"/>
    <n v="13.0866666666667"/>
    <n v="35595.733333333301"/>
    <m/>
    <s v="Bang U."/>
    <s v="True"/>
    <x v="8"/>
  </r>
  <r>
    <n v="201509"/>
    <x v="3"/>
    <s v="Bang University XX.5 Nationwide HD"/>
    <s v="Bang University XX.5 Nationwide HD"/>
    <s v="Bang U. HD"/>
    <x v="4"/>
    <s v="NW LF"/>
    <s v="HD"/>
    <s v="NW LF-HD"/>
    <n v="3863"/>
    <n v="14.25"/>
    <n v="55047.75"/>
    <m/>
    <s v="Bang U. HD"/>
    <s v="True"/>
    <x v="8"/>
  </r>
  <r>
    <n v="201509"/>
    <x v="3"/>
    <s v="Bang University XXX"/>
    <s v="Bang University XXX"/>
    <s v="Bang U."/>
    <x v="4"/>
    <s v="LF"/>
    <s v="SD"/>
    <s v="LF-SD"/>
    <n v="358"/>
    <n v="14.98"/>
    <n v="5362.84"/>
    <m/>
    <s v="Bang U."/>
    <s v="True"/>
    <x v="8"/>
  </r>
  <r>
    <n v="201509"/>
    <x v="3"/>
    <s v="Bang University XXX HD"/>
    <s v="Bang University XXX HD"/>
    <s v="Bang U. HD"/>
    <x v="4"/>
    <s v="LF"/>
    <s v="HD"/>
    <s v="LF-HD"/>
    <n v="325"/>
    <n v="15.98"/>
    <n v="5193.5"/>
    <m/>
    <s v="Bang U. HD"/>
    <s v="True"/>
    <x v="8"/>
  </r>
  <r>
    <n v="201509"/>
    <x v="3"/>
    <s v="Brazzers XX.5"/>
    <s v="Brazzers XX.5"/>
    <s v="Brazzers"/>
    <x v="4"/>
    <s v="LF"/>
    <s v="SD"/>
    <s v="LF-SD"/>
    <n v="2470"/>
    <n v="12.953333333333299"/>
    <n v="31994.733333333301"/>
    <n v="20"/>
    <s v="Brazzers"/>
    <s v="False"/>
    <x v="8"/>
  </r>
  <r>
    <n v="201509"/>
    <x v="3"/>
    <s v="Brazzers XX.5 HD"/>
    <s v="Brazzers XX.5 HD"/>
    <s v="Brazzers HD"/>
    <x v="4"/>
    <s v="LF"/>
    <s v="HD"/>
    <s v="LF-HD"/>
    <n v="3390"/>
    <n v="14.0966666666667"/>
    <n v="47787.7"/>
    <n v="20"/>
    <s v="Brazzers HD"/>
    <s v="False"/>
    <x v="8"/>
  </r>
  <r>
    <n v="201509"/>
    <x v="3"/>
    <s v="Brazzers XX.5 Nationwide"/>
    <s v="Brazzers XX.5 Nationwide"/>
    <s v="Brazzers"/>
    <x v="4"/>
    <s v="NW LF"/>
    <s v="SD"/>
    <s v="NW LF-SD"/>
    <n v="3362"/>
    <n v="13.0866666666667"/>
    <n v="43997.3733333333"/>
    <m/>
    <s v="Brazzers"/>
    <s v="True"/>
    <x v="8"/>
  </r>
  <r>
    <n v="201509"/>
    <x v="3"/>
    <s v="Brazzers XX.5 Nationwide HD"/>
    <s v="Brazzers XX.5 Nationwide HD"/>
    <s v="Brazzers HD"/>
    <x v="4"/>
    <s v="NW LF"/>
    <s v="HD"/>
    <s v="NW LF-HD"/>
    <n v="4476"/>
    <n v="14.25"/>
    <n v="63783"/>
    <m/>
    <s v="Brazzers HD"/>
    <s v="True"/>
    <x v="8"/>
  </r>
  <r>
    <n v="201509"/>
    <x v="3"/>
    <s v="Brazzers XXX"/>
    <s v="Brazzers XXX"/>
    <s v="Brazzers"/>
    <x v="4"/>
    <s v="LF"/>
    <s v="SD"/>
    <s v="LF-SD"/>
    <n v="430"/>
    <n v="14.98"/>
    <n v="6441.4"/>
    <m/>
    <s v="Brazzers"/>
    <s v="True"/>
    <x v="8"/>
  </r>
  <r>
    <n v="201509"/>
    <x v="3"/>
    <s v="Brazzers XXX HD"/>
    <s v="Brazzers XXX HD"/>
    <s v="Brazzers HD"/>
    <x v="4"/>
    <s v="LF"/>
    <s v="HD"/>
    <s v="LF-HD"/>
    <n v="391"/>
    <n v="15.98"/>
    <n v="6248.18"/>
    <m/>
    <s v="Brazzers HD"/>
    <s v="True"/>
    <x v="8"/>
  </r>
  <r>
    <n v="201509"/>
    <x v="3"/>
    <s v="Reality Kings XX.5"/>
    <s v="Reality Kings XX.5"/>
    <s v="Reality Kings"/>
    <x v="4"/>
    <s v="LF"/>
    <s v="SD"/>
    <s v="LF-SD"/>
    <n v="2798"/>
    <n v="12.953333333333299"/>
    <n v="36243.426666666703"/>
    <n v="17.3333333333333"/>
    <s v="Reality Kings"/>
    <s v="False"/>
    <x v="8"/>
  </r>
  <r>
    <n v="201509"/>
    <x v="3"/>
    <s v="Reality Kings XX.5 HD"/>
    <s v="Reality Kings XX.5 HD"/>
    <s v="Reality Kings HD"/>
    <x v="4"/>
    <s v="LF"/>
    <s v="HD"/>
    <s v="LF-HD"/>
    <n v="4230"/>
    <n v="14.0966666666667"/>
    <n v="59628.9"/>
    <n v="17.3333333333333"/>
    <s v="Reality Kings HD"/>
    <s v="False"/>
    <x v="8"/>
  </r>
  <r>
    <n v="201509"/>
    <x v="3"/>
    <s v="Reality Kings XX.5 Nationwide"/>
    <s v="Reality Kings XX.5 Nationwide"/>
    <s v="Reality Kings"/>
    <x v="4"/>
    <s v="NW LF"/>
    <s v="SD"/>
    <s v="NW LF-SD"/>
    <n v="2434"/>
    <n v="13.0866666666667"/>
    <n v="31852.946666666699"/>
    <m/>
    <s v="Reality Kings"/>
    <s v="True"/>
    <x v="8"/>
  </r>
  <r>
    <n v="201509"/>
    <x v="3"/>
    <s v="Reality Kings XX.5 Nationwide HD"/>
    <s v="Reality Kings XX.5 Nationwide HD"/>
    <s v="Reality Kings HD"/>
    <x v="4"/>
    <s v="NW LF"/>
    <s v="HD"/>
    <s v="NW LF-HD"/>
    <n v="3693"/>
    <n v="14.25"/>
    <n v="52625.25"/>
    <m/>
    <s v="Reality Kings HD"/>
    <s v="True"/>
    <x v="8"/>
  </r>
  <r>
    <n v="201509"/>
    <x v="3"/>
    <s v="Reality Kings XXX"/>
    <s v="Reality Kings XXX"/>
    <s v="Reality Kings"/>
    <x v="4"/>
    <s v="LF"/>
    <s v="SD"/>
    <s v="LF-SD"/>
    <n v="329"/>
    <n v="14.98"/>
    <n v="4928.42"/>
    <m/>
    <s v="Reality Kings"/>
    <s v="True"/>
    <x v="8"/>
  </r>
  <r>
    <n v="201509"/>
    <x v="3"/>
    <s v="Reality Kings XXX HD"/>
    <s v="Reality Kings XXX HD"/>
    <s v="Reality Kings HD"/>
    <x v="4"/>
    <s v="LF"/>
    <s v="HD"/>
    <s v="LF-HD"/>
    <n v="372"/>
    <n v="15.98"/>
    <n v="5944.56"/>
    <m/>
    <s v="Reality Kings HD"/>
    <s v="True"/>
    <x v="8"/>
  </r>
  <r>
    <n v="201509"/>
    <x v="3"/>
    <s v="Spice Gay XX.5"/>
    <s v="Spice Gay XX.5"/>
    <s v="MEN"/>
    <x v="4"/>
    <s v="Gay LF"/>
    <s v="SD"/>
    <s v="Gay LF-SD"/>
    <n v="3438"/>
    <n v="12.9"/>
    <n v="44350.2"/>
    <n v="16"/>
    <s v="MEN"/>
    <s v="False"/>
    <x v="8"/>
  </r>
  <r>
    <n v="201509"/>
    <x v="3"/>
    <s v="Spice Gay XX.5 HD"/>
    <s v="Spice Gay XX.5 HD"/>
    <s v="MEN HD"/>
    <x v="4"/>
    <s v="Gay LF"/>
    <s v="HD"/>
    <s v="Gay LF-HD"/>
    <n v="3103"/>
    <n v="14.04"/>
    <n v="43566.12"/>
    <n v="16"/>
    <s v="MEN HD"/>
    <s v="False"/>
    <x v="8"/>
  </r>
  <r>
    <n v="201509"/>
    <x v="3"/>
    <s v="Spice Gay XXX"/>
    <s v="Spice Gay XXX"/>
    <s v="MEN"/>
    <x v="4"/>
    <s v="Gay LF"/>
    <s v="SD"/>
    <s v="Gay LF-SD"/>
    <n v="369"/>
    <n v="14.98"/>
    <n v="5527.62"/>
    <m/>
    <s v="MEN"/>
    <s v="True"/>
    <x v="8"/>
  </r>
  <r>
    <n v="201509"/>
    <x v="3"/>
    <s v="Spice Gay XXX HD"/>
    <s v="Spice Gay XXX HD"/>
    <s v="MEN HD"/>
    <x v="4"/>
    <s v="Gay LF"/>
    <s v="HD"/>
    <s v="Gay LF-HD"/>
    <n v="137"/>
    <n v="15.98"/>
    <n v="2189.2600000000002"/>
    <m/>
    <s v="MEN HD"/>
    <s v="True"/>
    <x v="8"/>
  </r>
  <r>
    <n v="201509"/>
    <x v="3"/>
    <s v="3558"/>
    <s v="Club Fantasy XX.5"/>
    <s v="Club Fantasy"/>
    <x v="5"/>
    <s v="LF"/>
    <s v="SD"/>
    <s v="LF-SD"/>
    <n v="7650"/>
    <n v="12.953333333333299"/>
    <n v="99093"/>
    <n v="18.6666666666667"/>
    <s v="Club Fantasy"/>
    <s v="False"/>
    <x v="8"/>
  </r>
  <r>
    <n v="201509"/>
    <x v="3"/>
    <s v="4055"/>
    <s v="Club Fantasy XX.5 HD"/>
    <s v="Club Fantasy HD"/>
    <x v="5"/>
    <s v="LF"/>
    <s v="HD"/>
    <s v="LF-HD"/>
    <n v="10067"/>
    <n v="14.0966666666667"/>
    <n v="141911.14333333299"/>
    <n v="18.6666666666667"/>
    <s v="Club Fantasy HD"/>
    <s v="False"/>
    <x v="8"/>
  </r>
  <r>
    <n v="201509"/>
    <x v="3"/>
    <s v="3562"/>
    <s v="Club Fantasy XXX"/>
    <s v="Club Fantasy"/>
    <x v="5"/>
    <s v="LF"/>
    <s v="SD"/>
    <s v="LF-SD"/>
    <n v="671"/>
    <n v="14.98"/>
    <n v="10051.58"/>
    <m/>
    <s v="Club Fantasy"/>
    <s v="True"/>
    <x v="8"/>
  </r>
  <r>
    <n v="201509"/>
    <x v="3"/>
    <s v="4056"/>
    <s v="Club Fantasy XXX HD"/>
    <s v="Club Fantasy HD"/>
    <x v="5"/>
    <s v="LF"/>
    <s v="HD"/>
    <s v="LF-HD"/>
    <n v="859"/>
    <n v="15.98"/>
    <n v="13726.82"/>
    <m/>
    <s v="Club Fantasy HD"/>
    <s v="True"/>
    <x v="8"/>
  </r>
  <r>
    <n v="201509"/>
    <x v="3"/>
    <s v="3559"/>
    <s v="Studds XX.5"/>
    <s v="STUDDS"/>
    <x v="5"/>
    <s v="Gay LF"/>
    <s v="SD"/>
    <s v="Gay LF-SD"/>
    <n v="5198"/>
    <n v="12.9"/>
    <n v="67054.2"/>
    <n v="14.6666666666667"/>
    <s v="STUDDS"/>
    <s v="False"/>
    <x v="8"/>
  </r>
  <r>
    <n v="201509"/>
    <x v="3"/>
    <s v="3678"/>
    <s v="Studds XX.5 HD"/>
    <s v="STUDDS HD"/>
    <x v="5"/>
    <s v="Gay LF"/>
    <s v="HD"/>
    <s v="Gay LF-HD"/>
    <n v="4325"/>
    <n v="14.04"/>
    <n v="60723"/>
    <n v="14.6666666666667"/>
    <s v="STUDDS HD"/>
    <s v="False"/>
    <x v="8"/>
  </r>
  <r>
    <n v="201509"/>
    <x v="3"/>
    <s v="3566"/>
    <s v="Studds XXX"/>
    <s v="STUDDS"/>
    <x v="5"/>
    <s v="Gay LF"/>
    <s v="SD"/>
    <s v="Gay LF-SD"/>
    <n v="555"/>
    <n v="14.98"/>
    <n v="8313.9"/>
    <m/>
    <s v="STUDDS"/>
    <s v="True"/>
    <x v="8"/>
  </r>
  <r>
    <n v="201509"/>
    <x v="3"/>
    <s v="4067"/>
    <s v="Studds XXX HD"/>
    <s v="STUDDS HD"/>
    <x v="5"/>
    <s v="Gay LF"/>
    <s v="HD"/>
    <s v="Gay LF-HD"/>
    <n v="545"/>
    <n v="15.98"/>
    <n v="8709.1"/>
    <m/>
    <s v="STUDDS HD"/>
    <s v="True"/>
    <x v="8"/>
  </r>
  <r>
    <n v="201509"/>
    <x v="3"/>
    <s v="3563"/>
    <s v="Urban Fantasy XX.5"/>
    <s v="Urban Fantasy"/>
    <x v="5"/>
    <s v="LF"/>
    <s v="SD"/>
    <s v="LF-SD"/>
    <n v="9695"/>
    <n v="12.953333333333299"/>
    <n v="125582.566666667"/>
    <n v="25.3333333333333"/>
    <s v="Urban Fantasy"/>
    <s v="False"/>
    <x v="8"/>
  </r>
  <r>
    <n v="201509"/>
    <x v="3"/>
    <s v="3794"/>
    <s v="Urban Fantasy XX5 HD"/>
    <s v="Urban Fantasy HD"/>
    <x v="5"/>
    <s v="LF"/>
    <s v="HD"/>
    <s v="LF-HD"/>
    <n v="10406"/>
    <n v="14.0966666666667"/>
    <n v="146689.91333333301"/>
    <n v="25.3333333333333"/>
    <s v="Urban Fantasy HD"/>
    <s v="False"/>
    <x v="8"/>
  </r>
  <r>
    <n v="201509"/>
    <x v="3"/>
    <s v="3568"/>
    <s v="Urban Fantasy XXX"/>
    <s v="Urban Fantasy"/>
    <x v="5"/>
    <s v="LF"/>
    <s v="SD"/>
    <s v="LF-SD"/>
    <n v="1008"/>
    <n v="14.98"/>
    <n v="15099.84"/>
    <m/>
    <s v="Urban Fantasy"/>
    <s v="True"/>
    <x v="8"/>
  </r>
  <r>
    <n v="201509"/>
    <x v="3"/>
    <s v="4083"/>
    <s v="Urban Fantasy XXX HD"/>
    <s v="Urban Fantasy HD"/>
    <x v="5"/>
    <s v="LF"/>
    <s v="HD"/>
    <s v="LF-HD"/>
    <n v="1075"/>
    <n v="15.98"/>
    <n v="17178.5"/>
    <m/>
    <s v="Urban Fantasy HD"/>
    <s v="True"/>
    <x v="8"/>
  </r>
  <r>
    <n v="201509"/>
    <x v="3"/>
    <s v="4141"/>
    <s v="Girls Girls Girls XX.5"/>
    <s v="Girls Girls Girls"/>
    <x v="6"/>
    <s v="LF"/>
    <s v="SD"/>
    <s v="LF-SD"/>
    <n v="4198"/>
    <n v="12.953333333333299"/>
    <n v="54378.093333333301"/>
    <n v="24"/>
    <s v="Girls Girls Girls"/>
    <s v="False"/>
    <x v="8"/>
  </r>
  <r>
    <n v="201509"/>
    <x v="3"/>
    <s v="3675"/>
    <s v="Girls Girls Girls XX.5 HD"/>
    <s v="Girls Girls Girls HD"/>
    <x v="6"/>
    <s v="LF"/>
    <s v="HD"/>
    <s v="LF-HD"/>
    <n v="4643"/>
    <n v="14.0966666666667"/>
    <n v="65450.823333333297"/>
    <n v="24"/>
    <s v="Girls Girls Girls HD"/>
    <s v="False"/>
    <x v="8"/>
  </r>
  <r>
    <n v="201509"/>
    <x v="3"/>
    <s v="4121"/>
    <s v="Girls Girls Girls XX.5 Nationwide"/>
    <s v="Girls Girls Girls"/>
    <x v="6"/>
    <s v="NW LF"/>
    <s v="SD"/>
    <s v="NW LF-SD"/>
    <n v="3815"/>
    <n v="13.0866666666667"/>
    <n v="49925.633333333302"/>
    <m/>
    <s v="Girls Girls Girls"/>
    <s v="True"/>
    <x v="8"/>
  </r>
  <r>
    <n v="201509"/>
    <x v="3"/>
    <s v="4057"/>
    <s v="Girls Girls Girls XX.5 Nationwide HD"/>
    <s v="Girls Girls Girls HD"/>
    <x v="6"/>
    <s v="NW LF"/>
    <s v="HD"/>
    <s v="NW LF-HD"/>
    <n v="4302"/>
    <n v="14.25"/>
    <n v="61303.5"/>
    <m/>
    <s v="Girls Girls Girls HD"/>
    <s v="True"/>
    <x v="8"/>
  </r>
  <r>
    <n v="201509"/>
    <x v="3"/>
    <s v="3359"/>
    <s v="Girls Girls Girls XXX"/>
    <s v="Girls Girls Girls"/>
    <x v="6"/>
    <s v="LF"/>
    <s v="SD"/>
    <s v="LF-SD"/>
    <n v="481"/>
    <n v="14.98"/>
    <n v="7205.38"/>
    <m/>
    <s v="Girls Girls Girls"/>
    <s v="True"/>
    <x v="8"/>
  </r>
  <r>
    <n v="201509"/>
    <x v="3"/>
    <s v="4058"/>
    <s v="Girls Girls Girls XXX HD"/>
    <s v="Girls Girls Girls HD"/>
    <x v="6"/>
    <s v="LF"/>
    <s v="HD"/>
    <s v="LF-HD"/>
    <n v="505"/>
    <n v="15.98"/>
    <n v="8069.9"/>
    <m/>
    <s v="Girls Girls Girls HD"/>
    <s v="True"/>
    <x v="8"/>
  </r>
  <r>
    <n v="201509"/>
    <x v="3"/>
    <s v="3408"/>
    <s v="Hardcore Heat XX.5"/>
    <s v="HEAT"/>
    <x v="6"/>
    <s v="LF"/>
    <s v="SD"/>
    <s v="LF-SD"/>
    <n v="3149"/>
    <n v="12.953333333333299"/>
    <n v="40790.046666666698"/>
    <n v="20"/>
    <s v="HEAT"/>
    <s v="False"/>
    <x v="8"/>
  </r>
  <r>
    <n v="201509"/>
    <x v="3"/>
    <s v="4039"/>
    <s v="Hardcore Heat XX.5 HD"/>
    <s v="HEAT HD"/>
    <x v="6"/>
    <s v="LF"/>
    <s v="HD"/>
    <s v="LF-HD"/>
    <n v="3693"/>
    <n v="14.0966666666667"/>
    <n v="52058.99"/>
    <n v="20"/>
    <s v="HEAT HD"/>
    <s v="False"/>
    <x v="8"/>
  </r>
  <r>
    <n v="201509"/>
    <x v="3"/>
    <s v="4041"/>
    <s v="Hardcore Heat XX.5 Nationwide"/>
    <s v="HEAT"/>
    <x v="6"/>
    <s v="NW LF"/>
    <s v="SD"/>
    <s v="NW LF-SD"/>
    <n v="3611"/>
    <n v="13.0866666666667"/>
    <n v="47255.953333333302"/>
    <m/>
    <s v="HEAT"/>
    <s v="True"/>
    <x v="8"/>
  </r>
  <r>
    <n v="201509"/>
    <x v="3"/>
    <s v="4042"/>
    <s v="Hardcore Heat XX.5 Nationwide HD"/>
    <s v="HEAT HD"/>
    <x v="6"/>
    <s v="NW LF"/>
    <s v="HD"/>
    <s v="NW LF-HD"/>
    <n v="4152"/>
    <n v="14.25"/>
    <n v="59166"/>
    <m/>
    <s v="HEAT HD"/>
    <s v="True"/>
    <x v="8"/>
  </r>
  <r>
    <n v="201509"/>
    <x v="3"/>
    <s v="3409"/>
    <s v="Hardcore Heat XXX"/>
    <s v="HEAT"/>
    <x v="6"/>
    <s v="LF"/>
    <s v="SD"/>
    <s v="LF-SD"/>
    <n v="336"/>
    <n v="14.98"/>
    <n v="5033.28"/>
    <m/>
    <s v="HEAT"/>
    <s v="True"/>
    <x v="8"/>
  </r>
  <r>
    <n v="201509"/>
    <x v="3"/>
    <s v="4040"/>
    <s v="Hardcore Heat XXX HD"/>
    <s v="HEAT HD"/>
    <x v="6"/>
    <s v="LF"/>
    <s v="HD"/>
    <s v="LF-HD"/>
    <n v="361"/>
    <n v="15.98"/>
    <n v="5768.78"/>
    <m/>
    <s v="HEAT HD"/>
    <s v="True"/>
    <x v="8"/>
  </r>
  <r>
    <n v="201509"/>
    <x v="3"/>
    <s v="4065"/>
    <s v="Real Extreme XX.5 Nationwide HD"/>
    <s v="Real Xxtreme HD"/>
    <x v="6"/>
    <s v="NW LF"/>
    <s v="HD"/>
    <s v="NW LF-HD"/>
    <n v="3973"/>
    <n v="14.25"/>
    <n v="56615.25"/>
    <n v="26.6666666666667"/>
    <s v="Real Xxtreme HD"/>
    <s v="False"/>
    <x v="8"/>
  </r>
  <r>
    <n v="201509"/>
    <x v="3"/>
    <s v="4066"/>
    <s v="Real Extreme XXX HD"/>
    <s v="Real Xxtreme HD"/>
    <x v="6"/>
    <s v="LF"/>
    <s v="HD"/>
    <s v="LF-HD"/>
    <n v="504"/>
    <n v="15.98"/>
    <n v="8053.92"/>
    <m/>
    <s v="Real Xxtreme HD"/>
    <s v="True"/>
    <x v="8"/>
  </r>
  <r>
    <n v="201509"/>
    <x v="3"/>
    <s v="3861"/>
    <s v="Real Xxtreme XX.5"/>
    <s v="Real Xxtreme"/>
    <x v="6"/>
    <s v="LF"/>
    <s v="SD"/>
    <s v="LF-SD"/>
    <n v="9353"/>
    <n v="12.953333333333299"/>
    <n v="121152.52666666701"/>
    <n v="26.6666666666667"/>
    <s v="Real Xxtreme"/>
    <s v="False"/>
    <x v="8"/>
  </r>
  <r>
    <n v="201509"/>
    <x v="3"/>
    <s v="3676"/>
    <s v="Real Xxtreme XX.5 HD"/>
    <s v="Real Xxtreme HD"/>
    <x v="6"/>
    <s v="LF"/>
    <s v="HD"/>
    <s v="LF-HD"/>
    <n v="5326"/>
    <n v="14.0966666666667"/>
    <n v="75078.846666666694"/>
    <m/>
    <s v="Real Xxtreme HD"/>
    <s v="True"/>
    <x v="8"/>
  </r>
  <r>
    <n v="201509"/>
    <x v="3"/>
    <s v="4123"/>
    <s v="Real Xxtreme XX.5 Nationwide"/>
    <s v="Real Xxtreme"/>
    <x v="6"/>
    <s v="NW LF"/>
    <s v="SD"/>
    <s v="NW LF-SD"/>
    <n v="3948"/>
    <n v="13.0866666666667"/>
    <n v="51666.16"/>
    <m/>
    <s v="Real Xxtreme"/>
    <s v="True"/>
    <x v="8"/>
  </r>
  <r>
    <n v="201509"/>
    <x v="3"/>
    <s v="3348"/>
    <s v="Real Xxtreme XXX"/>
    <s v="Real Xxtreme"/>
    <x v="6"/>
    <s v="LF"/>
    <s v="SD"/>
    <s v="LF-SD"/>
    <n v="821"/>
    <n v="14.98"/>
    <n v="12298.58"/>
    <m/>
    <s v="Real Xxtreme"/>
    <s v="True"/>
    <x v="8"/>
  </r>
  <r>
    <n v="201509"/>
    <x v="3"/>
    <s v="3366"/>
    <s v="Swingers XX.5"/>
    <s v="Swingers"/>
    <x v="6"/>
    <s v="LF"/>
    <s v="SD"/>
    <s v="LF-SD"/>
    <n v="3176"/>
    <n v="12.953333333333299"/>
    <n v="41139.786666666703"/>
    <n v="17.3333333333333"/>
    <s v="Swingers"/>
    <s v="False"/>
    <x v="8"/>
  </r>
  <r>
    <n v="201509"/>
    <x v="3"/>
    <s v="4166"/>
    <s v="Swingers XX.5"/>
    <s v="Swingers"/>
    <x v="6"/>
    <s v="LF"/>
    <s v="SD"/>
    <s v="LF-SD"/>
    <n v="2583"/>
    <n v="12.953333333333299"/>
    <n v="33458.46"/>
    <m/>
    <s v="Swingers"/>
    <s v="True"/>
    <x v="8"/>
  </r>
  <r>
    <n v="201509"/>
    <x v="3"/>
    <s v="4068"/>
    <s v="Swingers XX.5 HD"/>
    <s v="Swingers HD"/>
    <x v="6"/>
    <s v="LF"/>
    <s v="HD"/>
    <s v="LF-HD"/>
    <n v="4385"/>
    <n v="14.0966666666667"/>
    <n v="61813.883333333302"/>
    <n v="17.3333333333333"/>
    <s v="Swingers HD"/>
    <s v="False"/>
    <x v="8"/>
  </r>
  <r>
    <n v="201509"/>
    <x v="3"/>
    <s v="4069"/>
    <s v="Swingers XX.5 Nationwide HD"/>
    <s v="Swingers HD"/>
    <x v="6"/>
    <s v="NW LF"/>
    <s v="HD"/>
    <s v="NW LF-HD"/>
    <n v="3796"/>
    <n v="14.25"/>
    <n v="54093"/>
    <m/>
    <s v="Swingers HD"/>
    <s v="True"/>
    <x v="8"/>
  </r>
  <r>
    <n v="201509"/>
    <x v="3"/>
    <s v="3367"/>
    <s v="Swingers XXX"/>
    <s v="Swingers"/>
    <x v="6"/>
    <s v="LF"/>
    <s v="SD"/>
    <s v="LF-SD"/>
    <n v="347"/>
    <n v="14.98"/>
    <n v="5198.0600000000004"/>
    <m/>
    <s v="Swingers"/>
    <s v="True"/>
    <x v="8"/>
  </r>
  <r>
    <n v="201509"/>
    <x v="3"/>
    <s v="4070"/>
    <s v="Swingers XXX HD"/>
    <s v="Swingers HD"/>
    <x v="6"/>
    <s v="LF"/>
    <s v="HD"/>
    <s v="LF-HD"/>
    <n v="433"/>
    <n v="15.98"/>
    <n v="6919.34"/>
    <m/>
    <s v="Swingers HD"/>
    <s v="True"/>
    <x v="8"/>
  </r>
  <r>
    <n v="201509"/>
    <x v="3"/>
    <s v="3573"/>
    <s v="VIVID TV XX.5"/>
    <s v="Vivid"/>
    <x v="6"/>
    <s v="LF"/>
    <s v="SD"/>
    <s v="LF-SD"/>
    <n v="8790"/>
    <n v="12.953333333333299"/>
    <n v="113859.8"/>
    <n v="46.6666666666667"/>
    <s v="Vivid"/>
    <s v="False"/>
    <x v="8"/>
  </r>
  <r>
    <n v="201509"/>
    <x v="3"/>
    <s v="3588"/>
    <s v="VIVID TV XX.5 HD"/>
    <s v="Vivid HD"/>
    <x v="6"/>
    <s v="LF"/>
    <s v="HD"/>
    <s v="LF-HD"/>
    <n v="10737"/>
    <n v="14.0966666666667"/>
    <n v="151355.91"/>
    <n v="46.6666666666667"/>
    <s v="Vivid HD"/>
    <s v="False"/>
    <x v="8"/>
  </r>
  <r>
    <n v="201509"/>
    <x v="3"/>
    <s v="3679"/>
    <s v="VIVID TV XXX"/>
    <s v="Vivid"/>
    <x v="6"/>
    <s v="LF"/>
    <s v="SD"/>
    <s v="LF-SD"/>
    <n v="831"/>
    <n v="14.98"/>
    <n v="12448.38"/>
    <m/>
    <s v="Vivid"/>
    <s v="True"/>
    <x v="8"/>
  </r>
  <r>
    <n v="201509"/>
    <x v="3"/>
    <s v="4044"/>
    <s v="Vivid XX.5 Nationwide"/>
    <s v="Vivid"/>
    <x v="6"/>
    <s v="NW LF"/>
    <s v="SD"/>
    <s v="NW LF-SD"/>
    <n v="16577"/>
    <n v="13.0866666666667"/>
    <n v="216937.67333333299"/>
    <m/>
    <s v="Vivid"/>
    <s v="True"/>
    <x v="8"/>
  </r>
  <r>
    <n v="201509"/>
    <x v="3"/>
    <s v="4045"/>
    <s v="Vivid XX.5 Nationwide HD"/>
    <s v="Vivid HD"/>
    <x v="6"/>
    <s v="NW LF"/>
    <s v="HD"/>
    <s v="NW LF-HD"/>
    <n v="13154"/>
    <n v="14.25"/>
    <n v="187444.5"/>
    <m/>
    <s v="Vivid HD"/>
    <s v="True"/>
    <x v="8"/>
  </r>
  <r>
    <n v="201509"/>
    <x v="3"/>
    <s v="4046"/>
    <s v="Vivid XXX HD"/>
    <s v="Vivid HD"/>
    <x v="6"/>
    <s v="LF"/>
    <s v="HD"/>
    <s v="LF-HD"/>
    <n v="974"/>
    <n v="15.98"/>
    <n v="15564.52"/>
    <m/>
    <s v="Vivid HD"/>
    <s v="True"/>
    <x v="8"/>
  </r>
  <r>
    <n v="201509"/>
    <x v="3"/>
    <s v="788"/>
    <s v="Wicked XX.5"/>
    <s v="Wicked"/>
    <x v="6"/>
    <s v="LF"/>
    <s v="SD"/>
    <s v="LF-SD"/>
    <n v="2353"/>
    <n v="12.953333333333299"/>
    <n v="30479.1933333333"/>
    <n v="21.3333333333333"/>
    <s v="Wicked"/>
    <s v="False"/>
    <x v="8"/>
  </r>
  <r>
    <n v="201509"/>
    <x v="3"/>
    <s v="3680"/>
    <s v="Wicked XX.5 HD"/>
    <s v="Wicked HD"/>
    <x v="6"/>
    <s v="LF"/>
    <s v="HD"/>
    <s v="LF-HD"/>
    <n v="2770"/>
    <n v="14.0966666666667"/>
    <n v="39047.766666666699"/>
    <n v="20"/>
    <s v="Wicked HD"/>
    <s v="False"/>
    <x v="8"/>
  </r>
  <r>
    <n v="201509"/>
    <x v="3"/>
    <s v="4047"/>
    <s v="Wicked XX.5 Nationwide"/>
    <s v="Wicked"/>
    <x v="6"/>
    <s v="NW LF"/>
    <s v="SD"/>
    <s v="NW LF-SD"/>
    <n v="2705"/>
    <n v="13.0866666666667"/>
    <n v="35399.433333333298"/>
    <m/>
    <s v="Wicked"/>
    <s v="True"/>
    <x v="8"/>
  </r>
  <r>
    <n v="201509"/>
    <x v="3"/>
    <s v="4048"/>
    <s v="Wicked XX.5 Nationwide HD"/>
    <s v="Wicked HD"/>
    <x v="6"/>
    <s v="NW LF"/>
    <s v="HD"/>
    <s v="NW LF-HD"/>
    <n v="3758"/>
    <n v="14.25"/>
    <n v="53551.5"/>
    <m/>
    <s v="Wicked HD"/>
    <s v="True"/>
    <x v="8"/>
  </r>
  <r>
    <n v="201509"/>
    <x v="3"/>
    <s v="3370"/>
    <s v="Wicked XXX"/>
    <s v="Wicked"/>
    <x v="6"/>
    <s v="LF"/>
    <s v="SD"/>
    <s v="LF-SD"/>
    <n v="210"/>
    <n v="14.98"/>
    <n v="3145.8"/>
    <m/>
    <s v="Wicked"/>
    <s v="True"/>
    <x v="8"/>
  </r>
  <r>
    <n v="201509"/>
    <x v="3"/>
    <s v="4049"/>
    <s v="Wicked XXX HD"/>
    <s v="Wicked HD"/>
    <x v="6"/>
    <s v="LF"/>
    <s v="HD"/>
    <s v="LF-HD"/>
    <n v="279"/>
    <n v="15.98"/>
    <n v="4458.42"/>
    <m/>
    <s v="Wicked HD"/>
    <s v="True"/>
    <x v="8"/>
  </r>
  <r>
    <n v="201509"/>
    <x v="4"/>
    <s v="3629"/>
    <s v="Adam &amp; Eve"/>
    <s v="Adam &amp; Eve"/>
    <x v="0"/>
    <s v="LF"/>
    <s v="SD"/>
    <s v="LF-SD"/>
    <n v="57"/>
    <n v="12.99"/>
    <n v="740.43"/>
    <m/>
    <m/>
    <s v="False"/>
    <x v="8"/>
  </r>
  <r>
    <n v="201509"/>
    <x v="4"/>
    <s v="3617"/>
    <s v="Arouse"/>
    <s v="Arouse"/>
    <x v="1"/>
    <s v="LF"/>
    <s v="SD"/>
    <s v="LF-SD"/>
    <n v="4107"/>
    <n v="12.99"/>
    <n v="53349.93"/>
    <m/>
    <s v="Arouse"/>
    <s v="False"/>
    <x v="8"/>
  </r>
  <r>
    <n v="201509"/>
    <x v="4"/>
    <s v="3618"/>
    <s v="Falcon XX5"/>
    <s v="Falcon"/>
    <x v="1"/>
    <s v="Gay LF"/>
    <s v="SD"/>
    <s v="Gay LF-SD"/>
    <n v="1023"/>
    <n v="12.99"/>
    <n v="13288.77"/>
    <m/>
    <s v="Falcon"/>
    <s v="False"/>
    <x v="8"/>
  </r>
  <r>
    <n v="201509"/>
    <x v="4"/>
    <s v="Digital Playground"/>
    <s v="Digital Playground"/>
    <s v="Digital Playground"/>
    <x v="2"/>
    <s v="LF"/>
    <s v="SD"/>
    <s v="LF-SD"/>
    <n v="3535"/>
    <n v="12.99"/>
    <n v="45919.65"/>
    <m/>
    <s v="Digital Playground"/>
    <s v="False"/>
    <x v="8"/>
  </r>
  <r>
    <n v="201509"/>
    <x v="4"/>
    <s v="4081"/>
    <s v="Girlfriend Films"/>
    <s v="Girlfriend Films"/>
    <x v="3"/>
    <s v="LF"/>
    <s v="SD"/>
    <s v="LF-SD"/>
    <n v="932"/>
    <n v="12.99"/>
    <n v="12106.68"/>
    <m/>
    <s v="Girlfriend Films"/>
    <s v="False"/>
    <x v="8"/>
  </r>
  <r>
    <n v="201509"/>
    <x v="4"/>
    <s v="272"/>
    <s v="Hustler"/>
    <s v="Hustler"/>
    <x v="3"/>
    <s v="LF"/>
    <s v="SD"/>
    <s v="LF-SD"/>
    <n v="5434"/>
    <n v="12.99"/>
    <n v="70587.66"/>
    <m/>
    <s v="Hustler"/>
    <s v="False"/>
    <x v="8"/>
  </r>
  <r>
    <n v="201509"/>
    <x v="4"/>
    <s v="575"/>
    <s v="Penthouse"/>
    <s v="Penthouse"/>
    <x v="3"/>
    <s v="LF"/>
    <s v="SD"/>
    <s v="LF-SD"/>
    <n v="4788"/>
    <n v="12.99"/>
    <n v="62196.12"/>
    <m/>
    <s v="Penthouse"/>
    <s v="False"/>
    <x v="8"/>
  </r>
  <r>
    <n v="201509"/>
    <x v="4"/>
    <s v="576"/>
    <s v="Penthouse HD"/>
    <s v="Penthouse HD"/>
    <x v="3"/>
    <s v="LF"/>
    <s v="HD"/>
    <s v="LF-HD"/>
    <n v="4745"/>
    <n v="12.99"/>
    <n v="61637.55"/>
    <m/>
    <s v="Penthouse HD"/>
    <s v="False"/>
    <x v="8"/>
  </r>
  <r>
    <n v="201509"/>
    <x v="4"/>
    <s v="158"/>
    <s v="TEN"/>
    <s v="TEN"/>
    <x v="3"/>
    <s v="LF"/>
    <s v="SD"/>
    <s v="LF-SD"/>
    <n v="6812"/>
    <n v="12.99"/>
    <n v="88487.88"/>
    <m/>
    <s v="TEN"/>
    <s v="False"/>
    <x v="8"/>
  </r>
  <r>
    <n v="201509"/>
    <x v="4"/>
    <s v="2188"/>
    <s v="TEN HD"/>
    <s v="TEN HD"/>
    <x v="3"/>
    <s v="LF"/>
    <s v="HD"/>
    <s v="LF-HD"/>
    <n v="5003"/>
    <n v="12.99"/>
    <n v="64988.97"/>
    <m/>
    <s v="TEN"/>
    <s v="True"/>
    <x v="8"/>
  </r>
  <r>
    <n v="201509"/>
    <x v="4"/>
    <s v="Babes"/>
    <s v="Babes"/>
    <s v="Babes"/>
    <x v="4"/>
    <s v="LF"/>
    <s v="SD"/>
    <s v="LF-SD"/>
    <n v="2755"/>
    <n v="12.99"/>
    <n v="35787.449999999997"/>
    <m/>
    <s v="Babes"/>
    <s v="False"/>
    <x v="8"/>
  </r>
  <r>
    <n v="201509"/>
    <x v="4"/>
    <s v="Bang University"/>
    <s v="Bang University"/>
    <s v="Bang U."/>
    <x v="4"/>
    <s v="LF"/>
    <s v="SD"/>
    <s v="LF-SD"/>
    <n v="2694"/>
    <n v="12.99"/>
    <n v="34995.06"/>
    <m/>
    <s v="Bang U."/>
    <s v="False"/>
    <x v="8"/>
  </r>
  <r>
    <n v="201509"/>
    <x v="4"/>
    <s v="Brazzers"/>
    <s v="Brazzers"/>
    <s v="Brazzers"/>
    <x v="4"/>
    <s v="LF"/>
    <s v="SD"/>
    <s v="LF-SD"/>
    <n v="4134"/>
    <n v="12.99"/>
    <n v="53700.66"/>
    <m/>
    <s v="Brazzers"/>
    <s v="False"/>
    <x v="8"/>
  </r>
  <r>
    <n v="201509"/>
    <x v="4"/>
    <s v="Playboy Double Feature"/>
    <s v="MG 2pk"/>
    <s v="MG 2pk"/>
    <x v="4"/>
    <s v="2PK"/>
    <s v="SD"/>
    <s v="2PK-SD"/>
    <n v="715"/>
    <n v="19.39"/>
    <n v="13863.85"/>
    <m/>
    <s v="MG 2pk"/>
    <s v="False"/>
    <x v="8"/>
  </r>
  <r>
    <n v="201509"/>
    <x v="4"/>
    <s v="Reality Kings"/>
    <s v="Reality Kings"/>
    <s v="Reality Kings"/>
    <x v="4"/>
    <s v="LF"/>
    <s v="SD"/>
    <s v="LF-SD"/>
    <n v="1734"/>
    <n v="12.99"/>
    <n v="22524.66"/>
    <m/>
    <s v="Reality Kings"/>
    <s v="False"/>
    <x v="8"/>
  </r>
  <r>
    <n v="201509"/>
    <x v="4"/>
    <s v="Spice Gay"/>
    <s v="Spice Gay"/>
    <s v="MEN"/>
    <x v="4"/>
    <s v="Gay LF"/>
    <s v="SD"/>
    <s v="Gay LF-SD"/>
    <n v="1315"/>
    <n v="12.99"/>
    <n v="17081.849999999999"/>
    <m/>
    <s v="MEN"/>
    <s v="False"/>
    <x v="8"/>
  </r>
  <r>
    <n v="201509"/>
    <x v="4"/>
    <s v="4023"/>
    <s v="A-List"/>
    <s v="A-List"/>
    <x v="5"/>
    <s v="LF"/>
    <s v="SD"/>
    <s v="LF-SD"/>
    <n v="1919"/>
    <n v="12.99"/>
    <n v="24927.81"/>
    <m/>
    <s v="A-List"/>
    <s v="False"/>
    <x v="8"/>
  </r>
  <r>
    <n v="201509"/>
    <x v="4"/>
    <s v="3548"/>
    <s v="Club Fantasy"/>
    <s v="Club Fantasy"/>
    <x v="5"/>
    <s v="LF"/>
    <s v="SD"/>
    <s v="LF-SD"/>
    <n v="7396"/>
    <n v="12.99"/>
    <n v="96074.04"/>
    <m/>
    <s v="Club Fantasy"/>
    <s v="False"/>
    <x v="8"/>
  </r>
  <r>
    <n v="201509"/>
    <x v="4"/>
    <s v="3549"/>
    <s v="Club Fantasy Gay"/>
    <s v="STUDDS"/>
    <x v="5"/>
    <s v="Gay LF"/>
    <s v="SD"/>
    <s v="Gay LF-SD"/>
    <n v="1349"/>
    <n v="12.99"/>
    <n v="17523.509999999998"/>
    <m/>
    <s v="STUDDS"/>
    <s v="False"/>
    <x v="8"/>
  </r>
  <r>
    <n v="201509"/>
    <x v="4"/>
    <s v="3550"/>
    <s v="First Time Fantasy"/>
    <s v="First Time Fantasy"/>
    <x v="5"/>
    <s v="LF"/>
    <s v="SD"/>
    <s v="LF-SD"/>
    <n v="1196"/>
    <n v="12.99"/>
    <n v="15536.04"/>
    <m/>
    <s v="First Time Fantasy"/>
    <s v="False"/>
    <x v="8"/>
  </r>
  <r>
    <n v="201509"/>
    <x v="4"/>
    <s v="3552"/>
    <s v="Urban Fantasy"/>
    <s v="Urban Fantasy"/>
    <x v="5"/>
    <s v="LF"/>
    <s v="SD"/>
    <s v="LF-SD"/>
    <n v="2047"/>
    <n v="12.99"/>
    <n v="26590.53"/>
    <m/>
    <s v="Urban Fantasy"/>
    <s v="False"/>
    <x v="8"/>
  </r>
  <r>
    <n v="201509"/>
    <x v="4"/>
    <s v="5136"/>
    <s v="ALT Women"/>
    <s v="Girls Girls Girls"/>
    <x v="6"/>
    <s v="LF"/>
    <s v="SD"/>
    <s v="LF-SD"/>
    <n v="2516"/>
    <n v="12.99"/>
    <n v="32682.84"/>
    <m/>
    <s v="Girls Girls Girls"/>
    <s v="False"/>
    <x v="8"/>
  </r>
  <r>
    <n v="201509"/>
    <x v="4"/>
    <s v="473"/>
    <s v="Cheri"/>
    <s v="Cheri"/>
    <x v="6"/>
    <s v="LF"/>
    <s v="SD"/>
    <s v="LF-SD"/>
    <n v="1303"/>
    <n v="12.99"/>
    <n v="16925.97"/>
    <m/>
    <s v="Cheri"/>
    <s v="False"/>
    <x v="8"/>
  </r>
  <r>
    <n v="201509"/>
    <x v="4"/>
    <s v="3665"/>
    <s v="Hardcore Heat"/>
    <s v="HEAT"/>
    <x v="6"/>
    <s v="LF"/>
    <s v="SD"/>
    <s v="LF-SD"/>
    <n v="2033"/>
    <n v="12.99"/>
    <n v="26408.67"/>
    <m/>
    <s v="HEAT"/>
    <s v="False"/>
    <x v="8"/>
  </r>
  <r>
    <n v="201509"/>
    <x v="4"/>
    <s v="273"/>
    <s v="Playgirl"/>
    <s v="Seduxxtion"/>
    <x v="6"/>
    <s v="LF"/>
    <s v="SD"/>
    <s v="LF-SD"/>
    <n v="1434"/>
    <n v="12.99"/>
    <n v="18627.66"/>
    <m/>
    <s v="Seduxxtion"/>
    <s v="False"/>
    <x v="8"/>
  </r>
  <r>
    <n v="201509"/>
    <x v="4"/>
    <s v="2347"/>
    <s v="Real Xxtreme"/>
    <s v="Real Xxtreme"/>
    <x v="6"/>
    <s v="LF"/>
    <s v="SD"/>
    <s v="LF-SD"/>
    <n v="2270"/>
    <n v="12.99"/>
    <n v="29487.3"/>
    <m/>
    <s v="Real Xxtreme"/>
    <s v="False"/>
    <x v="8"/>
  </r>
  <r>
    <n v="201509"/>
    <x v="4"/>
    <s v="3573"/>
    <s v="VIVID TV XX.5"/>
    <s v="Vivid"/>
    <x v="6"/>
    <s v="LF"/>
    <s v="SD"/>
    <s v="LF-SD"/>
    <n v="3449"/>
    <n v="12.99"/>
    <n v="44802.51"/>
    <m/>
    <s v="Vivid"/>
    <s v="False"/>
    <x v="8"/>
  </r>
  <r>
    <n v="201509"/>
    <x v="4"/>
    <s v="380"/>
    <s v="Wicked"/>
    <s v="Wicked"/>
    <x v="6"/>
    <s v="LF"/>
    <s v="SD"/>
    <s v="LF-SD"/>
    <n v="1234"/>
    <n v="12.99"/>
    <n v="16029.66"/>
    <m/>
    <s v="Wicked"/>
    <s v="False"/>
    <x v="8"/>
  </r>
  <r>
    <n v="201509"/>
    <x v="5"/>
    <s v="3629"/>
    <s v="Adam &amp; Eve"/>
    <s v="Adam &amp; Eve"/>
    <x v="0"/>
    <s v="LF"/>
    <s v="SD"/>
    <s v="LF-SD"/>
    <n v="68"/>
    <n v="17.989999999999998"/>
    <n v="1223.32"/>
    <m/>
    <m/>
    <s v="False"/>
    <x v="8"/>
  </r>
  <r>
    <n v="201509"/>
    <x v="5"/>
    <s v="3425"/>
    <s v="360 Adult Insider"/>
    <s v="360 Adult Insider"/>
    <x v="7"/>
    <s v="Special"/>
    <s v="SD"/>
    <s v="Special-SD"/>
    <n v="57"/>
    <n v="1.99"/>
    <n v="113.43"/>
    <m/>
    <m/>
    <s v="True"/>
    <x v="8"/>
  </r>
  <r>
    <n v="201509"/>
    <x v="5"/>
    <s v="3617"/>
    <s v="Arouse"/>
    <s v="Arouse"/>
    <x v="1"/>
    <s v="LF"/>
    <s v="SD"/>
    <s v="LF-SD"/>
    <n v="1494"/>
    <n v="17.989999999999998"/>
    <n v="26877.06"/>
    <m/>
    <m/>
    <s v="True"/>
    <x v="8"/>
  </r>
  <r>
    <n v="201509"/>
    <x v="5"/>
    <s v="4050"/>
    <s v="Arouse 2pk"/>
    <s v="Align 2pk"/>
    <x v="1"/>
    <s v="2PK"/>
    <s v="SD"/>
    <s v="2PK-SD"/>
    <n v="434"/>
    <n v="19.989999999999998"/>
    <n v="8675.66"/>
    <m/>
    <m/>
    <s v="True"/>
    <x v="8"/>
  </r>
  <r>
    <n v="201509"/>
    <x v="5"/>
    <s v="3930"/>
    <s v="DUSK - For Women"/>
    <s v="DUSK"/>
    <x v="1"/>
    <s v="LF"/>
    <s v="SD"/>
    <s v="LF-SD"/>
    <n v="496"/>
    <n v="17.989999999999998"/>
    <n v="8923.0400000000009"/>
    <m/>
    <m/>
    <s v="True"/>
    <x v="8"/>
  </r>
  <r>
    <n v="201509"/>
    <x v="5"/>
    <s v="3618"/>
    <s v="Falcon XX5"/>
    <s v="Falcon"/>
    <x v="1"/>
    <s v="Gay LF"/>
    <s v="SD"/>
    <s v="Gay LF-SD"/>
    <n v="488"/>
    <n v="17.989999999999998"/>
    <n v="8779.1200000000008"/>
    <m/>
    <m/>
    <s v="True"/>
    <x v="8"/>
  </r>
  <r>
    <n v="201509"/>
    <x v="5"/>
    <s v="3653"/>
    <s v="Falcon XX5 HD"/>
    <s v="Falcon HD"/>
    <x v="1"/>
    <s v="Gay LF"/>
    <s v="HD"/>
    <s v="Gay LF-HD"/>
    <n v="237"/>
    <n v="18.989999999999998"/>
    <n v="4500.63"/>
    <m/>
    <m/>
    <s v="True"/>
    <x v="8"/>
  </r>
  <r>
    <n v="201509"/>
    <x v="5"/>
    <s v="Digital Playground HD"/>
    <s v="Digital Playground HD"/>
    <s v="Digital Playground HD"/>
    <x v="2"/>
    <s v="LF"/>
    <s v="HD"/>
    <s v="LF-HD"/>
    <n v="2205"/>
    <n v="18.989999999999998"/>
    <n v="41872.949999999997"/>
    <m/>
    <m/>
    <s v="True"/>
    <x v="8"/>
  </r>
  <r>
    <n v="201509"/>
    <x v="5"/>
    <s v="3968"/>
    <s v="Evil Angel"/>
    <s v="Evil Angel"/>
    <x v="8"/>
    <s v="LF"/>
    <s v="SD"/>
    <s v="LF-SD"/>
    <n v="3285"/>
    <n v="17.989999999999998"/>
    <n v="59097.15"/>
    <m/>
    <m/>
    <s v="True"/>
    <x v="8"/>
  </r>
  <r>
    <n v="201509"/>
    <x v="5"/>
    <s v="3221"/>
    <s v="HIS Gay XX.5"/>
    <s v="HIS"/>
    <x v="3"/>
    <s v="Gay LF"/>
    <s v="SD"/>
    <s v="Gay LF-SD"/>
    <n v="1058"/>
    <n v="17.989999999999998"/>
    <n v="19033.419999999998"/>
    <m/>
    <m/>
    <s v="True"/>
    <x v="8"/>
  </r>
  <r>
    <n v="201509"/>
    <x v="5"/>
    <s v="272"/>
    <s v="Hustler"/>
    <s v="Hustler"/>
    <x v="3"/>
    <s v="LF"/>
    <s v="SD"/>
    <s v="LF-SD"/>
    <n v="4400"/>
    <n v="17.989999999999998"/>
    <n v="79156"/>
    <m/>
    <m/>
    <s v="True"/>
    <x v="8"/>
  </r>
  <r>
    <n v="201509"/>
    <x v="5"/>
    <s v="3986"/>
    <s v="Hustler 2pk"/>
    <s v="Hustler 2pk"/>
    <x v="3"/>
    <s v="2PK"/>
    <s v="SD"/>
    <s v="2PK-SD"/>
    <n v="953"/>
    <n v="19.989999999999998"/>
    <n v="19050.47"/>
    <m/>
    <m/>
    <s v="True"/>
    <x v="8"/>
  </r>
  <r>
    <n v="201509"/>
    <x v="5"/>
    <s v="4007"/>
    <s v="Hustler 4pk"/>
    <s v="Hustler 4pk"/>
    <x v="3"/>
    <s v="4PK"/>
    <s v="SD"/>
    <s v="4PK-SD"/>
    <n v="786"/>
    <n v="24.99"/>
    <n v="19642.14"/>
    <m/>
    <m/>
    <s v="True"/>
    <x v="8"/>
  </r>
  <r>
    <n v="201509"/>
    <x v="5"/>
    <s v="2718"/>
    <s v="Hustler HD"/>
    <s v="Hustler HD"/>
    <x v="3"/>
    <s v="LF"/>
    <s v="HD"/>
    <s v="LF-HD"/>
    <n v="1693"/>
    <n v="18.989999999999998"/>
    <n v="32150.07"/>
    <m/>
    <m/>
    <s v="True"/>
    <x v="8"/>
  </r>
  <r>
    <n v="201509"/>
    <x v="5"/>
    <s v="468"/>
    <s v="Juicy"/>
    <s v="Juicy"/>
    <x v="3"/>
    <s v="LF"/>
    <s v="SD"/>
    <s v="LF-SD"/>
    <n v="1555"/>
    <n v="17.989999999999998"/>
    <n v="27974.45"/>
    <m/>
    <m/>
    <s v="True"/>
    <x v="8"/>
  </r>
  <r>
    <n v="201509"/>
    <x v="5"/>
    <s v="3345"/>
    <s v="Juicy HD"/>
    <s v="Juicy HD"/>
    <x v="3"/>
    <s v="LF"/>
    <s v="HD"/>
    <s v="LF-HD"/>
    <n v="1861"/>
    <n v="18.989999999999998"/>
    <n v="35340.39"/>
    <m/>
    <m/>
    <s v="True"/>
    <x v="8"/>
  </r>
  <r>
    <n v="201509"/>
    <x v="5"/>
    <s v="4153"/>
    <s v="Kinky"/>
    <s v="Kinky"/>
    <x v="3"/>
    <s v="LF"/>
    <s v="SD"/>
    <s v="LF-SD"/>
    <n v="548"/>
    <n v="17.989999999999998"/>
    <n v="9858.52"/>
    <m/>
    <m/>
    <s v="True"/>
    <x v="8"/>
  </r>
  <r>
    <n v="201509"/>
    <x v="5"/>
    <s v="577"/>
    <s v="Manhandle"/>
    <s v="Manhandle"/>
    <x v="3"/>
    <s v="Gay LF"/>
    <s v="SD"/>
    <s v="Gay LF-SD"/>
    <n v="717"/>
    <n v="17.989999999999998"/>
    <n v="12898.83"/>
    <m/>
    <m/>
    <s v="True"/>
    <x v="8"/>
  </r>
  <r>
    <n v="201509"/>
    <x v="5"/>
    <s v="575"/>
    <s v="Penthouse"/>
    <s v="Penthouse"/>
    <x v="3"/>
    <s v="LF"/>
    <s v="SD"/>
    <s v="LF-SD"/>
    <n v="1885"/>
    <n v="17.989999999999998"/>
    <n v="33911.15"/>
    <m/>
    <m/>
    <s v="True"/>
    <x v="8"/>
  </r>
  <r>
    <n v="201509"/>
    <x v="5"/>
    <s v="576"/>
    <s v="Penthouse HD"/>
    <s v="Penthouse HD"/>
    <x v="3"/>
    <s v="LF"/>
    <s v="HD"/>
    <s v="LF-HD"/>
    <n v="1648"/>
    <n v="18.989999999999998"/>
    <n v="31295.52"/>
    <m/>
    <m/>
    <s v="True"/>
    <x v="8"/>
  </r>
  <r>
    <n v="201509"/>
    <x v="5"/>
    <s v="158"/>
    <s v="TEN"/>
    <s v="TEN"/>
    <x v="3"/>
    <s v="LF"/>
    <s v="SD"/>
    <s v="LF-SD"/>
    <n v="5434"/>
    <n v="17.989999999999998"/>
    <n v="97757.66"/>
    <m/>
    <m/>
    <s v="True"/>
    <x v="8"/>
  </r>
  <r>
    <n v="201509"/>
    <x v="5"/>
    <s v="Babes"/>
    <s v="Babes"/>
    <s v="Babes"/>
    <x v="4"/>
    <s v="LF"/>
    <s v="SD"/>
    <s v="LF-SD"/>
    <n v="533"/>
    <n v="17.989999999999998"/>
    <n v="9588.67"/>
    <m/>
    <s v="Babes"/>
    <s v="False"/>
    <x v="8"/>
  </r>
  <r>
    <n v="201509"/>
    <x v="5"/>
    <s v="Bang University"/>
    <s v="Bang University"/>
    <s v="Bang U."/>
    <x v="4"/>
    <s v="LF"/>
    <s v="SD"/>
    <s v="LF-SD"/>
    <n v="769"/>
    <n v="17.989999999999998"/>
    <n v="13834.31"/>
    <m/>
    <m/>
    <s v="True"/>
    <x v="8"/>
  </r>
  <r>
    <n v="201509"/>
    <x v="5"/>
    <s v="Brazzers"/>
    <s v="Brazzers"/>
    <s v="Brazzers"/>
    <x v="4"/>
    <s v="LF"/>
    <s v="SD"/>
    <s v="LF-SD"/>
    <n v="1467"/>
    <n v="17.989999999999998"/>
    <n v="26391.33"/>
    <m/>
    <m/>
    <s v="True"/>
    <x v="8"/>
  </r>
  <r>
    <n v="201509"/>
    <x v="5"/>
    <s v="Playboy Double Feature XX.5"/>
    <s v="MG 2pk"/>
    <s v="MG 2pk"/>
    <x v="4"/>
    <s v="2PK"/>
    <s v="SD"/>
    <s v="2PK-SD"/>
    <n v="433"/>
    <n v="19.989999999999998"/>
    <n v="8655.67"/>
    <m/>
    <m/>
    <s v="True"/>
    <x v="8"/>
  </r>
  <r>
    <n v="201509"/>
    <x v="5"/>
    <s v="Playboy 4-packs"/>
    <s v="MG 4pk"/>
    <s v="MG 4pk"/>
    <x v="4"/>
    <s v="4PK"/>
    <s v="SD"/>
    <s v="4PK-SD"/>
    <n v="640"/>
    <n v="24.99"/>
    <n v="15993.6"/>
    <m/>
    <m/>
    <s v="True"/>
    <x v="8"/>
  </r>
  <r>
    <n v="201509"/>
    <x v="5"/>
    <s v="Reality Kings"/>
    <s v="Reality Kings"/>
    <s v="Reality Kings"/>
    <x v="4"/>
    <s v="LF"/>
    <s v="SD"/>
    <s v="LF-SD"/>
    <n v="1251"/>
    <n v="17.989999999999998"/>
    <n v="22505.49"/>
    <m/>
    <m/>
    <s v="True"/>
    <x v="8"/>
  </r>
  <r>
    <n v="201509"/>
    <x v="5"/>
    <s v="Reality Kings XX.5 HD"/>
    <s v="Reality Kings XX.5 HD"/>
    <s v="Reality Kings HD"/>
    <x v="4"/>
    <s v="LF"/>
    <s v="HD"/>
    <s v="LF-HD"/>
    <n v="1651"/>
    <n v="18.989999999999998"/>
    <n v="31352.49"/>
    <m/>
    <m/>
    <s v="True"/>
    <x v="8"/>
  </r>
  <r>
    <n v="201509"/>
    <x v="5"/>
    <s v="Route 69"/>
    <s v="Route 69"/>
    <s v="Route 69"/>
    <x v="4"/>
    <s v="LF"/>
    <s v="SD"/>
    <s v="LF-SD"/>
    <n v="909"/>
    <n v="17.989999999999998"/>
    <n v="16352.91"/>
    <m/>
    <m/>
    <s v="True"/>
    <x v="8"/>
  </r>
  <r>
    <n v="201509"/>
    <x v="5"/>
    <s v="Spice Gay"/>
    <s v="Spice Gay"/>
    <s v="MEN"/>
    <x v="4"/>
    <s v="Gay LF"/>
    <s v="SD"/>
    <s v="Gay LF-SD"/>
    <n v="793"/>
    <n v="17.989999999999998"/>
    <n v="14266.07"/>
    <m/>
    <m/>
    <s v="True"/>
    <x v="8"/>
  </r>
  <r>
    <n v="201509"/>
    <x v="5"/>
    <s v="4023"/>
    <s v="A-List"/>
    <s v="A-List"/>
    <x v="5"/>
    <s v="LF"/>
    <s v="SD"/>
    <s v="LF-SD"/>
    <n v="92"/>
    <n v="17.989999999999998"/>
    <n v="1655.08"/>
    <m/>
    <m/>
    <s v="True"/>
    <x v="8"/>
  </r>
  <r>
    <n v="201509"/>
    <x v="5"/>
    <s v="3548"/>
    <s v="Club Fantasy"/>
    <s v="Club Fantasy"/>
    <x v="5"/>
    <s v="LF"/>
    <s v="SD"/>
    <s v="LF-SD"/>
    <n v="2755"/>
    <n v="17.989999999999998"/>
    <n v="49562.45"/>
    <m/>
    <m/>
    <s v="True"/>
    <x v="8"/>
  </r>
  <r>
    <n v="201509"/>
    <x v="5"/>
    <s v="4014"/>
    <s v="Club Fantasy 4pk"/>
    <s v="TVN 4pk"/>
    <x v="5"/>
    <s v="4PK"/>
    <s v="SD"/>
    <s v="4PK-SD"/>
    <n v="147"/>
    <n v="24.99"/>
    <n v="3673.53"/>
    <m/>
    <m/>
    <s v="True"/>
    <x v="8"/>
  </r>
  <r>
    <n v="201509"/>
    <x v="5"/>
    <s v="3549"/>
    <s v="Club Fantasy Gay"/>
    <s v="STUDDS"/>
    <x v="5"/>
    <s v="Gay LF"/>
    <s v="SD"/>
    <s v="Gay LF-SD"/>
    <n v="995"/>
    <n v="17.989999999999998"/>
    <n v="17900.05"/>
    <m/>
    <m/>
    <s v="True"/>
    <x v="8"/>
  </r>
  <r>
    <n v="201509"/>
    <x v="5"/>
    <s v="4126"/>
    <s v="Club Fantasy Gay HD"/>
    <s v="STUDDS HD"/>
    <x v="5"/>
    <s v="Gay LF"/>
    <s v="HD"/>
    <s v="Gay LF-HD"/>
    <n v="460"/>
    <n v="18.989999999999998"/>
    <n v="8735.4"/>
    <m/>
    <m/>
    <s v="True"/>
    <x v="8"/>
  </r>
  <r>
    <n v="201509"/>
    <x v="5"/>
    <s v="4127"/>
    <s v="Club Fantasy Group"/>
    <s v="Club Fantasy"/>
    <x v="5"/>
    <s v="LF"/>
    <s v="SD"/>
    <s v="LF-SD"/>
    <n v="752"/>
    <n v="17.989999999999998"/>
    <n v="13528.48"/>
    <m/>
    <m/>
    <s v="True"/>
    <x v="8"/>
  </r>
  <r>
    <n v="201509"/>
    <x v="5"/>
    <s v="4128"/>
    <s v="Club Fantasy HD"/>
    <s v="Club Fantasy HD"/>
    <x v="5"/>
    <s v="LF"/>
    <s v="HD"/>
    <s v="LF-HD"/>
    <n v="1590"/>
    <n v="18.989999999999998"/>
    <n v="30194.1"/>
    <m/>
    <m/>
    <s v="True"/>
    <x v="8"/>
  </r>
  <r>
    <n v="201509"/>
    <x v="5"/>
    <s v="3550"/>
    <s v="First Time Fantasy"/>
    <s v="First Time Fantasy"/>
    <x v="5"/>
    <s v="LF"/>
    <s v="SD"/>
    <s v="LF-SD"/>
    <n v="1328"/>
    <n v="17.989999999999998"/>
    <n v="23890.720000000001"/>
    <m/>
    <m/>
    <s v="True"/>
    <x v="8"/>
  </r>
  <r>
    <n v="201509"/>
    <x v="5"/>
    <s v="3747"/>
    <s v="Girl Crush"/>
    <s v="Girl Crush"/>
    <x v="5"/>
    <s v="LF"/>
    <s v="SD"/>
    <s v="LF-SD"/>
    <n v="882"/>
    <n v="17.989999999999998"/>
    <n v="15867.18"/>
    <m/>
    <m/>
    <s v="True"/>
    <x v="8"/>
  </r>
  <r>
    <n v="201509"/>
    <x v="5"/>
    <s v="156"/>
    <s v="Studds"/>
    <s v="STUDDS"/>
    <x v="5"/>
    <s v="Gay LF"/>
    <s v="SD"/>
    <s v="Gay LF-SD"/>
    <n v="1515"/>
    <n v="17.989999999999998"/>
    <n v="27254.85"/>
    <m/>
    <m/>
    <s v="True"/>
    <x v="8"/>
  </r>
  <r>
    <n v="201509"/>
    <x v="5"/>
    <s v="3552"/>
    <s v="Urban Fantasy"/>
    <s v="Urban Fantasy"/>
    <x v="5"/>
    <s v="LF"/>
    <s v="SD"/>
    <s v="LF-SD"/>
    <n v="2053"/>
    <n v="17.989999999999998"/>
    <n v="36933.47"/>
    <m/>
    <m/>
    <s v="True"/>
    <x v="8"/>
  </r>
  <r>
    <n v="201509"/>
    <x v="5"/>
    <s v="4131"/>
    <s v="Urban Fantasy HD"/>
    <s v="Urban Fantasy HD"/>
    <x v="5"/>
    <s v="LF"/>
    <s v="HD"/>
    <s v="LF-HD"/>
    <n v="1128"/>
    <n v="18.989999999999998"/>
    <n v="21420.720000000001"/>
    <m/>
    <m/>
    <s v="True"/>
    <x v="8"/>
  </r>
  <r>
    <n v="201509"/>
    <x v="5"/>
    <s v="473"/>
    <s v="Cheri"/>
    <s v="Cheri"/>
    <x v="6"/>
    <s v="LF"/>
    <s v="SD"/>
    <s v="LF-SD"/>
    <n v="18"/>
    <n v="17.989999999999998"/>
    <n v="323.82"/>
    <m/>
    <m/>
    <s v="True"/>
    <x v="8"/>
  </r>
  <r>
    <n v="201509"/>
    <x v="5"/>
    <s v="3683"/>
    <s v="Girls Girls Girls XX.5 HD"/>
    <s v="Girls Girls Girls HD"/>
    <x v="6"/>
    <s v="LF"/>
    <s v="HD"/>
    <s v="LF-HD"/>
    <n v="84"/>
    <n v="18.989999999999998"/>
    <n v="1595.16"/>
    <m/>
    <m/>
    <s v="True"/>
    <x v="8"/>
  </r>
  <r>
    <n v="201509"/>
    <x v="5"/>
    <s v="2042"/>
    <s v="Hardcore Heat"/>
    <s v="HEAT"/>
    <x v="6"/>
    <s v="LF"/>
    <s v="SD"/>
    <s v="LF-SD"/>
    <n v="1630"/>
    <n v="17.989999999999998"/>
    <n v="29323.7"/>
    <m/>
    <m/>
    <s v="True"/>
    <x v="8"/>
  </r>
  <r>
    <n v="201509"/>
    <x v="5"/>
    <s v="3131"/>
    <s v="Hardcore Heat HD"/>
    <s v="HEAT HD"/>
    <x v="6"/>
    <s v="LF"/>
    <s v="HD"/>
    <s v="LF-HD"/>
    <n v="285"/>
    <n v="18.989999999999998"/>
    <n v="5412.15"/>
    <m/>
    <m/>
    <s v="True"/>
    <x v="8"/>
  </r>
  <r>
    <n v="201509"/>
    <x v="5"/>
    <s v="273"/>
    <s v="Playgirl"/>
    <s v="Seduxxtion"/>
    <x v="6"/>
    <s v="LF"/>
    <s v="SD"/>
    <s v="LF-SD"/>
    <n v="15"/>
    <n v="17.989999999999998"/>
    <n v="269.85000000000002"/>
    <m/>
    <m/>
    <s v="True"/>
    <x v="8"/>
  </r>
  <r>
    <n v="201509"/>
    <x v="5"/>
    <s v="3863"/>
    <s v="Playgirl"/>
    <s v="Playgirl"/>
    <x v="6"/>
    <s v="LF"/>
    <s v="SD"/>
    <s v="LF-SD"/>
    <n v="56"/>
    <n v="17.989999999999998"/>
    <n v="1007.44"/>
    <m/>
    <m/>
    <s v="True"/>
    <x v="8"/>
  </r>
  <r>
    <n v="201509"/>
    <x v="5"/>
    <s v="2347"/>
    <s v="Real Xxtreme"/>
    <s v="Real Xxtreme"/>
    <x v="6"/>
    <s v="LF"/>
    <s v="SD"/>
    <s v="LF-SD"/>
    <n v="90"/>
    <n v="17.989999999999998"/>
    <n v="1619.1"/>
    <m/>
    <m/>
    <s v="True"/>
    <x v="8"/>
  </r>
  <r>
    <n v="201509"/>
    <x v="5"/>
    <s v="3684"/>
    <s v="Real Xxtreme XX.5 HD"/>
    <s v="Real Xxtreme HD"/>
    <x v="6"/>
    <s v="LF"/>
    <s v="HD"/>
    <s v="LF-HD"/>
    <n v="36"/>
    <n v="18.989999999999998"/>
    <n v="683.64"/>
    <m/>
    <m/>
    <s v="True"/>
    <x v="8"/>
  </r>
  <r>
    <n v="201509"/>
    <x v="5"/>
    <s v="2825"/>
    <s v="Swingers"/>
    <s v="Swingers"/>
    <x v="6"/>
    <s v="LF"/>
    <s v="SD"/>
    <s v="LF-SD"/>
    <n v="14"/>
    <n v="17.989999999999998"/>
    <n v="251.86"/>
    <m/>
    <m/>
    <s v="True"/>
    <x v="8"/>
  </r>
  <r>
    <n v="201509"/>
    <x v="5"/>
    <s v="4008"/>
    <s v="TDM 4pk"/>
    <s v="Vivid 4pk"/>
    <x v="6"/>
    <s v="4PK"/>
    <s v="SD"/>
    <s v="4PK-SD"/>
    <n v="157"/>
    <n v="24.99"/>
    <n v="3923.43"/>
    <m/>
    <m/>
    <s v="True"/>
    <x v="8"/>
  </r>
  <r>
    <n v="201509"/>
    <x v="5"/>
    <s v="3573"/>
    <s v="VIVID TV XX.5"/>
    <s v="Vivid"/>
    <x v="6"/>
    <s v="LF"/>
    <s v="SD"/>
    <s v="LF-SD"/>
    <n v="5160"/>
    <n v="17.989999999999998"/>
    <n v="92828.4"/>
    <m/>
    <m/>
    <s v="True"/>
    <x v="8"/>
  </r>
  <r>
    <n v="201509"/>
    <x v="5"/>
    <s v="3588"/>
    <s v="VIVID TV XX.5 HD"/>
    <s v="Vivid HD"/>
    <x v="6"/>
    <s v="LF"/>
    <s v="HD"/>
    <s v="LF-HD"/>
    <n v="1671"/>
    <n v="18.989999999999998"/>
    <n v="31732.29"/>
    <m/>
    <m/>
    <s v="True"/>
    <x v="8"/>
  </r>
  <r>
    <n v="201509"/>
    <x v="5"/>
    <s v="4190"/>
    <s v="Vivid 4pk"/>
    <s v="Vivid 4pk"/>
    <x v="6"/>
    <s v="4PK"/>
    <s v="SD"/>
    <s v="4PK-SD"/>
    <n v="416"/>
    <n v="24.99"/>
    <n v="10395.84"/>
    <m/>
    <m/>
    <s v="True"/>
    <x v="8"/>
  </r>
  <r>
    <n v="201509"/>
    <x v="5"/>
    <s v="3998"/>
    <s v="Vivid DF"/>
    <s v="Vivid 2pk"/>
    <x v="6"/>
    <s v="2PK"/>
    <s v="SD"/>
    <s v="2PK-SD"/>
    <n v="901"/>
    <n v="19.989999999999998"/>
    <n v="18010.990000000002"/>
    <m/>
    <m/>
    <s v="True"/>
    <x v="8"/>
  </r>
  <r>
    <n v="201509"/>
    <x v="5"/>
    <s v="788"/>
    <s v="Wicked XX.5"/>
    <s v="Wicked"/>
    <x v="6"/>
    <s v="LF"/>
    <s v="SD"/>
    <s v="LF-SD"/>
    <n v="1270"/>
    <n v="17.989999999999998"/>
    <n v="22847.3"/>
    <m/>
    <m/>
    <s v="True"/>
    <x v="8"/>
  </r>
  <r>
    <n v="201509"/>
    <x v="5"/>
    <s v="3680"/>
    <s v="Wicked XX.5 HD"/>
    <s v="Wicked HD"/>
    <x v="6"/>
    <s v="LF"/>
    <s v="HD"/>
    <s v="LF-HD"/>
    <n v="173"/>
    <n v="18.989999999999998"/>
    <n v="3285.27"/>
    <m/>
    <m/>
    <s v="True"/>
    <x v="8"/>
  </r>
  <r>
    <n v="201510"/>
    <x v="0"/>
    <s v="3617"/>
    <s v="Arouse"/>
    <s v="Arouse"/>
    <x v="1"/>
    <s v="LF"/>
    <s v="SD"/>
    <s v="LF-SD"/>
    <n v="4910"/>
    <n v="11"/>
    <n v="54010"/>
    <m/>
    <m/>
    <s v="False"/>
    <x v="9"/>
  </r>
  <r>
    <n v="201510"/>
    <x v="0"/>
    <s v="Digital Playground"/>
    <s v="Digital Playground"/>
    <s v="Digital Playground"/>
    <x v="2"/>
    <s v="LF"/>
    <s v="SD"/>
    <s v="LF-SD"/>
    <n v="2300"/>
    <n v="11"/>
    <n v="25300"/>
    <m/>
    <m/>
    <s v="True"/>
    <x v="9"/>
  </r>
  <r>
    <n v="201510"/>
    <x v="0"/>
    <s v="Digital Playground SF"/>
    <s v="Digital Playground Shorts"/>
    <s v="Digital Playground SF"/>
    <x v="2"/>
    <s v="SF"/>
    <s v="SD"/>
    <s v="SF-SD"/>
    <n v="12283"/>
    <n v="7"/>
    <n v="85981"/>
    <m/>
    <m/>
    <s v="True"/>
    <x v="9"/>
  </r>
  <r>
    <n v="201510"/>
    <x v="0"/>
    <s v="272"/>
    <s v="Hustler"/>
    <s v="Hustler"/>
    <x v="3"/>
    <s v="LF"/>
    <s v="SD"/>
    <s v="LF-SD"/>
    <n v="36050"/>
    <n v="11"/>
    <n v="396550"/>
    <m/>
    <m/>
    <s v="True"/>
    <x v="9"/>
  </r>
  <r>
    <n v="201510"/>
    <x v="0"/>
    <s v="158"/>
    <s v="TEN"/>
    <s v="TEN"/>
    <x v="3"/>
    <s v="LF"/>
    <s v="SD"/>
    <s v="LF-SD"/>
    <n v="42724"/>
    <n v="11"/>
    <n v="469964"/>
    <m/>
    <m/>
    <s v="True"/>
    <x v="9"/>
  </r>
  <r>
    <n v="201510"/>
    <x v="0"/>
    <s v="Bang University"/>
    <s v="Bang University"/>
    <s v="Bang U."/>
    <x v="4"/>
    <s v="LF"/>
    <s v="SD"/>
    <s v="LF-SD"/>
    <n v="8221"/>
    <n v="11"/>
    <n v="90431"/>
    <m/>
    <m/>
    <s v="True"/>
    <x v="9"/>
  </r>
  <r>
    <n v="201510"/>
    <x v="0"/>
    <s v="Brazzers"/>
    <s v="Brazzers"/>
    <s v="Brazzers"/>
    <x v="4"/>
    <s v="LF"/>
    <s v="SD"/>
    <s v="LF-SD"/>
    <n v="10179"/>
    <n v="11"/>
    <n v="111969"/>
    <m/>
    <m/>
    <s v="True"/>
    <x v="9"/>
  </r>
  <r>
    <n v="201510"/>
    <x v="0"/>
    <s v="Brazzers HD"/>
    <s v="Brazzers HD"/>
    <s v="Brazzers HD"/>
    <x v="4"/>
    <s v="LF"/>
    <s v="HD"/>
    <s v="LF-HD"/>
    <n v="11200"/>
    <n v="12"/>
    <n v="134400"/>
    <m/>
    <m/>
    <s v="True"/>
    <x v="9"/>
  </r>
  <r>
    <n v="201510"/>
    <x v="0"/>
    <s v="Playboy 4-packs"/>
    <s v="MG 4pk"/>
    <s v="MG 4pk"/>
    <x v="4"/>
    <s v="4PK"/>
    <s v="SD"/>
    <s v="4PK-SD"/>
    <n v="2174"/>
    <n v="18"/>
    <n v="39132"/>
    <m/>
    <m/>
    <s v="True"/>
    <x v="9"/>
  </r>
  <r>
    <n v="201510"/>
    <x v="0"/>
    <s v="Shorteez"/>
    <s v="Shorteez"/>
    <s v="Shorteez SF"/>
    <x v="4"/>
    <s v="SF"/>
    <s v="SD"/>
    <s v="SF-SD"/>
    <n v="16583"/>
    <n v="7"/>
    <n v="116081"/>
    <m/>
    <m/>
    <s v="True"/>
    <x v="9"/>
  </r>
  <r>
    <n v="201510"/>
    <x v="0"/>
    <s v="3548"/>
    <s v="Club Fantasy"/>
    <s v="Club Fantasy"/>
    <x v="5"/>
    <s v="LF"/>
    <s v="SD"/>
    <s v="LF-SD"/>
    <n v="35703"/>
    <n v="11"/>
    <n v="392733"/>
    <m/>
    <m/>
    <s v="True"/>
    <x v="9"/>
  </r>
  <r>
    <n v="201510"/>
    <x v="0"/>
    <s v="3549"/>
    <s v="Club Fantasy Gay"/>
    <s v="STUDDS"/>
    <x v="5"/>
    <s v="Gay LF"/>
    <s v="SD"/>
    <s v="Gay LF-SD"/>
    <n v="5028"/>
    <n v="11"/>
    <n v="55308"/>
    <m/>
    <m/>
    <s v="True"/>
    <x v="9"/>
  </r>
  <r>
    <n v="201510"/>
    <x v="0"/>
    <s v="3550"/>
    <s v="First Time Fantasy"/>
    <s v="First Time Fantasy"/>
    <x v="5"/>
    <s v="LF"/>
    <s v="SD"/>
    <s v="LF-SD"/>
    <n v="3997"/>
    <n v="11"/>
    <n v="43967"/>
    <m/>
    <m/>
    <s v="True"/>
    <x v="9"/>
  </r>
  <r>
    <n v="201510"/>
    <x v="0"/>
    <s v="3747"/>
    <s v="Girl Crush"/>
    <s v="Girl Crush"/>
    <x v="5"/>
    <s v="LF"/>
    <s v="SD"/>
    <s v="LF-SD"/>
    <n v="1868"/>
    <n v="11"/>
    <n v="20548"/>
    <m/>
    <m/>
    <s v="True"/>
    <x v="9"/>
  </r>
  <r>
    <n v="201510"/>
    <x v="0"/>
    <s v="156"/>
    <s v="Studds"/>
    <s v="STUDDS"/>
    <x v="5"/>
    <s v="Gay LF"/>
    <s v="SD"/>
    <s v="Gay LF-SD"/>
    <n v="127"/>
    <n v="11"/>
    <n v="1397"/>
    <m/>
    <m/>
    <s v="True"/>
    <x v="9"/>
  </r>
  <r>
    <n v="201510"/>
    <x v="0"/>
    <s v="3552"/>
    <s v="Urban Fantasy"/>
    <s v="Urban Fantasy"/>
    <x v="5"/>
    <s v="LF"/>
    <s v="SD"/>
    <s v="LF-SD"/>
    <n v="10404"/>
    <n v="11"/>
    <n v="114444"/>
    <m/>
    <m/>
    <s v="True"/>
    <x v="9"/>
  </r>
  <r>
    <n v="201510"/>
    <x v="0"/>
    <s v="2042"/>
    <s v="Hardcore Heat"/>
    <s v="HEAT"/>
    <x v="6"/>
    <s v="LF"/>
    <s v="SD"/>
    <s v="LF-SD"/>
    <n v="3546"/>
    <n v="11"/>
    <n v="39006"/>
    <m/>
    <m/>
    <s v="True"/>
    <x v="9"/>
  </r>
  <r>
    <n v="201510"/>
    <x v="0"/>
    <s v="2347"/>
    <s v="Real Xxtreme"/>
    <s v="Real Xxtreme"/>
    <x v="6"/>
    <s v="LF"/>
    <s v="SD"/>
    <s v="LF-SD"/>
    <n v="347"/>
    <n v="11"/>
    <n v="3817"/>
    <m/>
    <m/>
    <s v="True"/>
    <x v="9"/>
  </r>
  <r>
    <n v="201510"/>
    <x v="0"/>
    <s v="3433"/>
    <s v="VIVID TV"/>
    <s v="Vivid"/>
    <x v="6"/>
    <s v="LF"/>
    <s v="SD"/>
    <s v="LF-SD"/>
    <n v="4430"/>
    <n v="11"/>
    <n v="48730"/>
    <m/>
    <m/>
    <s v="True"/>
    <x v="9"/>
  </r>
  <r>
    <n v="201510"/>
    <x v="1"/>
    <s v="272"/>
    <s v="Hustler"/>
    <s v="Hustler"/>
    <x v="3"/>
    <s v="LF"/>
    <s v="SD"/>
    <s v="LF-SD"/>
    <n v="13368"/>
    <n v="9.94"/>
    <n v="132877.92000000001"/>
    <m/>
    <s v="Hustler"/>
    <s v="False"/>
    <x v="9"/>
  </r>
  <r>
    <n v="201510"/>
    <x v="1"/>
    <s v="2718"/>
    <s v="Hustler HD"/>
    <s v="Hustler HD"/>
    <x v="3"/>
    <s v="LF"/>
    <s v="HD"/>
    <s v="LF-HD"/>
    <n v="5317"/>
    <n v="9.9499999999999993"/>
    <n v="52904.15"/>
    <m/>
    <s v="Hustler HD"/>
    <s v="False"/>
    <x v="9"/>
  </r>
  <r>
    <n v="201510"/>
    <x v="1"/>
    <s v="649"/>
    <s v="Hustler XXX"/>
    <s v="Hustler"/>
    <x v="3"/>
    <s v="LF"/>
    <s v="SD"/>
    <s v="LF-SD"/>
    <n v="2584"/>
    <n v="9.9499999999999993"/>
    <n v="25710.799999999999"/>
    <m/>
    <s v="Hustler"/>
    <s v="True"/>
    <x v="9"/>
  </r>
  <r>
    <n v="201510"/>
    <x v="1"/>
    <s v="158"/>
    <s v="TEN"/>
    <s v="TEN"/>
    <x v="3"/>
    <s v="LF"/>
    <s v="SD"/>
    <s v="LF-SD"/>
    <n v="27359"/>
    <n v="9.94"/>
    <n v="271948.46000000002"/>
    <m/>
    <s v="TEN"/>
    <s v="False"/>
    <x v="9"/>
  </r>
  <r>
    <n v="201510"/>
    <x v="1"/>
    <s v="2188"/>
    <s v="TEN HD"/>
    <s v="TEN HD"/>
    <x v="3"/>
    <s v="LF"/>
    <s v="HD"/>
    <s v="LF-HD"/>
    <n v="3419"/>
    <n v="9.9499999999999993"/>
    <n v="34019.050000000003"/>
    <m/>
    <s v="TEN HD"/>
    <s v="False"/>
    <x v="9"/>
  </r>
  <r>
    <n v="201510"/>
    <x v="1"/>
    <s v="Bang University"/>
    <s v="Bang University"/>
    <s v="Bang U."/>
    <x v="4"/>
    <s v="LF"/>
    <s v="SD"/>
    <s v="LF-SD"/>
    <n v="5771"/>
    <n v="9.94"/>
    <n v="57363.74"/>
    <m/>
    <s v="Bang U."/>
    <s v="False"/>
    <x v="9"/>
  </r>
  <r>
    <n v="201510"/>
    <x v="1"/>
    <s v="Brazzers"/>
    <s v="Brazzers"/>
    <s v="Brazzers"/>
    <x v="4"/>
    <s v="LF"/>
    <s v="SD"/>
    <s v="LF-SD"/>
    <n v="7957"/>
    <n v="9.94"/>
    <n v="79092.58"/>
    <m/>
    <s v="Brazzers"/>
    <s v="False"/>
    <x v="9"/>
  </r>
  <r>
    <n v="201510"/>
    <x v="1"/>
    <s v="Reality Kings"/>
    <s v="Reality Kings"/>
    <s v="Reality Kings"/>
    <x v="4"/>
    <s v="LF"/>
    <s v="SD"/>
    <s v="LF-SD"/>
    <n v="5784"/>
    <n v="9.94"/>
    <n v="57492.959999999999"/>
    <m/>
    <s v="Reality Kings"/>
    <s v="False"/>
    <x v="9"/>
  </r>
  <r>
    <n v="201510"/>
    <x v="1"/>
    <s v="Reality Kings HD"/>
    <s v="Reality Kings HD"/>
    <s v="Reality Kings HD"/>
    <x v="4"/>
    <s v="LF"/>
    <s v="HD"/>
    <s v="LF-HD"/>
    <n v="1328"/>
    <n v="9.9499999999999993"/>
    <n v="13213.6"/>
    <m/>
    <s v="Reality Kings HD"/>
    <s v="False"/>
    <x v="9"/>
  </r>
  <r>
    <n v="201510"/>
    <x v="1"/>
    <s v="Spice Gay"/>
    <s v="Spice Gay"/>
    <s v="MEN"/>
    <x v="4"/>
    <s v="Gay LF"/>
    <s v="SD"/>
    <s v="Gay LF-SD"/>
    <n v="5025"/>
    <n v="9.94"/>
    <n v="49948.5"/>
    <m/>
    <s v="MEN"/>
    <s v="False"/>
    <x v="9"/>
  </r>
  <r>
    <n v="201510"/>
    <x v="1"/>
    <s v="3548"/>
    <s v="Club Fantasy"/>
    <s v="Club Fantasy"/>
    <x v="5"/>
    <s v="LF"/>
    <s v="SD"/>
    <s v="LF-SD"/>
    <n v="10515"/>
    <n v="9.94"/>
    <n v="104519.1"/>
    <m/>
    <s v="Club Fantasy"/>
    <s v="False"/>
    <x v="9"/>
  </r>
  <r>
    <n v="201510"/>
    <x v="1"/>
    <s v="3552"/>
    <s v="Urban Fantasy"/>
    <s v="Urban Fantasy"/>
    <x v="5"/>
    <s v="LF"/>
    <s v="SD"/>
    <s v="LF-SD"/>
    <n v="3198"/>
    <n v="9.94"/>
    <n v="31788.12"/>
    <m/>
    <s v="Urban Fantasy"/>
    <s v="False"/>
    <x v="9"/>
  </r>
  <r>
    <n v="201510"/>
    <x v="1"/>
    <s v="473"/>
    <s v="Cheri"/>
    <s v="Cheri"/>
    <x v="6"/>
    <s v="LF"/>
    <s v="SD"/>
    <s v="LF-SD"/>
    <n v="4076"/>
    <n v="9.94"/>
    <n v="40515.440000000002"/>
    <m/>
    <s v="Cheri"/>
    <s v="False"/>
    <x v="9"/>
  </r>
  <r>
    <n v="201510"/>
    <x v="1"/>
    <s v="963"/>
    <s v="Girls Girls Girls"/>
    <s v="Girls Girls Girls"/>
    <x v="6"/>
    <s v="LF"/>
    <s v="SD"/>
    <s v="LF-SD"/>
    <n v="4226"/>
    <n v="9.94"/>
    <n v="42006.44"/>
    <m/>
    <s v="Girls Girls Girls"/>
    <s v="False"/>
    <x v="9"/>
  </r>
  <r>
    <n v="201510"/>
    <x v="1"/>
    <s v="3683"/>
    <s v="Girls Girls Girls XX.5 HD"/>
    <s v="Girls Girls Girls HD"/>
    <x v="6"/>
    <s v="LF"/>
    <s v="HD"/>
    <s v="LF-HD"/>
    <n v="957"/>
    <n v="9.9499999999999993"/>
    <n v="9522.15"/>
    <m/>
    <s v="Girls Girls Girls HD"/>
    <s v="False"/>
    <x v="9"/>
  </r>
  <r>
    <n v="201510"/>
    <x v="1"/>
    <s v="2042"/>
    <s v="Hardcore Heat"/>
    <s v="HEAT"/>
    <x v="6"/>
    <s v="LF"/>
    <s v="SD"/>
    <s v="LF-SD"/>
    <n v="14797"/>
    <n v="9.94"/>
    <n v="147082.18"/>
    <m/>
    <s v="HEAT"/>
    <s v="False"/>
    <x v="9"/>
  </r>
  <r>
    <n v="201510"/>
    <x v="1"/>
    <s v="3131"/>
    <s v="Hardcore Heat HD"/>
    <s v="HEAT HD"/>
    <x v="6"/>
    <s v="LF"/>
    <s v="HD"/>
    <s v="LF-HD"/>
    <n v="519"/>
    <n v="9.9499999999999993"/>
    <n v="5164.05"/>
    <m/>
    <s v="HEAT HD"/>
    <s v="False"/>
    <x v="9"/>
  </r>
  <r>
    <n v="201510"/>
    <x v="1"/>
    <s v="3349"/>
    <s v="Pleasure Zone"/>
    <s v="Pleasure Zone"/>
    <x v="6"/>
    <s v="LF"/>
    <s v="SD"/>
    <s v="LF-SD"/>
    <n v="4560"/>
    <n v="9.94"/>
    <n v="45326.400000000001"/>
    <m/>
    <s v="Pleasure Zone"/>
    <s v="False"/>
    <x v="9"/>
  </r>
  <r>
    <n v="201510"/>
    <x v="1"/>
    <s v="4156"/>
    <s v="Pure Play DF"/>
    <s v="Vivid 2pk"/>
    <x v="6"/>
    <s v="2PK"/>
    <s v="SD"/>
    <s v="2PK-SD"/>
    <n v="164"/>
    <n v="14.95"/>
    <n v="2451.8000000000002"/>
    <m/>
    <s v="Vivid"/>
    <s v="False"/>
    <x v="9"/>
  </r>
  <r>
    <n v="201510"/>
    <x v="1"/>
    <s v="2347"/>
    <s v="Real Xxtreme"/>
    <s v="Real Xxtreme"/>
    <x v="6"/>
    <s v="LF"/>
    <s v="SD"/>
    <s v="LF-SD"/>
    <n v="4436"/>
    <n v="9.94"/>
    <n v="44093.84"/>
    <m/>
    <s v="Real Xxtreme"/>
    <s v="False"/>
    <x v="9"/>
  </r>
  <r>
    <n v="201510"/>
    <x v="1"/>
    <s v="3684"/>
    <s v="Real Xxtreme XX.5 HD"/>
    <s v="Real Xxtreme HD"/>
    <x v="6"/>
    <s v="LF"/>
    <s v="HD"/>
    <s v="LF-HD"/>
    <n v="2095"/>
    <n v="9.9499999999999993"/>
    <n v="20845.25"/>
    <m/>
    <s v="Real Xxtreme HD"/>
    <s v="False"/>
    <x v="9"/>
  </r>
  <r>
    <n v="201510"/>
    <x v="1"/>
    <s v="2825"/>
    <s v="Swingers"/>
    <s v="Swingers"/>
    <x v="6"/>
    <s v="LF"/>
    <s v="SD"/>
    <s v="LF-SD"/>
    <n v="4313"/>
    <n v="9.94"/>
    <n v="42871.22"/>
    <m/>
    <s v="Swingers"/>
    <s v="False"/>
    <x v="9"/>
  </r>
  <r>
    <n v="201510"/>
    <x v="1"/>
    <s v="3433"/>
    <s v="VIVID TV"/>
    <s v="Vivid"/>
    <x v="6"/>
    <s v="LF"/>
    <s v="SD"/>
    <s v="LF-SD"/>
    <n v="14297"/>
    <n v="9.94"/>
    <n v="142112.18"/>
    <m/>
    <s v="Vivid"/>
    <s v="True"/>
    <x v="9"/>
  </r>
  <r>
    <n v="201510"/>
    <x v="1"/>
    <s v="4046"/>
    <s v="Vivid XXX HD"/>
    <s v="Vivid HD"/>
    <x v="6"/>
    <s v="LF"/>
    <s v="HD"/>
    <s v="LF-HD"/>
    <n v="96"/>
    <n v="9.9499999999999993"/>
    <n v="955.2"/>
    <m/>
    <s v="Vivid HD"/>
    <s v="False"/>
    <x v="9"/>
  </r>
  <r>
    <n v="201510"/>
    <x v="1"/>
    <s v="4147"/>
    <s v="Wicked DF"/>
    <s v="Vivid 2pk"/>
    <x v="6"/>
    <s v="2PK"/>
    <s v="SD"/>
    <s v="2PK-SD"/>
    <n v="65"/>
    <n v="14.95"/>
    <n v="971.75"/>
    <m/>
    <s v="Vivid"/>
    <s v="True"/>
    <x v="9"/>
  </r>
  <r>
    <n v="201510"/>
    <x v="1"/>
    <s v="3680"/>
    <s v="Wicked XX.5 HD"/>
    <s v="Wicked HD"/>
    <x v="6"/>
    <s v="LF"/>
    <s v="HD"/>
    <s v="LF-HD"/>
    <n v="859"/>
    <n v="9.9499999999999993"/>
    <n v="8547.0499999999993"/>
    <m/>
    <s v="Wicked HD"/>
    <s v="False"/>
    <x v="9"/>
  </r>
  <r>
    <n v="201510"/>
    <x v="1"/>
    <s v="3370"/>
    <s v="Wicked XXX"/>
    <s v="Wicked"/>
    <x v="6"/>
    <s v="LF"/>
    <s v="SD"/>
    <s v="LF-SD"/>
    <n v="7282"/>
    <n v="9.9499999999999993"/>
    <n v="72455.899999999994"/>
    <m/>
    <s v="Wicked"/>
    <s v="False"/>
    <x v="9"/>
  </r>
  <r>
    <n v="201510"/>
    <x v="2"/>
    <s v="3618"/>
    <s v="Falcon XX5"/>
    <s v="Falcon"/>
    <x v="1"/>
    <s v="Gay LF"/>
    <s v="SD"/>
    <s v="Gay LF-SD"/>
    <n v="1476"/>
    <n v="13.73"/>
    <n v="20265.48"/>
    <m/>
    <s v="Falcon"/>
    <s v="False"/>
    <x v="9"/>
  </r>
  <r>
    <n v="201510"/>
    <x v="2"/>
    <s v="4081"/>
    <s v="Girlfriend Films"/>
    <s v="Girlfriend Films"/>
    <x v="3"/>
    <s v="LF"/>
    <s v="SD"/>
    <s v="LF-SD"/>
    <n v="5734"/>
    <n v="13.4933333333333"/>
    <n v="77370.773333333302"/>
    <m/>
    <s v="Girlfriend Films"/>
    <s v="False"/>
    <x v="9"/>
  </r>
  <r>
    <n v="201510"/>
    <x v="2"/>
    <s v="2658"/>
    <s v="HIS Gay"/>
    <s v="HIS"/>
    <x v="3"/>
    <s v="Gay LF"/>
    <s v="SD"/>
    <s v="Gay LF-SD"/>
    <n v="2781"/>
    <n v="13.73"/>
    <n v="38183.129999999997"/>
    <m/>
    <s v="HIS"/>
    <s v="False"/>
    <x v="9"/>
  </r>
  <r>
    <n v="201510"/>
    <x v="2"/>
    <s v="272"/>
    <s v="Hustler"/>
    <s v="Hustler"/>
    <x v="3"/>
    <s v="LF"/>
    <s v="SD"/>
    <s v="LF-SD"/>
    <n v="31143"/>
    <n v="13.4933333333333"/>
    <n v="420222.88"/>
    <m/>
    <s v="Hustler"/>
    <s v="False"/>
    <x v="9"/>
  </r>
  <r>
    <n v="201510"/>
    <x v="2"/>
    <s v="468"/>
    <s v="Juicy"/>
    <s v="Juicy"/>
    <x v="3"/>
    <s v="LF"/>
    <s v="SD"/>
    <s v="LF-SD"/>
    <n v="10157"/>
    <n v="13.4933333333333"/>
    <n v="137051.786666667"/>
    <m/>
    <s v="Juicy"/>
    <s v="False"/>
    <x v="9"/>
  </r>
  <r>
    <n v="201510"/>
    <x v="2"/>
    <s v="577"/>
    <s v="Manhandle"/>
    <s v="Manhandle"/>
    <x v="3"/>
    <s v="Gay LF"/>
    <s v="SD"/>
    <s v="Gay LF-SD"/>
    <n v="2948"/>
    <n v="13.73"/>
    <n v="40476.04"/>
    <m/>
    <s v="Manhandle"/>
    <s v="False"/>
    <x v="9"/>
  </r>
  <r>
    <n v="201510"/>
    <x v="2"/>
    <s v="575"/>
    <s v="Penthouse"/>
    <s v="Penthouse"/>
    <x v="3"/>
    <s v="LF"/>
    <s v="SD"/>
    <s v="LF-SD"/>
    <n v="4765"/>
    <n v="13.4933333333333"/>
    <n v="64295.733333333301"/>
    <m/>
    <s v="Penthouse"/>
    <s v="False"/>
    <x v="9"/>
  </r>
  <r>
    <n v="201510"/>
    <x v="2"/>
    <s v="158"/>
    <s v="TEN"/>
    <s v="TEN"/>
    <x v="3"/>
    <s v="LF"/>
    <s v="SD"/>
    <s v="LF-SD"/>
    <n v="28375"/>
    <n v="13.4933333333333"/>
    <n v="382873.33333333302"/>
    <m/>
    <s v="TEN"/>
    <s v="False"/>
    <x v="9"/>
  </r>
  <r>
    <n v="201510"/>
    <x v="2"/>
    <s v="2827"/>
    <s v="Vavoom"/>
    <s v="Vavoom SF"/>
    <x v="3"/>
    <s v="SF"/>
    <s v="SD"/>
    <s v="SF-SD"/>
    <n v="63602"/>
    <n v="8.48"/>
    <n v="539344.96"/>
    <m/>
    <s v="Vavoom SF"/>
    <s v="False"/>
    <x v="9"/>
  </r>
  <r>
    <n v="201510"/>
    <x v="2"/>
    <s v="Bang University"/>
    <s v="Bang University"/>
    <s v="Bang U."/>
    <x v="4"/>
    <s v="LF"/>
    <s v="SD"/>
    <s v="LF-SD"/>
    <n v="4864"/>
    <n v="13.4933333333333"/>
    <n v="65631.573333333305"/>
    <m/>
    <s v="Bang U."/>
    <s v="False"/>
    <x v="9"/>
  </r>
  <r>
    <n v="201510"/>
    <x v="2"/>
    <s v="Brazzers"/>
    <s v="Brazzers"/>
    <s v="Brazzers"/>
    <x v="4"/>
    <s v="LF"/>
    <s v="SD"/>
    <s v="LF-SD"/>
    <n v="10089"/>
    <n v="13.4933333333333"/>
    <n v="136134.24"/>
    <m/>
    <s v="Brazzers"/>
    <s v="False"/>
    <x v="9"/>
  </r>
  <r>
    <n v="201510"/>
    <x v="2"/>
    <s v="Reality Kings"/>
    <s v="Reality Kings"/>
    <s v="Reality Kings"/>
    <x v="4"/>
    <s v="LF"/>
    <s v="SD"/>
    <s v="LF-SD"/>
    <n v="4784"/>
    <n v="13.4933333333333"/>
    <n v="64552.106666666703"/>
    <m/>
    <s v="Reality Kings"/>
    <s v="False"/>
    <x v="9"/>
  </r>
  <r>
    <n v="201510"/>
    <x v="2"/>
    <s v="Spice Gay"/>
    <s v="Spice Gay"/>
    <s v="MEN"/>
    <x v="4"/>
    <s v="Gay LF"/>
    <s v="SD"/>
    <s v="Gay LF-SD"/>
    <n v="2001"/>
    <n v="13.73"/>
    <n v="27473.73"/>
    <m/>
    <s v="MEN"/>
    <s v="False"/>
    <x v="9"/>
  </r>
  <r>
    <n v="201510"/>
    <x v="2"/>
    <s v="3548"/>
    <s v="Club Fantasy"/>
    <s v="Club Fantasy"/>
    <x v="5"/>
    <s v="LF"/>
    <s v="SD"/>
    <s v="LF-SD"/>
    <n v="6504"/>
    <n v="13.4933333333333"/>
    <n v="87760.639999999999"/>
    <m/>
    <s v="Club Fantasy"/>
    <s v="False"/>
    <x v="9"/>
  </r>
  <r>
    <n v="201510"/>
    <x v="2"/>
    <s v="3665"/>
    <s v="Hardcore Heat"/>
    <s v="HEAT"/>
    <x v="6"/>
    <s v="LF"/>
    <s v="SD"/>
    <s v="LF-SD"/>
    <n v="8720"/>
    <n v="13.4933333333333"/>
    <n v="117661.866666667"/>
    <m/>
    <s v="HEAT"/>
    <s v="False"/>
    <x v="9"/>
  </r>
  <r>
    <n v="201510"/>
    <x v="2"/>
    <s v="3433"/>
    <s v="VIVID TV"/>
    <s v="Vivid"/>
    <x v="6"/>
    <s v="LF"/>
    <s v="SD"/>
    <s v="LF-SD"/>
    <n v="14271"/>
    <n v="13.4933333333333"/>
    <n v="192563.36"/>
    <m/>
    <s v="Vivid"/>
    <s v="False"/>
    <x v="9"/>
  </r>
  <r>
    <n v="201510"/>
    <x v="3"/>
    <s v="4084"/>
    <s v="Arouse XX.5"/>
    <s v="Arouse"/>
    <x v="1"/>
    <s v="LF"/>
    <s v="SD"/>
    <s v="LF-SD"/>
    <n v="56"/>
    <n v="13.01"/>
    <n v="728.56"/>
    <n v="24"/>
    <s v="Arouse"/>
    <s v="False"/>
    <x v="9"/>
  </r>
  <r>
    <n v="201510"/>
    <x v="3"/>
    <s v="4077"/>
    <s v="Arouse XX.5 HD"/>
    <s v="Arouse HD"/>
    <x v="1"/>
    <s v="LF"/>
    <s v="HD"/>
    <s v="LF-HD"/>
    <n v="82"/>
    <n v="14.0966666666667"/>
    <n v="1155.9266666666699"/>
    <n v="24"/>
    <s v="Arouse HD"/>
    <s v="False"/>
    <x v="9"/>
  </r>
  <r>
    <n v="201510"/>
    <x v="3"/>
    <s v="4085"/>
    <s v="Arouse XX.5 Nationwide"/>
    <s v="Arouse"/>
    <x v="1"/>
    <s v="NW LF"/>
    <s v="SD"/>
    <s v="NW LF-SD"/>
    <n v="66"/>
    <n v="13.11"/>
    <n v="865.26"/>
    <m/>
    <s v="Arouse"/>
    <s v="True"/>
    <x v="9"/>
  </r>
  <r>
    <n v="201510"/>
    <x v="3"/>
    <s v="4078"/>
    <s v="Arouse XX.5 Nationwide HD"/>
    <s v="Arouse HD"/>
    <x v="1"/>
    <s v="NW LF"/>
    <s v="HD"/>
    <s v="NW LF-HD"/>
    <n v="75"/>
    <n v="14.223333333333301"/>
    <n v="1066.75"/>
    <m/>
    <s v="Arouse HD"/>
    <s v="True"/>
    <x v="9"/>
  </r>
  <r>
    <n v="201510"/>
    <x v="3"/>
    <s v="4079"/>
    <s v="Arouse XXX"/>
    <s v="Arouse"/>
    <x v="1"/>
    <s v="LF"/>
    <s v="SD"/>
    <s v="LF-SD"/>
    <n v="6"/>
    <n v="14.98"/>
    <n v="89.88"/>
    <m/>
    <s v="Arouse"/>
    <s v="True"/>
    <x v="9"/>
  </r>
  <r>
    <n v="201510"/>
    <x v="3"/>
    <s v="4086"/>
    <s v="Arouse XXX HD"/>
    <s v="Arouse HD"/>
    <x v="1"/>
    <s v="LF"/>
    <s v="HD"/>
    <s v="LF-HD"/>
    <n v="8"/>
    <n v="15.98"/>
    <n v="127.84"/>
    <m/>
    <s v="Arouse HD"/>
    <s v="True"/>
    <x v="9"/>
  </r>
  <r>
    <n v="201510"/>
    <x v="3"/>
    <s v="4124"/>
    <s v="DUSK - For Women XX.5 Nationwide"/>
    <s v="DUSK"/>
    <x v="1"/>
    <s v="NW LF"/>
    <s v="SD"/>
    <s v="NW LF-SD"/>
    <n v="585"/>
    <n v="13.11"/>
    <n v="7669.35"/>
    <n v="10.6666666666667"/>
    <s v="DUSK"/>
    <s v="False"/>
    <x v="9"/>
  </r>
  <r>
    <n v="201510"/>
    <x v="3"/>
    <s v="3997"/>
    <s v="Dusk for Women XX.5"/>
    <s v="DUSK"/>
    <x v="1"/>
    <s v="LF"/>
    <s v="SD"/>
    <s v="LF-SD"/>
    <n v="1768"/>
    <n v="13.01"/>
    <n v="23001.68"/>
    <m/>
    <s v="DUSK"/>
    <s v="True"/>
    <x v="9"/>
  </r>
  <r>
    <n v="201510"/>
    <x v="3"/>
    <s v="4080"/>
    <s v="Dusk for Women XX.5 HD"/>
    <s v="DUSK HD"/>
    <x v="1"/>
    <s v="LF"/>
    <s v="HD"/>
    <s v="LF-HD"/>
    <n v="2125"/>
    <n v="14.0966666666667"/>
    <n v="29955.416666666701"/>
    <n v="10.6666666666667"/>
    <s v="DUSK HD"/>
    <s v="False"/>
    <x v="9"/>
  </r>
  <r>
    <n v="201510"/>
    <x v="3"/>
    <s v="4098"/>
    <s v="Dusk for Women XX.5 Nationwide HD"/>
    <s v="DUSK HD"/>
    <x v="1"/>
    <s v="NW LF"/>
    <s v="HD"/>
    <s v="NW LF-HD"/>
    <n v="691"/>
    <n v="14.223333333333301"/>
    <n v="9828.3233333333301"/>
    <m/>
    <s v="DUSK HD"/>
    <s v="True"/>
    <x v="9"/>
  </r>
  <r>
    <n v="201510"/>
    <x v="3"/>
    <s v="4092"/>
    <s v="Dusk for Women XXX"/>
    <s v="DUSK"/>
    <x v="1"/>
    <s v="LF"/>
    <s v="SD"/>
    <s v="LF-SD"/>
    <n v="219"/>
    <n v="14.98"/>
    <n v="3280.62"/>
    <m/>
    <s v="DUSK"/>
    <s v="True"/>
    <x v="9"/>
  </r>
  <r>
    <n v="201510"/>
    <x v="3"/>
    <s v="4093"/>
    <s v="Dusk for Women XXX HD"/>
    <s v="DUSK HD"/>
    <x v="1"/>
    <s v="LF"/>
    <s v="HD"/>
    <s v="LF-HD"/>
    <n v="241"/>
    <n v="15.98"/>
    <n v="3851.18"/>
    <m/>
    <s v="DUSK HD"/>
    <s v="True"/>
    <x v="9"/>
  </r>
  <r>
    <n v="201510"/>
    <x v="3"/>
    <s v="3793"/>
    <s v="Falcon XX5"/>
    <s v="Falcon"/>
    <x v="1"/>
    <s v="Gay LF"/>
    <s v="SD"/>
    <s v="Gay LF-SD"/>
    <n v="3590"/>
    <n v="12.96"/>
    <n v="46526.400000000001"/>
    <n v="13.3333333333333"/>
    <s v="Falcon"/>
    <s v="False"/>
    <x v="9"/>
  </r>
  <r>
    <n v="201510"/>
    <x v="3"/>
    <s v="3791"/>
    <s v="Falcon XX5 HD"/>
    <s v="Falcon HD"/>
    <x v="1"/>
    <s v="Gay LF"/>
    <s v="HD"/>
    <s v="Gay LF-HD"/>
    <n v="3157"/>
    <n v="14.01"/>
    <n v="44229.57"/>
    <n v="13.3333333333333"/>
    <s v="Falcon HD"/>
    <s v="False"/>
    <x v="9"/>
  </r>
  <r>
    <n v="201510"/>
    <x v="3"/>
    <s v="3792"/>
    <s v="Falcon XXX"/>
    <s v="Falcon"/>
    <x v="1"/>
    <s v="Gay LF"/>
    <s v="SD"/>
    <s v="Gay LF-SD"/>
    <n v="298"/>
    <n v="14.98"/>
    <n v="4464.04"/>
    <m/>
    <s v="Falcon"/>
    <s v="True"/>
    <x v="9"/>
  </r>
  <r>
    <n v="201510"/>
    <x v="3"/>
    <s v="4071"/>
    <s v="Falcon XXX HD"/>
    <s v="Falcon HD"/>
    <x v="1"/>
    <s v="Gay LF"/>
    <s v="HD"/>
    <s v="Gay LF-HD"/>
    <n v="263"/>
    <n v="15.98"/>
    <n v="4202.74"/>
    <m/>
    <s v="Falcon HD"/>
    <s v="True"/>
    <x v="9"/>
  </r>
  <r>
    <n v="201510"/>
    <x v="3"/>
    <s v="4115"/>
    <s v="Etsy XX.5 HD (NOOF)"/>
    <s v="Hustler HD"/>
    <x v="3"/>
    <s v="LF"/>
    <s v="HD"/>
    <s v="LF-HD"/>
    <n v="3391"/>
    <n v="14.0966666666667"/>
    <n v="47801.796666666698"/>
    <n v="44"/>
    <s v="Hustler HD"/>
    <s v="False"/>
    <x v="9"/>
  </r>
  <r>
    <n v="201510"/>
    <x v="3"/>
    <s v="4146"/>
    <s v="Etsy XX.5 Nationwide (NOOF)"/>
    <s v="Hustler"/>
    <x v="3"/>
    <s v="NW LF"/>
    <s v="SD"/>
    <s v="NW LF-SD"/>
    <n v="4408"/>
    <n v="13.11"/>
    <n v="57788.88"/>
    <n v="44"/>
    <s v="Hustler"/>
    <s v="False"/>
    <x v="9"/>
  </r>
  <r>
    <n v="201510"/>
    <x v="3"/>
    <s v="4116"/>
    <s v="Etsy XX.5 Nationwide HD (NOOF)"/>
    <s v="Hustler HD"/>
    <x v="3"/>
    <s v="NW LF"/>
    <s v="HD"/>
    <s v="NW LF-HD"/>
    <n v="4797"/>
    <n v="14.223333333333301"/>
    <n v="68229.33"/>
    <m/>
    <s v="Hustler HD"/>
    <s v="True"/>
    <x v="9"/>
  </r>
  <r>
    <n v="201510"/>
    <x v="3"/>
    <s v="4107"/>
    <s v="Girlfriend Films XX.5"/>
    <s v="Girlfriend Films"/>
    <x v="3"/>
    <s v="LF"/>
    <s v="SD"/>
    <s v="LF-SD"/>
    <n v="6380"/>
    <n v="13.01"/>
    <n v="83003.8"/>
    <n v="14.6666666666667"/>
    <s v="Girlfriend Films"/>
    <s v="False"/>
    <x v="9"/>
  </r>
  <r>
    <n v="201510"/>
    <x v="3"/>
    <s v="4082"/>
    <s v="Girlfriend Films XX.5 HD"/>
    <s v="Girlfriend Films HD"/>
    <x v="3"/>
    <s v="LF"/>
    <s v="HD"/>
    <s v="LF-HD"/>
    <n v="7598"/>
    <n v="14.0966666666667"/>
    <n v="107106.47333333299"/>
    <n v="14.6666666666667"/>
    <s v="Girlfriend Films HD"/>
    <s v="False"/>
    <x v="9"/>
  </r>
  <r>
    <n v="201510"/>
    <x v="3"/>
    <s v="3220"/>
    <s v="HIS Gay"/>
    <s v="HIS"/>
    <x v="3"/>
    <s v="Gay LF"/>
    <s v="SD"/>
    <s v="Gay LF-SD"/>
    <n v="6213"/>
    <n v="12.96"/>
    <n v="80520.479999999996"/>
    <n v="22.6666666666667"/>
    <s v="HIS"/>
    <s v="False"/>
    <x v="9"/>
  </r>
  <r>
    <n v="201510"/>
    <x v="3"/>
    <s v="3686"/>
    <s v="HIS Gay XX.5 HD"/>
    <s v="HIS HD"/>
    <x v="3"/>
    <s v="Gay LF"/>
    <s v="HD"/>
    <s v="Gay LF-HD"/>
    <n v="5723"/>
    <n v="14.01"/>
    <n v="80179.23"/>
    <n v="22.6666666666667"/>
    <s v="HIS HD"/>
    <s v="False"/>
    <x v="9"/>
  </r>
  <r>
    <n v="201510"/>
    <x v="3"/>
    <s v="3334"/>
    <s v="HIS Gay XXX"/>
    <s v="HIS"/>
    <x v="3"/>
    <s v="Gay LF"/>
    <s v="SD"/>
    <s v="Gay LF-SD"/>
    <n v="624"/>
    <n v="14.98"/>
    <n v="9347.52"/>
    <m/>
    <s v="HIS"/>
    <s v="True"/>
    <x v="9"/>
  </r>
  <r>
    <n v="201510"/>
    <x v="3"/>
    <s v="4094"/>
    <s v="HIS Gay XXX HD"/>
    <s v="HIS HD"/>
    <x v="3"/>
    <s v="Gay LF"/>
    <s v="HD"/>
    <s v="Gay LF-HD"/>
    <n v="551"/>
    <n v="15.98"/>
    <n v="8804.98"/>
    <m/>
    <s v="HIS HD"/>
    <s v="True"/>
    <x v="9"/>
  </r>
  <r>
    <n v="201510"/>
    <x v="3"/>
    <s v="795"/>
    <s v="Hustler XX.5"/>
    <s v="Hustler"/>
    <x v="3"/>
    <s v="LF"/>
    <s v="SD"/>
    <s v="LF-SD"/>
    <n v="10184"/>
    <n v="13.01"/>
    <n v="132493.84"/>
    <m/>
    <s v="Hustler"/>
    <s v="True"/>
    <x v="9"/>
  </r>
  <r>
    <n v="201510"/>
    <x v="3"/>
    <s v="3595"/>
    <s v="Hustler XX.5 HD"/>
    <s v="Hustler HD"/>
    <x v="3"/>
    <s v="LF"/>
    <s v="HD"/>
    <s v="LF-HD"/>
    <n v="12443"/>
    <n v="14.0966666666667"/>
    <n v="175404.82333333301"/>
    <m/>
    <s v="Hustler HD"/>
    <s v="True"/>
    <x v="9"/>
  </r>
  <r>
    <n v="201510"/>
    <x v="3"/>
    <s v="4096"/>
    <s v="Hustler XX.5 Nationwide"/>
    <s v="Hustler"/>
    <x v="3"/>
    <s v="NW LF"/>
    <s v="SD"/>
    <s v="NW LF-SD"/>
    <n v="11356"/>
    <n v="13.11"/>
    <n v="148877.16"/>
    <m/>
    <s v="Hustler"/>
    <s v="True"/>
    <x v="9"/>
  </r>
  <r>
    <n v="201510"/>
    <x v="3"/>
    <s v="4097"/>
    <s v="Hustler XX.5 Nationwide HD"/>
    <s v="Hustler HD"/>
    <x v="3"/>
    <s v="NW LF"/>
    <s v="HD"/>
    <s v="NW LF-HD"/>
    <n v="12490"/>
    <n v="14.223333333333301"/>
    <n v="177649.433333333"/>
    <m/>
    <s v="Hustler HD"/>
    <s v="True"/>
    <x v="9"/>
  </r>
  <r>
    <n v="201510"/>
    <x v="3"/>
    <s v="649"/>
    <s v="Hustler XXX"/>
    <s v="Hustler"/>
    <x v="3"/>
    <s v="LF"/>
    <s v="SD"/>
    <s v="LF-SD"/>
    <n v="995"/>
    <n v="14.98"/>
    <n v="14905.1"/>
    <m/>
    <s v="Hustler"/>
    <s v="True"/>
    <x v="9"/>
  </r>
  <r>
    <n v="201510"/>
    <x v="3"/>
    <s v="3400"/>
    <s v="Hustler XXX HD"/>
    <s v="Hustler HD"/>
    <x v="3"/>
    <s v="LF"/>
    <s v="HD"/>
    <s v="LF-HD"/>
    <n v="1150"/>
    <n v="15.98"/>
    <n v="18377"/>
    <m/>
    <s v="Hustler HD"/>
    <s v="True"/>
    <x v="9"/>
  </r>
  <r>
    <n v="201510"/>
    <x v="3"/>
    <s v="794"/>
    <s v="Juicy XX.5"/>
    <s v="Juicy"/>
    <x v="3"/>
    <s v="LF"/>
    <s v="SD"/>
    <s v="LF-SD"/>
    <n v="3856"/>
    <n v="13.01"/>
    <n v="50166.559999999998"/>
    <n v="20"/>
    <s v="Juicy"/>
    <s v="False"/>
    <x v="9"/>
  </r>
  <r>
    <n v="201510"/>
    <x v="3"/>
    <s v="4099"/>
    <s v="Juicy XX.5 HD"/>
    <s v="Juicy HD"/>
    <x v="3"/>
    <s v="LF"/>
    <s v="HD"/>
    <s v="LF-HD"/>
    <n v="4781"/>
    <n v="14.0966666666667"/>
    <n v="67396.163333333301"/>
    <n v="20"/>
    <s v="Juicy HD"/>
    <s v="False"/>
    <x v="9"/>
  </r>
  <r>
    <n v="201510"/>
    <x v="3"/>
    <s v="4142"/>
    <s v="Juicy XX.5 Nationwide"/>
    <s v="Juicy"/>
    <x v="3"/>
    <s v="NW LF"/>
    <s v="SD"/>
    <s v="NW LF-SD"/>
    <n v="4607"/>
    <n v="13.11"/>
    <n v="60397.77"/>
    <m/>
    <s v="Juicy"/>
    <s v="True"/>
    <x v="9"/>
  </r>
  <r>
    <n v="201510"/>
    <x v="3"/>
    <s v="4112"/>
    <s v="Juicy XX.5 Nationwide HD"/>
    <s v="Juicy HD"/>
    <x v="3"/>
    <s v="NW LF"/>
    <s v="HD"/>
    <s v="NW LF-HD"/>
    <n v="3958"/>
    <n v="14.223333333333301"/>
    <n v="56295.953333333302"/>
    <m/>
    <s v="Juicy HD"/>
    <s v="True"/>
    <x v="9"/>
  </r>
  <r>
    <n v="201510"/>
    <x v="3"/>
    <s v="3346"/>
    <s v="Juicy XXX"/>
    <s v="Juicy"/>
    <x v="3"/>
    <s v="LF"/>
    <s v="SD"/>
    <s v="LF-SD"/>
    <n v="380"/>
    <n v="14.98"/>
    <n v="5692.4"/>
    <m/>
    <s v="Juicy"/>
    <s v="True"/>
    <x v="9"/>
  </r>
  <r>
    <n v="201510"/>
    <x v="3"/>
    <s v="4425"/>
    <s v="Juicy XXX HD"/>
    <s v="Juicy HD"/>
    <x v="3"/>
    <s v="LF"/>
    <s v="HD"/>
    <s v="LF-HD"/>
    <n v="453"/>
    <n v="15.98"/>
    <n v="7238.94"/>
    <m/>
    <s v="Juicy HD"/>
    <s v="True"/>
    <x v="9"/>
  </r>
  <r>
    <n v="201510"/>
    <x v="3"/>
    <s v="4214"/>
    <s v="Penthouse XX.5"/>
    <s v="Penthouse"/>
    <x v="3"/>
    <s v="LF"/>
    <s v="SD"/>
    <s v="LF-SD"/>
    <n v="5271"/>
    <n v="13.01"/>
    <n v="68575.710000000006"/>
    <n v="20"/>
    <s v="Penthouse"/>
    <s v="False"/>
    <x v="9"/>
  </r>
  <r>
    <n v="201510"/>
    <x v="3"/>
    <s v="793"/>
    <s v="Penthouse XX.5"/>
    <s v="Penthouse"/>
    <x v="3"/>
    <s v="LF"/>
    <s v="SD"/>
    <s v="LF-SD"/>
    <n v="5109"/>
    <n v="13.01"/>
    <n v="66468.09"/>
    <m/>
    <s v="Penthouse"/>
    <s v="True"/>
    <x v="9"/>
  </r>
  <r>
    <n v="201510"/>
    <x v="3"/>
    <s v="4100"/>
    <s v="Penthouse XX.5 HD"/>
    <s v="Penthouse HD"/>
    <x v="3"/>
    <s v="LF"/>
    <s v="HD"/>
    <s v="LF-HD"/>
    <n v="6289"/>
    <n v="14.0966666666667"/>
    <n v="88653.936666666705"/>
    <n v="20"/>
    <s v="Penthouse HD"/>
    <s v="False"/>
    <x v="9"/>
  </r>
  <r>
    <n v="201510"/>
    <x v="3"/>
    <s v="4143"/>
    <s v="Penthouse XX.5 Nationwide"/>
    <s v="Penthouse"/>
    <x v="3"/>
    <s v="NW LF"/>
    <s v="SD"/>
    <s v="NW LF-SD"/>
    <n v="5135"/>
    <n v="13.11"/>
    <n v="67319.850000000006"/>
    <m/>
    <s v="Penthouse"/>
    <s v="True"/>
    <x v="9"/>
  </r>
  <r>
    <n v="201510"/>
    <x v="3"/>
    <s v="3347"/>
    <s v="Penthouse XXX"/>
    <s v="Penthouse"/>
    <x v="3"/>
    <s v="LF"/>
    <s v="SD"/>
    <s v="LF-SD"/>
    <n v="545"/>
    <n v="14.98"/>
    <n v="8164.1"/>
    <m/>
    <s v="Penthouse"/>
    <s v="True"/>
    <x v="9"/>
  </r>
  <r>
    <n v="201510"/>
    <x v="3"/>
    <s v="4374"/>
    <s v="Penthouse XXX HD"/>
    <s v="Penthouse HD"/>
    <x v="3"/>
    <s v="LF"/>
    <s v="HD"/>
    <s v="LF-HD"/>
    <n v="678"/>
    <n v="15.98"/>
    <n v="10834.44"/>
    <m/>
    <s v="Penthouse HD"/>
    <s v="True"/>
    <x v="9"/>
  </r>
  <r>
    <n v="201510"/>
    <x v="3"/>
    <s v="791"/>
    <s v="TEN XX.5"/>
    <s v="TEN"/>
    <x v="3"/>
    <s v="LF"/>
    <s v="SD"/>
    <s v="LF-SD"/>
    <n v="5626"/>
    <n v="13.01"/>
    <n v="73194.259999999995"/>
    <n v="33.3333333333333"/>
    <s v="TEN"/>
    <s v="False"/>
    <x v="9"/>
  </r>
  <r>
    <n v="201510"/>
    <x v="3"/>
    <s v="4114"/>
    <s v="TEN XX.5 HD"/>
    <s v="TEN HD"/>
    <x v="3"/>
    <s v="LF"/>
    <s v="HD"/>
    <s v="LF-HD"/>
    <n v="5381"/>
    <n v="14.0966666666667"/>
    <n v="75854.163333333301"/>
    <n v="20"/>
    <s v="TEN HD"/>
    <s v="False"/>
    <x v="9"/>
  </r>
  <r>
    <n v="201510"/>
    <x v="3"/>
    <s v="4144"/>
    <s v="TEN XX.5 Nationwide"/>
    <s v="TEN"/>
    <x v="3"/>
    <s v="NW LF"/>
    <s v="SD"/>
    <s v="NW LF-SD"/>
    <n v="4469"/>
    <n v="13.11"/>
    <n v="58588.59"/>
    <m/>
    <s v="TEN"/>
    <s v="True"/>
    <x v="9"/>
  </r>
  <r>
    <n v="201510"/>
    <x v="3"/>
    <s v="4113"/>
    <s v="TEN XX.5 Nationwide HD"/>
    <s v="TEN HD"/>
    <x v="3"/>
    <s v="NW LF"/>
    <s v="HD"/>
    <s v="NW LF-HD"/>
    <n v="4125"/>
    <n v="14.223333333333301"/>
    <n v="58671.25"/>
    <m/>
    <s v="TEN HD"/>
    <s v="True"/>
    <x v="9"/>
  </r>
  <r>
    <n v="201510"/>
    <x v="3"/>
    <s v="3350"/>
    <s v="TEN XXX"/>
    <s v="TEN"/>
    <x v="3"/>
    <s v="LF"/>
    <s v="SD"/>
    <s v="LF-SD"/>
    <n v="361"/>
    <n v="14.98"/>
    <n v="5407.78"/>
    <m/>
    <s v="TEN"/>
    <s v="True"/>
    <x v="9"/>
  </r>
  <r>
    <n v="201510"/>
    <x v="3"/>
    <s v="4375"/>
    <s v="TEN XXX HD"/>
    <s v="TEN HD"/>
    <x v="3"/>
    <s v="LF"/>
    <s v="HD"/>
    <s v="LF-HD"/>
    <n v="394"/>
    <n v="15.98"/>
    <n v="6296.12"/>
    <m/>
    <s v="TEN HD"/>
    <s v="True"/>
    <x v="9"/>
  </r>
  <r>
    <n v="201510"/>
    <x v="3"/>
    <s v="920"/>
    <s v="Vavoom XX.5"/>
    <s v="Vavoom SF"/>
    <x v="3"/>
    <s v="SF"/>
    <s v="SD"/>
    <s v="SF-SD"/>
    <n v="63919"/>
    <n v="5.98"/>
    <n v="382235.62"/>
    <n v="23.3333333333333"/>
    <s v="Vavoom SF"/>
    <s v="False"/>
    <x v="9"/>
  </r>
  <r>
    <n v="201510"/>
    <x v="3"/>
    <s v="4075"/>
    <s v="Vavoom XX.5 HD"/>
    <s v="Vavoom SF HD"/>
    <x v="3"/>
    <s v="SF"/>
    <s v="HD"/>
    <s v="SF-HD"/>
    <n v="42496"/>
    <n v="6.98"/>
    <n v="296622.08000000002"/>
    <n v="23.3333333333333"/>
    <s v="Vavoom SF HD"/>
    <s v="False"/>
    <x v="9"/>
  </r>
  <r>
    <n v="201510"/>
    <x v="3"/>
    <s v="4145"/>
    <s v="Vavoom XX.5 Nationwide"/>
    <s v="Vavoom SF"/>
    <x v="3"/>
    <s v="NW SF"/>
    <s v="SD"/>
    <s v="NW SF-SD"/>
    <n v="66144"/>
    <n v="5.98"/>
    <n v="395541.12"/>
    <m/>
    <s v="Vavoom SF"/>
    <s v="True"/>
    <x v="9"/>
  </r>
  <r>
    <n v="201510"/>
    <x v="3"/>
    <s v="4076"/>
    <s v="Vavoom XX.5 Nationwide HD"/>
    <s v="Vavoom SF HD"/>
    <x v="3"/>
    <s v="NW SF"/>
    <s v="HD"/>
    <s v="NW SF-HD"/>
    <n v="44688"/>
    <n v="6.98"/>
    <n v="311922.24"/>
    <m/>
    <s v="Vavoom SF HD"/>
    <s v="True"/>
    <x v="9"/>
  </r>
  <r>
    <n v="201510"/>
    <x v="3"/>
    <s v="3351"/>
    <s v="Vavoom XXX"/>
    <s v="Vavoom SF"/>
    <x v="3"/>
    <s v="SF"/>
    <s v="SD"/>
    <s v="SF-SD"/>
    <n v="8263"/>
    <n v="5.98"/>
    <n v="49412.74"/>
    <m/>
    <s v="Vavoom SF"/>
    <s v="True"/>
    <x v="9"/>
  </r>
  <r>
    <n v="201510"/>
    <x v="3"/>
    <s v="4224"/>
    <s v="Vavoom XXX HD"/>
    <s v="Vavoom SF HD"/>
    <x v="3"/>
    <s v="SF"/>
    <s v="HD"/>
    <s v="SF-HD"/>
    <n v="4791"/>
    <n v="6.98"/>
    <n v="33441.18"/>
    <m/>
    <s v="Vavoom SF HD"/>
    <s v="True"/>
    <x v="9"/>
  </r>
  <r>
    <n v="201510"/>
    <x v="3"/>
    <s v="792"/>
    <s v="XTSY XX.5"/>
    <s v="XTSY"/>
    <x v="3"/>
    <s v="LF"/>
    <s v="SD"/>
    <s v="LF-SD"/>
    <n v="3620"/>
    <n v="13.01"/>
    <n v="47096.2"/>
    <n v="20"/>
    <s v="XTSY"/>
    <s v="False"/>
    <x v="9"/>
  </r>
  <r>
    <n v="201510"/>
    <x v="3"/>
    <s v="3352"/>
    <s v="XTSY XXX"/>
    <s v="XTSY"/>
    <x v="3"/>
    <s v="LF"/>
    <s v="SD"/>
    <s v="LF-SD"/>
    <n v="289"/>
    <n v="14.98"/>
    <n v="4329.22"/>
    <m/>
    <s v="XTSY"/>
    <s v="True"/>
    <x v="9"/>
  </r>
  <r>
    <n v="201510"/>
    <x v="3"/>
    <s v="4376"/>
    <s v="XTSY XXX HD"/>
    <s v="XTSY HD"/>
    <x v="3"/>
    <s v="LF"/>
    <s v="HD"/>
    <s v="LF-HD"/>
    <n v="301"/>
    <n v="15.98"/>
    <n v="4809.9799999999996"/>
    <n v="20"/>
    <s v="XTSY HD"/>
    <s v="False"/>
    <x v="9"/>
  </r>
  <r>
    <n v="201510"/>
    <x v="3"/>
    <s v="Bang University XX.5"/>
    <s v="Bang University XX.5"/>
    <s v="Bang U."/>
    <x v="4"/>
    <s v="LF"/>
    <s v="SD"/>
    <s v="LF-SD"/>
    <n v="2517"/>
    <n v="13.01"/>
    <n v="32746.17"/>
    <n v="18.6666666666667"/>
    <s v="Bang U."/>
    <s v="False"/>
    <x v="9"/>
  </r>
  <r>
    <n v="201510"/>
    <x v="3"/>
    <s v="Bang University XX.5 HD"/>
    <s v="Bang University XX.5 HD"/>
    <s v="Bang U. HD"/>
    <x v="4"/>
    <s v="LF"/>
    <s v="HD"/>
    <s v="LF-HD"/>
    <n v="3273"/>
    <n v="14.0966666666667"/>
    <n v="46138.39"/>
    <n v="18.6666666666667"/>
    <s v="Bang U. HD"/>
    <s v="False"/>
    <x v="9"/>
  </r>
  <r>
    <n v="201510"/>
    <x v="3"/>
    <s v="Bang University XX.5 Nationwide"/>
    <s v="Bang University XX.5 Nationwide"/>
    <s v="Bang U."/>
    <x v="4"/>
    <s v="NW LF"/>
    <s v="SD"/>
    <s v="NW LF-SD"/>
    <n v="2992"/>
    <n v="13.11"/>
    <n v="39225.120000000003"/>
    <m/>
    <s v="Bang U."/>
    <s v="True"/>
    <x v="9"/>
  </r>
  <r>
    <n v="201510"/>
    <x v="3"/>
    <s v="Bang University XX.5 Nationwide HD"/>
    <s v="Bang University XX.5 Nationwide HD"/>
    <s v="Bang U. HD"/>
    <x v="4"/>
    <s v="NW LF"/>
    <s v="HD"/>
    <s v="NW LF-HD"/>
    <n v="3879"/>
    <n v="14.223333333333301"/>
    <n v="55172.31"/>
    <m/>
    <s v="Bang U. HD"/>
    <s v="True"/>
    <x v="9"/>
  </r>
  <r>
    <n v="201510"/>
    <x v="3"/>
    <s v="Bang University XXX"/>
    <s v="Bang University XXX"/>
    <s v="Bang U."/>
    <x v="4"/>
    <s v="LF"/>
    <s v="SD"/>
    <s v="LF-SD"/>
    <n v="447"/>
    <n v="14.98"/>
    <n v="6696.06"/>
    <m/>
    <s v="Bang U."/>
    <s v="True"/>
    <x v="9"/>
  </r>
  <r>
    <n v="201510"/>
    <x v="3"/>
    <s v="Bang University XXX HD"/>
    <s v="Bang University XXX HD"/>
    <s v="Bang U. HD"/>
    <x v="4"/>
    <s v="LF"/>
    <s v="HD"/>
    <s v="LF-HD"/>
    <n v="417"/>
    <n v="15.98"/>
    <n v="6663.66"/>
    <m/>
    <s v="Bang U. HD"/>
    <s v="True"/>
    <x v="9"/>
  </r>
  <r>
    <n v="201510"/>
    <x v="3"/>
    <s v="Brazzers XX.5"/>
    <s v="Brazzers XX.5"/>
    <s v="Brazzers"/>
    <x v="4"/>
    <s v="LF"/>
    <s v="SD"/>
    <s v="LF-SD"/>
    <n v="2854"/>
    <n v="13.01"/>
    <n v="37130.54"/>
    <n v="20"/>
    <s v="Brazzers"/>
    <s v="False"/>
    <x v="9"/>
  </r>
  <r>
    <n v="201510"/>
    <x v="3"/>
    <s v="Brazzers XX.5 HD"/>
    <s v="Brazzers XX.5 HD"/>
    <s v="Brazzers HD"/>
    <x v="4"/>
    <s v="LF"/>
    <s v="HD"/>
    <s v="LF-HD"/>
    <n v="3517"/>
    <n v="14.0966666666667"/>
    <n v="49577.976666666698"/>
    <n v="20"/>
    <s v="Brazzers HD"/>
    <s v="False"/>
    <x v="9"/>
  </r>
  <r>
    <n v="201510"/>
    <x v="3"/>
    <s v="Brazzers XX.5 Nationwide"/>
    <s v="Brazzers XX.5 Nationwide"/>
    <s v="Brazzers"/>
    <x v="4"/>
    <s v="NW LF"/>
    <s v="SD"/>
    <s v="NW LF-SD"/>
    <n v="3744"/>
    <n v="13.11"/>
    <n v="49083.839999999997"/>
    <m/>
    <s v="Brazzers"/>
    <s v="True"/>
    <x v="9"/>
  </r>
  <r>
    <n v="201510"/>
    <x v="3"/>
    <s v="Brazzers XX.5 Nationwide HD"/>
    <s v="Brazzers XX.5 Nationwide HD"/>
    <s v="Brazzers HD"/>
    <x v="4"/>
    <s v="NW LF"/>
    <s v="HD"/>
    <s v="NW LF-HD"/>
    <n v="4657"/>
    <n v="14.223333333333301"/>
    <n v="66238.063333333295"/>
    <m/>
    <s v="Brazzers HD"/>
    <s v="True"/>
    <x v="9"/>
  </r>
  <r>
    <n v="201510"/>
    <x v="3"/>
    <s v="Brazzers XXX"/>
    <s v="Brazzers XXX"/>
    <s v="Brazzers"/>
    <x v="4"/>
    <s v="LF"/>
    <s v="SD"/>
    <s v="LF-SD"/>
    <n v="525"/>
    <n v="14.98"/>
    <n v="7864.5"/>
    <m/>
    <s v="Brazzers"/>
    <s v="True"/>
    <x v="9"/>
  </r>
  <r>
    <n v="201510"/>
    <x v="3"/>
    <s v="Brazzers XXX HD"/>
    <s v="Brazzers XXX HD"/>
    <s v="Brazzers HD"/>
    <x v="4"/>
    <s v="LF"/>
    <s v="HD"/>
    <s v="LF-HD"/>
    <n v="470"/>
    <n v="15.98"/>
    <n v="7510.6"/>
    <m/>
    <s v="Brazzers HD"/>
    <s v="True"/>
    <x v="9"/>
  </r>
  <r>
    <n v="201510"/>
    <x v="3"/>
    <s v="Reality Kings XX.5"/>
    <s v="Reality Kings XX.5"/>
    <s v="Reality Kings"/>
    <x v="4"/>
    <s v="LF"/>
    <s v="SD"/>
    <s v="LF-SD"/>
    <n v="2614"/>
    <n v="13.01"/>
    <n v="34008.14"/>
    <n v="17.3333333333333"/>
    <s v="Reality Kings"/>
    <s v="False"/>
    <x v="9"/>
  </r>
  <r>
    <n v="201510"/>
    <x v="3"/>
    <s v="Reality Kings XX.5 HD"/>
    <s v="Reality Kings XX.5 HD"/>
    <s v="Reality Kings HD"/>
    <x v="4"/>
    <s v="LF"/>
    <s v="HD"/>
    <s v="LF-HD"/>
    <n v="4077"/>
    <n v="14.0966666666667"/>
    <n v="57472.11"/>
    <n v="17.3333333333333"/>
    <s v="Reality Kings HD"/>
    <s v="False"/>
    <x v="9"/>
  </r>
  <r>
    <n v="201510"/>
    <x v="3"/>
    <s v="Reality Kings XX.5 Nationwide"/>
    <s v="Reality Kings XX.5 Nationwide"/>
    <s v="Reality Kings"/>
    <x v="4"/>
    <s v="NW LF"/>
    <s v="SD"/>
    <s v="NW LF-SD"/>
    <n v="2132"/>
    <n v="13.11"/>
    <n v="27950.52"/>
    <m/>
    <s v="Reality Kings"/>
    <s v="True"/>
    <x v="9"/>
  </r>
  <r>
    <n v="201510"/>
    <x v="3"/>
    <s v="Reality Kings XX.5 Nationwide HD"/>
    <s v="Reality Kings XX.5 Nationwide HD"/>
    <s v="Reality Kings HD"/>
    <x v="4"/>
    <s v="NW LF"/>
    <s v="HD"/>
    <s v="NW LF-HD"/>
    <n v="2937"/>
    <n v="14.223333333333301"/>
    <n v="41773.93"/>
    <m/>
    <s v="Reality Kings HD"/>
    <s v="True"/>
    <x v="9"/>
  </r>
  <r>
    <n v="201510"/>
    <x v="3"/>
    <s v="Reality Kings XXX"/>
    <s v="Reality Kings XXX"/>
    <s v="Reality Kings"/>
    <x v="4"/>
    <s v="LF"/>
    <s v="SD"/>
    <s v="LF-SD"/>
    <n v="339"/>
    <n v="14.98"/>
    <n v="5078.22"/>
    <m/>
    <s v="Reality Kings"/>
    <s v="True"/>
    <x v="9"/>
  </r>
  <r>
    <n v="201510"/>
    <x v="3"/>
    <s v="Reality Kings XXX HD"/>
    <s v="Reality Kings XXX HD"/>
    <s v="Reality Kings HD"/>
    <x v="4"/>
    <s v="LF"/>
    <s v="HD"/>
    <s v="LF-HD"/>
    <n v="342"/>
    <n v="15.98"/>
    <n v="5465.16"/>
    <m/>
    <s v="Reality Kings HD"/>
    <s v="True"/>
    <x v="9"/>
  </r>
  <r>
    <n v="201510"/>
    <x v="3"/>
    <s v="Spice Gay XX.5"/>
    <s v="Spice Gay XX.5"/>
    <s v="MEN"/>
    <x v="4"/>
    <s v="Gay LF"/>
    <s v="SD"/>
    <s v="Gay LF-SD"/>
    <n v="3845"/>
    <n v="12.96"/>
    <n v="49831.199999999997"/>
    <n v="16"/>
    <s v="MEN"/>
    <s v="False"/>
    <x v="9"/>
  </r>
  <r>
    <n v="201510"/>
    <x v="3"/>
    <s v="Spice Gay XX.5 HD"/>
    <s v="Spice Gay XX.5 HD"/>
    <s v="MEN HD"/>
    <x v="4"/>
    <s v="Gay LF"/>
    <s v="HD"/>
    <s v="Gay LF-HD"/>
    <n v="3344"/>
    <n v="14.01"/>
    <n v="46849.440000000002"/>
    <n v="16"/>
    <s v="MEN HD"/>
    <s v="False"/>
    <x v="9"/>
  </r>
  <r>
    <n v="201510"/>
    <x v="3"/>
    <s v="Spice Gay XXX"/>
    <s v="Spice Gay XXX"/>
    <s v="MEN"/>
    <x v="4"/>
    <s v="Gay LF"/>
    <s v="SD"/>
    <s v="Gay LF-SD"/>
    <n v="320"/>
    <n v="14.98"/>
    <n v="4793.6000000000004"/>
    <m/>
    <s v="MEN"/>
    <s v="True"/>
    <x v="9"/>
  </r>
  <r>
    <n v="201510"/>
    <x v="3"/>
    <s v="Spice Gay XXX HD"/>
    <s v="Spice Gay XXX HD"/>
    <s v="MEN HD"/>
    <x v="4"/>
    <s v="Gay LF"/>
    <s v="HD"/>
    <s v="Gay LF-HD"/>
    <n v="157"/>
    <n v="15.98"/>
    <n v="2508.86"/>
    <m/>
    <s v="MEN HD"/>
    <s v="True"/>
    <x v="9"/>
  </r>
  <r>
    <n v="201510"/>
    <x v="3"/>
    <s v="3558"/>
    <s v="Club Fantasy XX.5"/>
    <s v="Club Fantasy"/>
    <x v="5"/>
    <s v="LF"/>
    <s v="SD"/>
    <s v="LF-SD"/>
    <n v="8443"/>
    <n v="13.01"/>
    <n v="109843.43"/>
    <n v="18.6666666666667"/>
    <s v="Club Fantasy"/>
    <s v="False"/>
    <x v="9"/>
  </r>
  <r>
    <n v="201510"/>
    <x v="3"/>
    <s v="4055"/>
    <s v="Club Fantasy XX.5 HD"/>
    <s v="Club Fantasy HD"/>
    <x v="5"/>
    <s v="LF"/>
    <s v="HD"/>
    <s v="LF-HD"/>
    <n v="11255"/>
    <n v="14.0966666666667"/>
    <n v="158657.98333333299"/>
    <n v="18.6666666666667"/>
    <s v="Club Fantasy HD"/>
    <s v="False"/>
    <x v="9"/>
  </r>
  <r>
    <n v="201510"/>
    <x v="3"/>
    <s v="3562"/>
    <s v="Club Fantasy XXX"/>
    <s v="Club Fantasy"/>
    <x v="5"/>
    <s v="LF"/>
    <s v="SD"/>
    <s v="LF-SD"/>
    <n v="987"/>
    <n v="14.98"/>
    <n v="14785.26"/>
    <m/>
    <s v="Club Fantasy"/>
    <s v="True"/>
    <x v="9"/>
  </r>
  <r>
    <n v="201510"/>
    <x v="3"/>
    <s v="4056"/>
    <s v="Club Fantasy XXX HD"/>
    <s v="Club Fantasy HD"/>
    <x v="5"/>
    <s v="LF"/>
    <s v="HD"/>
    <s v="LF-HD"/>
    <n v="1366"/>
    <n v="15.98"/>
    <n v="21828.68"/>
    <m/>
    <s v="Club Fantasy HD"/>
    <s v="True"/>
    <x v="9"/>
  </r>
  <r>
    <n v="201510"/>
    <x v="3"/>
    <s v="3559"/>
    <s v="Studds XX.5"/>
    <s v="STUDDS"/>
    <x v="5"/>
    <s v="Gay LF"/>
    <s v="SD"/>
    <s v="Gay LF-SD"/>
    <n v="5508"/>
    <n v="12.96"/>
    <n v="71383.679999999993"/>
    <n v="14.6666666666667"/>
    <s v="STUDDS"/>
    <s v="False"/>
    <x v="9"/>
  </r>
  <r>
    <n v="201510"/>
    <x v="3"/>
    <s v="3678"/>
    <s v="Studds XX.5 HD"/>
    <s v="STUDDS HD"/>
    <x v="5"/>
    <s v="Gay LF"/>
    <s v="HD"/>
    <s v="Gay LF-HD"/>
    <n v="4375"/>
    <n v="14.01"/>
    <n v="61293.75"/>
    <n v="14.6666666666667"/>
    <s v="STUDDS HD"/>
    <s v="False"/>
    <x v="9"/>
  </r>
  <r>
    <n v="201510"/>
    <x v="3"/>
    <s v="3566"/>
    <s v="Studds XXX"/>
    <s v="STUDDS"/>
    <x v="5"/>
    <s v="Gay LF"/>
    <s v="SD"/>
    <s v="Gay LF-SD"/>
    <n v="551"/>
    <n v="14.98"/>
    <n v="8253.98"/>
    <m/>
    <s v="STUDDS"/>
    <s v="True"/>
    <x v="9"/>
  </r>
  <r>
    <n v="201510"/>
    <x v="3"/>
    <s v="4067"/>
    <s v="Studds XXX HD"/>
    <s v="STUDDS HD"/>
    <x v="5"/>
    <s v="Gay LF"/>
    <s v="HD"/>
    <s v="Gay LF-HD"/>
    <n v="497"/>
    <n v="15.98"/>
    <n v="7942.06"/>
    <m/>
    <s v="STUDDS HD"/>
    <s v="True"/>
    <x v="9"/>
  </r>
  <r>
    <n v="201510"/>
    <x v="3"/>
    <s v="3563"/>
    <s v="Urban Fantasy XX.5"/>
    <s v="Urban Fantasy"/>
    <x v="5"/>
    <s v="LF"/>
    <s v="SD"/>
    <s v="LF-SD"/>
    <n v="9770"/>
    <n v="13.01"/>
    <n v="127107.7"/>
    <n v="25.3333333333333"/>
    <s v="Urban Fantasy"/>
    <s v="False"/>
    <x v="9"/>
  </r>
  <r>
    <n v="201510"/>
    <x v="3"/>
    <s v="3794"/>
    <s v="Urban Fantasy XX5 HD"/>
    <s v="Urban Fantasy HD"/>
    <x v="5"/>
    <s v="LF"/>
    <s v="HD"/>
    <s v="LF-HD"/>
    <n v="11325"/>
    <n v="14.0966666666667"/>
    <n v="159644.75"/>
    <n v="25.3333333333333"/>
    <s v="Urban Fantasy HD"/>
    <s v="False"/>
    <x v="9"/>
  </r>
  <r>
    <n v="201510"/>
    <x v="3"/>
    <s v="3568"/>
    <s v="Urban Fantasy XXX"/>
    <s v="Urban Fantasy"/>
    <x v="5"/>
    <s v="LF"/>
    <s v="SD"/>
    <s v="LF-SD"/>
    <n v="1217"/>
    <n v="14.98"/>
    <n v="18230.66"/>
    <m/>
    <s v="Urban Fantasy"/>
    <s v="True"/>
    <x v="9"/>
  </r>
  <r>
    <n v="201510"/>
    <x v="3"/>
    <s v="4083"/>
    <s v="Urban Fantasy XXX HD"/>
    <s v="Urban Fantasy HD"/>
    <x v="5"/>
    <s v="LF"/>
    <s v="HD"/>
    <s v="LF-HD"/>
    <n v="1309"/>
    <n v="15.98"/>
    <n v="20917.82"/>
    <m/>
    <s v="Urban Fantasy HD"/>
    <s v="True"/>
    <x v="9"/>
  </r>
  <r>
    <n v="201510"/>
    <x v="3"/>
    <s v="4141"/>
    <s v="Girls Girls Girls XX.5"/>
    <s v="Girls Girls Girls"/>
    <x v="6"/>
    <s v="LF"/>
    <s v="SD"/>
    <s v="LF-SD"/>
    <n v="3598"/>
    <n v="13.01"/>
    <n v="46809.98"/>
    <n v="24"/>
    <s v="Girls Girls Girls"/>
    <s v="False"/>
    <x v="9"/>
  </r>
  <r>
    <n v="201510"/>
    <x v="3"/>
    <s v="3675"/>
    <s v="Girls Girls Girls XX.5 HD"/>
    <s v="Girls Girls Girls HD"/>
    <x v="6"/>
    <s v="LF"/>
    <s v="HD"/>
    <s v="LF-HD"/>
    <n v="4465"/>
    <n v="14.0966666666667"/>
    <n v="62941.616666666698"/>
    <n v="24"/>
    <s v="Girls Girls Girls HD"/>
    <s v="False"/>
    <x v="9"/>
  </r>
  <r>
    <n v="201510"/>
    <x v="3"/>
    <s v="4121"/>
    <s v="Girls Girls Girls XX.5 Nationwide"/>
    <s v="Girls Girls Girls"/>
    <x v="6"/>
    <s v="NW LF"/>
    <s v="SD"/>
    <s v="NW LF-SD"/>
    <n v="5021"/>
    <n v="13.11"/>
    <n v="65825.31"/>
    <m/>
    <s v="Girls Girls Girls"/>
    <s v="True"/>
    <x v="9"/>
  </r>
  <r>
    <n v="201510"/>
    <x v="3"/>
    <s v="4057"/>
    <s v="Girls Girls Girls XX.5 Nationwide HD"/>
    <s v="Girls Girls Girls HD"/>
    <x v="6"/>
    <s v="NW LF"/>
    <s v="HD"/>
    <s v="NW LF-HD"/>
    <n v="5601"/>
    <n v="14.223333333333301"/>
    <n v="79664.89"/>
    <m/>
    <s v="Girls Girls Girls HD"/>
    <s v="True"/>
    <x v="9"/>
  </r>
  <r>
    <n v="201510"/>
    <x v="3"/>
    <s v="3359"/>
    <s v="Girls Girls Girls XXX"/>
    <s v="Girls Girls Girls"/>
    <x v="6"/>
    <s v="LF"/>
    <s v="SD"/>
    <s v="LF-SD"/>
    <n v="376"/>
    <n v="14.98"/>
    <n v="5632.48"/>
    <m/>
    <s v="Girls Girls Girls"/>
    <s v="True"/>
    <x v="9"/>
  </r>
  <r>
    <n v="201510"/>
    <x v="3"/>
    <s v="4058"/>
    <s v="Girls Girls Girls XXX HD"/>
    <s v="Girls Girls Girls HD"/>
    <x v="6"/>
    <s v="LF"/>
    <s v="HD"/>
    <s v="LF-HD"/>
    <n v="475"/>
    <n v="15.98"/>
    <n v="7590.5"/>
    <m/>
    <s v="Girls Girls Girls HD"/>
    <s v="True"/>
    <x v="9"/>
  </r>
  <r>
    <n v="201510"/>
    <x v="3"/>
    <s v="3408"/>
    <s v="Hardcore Heat XX.5"/>
    <s v="HEAT"/>
    <x v="6"/>
    <s v="LF"/>
    <s v="SD"/>
    <s v="LF-SD"/>
    <n v="3186"/>
    <n v="13.01"/>
    <n v="41449.86"/>
    <n v="20"/>
    <s v="HEAT"/>
    <s v="False"/>
    <x v="9"/>
  </r>
  <r>
    <n v="201510"/>
    <x v="3"/>
    <s v="4039"/>
    <s v="Hardcore Heat XX.5 HD"/>
    <s v="HEAT HD"/>
    <x v="6"/>
    <s v="LF"/>
    <s v="HD"/>
    <s v="LF-HD"/>
    <n v="3667"/>
    <n v="14.0966666666667"/>
    <n v="51692.476666666698"/>
    <n v="20"/>
    <s v="HEAT HD"/>
    <s v="False"/>
    <x v="9"/>
  </r>
  <r>
    <n v="201510"/>
    <x v="3"/>
    <s v="4041"/>
    <s v="Hardcore Heat XX.5 Nationwide"/>
    <s v="HEAT"/>
    <x v="6"/>
    <s v="NW LF"/>
    <s v="SD"/>
    <s v="NW LF-SD"/>
    <n v="4581"/>
    <n v="13.11"/>
    <n v="60056.91"/>
    <m/>
    <s v="HEAT"/>
    <s v="True"/>
    <x v="9"/>
  </r>
  <r>
    <n v="201510"/>
    <x v="3"/>
    <s v="4042"/>
    <s v="Hardcore Heat XX.5 Nationwide HD"/>
    <s v="HEAT HD"/>
    <x v="6"/>
    <s v="NW LF"/>
    <s v="HD"/>
    <s v="NW LF-HD"/>
    <n v="4596"/>
    <n v="14.223333333333301"/>
    <n v="65370.44"/>
    <m/>
    <s v="HEAT HD"/>
    <s v="True"/>
    <x v="9"/>
  </r>
  <r>
    <n v="201510"/>
    <x v="3"/>
    <s v="3409"/>
    <s v="Hardcore Heat XXX"/>
    <s v="HEAT"/>
    <x v="6"/>
    <s v="LF"/>
    <s v="SD"/>
    <s v="LF-SD"/>
    <n v="332"/>
    <n v="14.98"/>
    <n v="4973.3599999999997"/>
    <m/>
    <s v="HEAT"/>
    <s v="True"/>
    <x v="9"/>
  </r>
  <r>
    <n v="201510"/>
    <x v="3"/>
    <s v="4040"/>
    <s v="Hardcore Heat XXX HD"/>
    <s v="HEAT HD"/>
    <x v="6"/>
    <s v="LF"/>
    <s v="HD"/>
    <s v="LF-HD"/>
    <n v="319"/>
    <n v="15.98"/>
    <n v="5097.62"/>
    <m/>
    <s v="HEAT HD"/>
    <s v="True"/>
    <x v="9"/>
  </r>
  <r>
    <n v="201510"/>
    <x v="3"/>
    <s v="4065"/>
    <s v="Real Extreme XX.5 Nationwide HD"/>
    <s v="Real Xxtreme HD"/>
    <x v="6"/>
    <s v="NW LF"/>
    <s v="HD"/>
    <s v="NW LF-HD"/>
    <n v="4848"/>
    <n v="14.223333333333301"/>
    <n v="68954.720000000001"/>
    <n v="24"/>
    <s v="Real Xxtreme HD"/>
    <s v="False"/>
    <x v="9"/>
  </r>
  <r>
    <n v="201510"/>
    <x v="3"/>
    <s v="4066"/>
    <s v="Real Extreme XXX HD"/>
    <s v="Real Xxtreme HD"/>
    <x v="6"/>
    <s v="LF"/>
    <s v="HD"/>
    <s v="LF-HD"/>
    <n v="413"/>
    <n v="15.98"/>
    <n v="6599.74"/>
    <m/>
    <s v="Real Xxtreme HD"/>
    <s v="True"/>
    <x v="9"/>
  </r>
  <r>
    <n v="201510"/>
    <x v="3"/>
    <s v="3861"/>
    <s v="Real Xxtreme XX.5"/>
    <s v="Real Xxtreme"/>
    <x v="6"/>
    <s v="LF"/>
    <s v="SD"/>
    <s v="LF-SD"/>
    <n v="8841"/>
    <n v="13.01"/>
    <n v="115021.41"/>
    <n v="24"/>
    <s v="Real Xxtreme"/>
    <s v="False"/>
    <x v="9"/>
  </r>
  <r>
    <n v="201510"/>
    <x v="3"/>
    <s v="3676"/>
    <s v="Real Xxtreme XX.5 HD"/>
    <s v="Real Xxtreme HD"/>
    <x v="6"/>
    <s v="LF"/>
    <s v="HD"/>
    <s v="LF-HD"/>
    <n v="4862"/>
    <n v="14.0966666666667"/>
    <n v="68537.993333333303"/>
    <m/>
    <s v="Real Xxtreme HD"/>
    <s v="True"/>
    <x v="9"/>
  </r>
  <r>
    <n v="201510"/>
    <x v="3"/>
    <s v="4123"/>
    <s v="Real Xxtreme XX.5 Nationwide"/>
    <s v="Real Xxtreme"/>
    <x v="6"/>
    <s v="NW LF"/>
    <s v="SD"/>
    <s v="NW LF-SD"/>
    <n v="4089"/>
    <n v="13.11"/>
    <n v="53606.79"/>
    <m/>
    <s v="Real Xxtreme"/>
    <s v="True"/>
    <x v="9"/>
  </r>
  <r>
    <n v="201510"/>
    <x v="3"/>
    <s v="3348"/>
    <s v="Real Xxtreme XXX"/>
    <s v="Real Xxtreme"/>
    <x v="6"/>
    <s v="LF"/>
    <s v="SD"/>
    <s v="LF-SD"/>
    <n v="715"/>
    <n v="14.98"/>
    <n v="10710.7"/>
    <m/>
    <s v="Real Xxtreme"/>
    <s v="True"/>
    <x v="9"/>
  </r>
  <r>
    <n v="201510"/>
    <x v="3"/>
    <s v="3366"/>
    <s v="Swingers XX.5"/>
    <s v="Swingers"/>
    <x v="6"/>
    <s v="LF"/>
    <s v="SD"/>
    <s v="LF-SD"/>
    <n v="3301"/>
    <n v="13.01"/>
    <n v="42946.01"/>
    <n v="17.3333333333333"/>
    <s v="Swingers"/>
    <s v="False"/>
    <x v="9"/>
  </r>
  <r>
    <n v="201510"/>
    <x v="3"/>
    <s v="4166"/>
    <s v="Swingers XX.5"/>
    <s v="Swingers"/>
    <x v="6"/>
    <s v="LF"/>
    <s v="SD"/>
    <s v="LF-SD"/>
    <n v="2752"/>
    <n v="13.01"/>
    <n v="35803.519999999997"/>
    <m/>
    <s v="Swingers"/>
    <s v="True"/>
    <x v="9"/>
  </r>
  <r>
    <n v="201510"/>
    <x v="3"/>
    <s v="4068"/>
    <s v="Swingers XX.5 HD"/>
    <s v="Swingers HD"/>
    <x v="6"/>
    <s v="LF"/>
    <s v="HD"/>
    <s v="LF-HD"/>
    <n v="4577"/>
    <n v="14.0966666666667"/>
    <n v="64520.4433333333"/>
    <n v="17.3333333333333"/>
    <s v="Swingers HD"/>
    <s v="False"/>
    <x v="9"/>
  </r>
  <r>
    <n v="201510"/>
    <x v="3"/>
    <s v="4069"/>
    <s v="Swingers XX.5 Nationwide HD"/>
    <s v="Swingers HD"/>
    <x v="6"/>
    <s v="NW LF"/>
    <s v="HD"/>
    <s v="NW LF-HD"/>
    <n v="3755"/>
    <n v="14.223333333333301"/>
    <n v="53408.616666666698"/>
    <m/>
    <s v="Swingers HD"/>
    <s v="True"/>
    <x v="9"/>
  </r>
  <r>
    <n v="201510"/>
    <x v="3"/>
    <s v="3367"/>
    <s v="Swingers XXX"/>
    <s v="Swingers"/>
    <x v="6"/>
    <s v="LF"/>
    <s v="SD"/>
    <s v="LF-SD"/>
    <n v="285"/>
    <n v="14.98"/>
    <n v="4269.3"/>
    <m/>
    <s v="Swingers"/>
    <s v="True"/>
    <x v="9"/>
  </r>
  <r>
    <n v="201510"/>
    <x v="3"/>
    <s v="4070"/>
    <s v="Swingers XXX HD"/>
    <s v="Swingers HD"/>
    <x v="6"/>
    <s v="LF"/>
    <s v="HD"/>
    <s v="LF-HD"/>
    <n v="431"/>
    <n v="15.98"/>
    <n v="6887.38"/>
    <m/>
    <s v="Swingers HD"/>
    <s v="True"/>
    <x v="9"/>
  </r>
  <r>
    <n v="201510"/>
    <x v="3"/>
    <s v="3573"/>
    <s v="VIVID TV XX.5"/>
    <s v="Vivid"/>
    <x v="6"/>
    <s v="LF"/>
    <s v="SD"/>
    <s v="LF-SD"/>
    <n v="8311"/>
    <n v="13.01"/>
    <n v="108126.11"/>
    <n v="46.6666666666667"/>
    <s v="Vivid"/>
    <s v="False"/>
    <x v="9"/>
  </r>
  <r>
    <n v="201510"/>
    <x v="3"/>
    <s v="3588"/>
    <s v="VIVID TV XX.5 HD"/>
    <s v="Vivid HD"/>
    <x v="6"/>
    <s v="LF"/>
    <s v="HD"/>
    <s v="LF-HD"/>
    <n v="10690"/>
    <n v="14.0966666666667"/>
    <n v="150693.36666666699"/>
    <n v="46.6666666666667"/>
    <s v="Vivid HD"/>
    <s v="False"/>
    <x v="9"/>
  </r>
  <r>
    <n v="201510"/>
    <x v="3"/>
    <s v="3679"/>
    <s v="VIVID TV XXX"/>
    <s v="Vivid"/>
    <x v="6"/>
    <s v="LF"/>
    <s v="SD"/>
    <s v="LF-SD"/>
    <n v="789"/>
    <n v="14.98"/>
    <n v="11819.22"/>
    <m/>
    <s v="Vivid"/>
    <s v="True"/>
    <x v="9"/>
  </r>
  <r>
    <n v="201510"/>
    <x v="3"/>
    <s v="4044"/>
    <s v="Vivid XX.5 Nationwide"/>
    <s v="Vivid"/>
    <x v="6"/>
    <s v="NW LF"/>
    <s v="SD"/>
    <s v="NW LF-SD"/>
    <n v="15620"/>
    <n v="13.11"/>
    <n v="204778.2"/>
    <m/>
    <s v="Vivid"/>
    <s v="True"/>
    <x v="9"/>
  </r>
  <r>
    <n v="201510"/>
    <x v="3"/>
    <s v="4045"/>
    <s v="Vivid XX.5 Nationwide HD"/>
    <s v="Vivid HD"/>
    <x v="6"/>
    <s v="NW LF"/>
    <s v="HD"/>
    <s v="NW LF-HD"/>
    <n v="11672"/>
    <n v="14.223333333333301"/>
    <n v="166014.74666666699"/>
    <m/>
    <s v="Vivid HD"/>
    <s v="True"/>
    <x v="9"/>
  </r>
  <r>
    <n v="201510"/>
    <x v="3"/>
    <s v="4046"/>
    <s v="Vivid XXX HD"/>
    <s v="Vivid HD"/>
    <x v="6"/>
    <s v="LF"/>
    <s v="HD"/>
    <s v="LF-HD"/>
    <n v="971"/>
    <n v="15.98"/>
    <n v="15516.58"/>
    <m/>
    <s v="Vivid HD"/>
    <s v="True"/>
    <x v="9"/>
  </r>
  <r>
    <n v="201510"/>
    <x v="3"/>
    <s v="788"/>
    <s v="Wicked XX.5"/>
    <s v="Wicked"/>
    <x v="6"/>
    <s v="LF"/>
    <s v="SD"/>
    <s v="LF-SD"/>
    <n v="2614"/>
    <n v="13.01"/>
    <n v="34008.14"/>
    <n v="21.3333333333333"/>
    <s v="Wicked"/>
    <s v="False"/>
    <x v="9"/>
  </r>
  <r>
    <n v="201510"/>
    <x v="3"/>
    <s v="3680"/>
    <s v="Wicked XX.5 HD"/>
    <s v="Wicked HD"/>
    <x v="6"/>
    <s v="LF"/>
    <s v="HD"/>
    <s v="LF-HD"/>
    <n v="3390"/>
    <n v="14.0966666666667"/>
    <n v="47787.7"/>
    <n v="20"/>
    <s v="Wicked HD"/>
    <s v="False"/>
    <x v="9"/>
  </r>
  <r>
    <n v="201510"/>
    <x v="3"/>
    <s v="4047"/>
    <s v="Wicked XX.5 Nationwide"/>
    <s v="Wicked"/>
    <x v="6"/>
    <s v="NW LF"/>
    <s v="SD"/>
    <s v="NW LF-SD"/>
    <n v="3779"/>
    <n v="13.11"/>
    <n v="49542.69"/>
    <m/>
    <s v="Wicked"/>
    <s v="True"/>
    <x v="9"/>
  </r>
  <r>
    <n v="201510"/>
    <x v="3"/>
    <s v="4048"/>
    <s v="Wicked XX.5 Nationwide HD"/>
    <s v="Wicked HD"/>
    <x v="6"/>
    <s v="NW LF"/>
    <s v="HD"/>
    <s v="NW LF-HD"/>
    <n v="5146"/>
    <n v="14.223333333333301"/>
    <n v="73193.273333333302"/>
    <m/>
    <s v="Wicked HD"/>
    <s v="True"/>
    <x v="9"/>
  </r>
  <r>
    <n v="201510"/>
    <x v="3"/>
    <s v="3370"/>
    <s v="Wicked XXX"/>
    <s v="Wicked"/>
    <x v="6"/>
    <s v="LF"/>
    <s v="SD"/>
    <s v="LF-SD"/>
    <n v="209"/>
    <n v="14.98"/>
    <n v="3130.82"/>
    <m/>
    <s v="Wicked"/>
    <s v="True"/>
    <x v="9"/>
  </r>
  <r>
    <n v="201510"/>
    <x v="3"/>
    <s v="4049"/>
    <s v="Wicked XXX HD"/>
    <s v="Wicked HD"/>
    <x v="6"/>
    <s v="LF"/>
    <s v="HD"/>
    <s v="LF-HD"/>
    <n v="290"/>
    <n v="15.98"/>
    <n v="4634.2"/>
    <m/>
    <s v="Wicked HD"/>
    <s v="True"/>
    <x v="9"/>
  </r>
  <r>
    <n v="201510"/>
    <x v="4"/>
    <s v="3617"/>
    <s v="Arouse"/>
    <s v="Arouse"/>
    <x v="1"/>
    <s v="LF"/>
    <s v="SD"/>
    <s v="LF-SD"/>
    <n v="4409"/>
    <n v="12.99"/>
    <n v="57272.91"/>
    <m/>
    <s v="Arouse"/>
    <s v="False"/>
    <x v="9"/>
  </r>
  <r>
    <n v="201510"/>
    <x v="4"/>
    <s v="3618"/>
    <s v="Falcon XX5"/>
    <s v="Falcon"/>
    <x v="1"/>
    <s v="Gay LF"/>
    <s v="SD"/>
    <s v="Gay LF-SD"/>
    <n v="1044"/>
    <n v="12.99"/>
    <n v="13561.56"/>
    <m/>
    <s v="Falcon"/>
    <s v="False"/>
    <x v="9"/>
  </r>
  <r>
    <n v="201510"/>
    <x v="4"/>
    <s v="Digital Playground"/>
    <s v="Digital Playground"/>
    <s v="Digital Playground"/>
    <x v="2"/>
    <s v="LF"/>
    <s v="SD"/>
    <s v="LF-SD"/>
    <n v="2705"/>
    <n v="12.99"/>
    <n v="35137.949999999997"/>
    <m/>
    <s v="Digital Playground"/>
    <s v="False"/>
    <x v="9"/>
  </r>
  <r>
    <n v="201510"/>
    <x v="4"/>
    <s v="4081"/>
    <s v="Girlfriend Films"/>
    <s v="Girlfriend Films"/>
    <x v="3"/>
    <s v="LF"/>
    <s v="SD"/>
    <s v="LF-SD"/>
    <n v="1044"/>
    <n v="12.99"/>
    <n v="13561.56"/>
    <m/>
    <s v="Girlfriend Films"/>
    <s v="False"/>
    <x v="9"/>
  </r>
  <r>
    <n v="201510"/>
    <x v="4"/>
    <s v="272"/>
    <s v="Hustler"/>
    <s v="Hustler"/>
    <x v="3"/>
    <s v="LF"/>
    <s v="SD"/>
    <s v="LF-SD"/>
    <n v="5559"/>
    <n v="12.99"/>
    <n v="72211.41"/>
    <m/>
    <s v="Hustler"/>
    <s v="False"/>
    <x v="9"/>
  </r>
  <r>
    <n v="201510"/>
    <x v="4"/>
    <s v="575"/>
    <s v="Penthouse"/>
    <s v="Penthouse"/>
    <x v="3"/>
    <s v="LF"/>
    <s v="SD"/>
    <s v="LF-SD"/>
    <n v="1853"/>
    <n v="12.99"/>
    <n v="24070.47"/>
    <m/>
    <s v="Penthouse"/>
    <s v="False"/>
    <x v="9"/>
  </r>
  <r>
    <n v="201510"/>
    <x v="4"/>
    <s v="576"/>
    <s v="Penthouse HD"/>
    <s v="Penthouse HD"/>
    <x v="3"/>
    <s v="LF"/>
    <s v="HD"/>
    <s v="LF-HD"/>
    <n v="6815"/>
    <n v="12.99"/>
    <n v="88526.85"/>
    <m/>
    <s v="Penthouse HD"/>
    <s v="False"/>
    <x v="9"/>
  </r>
  <r>
    <n v="201510"/>
    <x v="4"/>
    <s v="158"/>
    <s v="TEN"/>
    <s v="TEN"/>
    <x v="3"/>
    <s v="LF"/>
    <s v="SD"/>
    <s v="LF-SD"/>
    <n v="7705"/>
    <n v="12.99"/>
    <n v="100087.95"/>
    <m/>
    <s v="TEN"/>
    <s v="False"/>
    <x v="9"/>
  </r>
  <r>
    <n v="201510"/>
    <x v="4"/>
    <s v="2188"/>
    <s v="TEN HD"/>
    <s v="TEN HD"/>
    <x v="3"/>
    <s v="LF"/>
    <s v="HD"/>
    <s v="LF-HD"/>
    <n v="4420"/>
    <n v="12.99"/>
    <n v="57415.8"/>
    <m/>
    <s v="TEN"/>
    <s v="True"/>
    <x v="9"/>
  </r>
  <r>
    <n v="201510"/>
    <x v="4"/>
    <s v="Babes"/>
    <s v="Babes"/>
    <s v="Babes"/>
    <x v="4"/>
    <s v="LF"/>
    <s v="SD"/>
    <s v="LF-SD"/>
    <n v="3073"/>
    <n v="12.99"/>
    <n v="39918.269999999997"/>
    <m/>
    <s v="Babes"/>
    <s v="False"/>
    <x v="9"/>
  </r>
  <r>
    <n v="201510"/>
    <x v="4"/>
    <s v="Bang University"/>
    <s v="Bang University"/>
    <s v="Bang U."/>
    <x v="4"/>
    <s v="LF"/>
    <s v="SD"/>
    <s v="LF-SD"/>
    <n v="3616"/>
    <n v="12.99"/>
    <n v="46971.839999999997"/>
    <m/>
    <s v="Bang U."/>
    <s v="False"/>
    <x v="9"/>
  </r>
  <r>
    <n v="201510"/>
    <x v="4"/>
    <s v="Brazzers"/>
    <s v="Brazzers"/>
    <s v="Brazzers"/>
    <x v="4"/>
    <s v="LF"/>
    <s v="SD"/>
    <s v="LF-SD"/>
    <n v="4754"/>
    <n v="12.99"/>
    <n v="61754.46"/>
    <m/>
    <s v="Brazzers"/>
    <s v="False"/>
    <x v="9"/>
  </r>
  <r>
    <n v="201510"/>
    <x v="4"/>
    <s v="Playboy Double Feature"/>
    <s v="MG 2pk"/>
    <s v="MG 2pk"/>
    <x v="4"/>
    <s v="2PK"/>
    <s v="SD"/>
    <s v="2PK-SD"/>
    <n v="1054"/>
    <n v="15.63"/>
    <n v="16474.02"/>
    <m/>
    <s v="MG 2pk"/>
    <s v="False"/>
    <x v="9"/>
  </r>
  <r>
    <n v="201510"/>
    <x v="4"/>
    <s v="Reality Kings"/>
    <s v="Reality Kings"/>
    <s v="Reality Kings"/>
    <x v="4"/>
    <s v="LF"/>
    <s v="SD"/>
    <s v="LF-SD"/>
    <n v="2196"/>
    <n v="12.99"/>
    <n v="28526.04"/>
    <m/>
    <s v="Reality Kings"/>
    <s v="False"/>
    <x v="9"/>
  </r>
  <r>
    <n v="201510"/>
    <x v="4"/>
    <s v="Spice Gay"/>
    <s v="Spice Gay"/>
    <s v="MEN"/>
    <x v="4"/>
    <s v="Gay LF"/>
    <s v="SD"/>
    <s v="Gay LF-SD"/>
    <n v="1476"/>
    <n v="12.99"/>
    <n v="19173.240000000002"/>
    <m/>
    <s v="MEN"/>
    <s v="False"/>
    <x v="9"/>
  </r>
  <r>
    <n v="201510"/>
    <x v="4"/>
    <s v="4023"/>
    <s v="A-List"/>
    <s v="A-List"/>
    <x v="5"/>
    <s v="LF"/>
    <s v="SD"/>
    <s v="LF-SD"/>
    <n v="1941"/>
    <n v="12.99"/>
    <n v="25213.59"/>
    <m/>
    <s v="A-List"/>
    <s v="False"/>
    <x v="9"/>
  </r>
  <r>
    <n v="201510"/>
    <x v="4"/>
    <s v="3548"/>
    <s v="Club Fantasy"/>
    <s v="Club Fantasy"/>
    <x v="5"/>
    <s v="LF"/>
    <s v="SD"/>
    <s v="LF-SD"/>
    <n v="8468"/>
    <n v="12.99"/>
    <n v="109999.32"/>
    <m/>
    <s v="Club Fantasy"/>
    <s v="False"/>
    <x v="9"/>
  </r>
  <r>
    <n v="201510"/>
    <x v="4"/>
    <s v="3549"/>
    <s v="Club Fantasy Gay"/>
    <s v="STUDDS"/>
    <x v="5"/>
    <s v="Gay LF"/>
    <s v="SD"/>
    <s v="Gay LF-SD"/>
    <n v="1592"/>
    <n v="12.99"/>
    <n v="20680.080000000002"/>
    <m/>
    <s v="STUDDS"/>
    <s v="False"/>
    <x v="9"/>
  </r>
  <r>
    <n v="201510"/>
    <x v="4"/>
    <s v="3550"/>
    <s v="First Time Fantasy"/>
    <s v="First Time Fantasy"/>
    <x v="5"/>
    <s v="LF"/>
    <s v="SD"/>
    <s v="LF-SD"/>
    <n v="1533"/>
    <n v="12.99"/>
    <n v="19913.669999999998"/>
    <m/>
    <s v="First Time Fantasy"/>
    <s v="False"/>
    <x v="9"/>
  </r>
  <r>
    <n v="201510"/>
    <x v="4"/>
    <s v="3552"/>
    <s v="Urban Fantasy"/>
    <s v="Urban Fantasy"/>
    <x v="5"/>
    <s v="LF"/>
    <s v="SD"/>
    <s v="LF-SD"/>
    <n v="2207"/>
    <n v="12.99"/>
    <n v="28668.93"/>
    <m/>
    <s v="Urban Fantasy"/>
    <s v="False"/>
    <x v="9"/>
  </r>
  <r>
    <n v="201510"/>
    <x v="4"/>
    <s v="5136"/>
    <s v="ALT Women"/>
    <s v="Girls Girls Girls"/>
    <x v="6"/>
    <s v="LF"/>
    <s v="SD"/>
    <s v="LF-SD"/>
    <n v="2547"/>
    <n v="12.99"/>
    <n v="33085.53"/>
    <m/>
    <s v="Girls Girls Girls"/>
    <s v="False"/>
    <x v="9"/>
  </r>
  <r>
    <n v="201510"/>
    <x v="4"/>
    <s v="473"/>
    <s v="Cheri"/>
    <s v="Cheri"/>
    <x v="6"/>
    <s v="LF"/>
    <s v="SD"/>
    <s v="LF-SD"/>
    <n v="971"/>
    <n v="12.99"/>
    <n v="12613.29"/>
    <m/>
    <s v="Cheri"/>
    <s v="False"/>
    <x v="9"/>
  </r>
  <r>
    <n v="201510"/>
    <x v="4"/>
    <s v="3665"/>
    <s v="Hardcore Heat"/>
    <s v="HEAT"/>
    <x v="6"/>
    <s v="LF"/>
    <s v="SD"/>
    <s v="LF-SD"/>
    <n v="2658"/>
    <n v="12.99"/>
    <n v="34527.42"/>
    <m/>
    <s v="HEAT"/>
    <s v="False"/>
    <x v="9"/>
  </r>
  <r>
    <n v="201510"/>
    <x v="4"/>
    <s v="273"/>
    <s v="Playgirl"/>
    <s v="Seduxxtion"/>
    <x v="6"/>
    <s v="LF"/>
    <s v="SD"/>
    <s v="LF-SD"/>
    <n v="1492"/>
    <n v="12.99"/>
    <n v="19381.080000000002"/>
    <m/>
    <s v="Seduxxtion"/>
    <s v="False"/>
    <x v="9"/>
  </r>
  <r>
    <n v="201510"/>
    <x v="4"/>
    <s v="2347"/>
    <s v="Real Xxtreme"/>
    <s v="Real Xxtreme"/>
    <x v="6"/>
    <s v="LF"/>
    <s v="SD"/>
    <s v="LF-SD"/>
    <n v="2166"/>
    <n v="12.99"/>
    <n v="28136.34"/>
    <m/>
    <s v="Real Xxtreme"/>
    <s v="False"/>
    <x v="9"/>
  </r>
  <r>
    <n v="201510"/>
    <x v="4"/>
    <s v="3573"/>
    <s v="VIVID TV XX.5"/>
    <s v="Vivid"/>
    <x v="6"/>
    <s v="LF"/>
    <s v="SD"/>
    <s v="LF-SD"/>
    <n v="5682"/>
    <n v="12.99"/>
    <n v="73809.179999999993"/>
    <m/>
    <s v="Vivid"/>
    <s v="False"/>
    <x v="9"/>
  </r>
  <r>
    <n v="201510"/>
    <x v="4"/>
    <s v="380"/>
    <s v="Wicked"/>
    <s v="Wicked"/>
    <x v="6"/>
    <s v="LF"/>
    <s v="SD"/>
    <s v="LF-SD"/>
    <n v="1521"/>
    <n v="12.99"/>
    <n v="19757.79"/>
    <m/>
    <s v="Wicked"/>
    <s v="False"/>
    <x v="9"/>
  </r>
  <r>
    <n v="201510"/>
    <x v="5"/>
    <s v="3629"/>
    <s v="Adam &amp; Eve"/>
    <s v="Adam &amp; Eve"/>
    <x v="0"/>
    <s v="LF"/>
    <s v="SD"/>
    <s v="LF-SD"/>
    <n v="25"/>
    <n v="17.989999999999998"/>
    <n v="449.75"/>
    <m/>
    <m/>
    <s v="False"/>
    <x v="9"/>
  </r>
  <r>
    <n v="201510"/>
    <x v="5"/>
    <s v="3425"/>
    <s v="360 Adult Insider"/>
    <s v="360 Adult Insider"/>
    <x v="7"/>
    <s v="Special"/>
    <s v="SD"/>
    <s v="Special-SD"/>
    <n v="49"/>
    <n v="1.99"/>
    <n v="97.51"/>
    <m/>
    <m/>
    <s v="True"/>
    <x v="9"/>
  </r>
  <r>
    <n v="201510"/>
    <x v="5"/>
    <s v="3617"/>
    <s v="Arouse"/>
    <s v="Arouse"/>
    <x v="1"/>
    <s v="LF"/>
    <s v="SD"/>
    <s v="LF-SD"/>
    <n v="1350"/>
    <n v="17.989999999999998"/>
    <n v="24286.5"/>
    <m/>
    <m/>
    <s v="True"/>
    <x v="9"/>
  </r>
  <r>
    <n v="201510"/>
    <x v="5"/>
    <s v="4050"/>
    <s v="Arouse 2pk"/>
    <s v="Align 2pk"/>
    <x v="1"/>
    <s v="2PK"/>
    <s v="SD"/>
    <s v="2PK-SD"/>
    <n v="340"/>
    <n v="19.989999999999998"/>
    <n v="6796.6"/>
    <m/>
    <m/>
    <s v="True"/>
    <x v="9"/>
  </r>
  <r>
    <n v="201510"/>
    <x v="5"/>
    <s v="4370"/>
    <s v="Arouse HD"/>
    <s v="Arouse HD"/>
    <x v="1"/>
    <s v="LF"/>
    <s v="HD"/>
    <s v="LF-HD"/>
    <n v="338"/>
    <n v="18.989999999999998"/>
    <n v="6418.62"/>
    <m/>
    <m/>
    <s v="True"/>
    <x v="9"/>
  </r>
  <r>
    <n v="201510"/>
    <x v="5"/>
    <s v="3930"/>
    <s v="DUSK - For Women"/>
    <s v="DUSK"/>
    <x v="1"/>
    <s v="LF"/>
    <s v="SD"/>
    <s v="LF-SD"/>
    <n v="504"/>
    <n v="17.989999999999998"/>
    <n v="9066.9599999999991"/>
    <m/>
    <m/>
    <s v="True"/>
    <x v="9"/>
  </r>
  <r>
    <n v="201510"/>
    <x v="5"/>
    <s v="4435"/>
    <s v="DUSK - For Women HD"/>
    <s v="DUSK HD"/>
    <x v="1"/>
    <s v="LF"/>
    <s v="HD"/>
    <s v="LF-HD"/>
    <n v="171"/>
    <n v="18.989999999999998"/>
    <n v="3247.29"/>
    <m/>
    <m/>
    <s v="True"/>
    <x v="9"/>
  </r>
  <r>
    <n v="201510"/>
    <x v="5"/>
    <s v="3618"/>
    <s v="Falcon XX5"/>
    <s v="Falcon"/>
    <x v="1"/>
    <s v="Gay LF"/>
    <s v="SD"/>
    <s v="Gay LF-SD"/>
    <n v="418"/>
    <n v="17.989999999999998"/>
    <n v="7519.82"/>
    <m/>
    <m/>
    <s v="True"/>
    <x v="9"/>
  </r>
  <r>
    <n v="201510"/>
    <x v="5"/>
    <s v="3653"/>
    <s v="Falcon XX5 HD"/>
    <s v="Falcon HD"/>
    <x v="1"/>
    <s v="Gay LF"/>
    <s v="HD"/>
    <s v="Gay LF-HD"/>
    <n v="236"/>
    <n v="18.989999999999998"/>
    <n v="4481.6400000000003"/>
    <m/>
    <m/>
    <s v="True"/>
    <x v="9"/>
  </r>
  <r>
    <n v="201510"/>
    <x v="5"/>
    <s v="Digital Playground HD"/>
    <s v="Digital Playground HD"/>
    <s v="Digital Playground HD"/>
    <x v="2"/>
    <s v="LF"/>
    <s v="HD"/>
    <s v="LF-HD"/>
    <n v="1588"/>
    <n v="18.989999999999998"/>
    <n v="30156.12"/>
    <m/>
    <m/>
    <s v="True"/>
    <x v="9"/>
  </r>
  <r>
    <n v="201510"/>
    <x v="5"/>
    <s v="3968"/>
    <s v="Evil Angel"/>
    <s v="Evil Angel"/>
    <x v="8"/>
    <s v="LF"/>
    <s v="SD"/>
    <s v="LF-SD"/>
    <n v="3167"/>
    <n v="17.989999999999998"/>
    <n v="56974.33"/>
    <m/>
    <m/>
    <s v="True"/>
    <x v="9"/>
  </r>
  <r>
    <n v="201510"/>
    <x v="5"/>
    <s v="3221"/>
    <s v="HIS Gay XX.5"/>
    <s v="HIS"/>
    <x v="3"/>
    <s v="Gay LF"/>
    <s v="SD"/>
    <s v="Gay LF-SD"/>
    <n v="1058"/>
    <n v="17.989999999999998"/>
    <n v="19033.419999999998"/>
    <m/>
    <m/>
    <s v="True"/>
    <x v="9"/>
  </r>
  <r>
    <n v="201510"/>
    <x v="5"/>
    <s v="272"/>
    <s v="Hustler"/>
    <s v="Hustler"/>
    <x v="3"/>
    <s v="LF"/>
    <s v="SD"/>
    <s v="LF-SD"/>
    <n v="4261"/>
    <n v="17.989999999999998"/>
    <n v="76655.39"/>
    <m/>
    <m/>
    <s v="True"/>
    <x v="9"/>
  </r>
  <r>
    <n v="201510"/>
    <x v="5"/>
    <s v="3986"/>
    <s v="Hustler 2pk"/>
    <s v="Hustler 2pk"/>
    <x v="3"/>
    <s v="2PK"/>
    <s v="SD"/>
    <s v="2PK-SD"/>
    <n v="574"/>
    <n v="19.989999999999998"/>
    <n v="11474.26"/>
    <m/>
    <m/>
    <s v="True"/>
    <x v="9"/>
  </r>
  <r>
    <n v="201510"/>
    <x v="5"/>
    <s v="4007"/>
    <s v="Hustler 4pk"/>
    <s v="Hustler 4pk"/>
    <x v="3"/>
    <s v="4PK"/>
    <s v="SD"/>
    <s v="4PK-SD"/>
    <n v="1141"/>
    <n v="24.99"/>
    <n v="28513.59"/>
    <m/>
    <m/>
    <s v="True"/>
    <x v="9"/>
  </r>
  <r>
    <n v="201510"/>
    <x v="5"/>
    <s v="2718"/>
    <s v="Hustler HD"/>
    <s v="Hustler HD"/>
    <x v="3"/>
    <s v="LF"/>
    <s v="HD"/>
    <s v="LF-HD"/>
    <n v="1560"/>
    <n v="18.989999999999998"/>
    <n v="29624.400000000001"/>
    <m/>
    <m/>
    <s v="True"/>
    <x v="9"/>
  </r>
  <r>
    <n v="201510"/>
    <x v="5"/>
    <s v="468"/>
    <s v="Juicy"/>
    <s v="Juicy"/>
    <x v="3"/>
    <s v="LF"/>
    <s v="SD"/>
    <s v="LF-SD"/>
    <n v="1470"/>
    <n v="17.989999999999998"/>
    <n v="26445.3"/>
    <m/>
    <m/>
    <s v="True"/>
    <x v="9"/>
  </r>
  <r>
    <n v="201510"/>
    <x v="5"/>
    <s v="3345"/>
    <s v="Juicy HD"/>
    <s v="Juicy HD"/>
    <x v="3"/>
    <s v="LF"/>
    <s v="HD"/>
    <s v="LF-HD"/>
    <n v="1762"/>
    <n v="18.989999999999998"/>
    <n v="33460.379999999997"/>
    <m/>
    <m/>
    <s v="True"/>
    <x v="9"/>
  </r>
  <r>
    <n v="201510"/>
    <x v="5"/>
    <s v="4153"/>
    <s v="Kinky"/>
    <s v="Kinky"/>
    <x v="3"/>
    <s v="LF"/>
    <s v="SD"/>
    <s v="LF-SD"/>
    <n v="615"/>
    <n v="17.989999999999998"/>
    <n v="11063.85"/>
    <m/>
    <m/>
    <s v="True"/>
    <x v="9"/>
  </r>
  <r>
    <n v="201510"/>
    <x v="5"/>
    <s v="577"/>
    <s v="Manhandle"/>
    <s v="Manhandle"/>
    <x v="3"/>
    <s v="Gay LF"/>
    <s v="SD"/>
    <s v="Gay LF-SD"/>
    <n v="497"/>
    <n v="17.989999999999998"/>
    <n v="8941.0300000000007"/>
    <m/>
    <m/>
    <s v="True"/>
    <x v="9"/>
  </r>
  <r>
    <n v="201510"/>
    <x v="5"/>
    <s v="575"/>
    <s v="Penthouse"/>
    <s v="Penthouse"/>
    <x v="3"/>
    <s v="LF"/>
    <s v="SD"/>
    <s v="LF-SD"/>
    <n v="1738"/>
    <n v="17.989999999999998"/>
    <n v="31266.62"/>
    <m/>
    <m/>
    <s v="True"/>
    <x v="9"/>
  </r>
  <r>
    <n v="201510"/>
    <x v="5"/>
    <s v="576"/>
    <s v="Penthouse HD"/>
    <s v="Penthouse HD"/>
    <x v="3"/>
    <s v="LF"/>
    <s v="HD"/>
    <s v="LF-HD"/>
    <n v="1420"/>
    <n v="18.989999999999998"/>
    <n v="26965.8"/>
    <m/>
    <m/>
    <s v="True"/>
    <x v="9"/>
  </r>
  <r>
    <n v="201510"/>
    <x v="5"/>
    <s v="158"/>
    <s v="TEN"/>
    <s v="TEN"/>
    <x v="3"/>
    <s v="LF"/>
    <s v="SD"/>
    <s v="LF-SD"/>
    <n v="5554"/>
    <n v="17.989999999999998"/>
    <n v="99916.46"/>
    <m/>
    <m/>
    <s v="True"/>
    <x v="9"/>
  </r>
  <r>
    <n v="201510"/>
    <x v="5"/>
    <s v="Babes"/>
    <s v="Babes"/>
    <s v="Babes"/>
    <x v="4"/>
    <s v="LF"/>
    <s v="SD"/>
    <s v="LF-SD"/>
    <n v="441"/>
    <n v="17.989999999999998"/>
    <n v="7933.59"/>
    <m/>
    <s v="Babes"/>
    <s v="False"/>
    <x v="9"/>
  </r>
  <r>
    <n v="201510"/>
    <x v="5"/>
    <s v="Bang University"/>
    <s v="Bang University"/>
    <s v="Bang U."/>
    <x v="4"/>
    <s v="LF"/>
    <s v="SD"/>
    <s v="LF-SD"/>
    <n v="605"/>
    <n v="17.989999999999998"/>
    <n v="10883.95"/>
    <m/>
    <m/>
    <s v="True"/>
    <x v="9"/>
  </r>
  <r>
    <n v="201510"/>
    <x v="5"/>
    <s v="Brazzers"/>
    <s v="Brazzers"/>
    <s v="Brazzers"/>
    <x v="4"/>
    <s v="LF"/>
    <s v="SD"/>
    <s v="LF-SD"/>
    <n v="1418"/>
    <n v="17.989999999999998"/>
    <n v="25509.82"/>
    <m/>
    <m/>
    <s v="True"/>
    <x v="9"/>
  </r>
  <r>
    <n v="201510"/>
    <x v="5"/>
    <s v="Playboy Double Feature XX.5"/>
    <s v="MG 2pk"/>
    <s v="MG 2pk"/>
    <x v="4"/>
    <s v="2PK"/>
    <s v="SD"/>
    <s v="2PK-SD"/>
    <n v="822"/>
    <n v="19.989999999999998"/>
    <n v="16431.78"/>
    <m/>
    <m/>
    <s v="True"/>
    <x v="9"/>
  </r>
  <r>
    <n v="201510"/>
    <x v="5"/>
    <s v="Playboy 4-packs"/>
    <s v="MG 4pk"/>
    <s v="MG 4pk"/>
    <x v="4"/>
    <s v="4PK"/>
    <s v="SD"/>
    <s v="4PK-SD"/>
    <n v="670"/>
    <n v="24.99"/>
    <n v="16743.3"/>
    <m/>
    <m/>
    <s v="True"/>
    <x v="9"/>
  </r>
  <r>
    <n v="201510"/>
    <x v="5"/>
    <s v="Reality Kings"/>
    <s v="Reality Kings"/>
    <s v="Reality Kings"/>
    <x v="4"/>
    <s v="LF"/>
    <s v="SD"/>
    <s v="LF-SD"/>
    <n v="1089"/>
    <n v="17.989999999999998"/>
    <n v="19591.11"/>
    <m/>
    <m/>
    <s v="True"/>
    <x v="9"/>
  </r>
  <r>
    <n v="201510"/>
    <x v="5"/>
    <s v="Reality Kings XX.5 HD"/>
    <s v="Reality Kings XX.5 HD"/>
    <s v="Reality Kings HD"/>
    <x v="4"/>
    <s v="LF"/>
    <s v="HD"/>
    <s v="LF-HD"/>
    <n v="1573"/>
    <n v="18.989999999999998"/>
    <n v="29871.27"/>
    <m/>
    <m/>
    <s v="True"/>
    <x v="9"/>
  </r>
  <r>
    <n v="201510"/>
    <x v="5"/>
    <s v="Route 69"/>
    <s v="Route 69"/>
    <s v="Route 69"/>
    <x v="4"/>
    <s v="LF"/>
    <s v="SD"/>
    <s v="LF-SD"/>
    <n v="889"/>
    <n v="17.989999999999998"/>
    <n v="15993.11"/>
    <m/>
    <m/>
    <s v="True"/>
    <x v="9"/>
  </r>
  <r>
    <n v="201510"/>
    <x v="5"/>
    <s v="Spice Gay"/>
    <s v="Spice Gay"/>
    <s v="MEN"/>
    <x v="4"/>
    <s v="Gay LF"/>
    <s v="SD"/>
    <s v="Gay LF-SD"/>
    <n v="734"/>
    <n v="17.989999999999998"/>
    <n v="13204.66"/>
    <m/>
    <m/>
    <s v="True"/>
    <x v="9"/>
  </r>
  <r>
    <n v="201510"/>
    <x v="5"/>
    <s v="4023"/>
    <s v="A-List"/>
    <s v="A-List"/>
    <x v="5"/>
    <s v="LF"/>
    <s v="SD"/>
    <s v="LF-SD"/>
    <n v="202"/>
    <n v="17.989999999999998"/>
    <n v="3633.98"/>
    <m/>
    <m/>
    <s v="True"/>
    <x v="9"/>
  </r>
  <r>
    <n v="201510"/>
    <x v="5"/>
    <s v="3548"/>
    <s v="Club Fantasy"/>
    <s v="Club Fantasy"/>
    <x v="5"/>
    <s v="LF"/>
    <s v="SD"/>
    <s v="LF-SD"/>
    <n v="2210"/>
    <n v="17.989999999999998"/>
    <n v="39757.9"/>
    <m/>
    <m/>
    <s v="True"/>
    <x v="9"/>
  </r>
  <r>
    <n v="201510"/>
    <x v="5"/>
    <s v="4014"/>
    <s v="Club Fantasy 4pk"/>
    <s v="TVN 4pk"/>
    <x v="5"/>
    <s v="4PK"/>
    <s v="SD"/>
    <s v="4PK-SD"/>
    <n v="159"/>
    <n v="24.99"/>
    <n v="3973.41"/>
    <m/>
    <m/>
    <s v="True"/>
    <x v="9"/>
  </r>
  <r>
    <n v="201510"/>
    <x v="5"/>
    <s v="3549"/>
    <s v="Club Fantasy Gay"/>
    <s v="STUDDS"/>
    <x v="5"/>
    <s v="Gay LF"/>
    <s v="SD"/>
    <s v="Gay LF-SD"/>
    <n v="872"/>
    <n v="17.989999999999998"/>
    <n v="15687.28"/>
    <m/>
    <m/>
    <s v="True"/>
    <x v="9"/>
  </r>
  <r>
    <n v="201510"/>
    <x v="5"/>
    <s v="4126"/>
    <s v="Club Fantasy Gay HD"/>
    <s v="STUDDS HD"/>
    <x v="5"/>
    <s v="Gay LF"/>
    <s v="HD"/>
    <s v="Gay LF-HD"/>
    <n v="452"/>
    <n v="18.989999999999998"/>
    <n v="8583.48"/>
    <m/>
    <m/>
    <s v="True"/>
    <x v="9"/>
  </r>
  <r>
    <n v="201510"/>
    <x v="5"/>
    <s v="4127"/>
    <s v="Club Fantasy Group"/>
    <s v="Club Fantasy"/>
    <x v="5"/>
    <s v="LF"/>
    <s v="SD"/>
    <s v="LF-SD"/>
    <n v="529"/>
    <n v="17.989999999999998"/>
    <n v="9516.7099999999991"/>
    <m/>
    <m/>
    <s v="True"/>
    <x v="9"/>
  </r>
  <r>
    <n v="201510"/>
    <x v="5"/>
    <s v="4128"/>
    <s v="Club Fantasy HD"/>
    <s v="Club Fantasy HD"/>
    <x v="5"/>
    <s v="LF"/>
    <s v="HD"/>
    <s v="LF-HD"/>
    <n v="1526"/>
    <n v="18.989999999999998"/>
    <n v="28978.74"/>
    <m/>
    <m/>
    <s v="True"/>
    <x v="9"/>
  </r>
  <r>
    <n v="201510"/>
    <x v="5"/>
    <s v="3550"/>
    <s v="First Time Fantasy"/>
    <s v="First Time Fantasy"/>
    <x v="5"/>
    <s v="LF"/>
    <s v="SD"/>
    <s v="LF-SD"/>
    <n v="1079"/>
    <n v="17.989999999999998"/>
    <n v="19411.21"/>
    <m/>
    <m/>
    <s v="True"/>
    <x v="9"/>
  </r>
  <r>
    <n v="201510"/>
    <x v="5"/>
    <s v="3747"/>
    <s v="Girl Crush"/>
    <s v="Girl Crush"/>
    <x v="5"/>
    <s v="LF"/>
    <s v="SD"/>
    <s v="LF-SD"/>
    <n v="708"/>
    <n v="17.989999999999998"/>
    <n v="12736.92"/>
    <m/>
    <m/>
    <s v="True"/>
    <x v="9"/>
  </r>
  <r>
    <n v="201510"/>
    <x v="5"/>
    <s v="156"/>
    <s v="Studds"/>
    <s v="STUDDS"/>
    <x v="5"/>
    <s v="Gay LF"/>
    <s v="SD"/>
    <s v="Gay LF-SD"/>
    <n v="1421"/>
    <n v="17.989999999999998"/>
    <n v="25563.79"/>
    <m/>
    <m/>
    <s v="True"/>
    <x v="9"/>
  </r>
  <r>
    <n v="201510"/>
    <x v="5"/>
    <s v="3552"/>
    <s v="Urban Fantasy"/>
    <s v="Urban Fantasy"/>
    <x v="5"/>
    <s v="LF"/>
    <s v="SD"/>
    <s v="LF-SD"/>
    <n v="1854"/>
    <n v="17.989999999999998"/>
    <n v="33353.46"/>
    <m/>
    <m/>
    <s v="True"/>
    <x v="9"/>
  </r>
  <r>
    <n v="201510"/>
    <x v="5"/>
    <s v="4131"/>
    <s v="Urban Fantasy HD"/>
    <s v="Urban Fantasy HD"/>
    <x v="5"/>
    <s v="LF"/>
    <s v="HD"/>
    <s v="LF-HD"/>
    <n v="927"/>
    <n v="18.989999999999998"/>
    <n v="17603.73"/>
    <m/>
    <m/>
    <s v="True"/>
    <x v="9"/>
  </r>
  <r>
    <n v="201510"/>
    <x v="5"/>
    <s v="2042"/>
    <s v="Hardcore Heat"/>
    <s v="HEAT"/>
    <x v="6"/>
    <s v="LF"/>
    <s v="SD"/>
    <s v="LF-SD"/>
    <n v="2134"/>
    <n v="17.989999999999998"/>
    <n v="38390.660000000003"/>
    <m/>
    <m/>
    <s v="True"/>
    <x v="9"/>
  </r>
  <r>
    <n v="201510"/>
    <x v="5"/>
    <s v="3131"/>
    <s v="Hardcore Heat HD"/>
    <s v="HEAT HD"/>
    <x v="6"/>
    <s v="LF"/>
    <s v="HD"/>
    <s v="LF-HD"/>
    <n v="172"/>
    <n v="18.989999999999998"/>
    <n v="3266.28"/>
    <m/>
    <m/>
    <s v="True"/>
    <x v="9"/>
  </r>
  <r>
    <n v="201510"/>
    <x v="5"/>
    <s v="2347"/>
    <s v="Real Xxtreme"/>
    <s v="Real Xxtreme"/>
    <x v="6"/>
    <s v="LF"/>
    <s v="SD"/>
    <s v="LF-SD"/>
    <n v="83"/>
    <n v="17.989999999999998"/>
    <n v="1493.17"/>
    <m/>
    <m/>
    <s v="True"/>
    <x v="9"/>
  </r>
  <r>
    <n v="201510"/>
    <x v="5"/>
    <s v="3573"/>
    <s v="VIVID TV XX.5"/>
    <s v="Vivid"/>
    <x v="6"/>
    <s v="LF"/>
    <s v="SD"/>
    <s v="LF-SD"/>
    <n v="5789"/>
    <n v="17.989999999999998"/>
    <n v="104144.11"/>
    <m/>
    <m/>
    <s v="True"/>
    <x v="9"/>
  </r>
  <r>
    <n v="201510"/>
    <x v="5"/>
    <s v="3588"/>
    <s v="VIVID TV XX.5 HD"/>
    <s v="Vivid HD"/>
    <x v="6"/>
    <s v="LF"/>
    <s v="HD"/>
    <s v="LF-HD"/>
    <n v="1137"/>
    <n v="18.989999999999998"/>
    <n v="21591.63"/>
    <m/>
    <m/>
    <s v="True"/>
    <x v="9"/>
  </r>
  <r>
    <n v="201510"/>
    <x v="5"/>
    <s v="4190"/>
    <s v="Vivid 4pk"/>
    <s v="Vivid 4pk"/>
    <x v="6"/>
    <s v="4PK"/>
    <s v="SD"/>
    <s v="4PK-SD"/>
    <n v="455"/>
    <n v="24.99"/>
    <n v="11370.45"/>
    <m/>
    <m/>
    <s v="True"/>
    <x v="9"/>
  </r>
  <r>
    <n v="201510"/>
    <x v="5"/>
    <s v="3998"/>
    <s v="Vivid DF"/>
    <s v="Vivid 2pk"/>
    <x v="6"/>
    <s v="2PK"/>
    <s v="SD"/>
    <s v="2PK-SD"/>
    <n v="926"/>
    <n v="19.989999999999998"/>
    <n v="18510.740000000002"/>
    <m/>
    <m/>
    <s v="True"/>
    <x v="9"/>
  </r>
  <r>
    <n v="201510"/>
    <x v="5"/>
    <s v="4415"/>
    <s v="Vivid Gay"/>
    <s v="Vivid Gay"/>
    <x v="6"/>
    <s v="Gay LF"/>
    <s v="SD"/>
    <s v="Gay LF-SD"/>
    <n v="658"/>
    <n v="17.989999999999998"/>
    <n v="11837.42"/>
    <m/>
    <m/>
    <s v="True"/>
    <x v="9"/>
  </r>
  <r>
    <n v="201510"/>
    <x v="5"/>
    <s v="788"/>
    <s v="Wicked XX.5"/>
    <s v="Wicked"/>
    <x v="6"/>
    <s v="LF"/>
    <s v="SD"/>
    <s v="LF-SD"/>
    <n v="1394"/>
    <n v="17.989999999999998"/>
    <n v="25078.06"/>
    <m/>
    <m/>
    <s v="True"/>
    <x v="9"/>
  </r>
  <r>
    <n v="201510"/>
    <x v="5"/>
    <s v="3680"/>
    <s v="Wicked XX.5 HD"/>
    <s v="Wicked HD"/>
    <x v="6"/>
    <s v="LF"/>
    <s v="HD"/>
    <s v="LF-HD"/>
    <n v="342"/>
    <n v="18.989999999999998"/>
    <n v="6494.58"/>
    <m/>
    <m/>
    <s v="True"/>
    <x v="9"/>
  </r>
  <r>
    <n v="201511"/>
    <x v="0"/>
    <s v="3617"/>
    <s v="Arouse"/>
    <s v="Arouse"/>
    <x v="1"/>
    <s v="LF"/>
    <s v="SD"/>
    <s v="LF-SD"/>
    <n v="4624"/>
    <n v="11"/>
    <n v="50864"/>
    <m/>
    <m/>
    <s v="False"/>
    <x v="10"/>
  </r>
  <r>
    <n v="201511"/>
    <x v="0"/>
    <s v="Digital Playground"/>
    <s v="Digital Playground"/>
    <s v="Digital Playground"/>
    <x v="2"/>
    <s v="LF"/>
    <s v="SD"/>
    <s v="LF-SD"/>
    <n v="1913"/>
    <n v="11"/>
    <n v="21043"/>
    <m/>
    <m/>
    <s v="True"/>
    <x v="10"/>
  </r>
  <r>
    <n v="201511"/>
    <x v="0"/>
    <s v="Digital Playground SF"/>
    <s v="Digital Playground Shorts"/>
    <s v="Digital Playground SF"/>
    <x v="2"/>
    <s v="SF"/>
    <s v="SD"/>
    <s v="SF-SD"/>
    <n v="12643"/>
    <n v="7"/>
    <n v="88501"/>
    <m/>
    <m/>
    <s v="True"/>
    <x v="10"/>
  </r>
  <r>
    <n v="201511"/>
    <x v="0"/>
    <s v="272"/>
    <s v="Hustler"/>
    <s v="Hustler"/>
    <x v="3"/>
    <s v="LF"/>
    <s v="SD"/>
    <s v="LF-SD"/>
    <n v="35706"/>
    <n v="11"/>
    <n v="392766"/>
    <m/>
    <m/>
    <s v="True"/>
    <x v="10"/>
  </r>
  <r>
    <n v="201511"/>
    <x v="0"/>
    <s v="158"/>
    <s v="TEN"/>
    <s v="TEN"/>
    <x v="3"/>
    <s v="LF"/>
    <s v="SD"/>
    <s v="LF-SD"/>
    <n v="44401"/>
    <n v="11"/>
    <n v="488411"/>
    <m/>
    <m/>
    <s v="True"/>
    <x v="10"/>
  </r>
  <r>
    <n v="201511"/>
    <x v="0"/>
    <s v="Bang University"/>
    <s v="Bang University"/>
    <s v="Bang U."/>
    <x v="4"/>
    <s v="LF"/>
    <s v="SD"/>
    <s v="LF-SD"/>
    <n v="8215"/>
    <n v="11"/>
    <n v="90365"/>
    <m/>
    <m/>
    <s v="True"/>
    <x v="10"/>
  </r>
  <r>
    <n v="201511"/>
    <x v="0"/>
    <s v="Brazzers"/>
    <s v="Brazzers"/>
    <s v="Brazzers"/>
    <x v="4"/>
    <s v="LF"/>
    <s v="SD"/>
    <s v="LF-SD"/>
    <n v="9682"/>
    <n v="11"/>
    <n v="106502"/>
    <m/>
    <m/>
    <s v="True"/>
    <x v="10"/>
  </r>
  <r>
    <n v="201511"/>
    <x v="0"/>
    <s v="Brazzers HD"/>
    <s v="Brazzers HD"/>
    <s v="Brazzers HD"/>
    <x v="4"/>
    <s v="LF"/>
    <s v="HD"/>
    <s v="LF-HD"/>
    <n v="11075"/>
    <n v="12"/>
    <n v="132900"/>
    <m/>
    <m/>
    <s v="True"/>
    <x v="10"/>
  </r>
  <r>
    <n v="201511"/>
    <x v="0"/>
    <s v="Playboy 4-packs"/>
    <s v="MG 4pk"/>
    <s v="MG 4pk"/>
    <x v="4"/>
    <s v="4PK"/>
    <s v="SD"/>
    <s v="4PK-SD"/>
    <n v="2251"/>
    <n v="18"/>
    <n v="40518"/>
    <m/>
    <m/>
    <s v="True"/>
    <x v="10"/>
  </r>
  <r>
    <n v="201511"/>
    <x v="0"/>
    <s v="Shorteez"/>
    <s v="Shorteez"/>
    <s v="Shorteez SF"/>
    <x v="4"/>
    <s v="SF"/>
    <s v="SD"/>
    <s v="SF-SD"/>
    <n v="12177"/>
    <n v="7"/>
    <n v="85239"/>
    <m/>
    <m/>
    <s v="True"/>
    <x v="10"/>
  </r>
  <r>
    <n v="201511"/>
    <x v="0"/>
    <s v="3548"/>
    <s v="Club Fantasy"/>
    <s v="Club Fantasy"/>
    <x v="5"/>
    <s v="LF"/>
    <s v="SD"/>
    <s v="LF-SD"/>
    <n v="30519"/>
    <n v="11"/>
    <n v="335709"/>
    <m/>
    <m/>
    <s v="True"/>
    <x v="10"/>
  </r>
  <r>
    <n v="201511"/>
    <x v="0"/>
    <s v="3549"/>
    <s v="Club Fantasy Gay"/>
    <s v="STUDDS"/>
    <x v="5"/>
    <s v="Gay LF"/>
    <s v="SD"/>
    <s v="Gay LF-SD"/>
    <n v="4791"/>
    <n v="11"/>
    <n v="52701"/>
    <m/>
    <m/>
    <s v="True"/>
    <x v="10"/>
  </r>
  <r>
    <n v="201511"/>
    <x v="0"/>
    <s v="3550"/>
    <s v="First Time Fantasy"/>
    <s v="First Time Fantasy"/>
    <x v="5"/>
    <s v="LF"/>
    <s v="SD"/>
    <s v="LF-SD"/>
    <n v="3340"/>
    <n v="11"/>
    <n v="36740"/>
    <m/>
    <m/>
    <s v="True"/>
    <x v="10"/>
  </r>
  <r>
    <n v="201511"/>
    <x v="0"/>
    <s v="3747"/>
    <s v="Girl Crush"/>
    <s v="Girl Crush"/>
    <x v="5"/>
    <s v="LF"/>
    <s v="SD"/>
    <s v="LF-SD"/>
    <n v="2377"/>
    <n v="11"/>
    <n v="26147"/>
    <m/>
    <m/>
    <s v="True"/>
    <x v="10"/>
  </r>
  <r>
    <n v="201511"/>
    <x v="0"/>
    <s v="156"/>
    <s v="Studds"/>
    <s v="STUDDS"/>
    <x v="5"/>
    <s v="Gay LF"/>
    <s v="SD"/>
    <s v="Gay LF-SD"/>
    <n v="107"/>
    <n v="11"/>
    <n v="1177"/>
    <m/>
    <m/>
    <s v="True"/>
    <x v="10"/>
  </r>
  <r>
    <n v="201511"/>
    <x v="0"/>
    <s v="3552"/>
    <s v="Urban Fantasy"/>
    <s v="Urban Fantasy"/>
    <x v="5"/>
    <s v="LF"/>
    <s v="SD"/>
    <s v="LF-SD"/>
    <n v="10121"/>
    <n v="11"/>
    <n v="111331"/>
    <m/>
    <m/>
    <s v="True"/>
    <x v="10"/>
  </r>
  <r>
    <n v="201511"/>
    <x v="0"/>
    <s v="2042"/>
    <s v="Hardcore Heat"/>
    <s v="HEAT"/>
    <x v="6"/>
    <s v="LF"/>
    <s v="SD"/>
    <s v="LF-SD"/>
    <n v="3261"/>
    <n v="11"/>
    <n v="35871"/>
    <m/>
    <m/>
    <s v="True"/>
    <x v="10"/>
  </r>
  <r>
    <n v="201511"/>
    <x v="0"/>
    <s v="2347"/>
    <s v="Real Xxtreme"/>
    <s v="Real Xxtreme"/>
    <x v="6"/>
    <s v="LF"/>
    <s v="SD"/>
    <s v="LF-SD"/>
    <n v="314"/>
    <n v="11"/>
    <n v="3454"/>
    <m/>
    <m/>
    <s v="True"/>
    <x v="10"/>
  </r>
  <r>
    <n v="201511"/>
    <x v="0"/>
    <s v="3433"/>
    <s v="VIVID TV"/>
    <s v="Vivid"/>
    <x v="6"/>
    <s v="LF"/>
    <s v="SD"/>
    <s v="LF-SD"/>
    <n v="4325"/>
    <n v="11"/>
    <n v="47575"/>
    <m/>
    <m/>
    <s v="True"/>
    <x v="10"/>
  </r>
  <r>
    <n v="201511"/>
    <x v="1"/>
    <s v="272"/>
    <s v="Hustler"/>
    <s v="Hustler"/>
    <x v="3"/>
    <s v="LF"/>
    <s v="SD"/>
    <s v="LF-SD"/>
    <n v="13409"/>
    <n v="9.94"/>
    <n v="133285.46"/>
    <m/>
    <s v="Hustler"/>
    <s v="False"/>
    <x v="10"/>
  </r>
  <r>
    <n v="201511"/>
    <x v="1"/>
    <s v="2718"/>
    <s v="Hustler HD"/>
    <s v="Hustler HD"/>
    <x v="3"/>
    <s v="LF"/>
    <s v="HD"/>
    <s v="LF-HD"/>
    <n v="4818"/>
    <n v="9.9499999999999993"/>
    <n v="47939.1"/>
    <m/>
    <s v="Hustler HD"/>
    <s v="False"/>
    <x v="10"/>
  </r>
  <r>
    <n v="201511"/>
    <x v="1"/>
    <s v="649"/>
    <s v="Hustler XXX"/>
    <s v="Hustler"/>
    <x v="3"/>
    <s v="LF"/>
    <s v="SD"/>
    <s v="LF-SD"/>
    <n v="2421"/>
    <n v="9.9499999999999993"/>
    <n v="24088.95"/>
    <m/>
    <s v="Hustler"/>
    <s v="True"/>
    <x v="10"/>
  </r>
  <r>
    <n v="201511"/>
    <x v="1"/>
    <s v="158"/>
    <s v="TEN"/>
    <s v="TEN"/>
    <x v="3"/>
    <s v="LF"/>
    <s v="SD"/>
    <s v="LF-SD"/>
    <n v="24719"/>
    <n v="9.94"/>
    <n v="245706.86"/>
    <m/>
    <s v="TEN"/>
    <s v="False"/>
    <x v="10"/>
  </r>
  <r>
    <n v="201511"/>
    <x v="1"/>
    <s v="2188"/>
    <s v="TEN HD"/>
    <s v="TEN HD"/>
    <x v="3"/>
    <s v="LF"/>
    <s v="HD"/>
    <s v="LF-HD"/>
    <n v="4346"/>
    <n v="9.9499999999999993"/>
    <n v="43242.7"/>
    <m/>
    <s v="TEN HD"/>
    <s v="False"/>
    <x v="10"/>
  </r>
  <r>
    <n v="201511"/>
    <x v="1"/>
    <s v="Bang University"/>
    <s v="Bang University"/>
    <s v="Bang U."/>
    <x v="4"/>
    <s v="LF"/>
    <s v="SD"/>
    <s v="LF-SD"/>
    <n v="5631"/>
    <n v="9.94"/>
    <n v="55972.14"/>
    <m/>
    <s v="Bang U."/>
    <s v="False"/>
    <x v="10"/>
  </r>
  <r>
    <n v="201511"/>
    <x v="1"/>
    <s v="Brazzers"/>
    <s v="Brazzers"/>
    <s v="Brazzers"/>
    <x v="4"/>
    <s v="LF"/>
    <s v="SD"/>
    <s v="LF-SD"/>
    <n v="6286"/>
    <n v="9.94"/>
    <n v="62482.84"/>
    <m/>
    <s v="Brazzers"/>
    <s v="False"/>
    <x v="10"/>
  </r>
  <r>
    <n v="201511"/>
    <x v="1"/>
    <s v="Reality Kings"/>
    <s v="Reality Kings"/>
    <s v="Reality Kings"/>
    <x v="4"/>
    <s v="LF"/>
    <s v="SD"/>
    <s v="LF-SD"/>
    <n v="5922"/>
    <n v="9.94"/>
    <n v="58864.68"/>
    <m/>
    <s v="Reality Kings"/>
    <s v="False"/>
    <x v="10"/>
  </r>
  <r>
    <n v="201511"/>
    <x v="1"/>
    <s v="Reality Kings HD"/>
    <s v="Reality Kings HD"/>
    <s v="Reality Kings HD"/>
    <x v="4"/>
    <s v="LF"/>
    <s v="HD"/>
    <s v="LF-HD"/>
    <n v="1475"/>
    <n v="9.9499999999999993"/>
    <n v="14676.25"/>
    <m/>
    <s v="Reality Kings HD"/>
    <s v="False"/>
    <x v="10"/>
  </r>
  <r>
    <n v="201511"/>
    <x v="1"/>
    <s v="Spice Gay"/>
    <s v="Spice Gay"/>
    <s v="MEN"/>
    <x v="4"/>
    <s v="Gay LF"/>
    <s v="SD"/>
    <s v="Gay LF-SD"/>
    <n v="6048"/>
    <n v="9.94"/>
    <n v="60117.120000000003"/>
    <m/>
    <s v="MEN"/>
    <s v="False"/>
    <x v="10"/>
  </r>
  <r>
    <n v="201511"/>
    <x v="1"/>
    <s v="3548"/>
    <s v="Club Fantasy"/>
    <s v="Club Fantasy"/>
    <x v="5"/>
    <s v="LF"/>
    <s v="SD"/>
    <s v="LF-SD"/>
    <n v="12814"/>
    <n v="9.94"/>
    <n v="127371.16"/>
    <m/>
    <s v="Club Fantasy"/>
    <s v="False"/>
    <x v="10"/>
  </r>
  <r>
    <n v="201511"/>
    <x v="1"/>
    <s v="3552"/>
    <s v="Urban Fantasy"/>
    <s v="Urban Fantasy"/>
    <x v="5"/>
    <s v="LF"/>
    <s v="SD"/>
    <s v="LF-SD"/>
    <n v="2471"/>
    <n v="9.94"/>
    <n v="24561.74"/>
    <m/>
    <s v="Urban Fantasy"/>
    <s v="False"/>
    <x v="10"/>
  </r>
  <r>
    <n v="201511"/>
    <x v="1"/>
    <s v="473"/>
    <s v="Cheri"/>
    <s v="Cheri"/>
    <x v="6"/>
    <s v="LF"/>
    <s v="SD"/>
    <s v="LF-SD"/>
    <n v="5620"/>
    <n v="9.94"/>
    <n v="55862.8"/>
    <m/>
    <s v="Cheri"/>
    <s v="False"/>
    <x v="10"/>
  </r>
  <r>
    <n v="201511"/>
    <x v="1"/>
    <s v="4441"/>
    <s v="Cheri International HD"/>
    <s v="Cheri HD"/>
    <x v="6"/>
    <s v="NW LF"/>
    <s v="HD"/>
    <s v="LF-HD"/>
    <n v="1312"/>
    <n v="9.9499999999999993"/>
    <n v="13054.4"/>
    <m/>
    <s v="Cheri HD"/>
    <s v="False"/>
    <x v="10"/>
  </r>
  <r>
    <n v="201511"/>
    <x v="1"/>
    <s v="963"/>
    <s v="Girls Girls Girls"/>
    <s v="Girls Girls Girls"/>
    <x v="6"/>
    <s v="LF"/>
    <s v="SD"/>
    <s v="LF-SD"/>
    <n v="3619"/>
    <n v="9.94"/>
    <n v="35972.86"/>
    <m/>
    <s v="Girls Girls Girls"/>
    <s v="False"/>
    <x v="10"/>
  </r>
  <r>
    <n v="201511"/>
    <x v="1"/>
    <s v="3683"/>
    <s v="Girls Girls Girls XX.5 HD"/>
    <s v="Girls Girls Girls HD"/>
    <x v="6"/>
    <s v="LF"/>
    <s v="HD"/>
    <s v="LF-HD"/>
    <n v="1454"/>
    <n v="9.9499999999999993"/>
    <n v="14467.3"/>
    <m/>
    <s v="Girls Girls Girls HD"/>
    <s v="False"/>
    <x v="10"/>
  </r>
  <r>
    <n v="201511"/>
    <x v="1"/>
    <s v="2042"/>
    <s v="Hardcore Heat"/>
    <s v="HEAT"/>
    <x v="6"/>
    <s v="LF"/>
    <s v="SD"/>
    <s v="LF-SD"/>
    <n v="14593"/>
    <n v="9.94"/>
    <n v="145054.42000000001"/>
    <m/>
    <s v="HEAT"/>
    <s v="False"/>
    <x v="10"/>
  </r>
  <r>
    <n v="201511"/>
    <x v="1"/>
    <s v="3131"/>
    <s v="Hardcore Heat HD"/>
    <s v="HEAT HD"/>
    <x v="6"/>
    <s v="LF"/>
    <s v="HD"/>
    <s v="LF-HD"/>
    <n v="535"/>
    <n v="9.9499999999999993"/>
    <n v="5323.25"/>
    <m/>
    <s v="HEAT HD"/>
    <s v="False"/>
    <x v="10"/>
  </r>
  <r>
    <n v="201511"/>
    <x v="1"/>
    <s v="3349"/>
    <s v="Pleasure Zone"/>
    <s v="Pleasure Zone"/>
    <x v="6"/>
    <s v="LF"/>
    <s v="SD"/>
    <s v="LF-SD"/>
    <n v="3494"/>
    <n v="9.94"/>
    <n v="34730.36"/>
    <m/>
    <s v="Pleasure Zone"/>
    <s v="False"/>
    <x v="10"/>
  </r>
  <r>
    <n v="201511"/>
    <x v="1"/>
    <s v="2347"/>
    <s v="Real Xxtreme"/>
    <s v="Real Xxtreme"/>
    <x v="6"/>
    <s v="LF"/>
    <s v="SD"/>
    <s v="LF-SD"/>
    <n v="4445"/>
    <n v="9.94"/>
    <n v="44183.3"/>
    <m/>
    <s v="Real Xxtreme"/>
    <s v="False"/>
    <x v="10"/>
  </r>
  <r>
    <n v="201511"/>
    <x v="1"/>
    <s v="3684"/>
    <s v="Real Xxtreme XX.5 HD"/>
    <s v="Real Xxtreme HD"/>
    <x v="6"/>
    <s v="LF"/>
    <s v="HD"/>
    <s v="LF-HD"/>
    <n v="2333"/>
    <n v="9.9499999999999993"/>
    <n v="23213.35"/>
    <m/>
    <s v="Real Xxtreme HD"/>
    <s v="False"/>
    <x v="10"/>
  </r>
  <r>
    <n v="201511"/>
    <x v="1"/>
    <s v="2825"/>
    <s v="Swingers"/>
    <s v="Swingers"/>
    <x v="6"/>
    <s v="LF"/>
    <s v="SD"/>
    <s v="LF-SD"/>
    <n v="2865"/>
    <n v="9.94"/>
    <n v="28478.1"/>
    <m/>
    <s v="Swingers"/>
    <s v="False"/>
    <x v="10"/>
  </r>
  <r>
    <n v="201511"/>
    <x v="1"/>
    <s v="3433"/>
    <s v="VIVID TV"/>
    <s v="Vivid"/>
    <x v="6"/>
    <s v="LF"/>
    <s v="SD"/>
    <s v="LF-SD"/>
    <n v="12667"/>
    <n v="9.94"/>
    <n v="125909.98"/>
    <m/>
    <s v="Vivid"/>
    <s v="False"/>
    <x v="10"/>
  </r>
  <r>
    <n v="201511"/>
    <x v="1"/>
    <s v="4046"/>
    <s v="Vivid XXX HD"/>
    <s v="Vivid HD"/>
    <x v="6"/>
    <s v="LF"/>
    <s v="HD"/>
    <s v="LF-HD"/>
    <n v="1064"/>
    <n v="9.9499999999999993"/>
    <n v="10586.8"/>
    <m/>
    <s v="Vivid HD"/>
    <s v="False"/>
    <x v="10"/>
  </r>
  <r>
    <n v="201511"/>
    <x v="1"/>
    <s v="3680"/>
    <s v="Wicked XX.5 HD"/>
    <s v="Wicked HD"/>
    <x v="6"/>
    <s v="LF"/>
    <s v="HD"/>
    <s v="LF-HD"/>
    <n v="642"/>
    <n v="9.9499999999999993"/>
    <n v="6387.9"/>
    <m/>
    <s v="Wicked HD"/>
    <s v="False"/>
    <x v="10"/>
  </r>
  <r>
    <n v="201511"/>
    <x v="1"/>
    <s v="3370"/>
    <s v="Wicked XXX"/>
    <s v="Wicked"/>
    <x v="6"/>
    <s v="LF"/>
    <s v="SD"/>
    <s v="LF-SD"/>
    <n v="4233"/>
    <n v="9.9499999999999993"/>
    <n v="42118.35"/>
    <m/>
    <s v="Wicked"/>
    <s v="False"/>
    <x v="10"/>
  </r>
  <r>
    <n v="201511"/>
    <x v="2"/>
    <s v="3618"/>
    <s v="Falcon XX5"/>
    <s v="Falcon"/>
    <x v="1"/>
    <s v="Gay LF"/>
    <s v="SD"/>
    <s v="Gay LF-SD"/>
    <n v="1714"/>
    <n v="13.76"/>
    <n v="23584.639999999999"/>
    <m/>
    <s v="Falcon"/>
    <s v="False"/>
    <x v="10"/>
  </r>
  <r>
    <n v="201511"/>
    <x v="2"/>
    <s v="4081"/>
    <s v="Girlfriend Films"/>
    <s v="Girlfriend Films"/>
    <x v="3"/>
    <s v="LF"/>
    <s v="SD"/>
    <s v="LF-SD"/>
    <n v="6752"/>
    <n v="13.52"/>
    <n v="91287.039999999994"/>
    <m/>
    <s v="Girlfriend Films"/>
    <s v="False"/>
    <x v="10"/>
  </r>
  <r>
    <n v="201511"/>
    <x v="2"/>
    <s v="2658"/>
    <s v="HIS Gay"/>
    <s v="HIS"/>
    <x v="3"/>
    <s v="Gay LF"/>
    <s v="SD"/>
    <s v="Gay LF-SD"/>
    <n v="2447"/>
    <n v="13.76"/>
    <n v="33670.720000000001"/>
    <m/>
    <s v="HIS"/>
    <s v="False"/>
    <x v="10"/>
  </r>
  <r>
    <n v="201511"/>
    <x v="2"/>
    <s v="272"/>
    <s v="Hustler"/>
    <s v="Hustler"/>
    <x v="3"/>
    <s v="LF"/>
    <s v="SD"/>
    <s v="LF-SD"/>
    <n v="27653"/>
    <n v="13.52"/>
    <n v="373868.56"/>
    <m/>
    <s v="Hustler"/>
    <s v="False"/>
    <x v="10"/>
  </r>
  <r>
    <n v="201511"/>
    <x v="2"/>
    <s v="468"/>
    <s v="Juicy"/>
    <s v="Juicy"/>
    <x v="3"/>
    <s v="LF"/>
    <s v="SD"/>
    <s v="LF-SD"/>
    <n v="10191"/>
    <n v="13.52"/>
    <n v="137782.32"/>
    <m/>
    <s v="Juicy"/>
    <s v="False"/>
    <x v="10"/>
  </r>
  <r>
    <n v="201511"/>
    <x v="2"/>
    <s v="577"/>
    <s v="Manhandle"/>
    <s v="Manhandle"/>
    <x v="3"/>
    <s v="Gay LF"/>
    <s v="SD"/>
    <s v="Gay LF-SD"/>
    <n v="2659"/>
    <n v="13.76"/>
    <n v="36587.839999999997"/>
    <m/>
    <s v="Manhandle"/>
    <s v="False"/>
    <x v="10"/>
  </r>
  <r>
    <n v="201511"/>
    <x v="2"/>
    <s v="575"/>
    <s v="Penthouse"/>
    <s v="Penthouse"/>
    <x v="3"/>
    <s v="LF"/>
    <s v="SD"/>
    <s v="LF-SD"/>
    <n v="3196"/>
    <n v="13.52"/>
    <n v="43209.919999999998"/>
    <m/>
    <s v="Penthouse"/>
    <s v="False"/>
    <x v="10"/>
  </r>
  <r>
    <n v="201511"/>
    <x v="2"/>
    <s v="158"/>
    <s v="TEN"/>
    <s v="TEN"/>
    <x v="3"/>
    <s v="LF"/>
    <s v="SD"/>
    <s v="LF-SD"/>
    <n v="25063"/>
    <n v="13.52"/>
    <n v="338851.76"/>
    <m/>
    <s v="TEN"/>
    <s v="False"/>
    <x v="10"/>
  </r>
  <r>
    <n v="201511"/>
    <x v="2"/>
    <s v="2827"/>
    <s v="Vavoom"/>
    <s v="Vavoom SF"/>
    <x v="3"/>
    <s v="SF"/>
    <s v="SD"/>
    <s v="SF-SD"/>
    <n v="60290"/>
    <n v="8.48"/>
    <n v="511259.2"/>
    <m/>
    <s v="Vavoom SF"/>
    <s v="False"/>
    <x v="10"/>
  </r>
  <r>
    <n v="201511"/>
    <x v="2"/>
    <s v="Bang University"/>
    <s v="Bang University"/>
    <s v="Bang U."/>
    <x v="4"/>
    <s v="LF"/>
    <s v="SD"/>
    <s v="LF-SD"/>
    <n v="4723"/>
    <n v="13.52"/>
    <n v="63854.96"/>
    <m/>
    <s v="Bang U."/>
    <s v="False"/>
    <x v="10"/>
  </r>
  <r>
    <n v="201511"/>
    <x v="2"/>
    <s v="Brazzers"/>
    <s v="Brazzers"/>
    <s v="Brazzers"/>
    <x v="4"/>
    <s v="LF"/>
    <s v="SD"/>
    <s v="LF-SD"/>
    <n v="9855"/>
    <n v="13.52"/>
    <n v="133239.6"/>
    <m/>
    <s v="Brazzers"/>
    <s v="False"/>
    <x v="10"/>
  </r>
  <r>
    <n v="201511"/>
    <x v="2"/>
    <s v="Reality Kings"/>
    <s v="Reality Kings"/>
    <s v="Reality Kings"/>
    <x v="4"/>
    <s v="LF"/>
    <s v="SD"/>
    <s v="LF-SD"/>
    <n v="4855"/>
    <n v="13.52"/>
    <n v="65639.600000000006"/>
    <m/>
    <s v="Reality Kings"/>
    <s v="False"/>
    <x v="10"/>
  </r>
  <r>
    <n v="201511"/>
    <x v="2"/>
    <s v="Spice Gay"/>
    <s v="Spice Gay"/>
    <s v="MEN"/>
    <x v="4"/>
    <s v="Gay LF"/>
    <s v="SD"/>
    <s v="Gay LF-SD"/>
    <n v="2172"/>
    <n v="13.76"/>
    <n v="29886.720000000001"/>
    <m/>
    <s v="MEN"/>
    <s v="False"/>
    <x v="10"/>
  </r>
  <r>
    <n v="201511"/>
    <x v="2"/>
    <s v="3548"/>
    <s v="Club Fantasy"/>
    <s v="Club Fantasy"/>
    <x v="5"/>
    <s v="LF"/>
    <s v="SD"/>
    <s v="LF-SD"/>
    <n v="6400"/>
    <n v="13.52"/>
    <n v="86528"/>
    <m/>
    <s v="Club Fantasy"/>
    <s v="False"/>
    <x v="10"/>
  </r>
  <r>
    <n v="201511"/>
    <x v="2"/>
    <s v="3665"/>
    <s v="Hardcore Heat"/>
    <s v="HEAT"/>
    <x v="6"/>
    <s v="LF"/>
    <s v="SD"/>
    <s v="LF-SD"/>
    <n v="16432"/>
    <n v="13.52"/>
    <n v="222160.64000000001"/>
    <m/>
    <s v="HEAT"/>
    <s v="False"/>
    <x v="10"/>
  </r>
  <r>
    <n v="201511"/>
    <x v="2"/>
    <s v="3433"/>
    <s v="VIVID TV"/>
    <s v="Vivid"/>
    <x v="6"/>
    <s v="LF"/>
    <s v="SD"/>
    <s v="LF-SD"/>
    <n v="15518"/>
    <n v="13.52"/>
    <n v="209803.36"/>
    <m/>
    <s v="Vivid"/>
    <s v="False"/>
    <x v="10"/>
  </r>
  <r>
    <n v="201511"/>
    <x v="3"/>
    <s v="3220"/>
    <s v="HIS Gay"/>
    <s v="HIS"/>
    <x v="3"/>
    <s v="Gay LF"/>
    <s v="SD"/>
    <s v="Gay LF-SD"/>
    <n v="6904"/>
    <n v="12.86"/>
    <n v="88785.44"/>
    <n v="22.6666666666667"/>
    <s v="HIS"/>
    <s v="False"/>
    <x v="10"/>
  </r>
  <r>
    <n v="201511"/>
    <x v="3"/>
    <s v="3334"/>
    <s v="HIS Gay XXX"/>
    <s v="HIS"/>
    <x v="3"/>
    <s v="Gay LF"/>
    <s v="SD"/>
    <s v="Gay LF-SD"/>
    <n v="665"/>
    <n v="14.98"/>
    <n v="9961.7000000000007"/>
    <m/>
    <s v="HIS"/>
    <s v="True"/>
    <x v="10"/>
  </r>
  <r>
    <n v="201511"/>
    <x v="3"/>
    <s v="3595"/>
    <s v="Hustler XX.5 HD"/>
    <s v="Hustler HD"/>
    <x v="3"/>
    <s v="LF"/>
    <s v="HD"/>
    <s v="LF-HD"/>
    <n v="10268"/>
    <n v="14.133333333333301"/>
    <n v="145121.066666667"/>
    <n v="44"/>
    <s v="Hustler HD"/>
    <s v="False"/>
    <x v="10"/>
  </r>
  <r>
    <n v="201511"/>
    <x v="3"/>
    <s v="3400"/>
    <s v="Hustler XXX HD"/>
    <s v="Hustler HD"/>
    <x v="3"/>
    <s v="LF"/>
    <s v="HD"/>
    <s v="LF-HD"/>
    <n v="932"/>
    <n v="15.98"/>
    <n v="14893.36"/>
    <m/>
    <s v="Hustler HD"/>
    <s v="True"/>
    <x v="10"/>
  </r>
  <r>
    <n v="201511"/>
    <x v="3"/>
    <s v="3346"/>
    <s v="Juicy XXX"/>
    <s v="Juicy"/>
    <x v="3"/>
    <s v="LF"/>
    <s v="SD"/>
    <s v="LF-SD"/>
    <n v="234"/>
    <n v="14.98"/>
    <n v="3505.32"/>
    <n v="20"/>
    <s v="Juicy"/>
    <s v="False"/>
    <x v="10"/>
  </r>
  <r>
    <n v="201511"/>
    <x v="3"/>
    <s v="3347"/>
    <s v="Penthouse XXX"/>
    <s v="Penthouse"/>
    <x v="3"/>
    <s v="LF"/>
    <s v="SD"/>
    <s v="LF-SD"/>
    <n v="237"/>
    <n v="14.98"/>
    <n v="3550.26"/>
    <n v="20"/>
    <s v="Penthouse"/>
    <s v="False"/>
    <x v="10"/>
  </r>
  <r>
    <n v="201511"/>
    <x v="3"/>
    <s v="3350"/>
    <s v="TEN XXX"/>
    <s v="TEN"/>
    <x v="3"/>
    <s v="LF"/>
    <s v="SD"/>
    <s v="LF-SD"/>
    <n v="368"/>
    <n v="14.98"/>
    <n v="5512.64"/>
    <n v="33.3333333333333"/>
    <s v="TEN"/>
    <s v="False"/>
    <x v="10"/>
  </r>
  <r>
    <n v="201511"/>
    <x v="3"/>
    <s v="3351"/>
    <s v="Vavoom XXX"/>
    <s v="Vavoom SF"/>
    <x v="3"/>
    <s v="SF"/>
    <s v="SD"/>
    <s v="SF-SD"/>
    <n v="7692"/>
    <n v="5.98"/>
    <n v="45998.16"/>
    <n v="23.3333333333333"/>
    <s v="Vavoom SF"/>
    <s v="False"/>
    <x v="10"/>
  </r>
  <r>
    <n v="201511"/>
    <x v="3"/>
    <s v="3352"/>
    <s v="XTSY XXX"/>
    <s v="XTSY"/>
    <x v="3"/>
    <s v="LF"/>
    <s v="SD"/>
    <s v="LF-SD"/>
    <n v="238"/>
    <n v="14.98"/>
    <n v="3565.24"/>
    <n v="20"/>
    <s v="XTSY"/>
    <s v="False"/>
    <x v="10"/>
  </r>
  <r>
    <n v="201511"/>
    <x v="3"/>
    <s v="Bang University XX.5"/>
    <s v="Bang University XX.5"/>
    <s v="Bang U."/>
    <x v="4"/>
    <s v="LF"/>
    <s v="SD"/>
    <s v="LF-SD"/>
    <n v="1877"/>
    <n v="12.9966666666667"/>
    <n v="24394.743333333299"/>
    <n v="18.6666666666667"/>
    <s v="Bang U."/>
    <s v="False"/>
    <x v="10"/>
  </r>
  <r>
    <n v="201511"/>
    <x v="3"/>
    <s v="Bang University XX.5 HD"/>
    <s v="Bang University XX.5 HD"/>
    <s v="Bang U. HD"/>
    <x v="4"/>
    <s v="LF"/>
    <s v="HD"/>
    <s v="LF-HD"/>
    <n v="2430"/>
    <n v="14.133333333333301"/>
    <n v="34344"/>
    <n v="18.6666666666667"/>
    <s v="Bang U. HD"/>
    <s v="False"/>
    <x v="10"/>
  </r>
  <r>
    <n v="201511"/>
    <x v="3"/>
    <s v="Bang University XX.5 Nationwide"/>
    <s v="Bang University XX.5 Nationwide"/>
    <s v="Bang U."/>
    <x v="4"/>
    <s v="NW LF"/>
    <s v="SD"/>
    <s v="NW LF-SD"/>
    <n v="3182"/>
    <n v="13.09"/>
    <n v="41652.379999999997"/>
    <m/>
    <s v="Bang U."/>
    <s v="True"/>
    <x v="10"/>
  </r>
  <r>
    <n v="201511"/>
    <x v="3"/>
    <s v="Bang University XX.5 Nationwide HD"/>
    <s v="Bang University XX.5 Nationwide HD"/>
    <s v="Bang U. HD"/>
    <x v="4"/>
    <s v="NW LF"/>
    <s v="HD"/>
    <s v="NW LF-HD"/>
    <n v="4230"/>
    <n v="14.22"/>
    <n v="60150.6"/>
    <m/>
    <s v="Bang U. HD"/>
    <s v="True"/>
    <x v="10"/>
  </r>
  <r>
    <n v="201511"/>
    <x v="3"/>
    <s v="Bang University XXX"/>
    <s v="Bang University XXX"/>
    <s v="Bang U."/>
    <x v="4"/>
    <s v="LF"/>
    <s v="SD"/>
    <s v="LF-SD"/>
    <n v="405"/>
    <n v="14.98"/>
    <n v="6066.9"/>
    <m/>
    <s v="Bang U."/>
    <s v="True"/>
    <x v="10"/>
  </r>
  <r>
    <n v="201511"/>
    <x v="3"/>
    <s v="Bang University XXX HD"/>
    <s v="Bang University XXX HD"/>
    <s v="Bang U. HD"/>
    <x v="4"/>
    <s v="LF"/>
    <s v="HD"/>
    <s v="LF-HD"/>
    <n v="362"/>
    <n v="15.98"/>
    <n v="5784.76"/>
    <m/>
    <s v="Bang U. HD"/>
    <s v="True"/>
    <x v="10"/>
  </r>
  <r>
    <n v="201511"/>
    <x v="3"/>
    <s v="Brazzers XX.5"/>
    <s v="Brazzers XX.5"/>
    <s v="Brazzers"/>
    <x v="4"/>
    <s v="LF"/>
    <s v="SD"/>
    <s v="LF-SD"/>
    <n v="3245"/>
    <n v="12.9966666666667"/>
    <n v="42174.183333333298"/>
    <n v="20"/>
    <s v="Brazzers"/>
    <s v="False"/>
    <x v="10"/>
  </r>
  <r>
    <n v="201511"/>
    <x v="3"/>
    <s v="Brazzers XX.5 HD"/>
    <s v="Brazzers XX.5 HD"/>
    <s v="Brazzers HD"/>
    <x v="4"/>
    <s v="LF"/>
    <s v="HD"/>
    <s v="LF-HD"/>
    <n v="4267"/>
    <n v="14.133333333333301"/>
    <n v="60306.933333333298"/>
    <n v="20"/>
    <s v="Brazzers HD"/>
    <s v="False"/>
    <x v="10"/>
  </r>
  <r>
    <n v="201511"/>
    <x v="3"/>
    <s v="Brazzers XX.5 Nationwide"/>
    <s v="Brazzers XX.5 Nationwide"/>
    <s v="Brazzers"/>
    <x v="4"/>
    <s v="NW LF"/>
    <s v="SD"/>
    <s v="NW LF-SD"/>
    <n v="3749"/>
    <n v="13.09"/>
    <n v="49074.41"/>
    <m/>
    <s v="Brazzers"/>
    <s v="True"/>
    <x v="10"/>
  </r>
  <r>
    <n v="201511"/>
    <x v="3"/>
    <s v="Brazzers XX.5 Nationwide HD"/>
    <s v="Brazzers XX.5 Nationwide HD"/>
    <s v="Brazzers HD"/>
    <x v="4"/>
    <s v="NW LF"/>
    <s v="HD"/>
    <s v="NW LF-HD"/>
    <n v="4726"/>
    <n v="14.22"/>
    <n v="67203.72"/>
    <m/>
    <s v="Brazzers HD"/>
    <s v="True"/>
    <x v="10"/>
  </r>
  <r>
    <n v="201511"/>
    <x v="3"/>
    <s v="Brazzers XXX"/>
    <s v="Brazzers XXX"/>
    <s v="Brazzers"/>
    <x v="4"/>
    <s v="LF"/>
    <s v="SD"/>
    <s v="LF-SD"/>
    <n v="484"/>
    <n v="14.98"/>
    <n v="7250.32"/>
    <m/>
    <s v="Brazzers"/>
    <s v="True"/>
    <x v="10"/>
  </r>
  <r>
    <n v="201511"/>
    <x v="3"/>
    <s v="Brazzers XXX HD"/>
    <s v="Brazzers XXX HD"/>
    <s v="Brazzers HD"/>
    <x v="4"/>
    <s v="LF"/>
    <s v="HD"/>
    <s v="LF-HD"/>
    <n v="495"/>
    <n v="15.98"/>
    <n v="7910.1"/>
    <m/>
    <s v="Brazzers HD"/>
    <s v="True"/>
    <x v="10"/>
  </r>
  <r>
    <n v="201511"/>
    <x v="3"/>
    <s v="Reality Kings XX.5"/>
    <s v="Reality Kings XX.5"/>
    <s v="Reality Kings"/>
    <x v="4"/>
    <s v="LF"/>
    <s v="SD"/>
    <s v="LF-SD"/>
    <n v="2532"/>
    <n v="12.9966666666667"/>
    <n v="32907.56"/>
    <n v="17.3333333333333"/>
    <s v="Reality Kings"/>
    <s v="False"/>
    <x v="10"/>
  </r>
  <r>
    <n v="201511"/>
    <x v="3"/>
    <s v="Reality Kings XX.5 HD"/>
    <s v="Reality Kings XX.5 HD"/>
    <s v="Reality Kings HD"/>
    <x v="4"/>
    <s v="LF"/>
    <s v="HD"/>
    <s v="LF-HD"/>
    <n v="3693"/>
    <n v="14.133333333333301"/>
    <n v="52194.400000000001"/>
    <n v="17.3333333333333"/>
    <s v="Reality Kings HD"/>
    <s v="False"/>
    <x v="10"/>
  </r>
  <r>
    <n v="201511"/>
    <x v="3"/>
    <s v="Reality Kings XX.5 Nationwide"/>
    <s v="Reality Kings XX.5 Nationwide"/>
    <s v="Reality Kings"/>
    <x v="4"/>
    <s v="NW LF"/>
    <s v="SD"/>
    <s v="NW LF-SD"/>
    <n v="2429"/>
    <n v="13.09"/>
    <n v="31795.61"/>
    <m/>
    <s v="Reality Kings"/>
    <s v="True"/>
    <x v="10"/>
  </r>
  <r>
    <n v="201511"/>
    <x v="3"/>
    <s v="Reality Kings XX.5 Nationwide HD"/>
    <s v="Reality Kings XX.5 Nationwide HD"/>
    <s v="Reality Kings HD"/>
    <x v="4"/>
    <s v="NW LF"/>
    <s v="HD"/>
    <s v="NW LF-HD"/>
    <n v="3693"/>
    <n v="14.22"/>
    <n v="52514.46"/>
    <m/>
    <s v="Reality Kings HD"/>
    <s v="True"/>
    <x v="10"/>
  </r>
  <r>
    <n v="201511"/>
    <x v="3"/>
    <s v="Reality Kings XXX"/>
    <s v="Reality Kings XXX"/>
    <s v="Reality Kings"/>
    <x v="4"/>
    <s v="LF"/>
    <s v="SD"/>
    <s v="LF-SD"/>
    <n v="336"/>
    <n v="14.98"/>
    <n v="5033.28"/>
    <m/>
    <s v="Reality Kings"/>
    <s v="True"/>
    <x v="10"/>
  </r>
  <r>
    <n v="201511"/>
    <x v="3"/>
    <s v="Reality Kings XXX HD"/>
    <s v="Reality Kings XXX HD"/>
    <s v="Reality Kings HD"/>
    <x v="4"/>
    <s v="LF"/>
    <s v="HD"/>
    <s v="LF-HD"/>
    <n v="300"/>
    <n v="15.98"/>
    <n v="4794"/>
    <m/>
    <s v="Reality Kings HD"/>
    <s v="True"/>
    <x v="10"/>
  </r>
  <r>
    <n v="201511"/>
    <x v="3"/>
    <s v="Spice Gay XX.5"/>
    <s v="Spice Gay XX.5"/>
    <s v="MEN"/>
    <x v="4"/>
    <s v="Gay LF"/>
    <s v="SD"/>
    <s v="Gay LF-SD"/>
    <n v="4228"/>
    <n v="12.86"/>
    <n v="54372.08"/>
    <n v="16"/>
    <s v="MEN"/>
    <s v="False"/>
    <x v="10"/>
  </r>
  <r>
    <n v="201511"/>
    <x v="3"/>
    <s v="Spice Gay XX.5 HD"/>
    <s v="Spice Gay XX.5 HD"/>
    <s v="MEN HD"/>
    <x v="4"/>
    <s v="Gay LF"/>
    <s v="HD"/>
    <s v="Gay LF-HD"/>
    <n v="3389"/>
    <n v="14"/>
    <n v="47446"/>
    <n v="16"/>
    <s v="MEN HD"/>
    <s v="False"/>
    <x v="10"/>
  </r>
  <r>
    <n v="201511"/>
    <x v="3"/>
    <s v="Spice Gay XXX"/>
    <s v="Spice Gay XXX"/>
    <s v="MEN"/>
    <x v="4"/>
    <s v="Gay LF"/>
    <s v="SD"/>
    <s v="Gay LF-SD"/>
    <n v="408"/>
    <n v="14.98"/>
    <n v="6111.84"/>
    <m/>
    <s v="MEN"/>
    <s v="True"/>
    <x v="10"/>
  </r>
  <r>
    <n v="201511"/>
    <x v="3"/>
    <s v="Spice Gay XXX HD"/>
    <s v="Spice Gay XXX HD"/>
    <s v="MEN HD"/>
    <x v="4"/>
    <s v="Gay LF"/>
    <s v="HD"/>
    <s v="Gay LF-HD"/>
    <n v="136"/>
    <n v="15.98"/>
    <n v="2173.2800000000002"/>
    <m/>
    <s v="MEN HD"/>
    <s v="True"/>
    <x v="10"/>
  </r>
  <r>
    <n v="201511"/>
    <x v="3"/>
    <s v="3558"/>
    <s v="Club Fantasy XX.5"/>
    <s v="Club Fantasy"/>
    <x v="5"/>
    <s v="LF"/>
    <s v="SD"/>
    <s v="LF-SD"/>
    <n v="7788"/>
    <n v="12.9966666666667"/>
    <n v="101218.04"/>
    <n v="18.6666666666667"/>
    <s v="Club Fantasy"/>
    <s v="False"/>
    <x v="10"/>
  </r>
  <r>
    <n v="201511"/>
    <x v="3"/>
    <s v="3562"/>
    <s v="Club Fantasy XXX"/>
    <s v="Club Fantasy"/>
    <x v="5"/>
    <s v="LF"/>
    <s v="SD"/>
    <s v="LF-SD"/>
    <n v="693"/>
    <n v="14.98"/>
    <n v="10381.14"/>
    <m/>
    <s v="Club Fantasy"/>
    <s v="True"/>
    <x v="10"/>
  </r>
  <r>
    <n v="201511"/>
    <x v="3"/>
    <s v="3559"/>
    <s v="Studds XX.5"/>
    <s v="STUDDS"/>
    <x v="5"/>
    <s v="Gay LF"/>
    <s v="SD"/>
    <s v="Gay LF-SD"/>
    <n v="4914"/>
    <n v="12.86"/>
    <n v="63194.04"/>
    <n v="14.6666666666667"/>
    <s v="STUDDS"/>
    <s v="False"/>
    <x v="10"/>
  </r>
  <r>
    <n v="201511"/>
    <x v="3"/>
    <s v="3678"/>
    <s v="Studds XX.5 HD"/>
    <s v="STUDDS HD"/>
    <x v="5"/>
    <s v="Gay LF"/>
    <s v="HD"/>
    <s v="Gay LF-HD"/>
    <n v="4035"/>
    <n v="14"/>
    <n v="56490"/>
    <n v="14.6666666666667"/>
    <s v="STUDDS HD"/>
    <s v="False"/>
    <x v="10"/>
  </r>
  <r>
    <n v="201511"/>
    <x v="3"/>
    <s v="3566"/>
    <s v="Studds XXX"/>
    <s v="STUDDS"/>
    <x v="5"/>
    <s v="Gay LF"/>
    <s v="SD"/>
    <s v="Gay LF-SD"/>
    <n v="464"/>
    <n v="14.98"/>
    <n v="6950.72"/>
    <m/>
    <s v="STUDDS"/>
    <s v="True"/>
    <x v="10"/>
  </r>
  <r>
    <n v="201511"/>
    <x v="3"/>
    <s v="3563"/>
    <s v="Urban Fantasy XX.5"/>
    <s v="Urban Fantasy"/>
    <x v="5"/>
    <s v="LF"/>
    <s v="SD"/>
    <s v="LF-SD"/>
    <n v="8863"/>
    <n v="12.9966666666667"/>
    <n v="115189.456666667"/>
    <n v="25.3333333333333"/>
    <s v="Urban Fantasy"/>
    <s v="False"/>
    <x v="10"/>
  </r>
  <r>
    <n v="201511"/>
    <x v="3"/>
    <s v="3568"/>
    <s v="Urban Fantasy XXX"/>
    <s v="Urban Fantasy"/>
    <x v="5"/>
    <s v="LF"/>
    <s v="SD"/>
    <s v="LF-SD"/>
    <n v="925"/>
    <n v="14.98"/>
    <n v="13856.5"/>
    <m/>
    <s v="Urban Fantasy"/>
    <s v="True"/>
    <x v="10"/>
  </r>
  <r>
    <n v="201511"/>
    <x v="3"/>
    <s v="3675"/>
    <s v="Girls Girls Girls XX.5 HD"/>
    <s v="Girls Girls Girls HD"/>
    <x v="6"/>
    <s v="LF"/>
    <s v="HD"/>
    <s v="LF-HD"/>
    <n v="3102"/>
    <n v="14.133333333333301"/>
    <n v="43841.599999999999"/>
    <n v="24"/>
    <s v="Girls Girls Girls HD"/>
    <s v="False"/>
    <x v="10"/>
  </r>
  <r>
    <n v="201511"/>
    <x v="3"/>
    <s v="3359"/>
    <s v="Girls Girls Girls XXX"/>
    <s v="Girls Girls Girls"/>
    <x v="6"/>
    <s v="LF"/>
    <s v="SD"/>
    <s v="LF-SD"/>
    <n v="267"/>
    <n v="14.98"/>
    <n v="3999.66"/>
    <n v="24"/>
    <s v="Girls Girls Girls"/>
    <s v="False"/>
    <x v="10"/>
  </r>
  <r>
    <n v="201511"/>
    <x v="3"/>
    <s v="3408"/>
    <s v="Hardcore Heat XX.5"/>
    <s v="HEAT"/>
    <x v="6"/>
    <s v="LF"/>
    <s v="SD"/>
    <s v="LF-SD"/>
    <n v="3181"/>
    <n v="12.9966666666667"/>
    <n v="41342.396666666697"/>
    <n v="20"/>
    <s v="HEAT"/>
    <s v="False"/>
    <x v="10"/>
  </r>
  <r>
    <n v="201511"/>
    <x v="3"/>
    <s v="3409"/>
    <s v="Hardcore Heat XXX"/>
    <s v="HEAT"/>
    <x v="6"/>
    <s v="LF"/>
    <s v="SD"/>
    <s v="LF-SD"/>
    <n v="349"/>
    <n v="14.98"/>
    <n v="5228.0200000000004"/>
    <m/>
    <s v="HEAT"/>
    <s v="True"/>
    <x v="10"/>
  </r>
  <r>
    <n v="201511"/>
    <x v="3"/>
    <s v="3676"/>
    <s v="Real Xxtreme XX.5 HD"/>
    <s v="Real Xxtreme HD"/>
    <x v="6"/>
    <s v="LF"/>
    <s v="HD"/>
    <s v="LF-HD"/>
    <n v="3829"/>
    <n v="14.133333333333301"/>
    <n v="54116.533333333296"/>
    <n v="24"/>
    <s v="Real Xxtreme HD"/>
    <s v="False"/>
    <x v="10"/>
  </r>
  <r>
    <n v="201511"/>
    <x v="3"/>
    <s v="3348"/>
    <s v="Real Xxtreme XXX"/>
    <s v="Real Xxtreme"/>
    <x v="6"/>
    <s v="LF"/>
    <s v="SD"/>
    <s v="LF-SD"/>
    <n v="565"/>
    <n v="14.98"/>
    <n v="8463.7000000000007"/>
    <n v="24"/>
    <s v="Real Xxtreme"/>
    <s v="False"/>
    <x v="10"/>
  </r>
  <r>
    <n v="201511"/>
    <x v="3"/>
    <s v="3366"/>
    <s v="Swingers XX.5"/>
    <s v="Swingers"/>
    <x v="6"/>
    <s v="LF"/>
    <s v="SD"/>
    <s v="LF-SD"/>
    <n v="3438"/>
    <n v="12.9966666666667"/>
    <n v="44682.54"/>
    <n v="17.3333333333333"/>
    <s v="Swingers"/>
    <s v="False"/>
    <x v="10"/>
  </r>
  <r>
    <n v="201511"/>
    <x v="3"/>
    <s v="3367"/>
    <s v="Swingers XXX"/>
    <s v="Swingers"/>
    <x v="6"/>
    <s v="LF"/>
    <s v="SD"/>
    <s v="LF-SD"/>
    <n v="329"/>
    <n v="14.98"/>
    <n v="4928.42"/>
    <m/>
    <s v="Swingers"/>
    <s v="True"/>
    <x v="10"/>
  </r>
  <r>
    <n v="201511"/>
    <x v="3"/>
    <s v="3573"/>
    <s v="VIVID TV XX.5"/>
    <s v="Vivid"/>
    <x v="6"/>
    <s v="LF"/>
    <s v="SD"/>
    <s v="LF-SD"/>
    <n v="7683"/>
    <n v="12.9966666666667"/>
    <n v="99853.39"/>
    <n v="46.6666666666667"/>
    <s v="Vivid"/>
    <s v="False"/>
    <x v="10"/>
  </r>
  <r>
    <n v="201511"/>
    <x v="3"/>
    <s v="3588"/>
    <s v="VIVID TV XX.5 HD"/>
    <s v="Vivid HD"/>
    <x v="6"/>
    <s v="LF"/>
    <s v="HD"/>
    <s v="LF-HD"/>
    <n v="9133"/>
    <n v="14.133333333333301"/>
    <n v="129079.733333333"/>
    <n v="46.6666666666667"/>
    <s v="Vivid HD"/>
    <s v="False"/>
    <x v="10"/>
  </r>
  <r>
    <n v="201511"/>
    <x v="3"/>
    <s v="3370"/>
    <s v="Wicked XXX"/>
    <s v="Wicked"/>
    <x v="6"/>
    <s v="LF"/>
    <s v="SD"/>
    <s v="LF-SD"/>
    <n v="213"/>
    <n v="14.98"/>
    <n v="3190.74"/>
    <n v="20"/>
    <s v="Wicked"/>
    <s v="False"/>
    <x v="10"/>
  </r>
  <r>
    <n v="201511"/>
    <x v="4"/>
    <s v="3617"/>
    <s v="Arouse"/>
    <s v="Arouse"/>
    <x v="1"/>
    <s v="LF"/>
    <s v="SD"/>
    <s v="LF-SD"/>
    <n v="3953"/>
    <n v="12.99"/>
    <n v="51349.47"/>
    <m/>
    <s v="Arouse"/>
    <s v="False"/>
    <x v="10"/>
  </r>
  <r>
    <n v="201511"/>
    <x v="4"/>
    <s v="3618"/>
    <s v="Falcon XX5"/>
    <s v="Falcon"/>
    <x v="1"/>
    <s v="Gay LF"/>
    <s v="SD"/>
    <s v="Gay LF-SD"/>
    <n v="914"/>
    <n v="12.99"/>
    <n v="11872.86"/>
    <m/>
    <s v="Falcon"/>
    <s v="False"/>
    <x v="10"/>
  </r>
  <r>
    <n v="201511"/>
    <x v="4"/>
    <s v="Digital Playground"/>
    <s v="Digital Playground"/>
    <s v="Digital Playground"/>
    <x v="2"/>
    <s v="LF"/>
    <s v="SD"/>
    <s v="LF-SD"/>
    <n v="2427"/>
    <n v="12.99"/>
    <n v="31526.73"/>
    <m/>
    <s v="Digital Playground"/>
    <s v="False"/>
    <x v="10"/>
  </r>
  <r>
    <n v="201511"/>
    <x v="4"/>
    <s v="4081"/>
    <s v="Girlfriend Films"/>
    <s v="Girlfriend Films"/>
    <x v="3"/>
    <s v="LF"/>
    <s v="SD"/>
    <s v="LF-SD"/>
    <n v="1245"/>
    <n v="12.99"/>
    <n v="16172.55"/>
    <m/>
    <s v="Girlfriend Films"/>
    <s v="False"/>
    <x v="10"/>
  </r>
  <r>
    <n v="201511"/>
    <x v="4"/>
    <s v="272"/>
    <s v="Hustler"/>
    <s v="Hustler"/>
    <x v="3"/>
    <s v="LF"/>
    <s v="SD"/>
    <s v="LF-SD"/>
    <n v="5189"/>
    <n v="12.99"/>
    <n v="67405.11"/>
    <m/>
    <s v="Hustler"/>
    <s v="False"/>
    <x v="10"/>
  </r>
  <r>
    <n v="201511"/>
    <x v="4"/>
    <s v="575"/>
    <s v="Penthouse"/>
    <s v="Penthouse"/>
    <x v="3"/>
    <s v="LF"/>
    <s v="SD"/>
    <s v="LF-SD"/>
    <n v="2177"/>
    <n v="12.99"/>
    <n v="28279.23"/>
    <m/>
    <s v="Penthouse"/>
    <s v="False"/>
    <x v="10"/>
  </r>
  <r>
    <n v="201511"/>
    <x v="4"/>
    <s v="576"/>
    <s v="Penthouse HD"/>
    <s v="Penthouse HD"/>
    <x v="3"/>
    <s v="LF"/>
    <s v="HD"/>
    <s v="LF-HD"/>
    <n v="5345"/>
    <n v="12.99"/>
    <n v="69431.55"/>
    <m/>
    <s v="Penthouse HD"/>
    <s v="False"/>
    <x v="10"/>
  </r>
  <r>
    <n v="201511"/>
    <x v="4"/>
    <s v="158"/>
    <s v="TEN"/>
    <s v="TEN"/>
    <x v="3"/>
    <s v="LF"/>
    <s v="SD"/>
    <s v="LF-SD"/>
    <n v="7197"/>
    <n v="12.99"/>
    <n v="93489.03"/>
    <m/>
    <s v="TEN"/>
    <s v="False"/>
    <x v="10"/>
  </r>
  <r>
    <n v="201511"/>
    <x v="4"/>
    <s v="2188"/>
    <s v="TEN HD"/>
    <s v="TEN HD"/>
    <x v="3"/>
    <s v="LF"/>
    <s v="HD"/>
    <s v="LF-HD"/>
    <n v="4319"/>
    <n v="12.99"/>
    <n v="56103.81"/>
    <m/>
    <s v="TEN"/>
    <s v="True"/>
    <x v="10"/>
  </r>
  <r>
    <n v="201511"/>
    <x v="4"/>
    <s v="Babes"/>
    <s v="Babes"/>
    <s v="Babes"/>
    <x v="4"/>
    <s v="LF"/>
    <s v="SD"/>
    <s v="LF-SD"/>
    <n v="3101"/>
    <n v="12.99"/>
    <n v="40281.99"/>
    <m/>
    <s v="Babes"/>
    <s v="False"/>
    <x v="10"/>
  </r>
  <r>
    <n v="201511"/>
    <x v="4"/>
    <s v="Bang University"/>
    <s v="Bang University"/>
    <s v="Bang U."/>
    <x v="4"/>
    <s v="LF"/>
    <s v="SD"/>
    <s v="LF-SD"/>
    <n v="3699"/>
    <n v="12.99"/>
    <n v="48050.01"/>
    <m/>
    <s v="Bang U."/>
    <s v="False"/>
    <x v="10"/>
  </r>
  <r>
    <n v="201511"/>
    <x v="4"/>
    <s v="Brazzers"/>
    <s v="Brazzers"/>
    <s v="Brazzers"/>
    <x v="4"/>
    <s v="LF"/>
    <s v="SD"/>
    <s v="LF-SD"/>
    <n v="4891"/>
    <n v="12.99"/>
    <n v="63534.09"/>
    <m/>
    <s v="Brazzers"/>
    <s v="False"/>
    <x v="10"/>
  </r>
  <r>
    <n v="201511"/>
    <x v="4"/>
    <s v="Playboy Double Feature"/>
    <s v="MG 2pk"/>
    <s v="MG 2pk"/>
    <x v="4"/>
    <s v="2PK"/>
    <s v="SD"/>
    <s v="2PK-SD"/>
    <n v="973"/>
    <n v="13.11"/>
    <n v="12756.03"/>
    <m/>
    <s v="MG 2pk"/>
    <s v="False"/>
    <x v="10"/>
  </r>
  <r>
    <n v="201511"/>
    <x v="4"/>
    <s v="Reality Kings"/>
    <s v="Reality Kings"/>
    <s v="Reality Kings"/>
    <x v="4"/>
    <s v="LF"/>
    <s v="SD"/>
    <s v="LF-SD"/>
    <n v="2236"/>
    <n v="12.99"/>
    <n v="29045.64"/>
    <m/>
    <s v="Reality Kings"/>
    <s v="False"/>
    <x v="10"/>
  </r>
  <r>
    <n v="201511"/>
    <x v="4"/>
    <s v="Spice Gay"/>
    <s v="Spice Gay"/>
    <s v="MEN"/>
    <x v="4"/>
    <s v="Gay LF"/>
    <s v="SD"/>
    <s v="Gay LF-SD"/>
    <n v="1292"/>
    <n v="12.99"/>
    <n v="16783.080000000002"/>
    <m/>
    <s v="MEN"/>
    <s v="False"/>
    <x v="10"/>
  </r>
  <r>
    <n v="201511"/>
    <x v="4"/>
    <s v="4023"/>
    <s v="A-List"/>
    <s v="A-List"/>
    <x v="5"/>
    <s v="LF"/>
    <s v="SD"/>
    <s v="LF-SD"/>
    <n v="2298"/>
    <n v="12.99"/>
    <n v="29851.02"/>
    <m/>
    <s v="A-List"/>
    <s v="False"/>
    <x v="10"/>
  </r>
  <r>
    <n v="201511"/>
    <x v="4"/>
    <s v="3548"/>
    <s v="Club Fantasy"/>
    <s v="Club Fantasy"/>
    <x v="5"/>
    <s v="LF"/>
    <s v="SD"/>
    <s v="LF-SD"/>
    <n v="7883"/>
    <n v="12.99"/>
    <n v="102400.17"/>
    <m/>
    <s v="Club Fantasy"/>
    <s v="False"/>
    <x v="10"/>
  </r>
  <r>
    <n v="201511"/>
    <x v="4"/>
    <s v="3549"/>
    <s v="Club Fantasy Gay"/>
    <s v="STUDDS"/>
    <x v="5"/>
    <s v="Gay LF"/>
    <s v="SD"/>
    <s v="Gay LF-SD"/>
    <n v="1510"/>
    <n v="12.99"/>
    <n v="19614.900000000001"/>
    <m/>
    <s v="STUDDS"/>
    <s v="False"/>
    <x v="10"/>
  </r>
  <r>
    <n v="201511"/>
    <x v="4"/>
    <s v="3550"/>
    <s v="First Time Fantasy"/>
    <s v="First Time Fantasy"/>
    <x v="5"/>
    <s v="LF"/>
    <s v="SD"/>
    <s v="LF-SD"/>
    <n v="1392"/>
    <n v="12.99"/>
    <n v="18082.080000000002"/>
    <m/>
    <s v="First Time Fantasy"/>
    <s v="False"/>
    <x v="10"/>
  </r>
  <r>
    <n v="201511"/>
    <x v="4"/>
    <s v="3552"/>
    <s v="Urban Fantasy"/>
    <s v="Urban Fantasy"/>
    <x v="5"/>
    <s v="LF"/>
    <s v="SD"/>
    <s v="LF-SD"/>
    <n v="2204"/>
    <n v="12.99"/>
    <n v="28629.96"/>
    <m/>
    <s v="Urban Fantasy"/>
    <s v="False"/>
    <x v="10"/>
  </r>
  <r>
    <n v="201511"/>
    <x v="4"/>
    <s v="5136"/>
    <s v="ALT Women"/>
    <s v="Girls Girls Girls"/>
    <x v="6"/>
    <s v="LF"/>
    <s v="SD"/>
    <s v="LF-SD"/>
    <n v="2145"/>
    <n v="12.99"/>
    <n v="27863.55"/>
    <m/>
    <s v="Girls Girls Girls"/>
    <s v="False"/>
    <x v="10"/>
  </r>
  <r>
    <n v="201511"/>
    <x v="4"/>
    <s v="473"/>
    <s v="Cheri"/>
    <s v="Cheri"/>
    <x v="6"/>
    <s v="LF"/>
    <s v="SD"/>
    <s v="LF-SD"/>
    <n v="956"/>
    <n v="12.99"/>
    <n v="12418.44"/>
    <m/>
    <s v="Cheri"/>
    <s v="False"/>
    <x v="10"/>
  </r>
  <r>
    <n v="201511"/>
    <x v="4"/>
    <s v="3665"/>
    <s v="Hardcore Heat"/>
    <s v="HEAT"/>
    <x v="6"/>
    <s v="LF"/>
    <s v="SD"/>
    <s v="LF-SD"/>
    <n v="2293"/>
    <n v="12.99"/>
    <n v="29786.07"/>
    <m/>
    <s v="HEAT"/>
    <s v="False"/>
    <x v="10"/>
  </r>
  <r>
    <n v="201511"/>
    <x v="4"/>
    <s v="273"/>
    <s v="Playgirl"/>
    <s v="Seduxxtion"/>
    <x v="6"/>
    <s v="LF"/>
    <s v="SD"/>
    <s v="LF-SD"/>
    <n v="1355"/>
    <n v="12.99"/>
    <n v="17601.45"/>
    <m/>
    <s v="Seduxxtion"/>
    <s v="False"/>
    <x v="10"/>
  </r>
  <r>
    <n v="201511"/>
    <x v="4"/>
    <s v="2347"/>
    <s v="Real Xxtreme"/>
    <s v="Real Xxtreme"/>
    <x v="6"/>
    <s v="LF"/>
    <s v="SD"/>
    <s v="LF-SD"/>
    <n v="1833"/>
    <n v="12.99"/>
    <n v="23810.67"/>
    <m/>
    <s v="Real Xxtreme"/>
    <s v="False"/>
    <x v="10"/>
  </r>
  <r>
    <n v="201511"/>
    <x v="4"/>
    <s v="3573"/>
    <s v="VIVID TV XX.5"/>
    <s v="Vivid"/>
    <x v="6"/>
    <s v="LF"/>
    <s v="SD"/>
    <s v="LF-SD"/>
    <n v="5110"/>
    <n v="12.99"/>
    <n v="66378.899999999994"/>
    <m/>
    <s v="Vivid"/>
    <s v="False"/>
    <x v="10"/>
  </r>
  <r>
    <n v="201511"/>
    <x v="4"/>
    <s v="380"/>
    <s v="Wicked"/>
    <s v="Wicked"/>
    <x v="6"/>
    <s v="LF"/>
    <s v="SD"/>
    <s v="LF-SD"/>
    <n v="1317"/>
    <n v="12.99"/>
    <n v="17107.830000000002"/>
    <m/>
    <s v="Wicked"/>
    <s v="False"/>
    <x v="10"/>
  </r>
  <r>
    <n v="201511"/>
    <x v="5"/>
    <s v="3629"/>
    <s v="Adam &amp; Eve"/>
    <s v="Adam &amp; Eve"/>
    <x v="0"/>
    <s v="LF"/>
    <s v="SD"/>
    <s v="LF-SD"/>
    <n v="1"/>
    <n v="17.968"/>
    <n v="17.968"/>
    <m/>
    <m/>
    <s v="False"/>
    <x v="10"/>
  </r>
  <r>
    <n v="201511"/>
    <x v="5"/>
    <s v="3425"/>
    <s v="360 Adult Insider"/>
    <s v="360 Adult Insider"/>
    <x v="7"/>
    <s v="Special"/>
    <s v="SD"/>
    <s v="Special-SD"/>
    <n v="61"/>
    <n v="1.99"/>
    <n v="121.39"/>
    <m/>
    <m/>
    <s v="True"/>
    <x v="10"/>
  </r>
  <r>
    <n v="201511"/>
    <x v="5"/>
    <s v="3617"/>
    <s v="Arouse"/>
    <s v="Arouse"/>
    <x v="1"/>
    <s v="LF"/>
    <s v="SD"/>
    <s v="LF-SD"/>
    <n v="1273"/>
    <n v="17.968"/>
    <n v="22873.263999999999"/>
    <m/>
    <m/>
    <s v="True"/>
    <x v="10"/>
  </r>
  <r>
    <n v="201511"/>
    <x v="5"/>
    <s v="4050"/>
    <s v="Arouse 2pk"/>
    <s v="Align 2pk"/>
    <x v="1"/>
    <s v="2PK"/>
    <s v="SD"/>
    <s v="2PK-SD"/>
    <n v="451"/>
    <n v="19.989999999999998"/>
    <n v="9015.49"/>
    <m/>
    <m/>
    <s v="True"/>
    <x v="10"/>
  </r>
  <r>
    <n v="201511"/>
    <x v="5"/>
    <s v="4370"/>
    <s v="Arouse HD"/>
    <s v="Arouse HD"/>
    <x v="1"/>
    <s v="LF"/>
    <s v="HD"/>
    <s v="LF-HD"/>
    <n v="828"/>
    <n v="18.989999999999998"/>
    <n v="15723.72"/>
    <m/>
    <m/>
    <s v="True"/>
    <x v="10"/>
  </r>
  <r>
    <n v="201511"/>
    <x v="5"/>
    <s v="3930"/>
    <s v="DUSK - For Women"/>
    <s v="DUSK"/>
    <x v="1"/>
    <s v="LF"/>
    <s v="SD"/>
    <s v="LF-SD"/>
    <n v="732"/>
    <n v="17.968"/>
    <n v="13152.575999999999"/>
    <m/>
    <m/>
    <s v="True"/>
    <x v="10"/>
  </r>
  <r>
    <n v="201511"/>
    <x v="5"/>
    <s v="4435"/>
    <s v="DUSK - For Women HD"/>
    <s v="DUSK HD"/>
    <x v="1"/>
    <s v="LF"/>
    <s v="HD"/>
    <s v="LF-HD"/>
    <n v="441"/>
    <n v="18.989999999999998"/>
    <n v="8374.59"/>
    <m/>
    <m/>
    <s v="True"/>
    <x v="10"/>
  </r>
  <r>
    <n v="201511"/>
    <x v="5"/>
    <s v="3618"/>
    <s v="Falcon XX5"/>
    <s v="Falcon"/>
    <x v="1"/>
    <s v="Gay LF"/>
    <s v="SD"/>
    <s v="Gay LF-SD"/>
    <n v="426"/>
    <n v="17.989999999999998"/>
    <n v="7663.74"/>
    <m/>
    <m/>
    <s v="True"/>
    <x v="10"/>
  </r>
  <r>
    <n v="201511"/>
    <x v="5"/>
    <s v="3653"/>
    <s v="Falcon XX5 HD"/>
    <s v="Falcon HD"/>
    <x v="1"/>
    <s v="Gay LF"/>
    <s v="HD"/>
    <s v="Gay LF-HD"/>
    <n v="271"/>
    <n v="18.989999999999998"/>
    <n v="5146.29"/>
    <m/>
    <m/>
    <s v="True"/>
    <x v="10"/>
  </r>
  <r>
    <n v="201511"/>
    <x v="5"/>
    <s v="Digital Playground HD"/>
    <s v="Digital Playground HD"/>
    <s v="Digital Playground HD"/>
    <x v="2"/>
    <s v="LF"/>
    <s v="HD"/>
    <s v="LF-HD"/>
    <n v="1950"/>
    <n v="18.989999999999998"/>
    <n v="37030.5"/>
    <m/>
    <m/>
    <s v="True"/>
    <x v="10"/>
  </r>
  <r>
    <n v="201511"/>
    <x v="5"/>
    <s v="3968"/>
    <s v="Evil Angel"/>
    <s v="Evil Angel"/>
    <x v="8"/>
    <s v="LF"/>
    <s v="SD"/>
    <s v="LF-SD"/>
    <n v="3047"/>
    <n v="17.968"/>
    <n v="54748.495999999999"/>
    <m/>
    <m/>
    <s v="True"/>
    <x v="10"/>
  </r>
  <r>
    <n v="201511"/>
    <x v="5"/>
    <s v="3221"/>
    <s v="HIS Gay XX.5"/>
    <s v="HIS"/>
    <x v="3"/>
    <s v="Gay LF"/>
    <s v="SD"/>
    <s v="Gay LF-SD"/>
    <n v="613"/>
    <n v="17.989999999999998"/>
    <n v="11027.87"/>
    <m/>
    <m/>
    <s v="True"/>
    <x v="10"/>
  </r>
  <r>
    <n v="201511"/>
    <x v="5"/>
    <s v="272"/>
    <s v="Hustler"/>
    <s v="Hustler"/>
    <x v="3"/>
    <s v="LF"/>
    <s v="SD"/>
    <s v="LF-SD"/>
    <n v="4465"/>
    <n v="17.968"/>
    <n v="80227.12"/>
    <m/>
    <m/>
    <s v="True"/>
    <x v="10"/>
  </r>
  <r>
    <n v="201511"/>
    <x v="5"/>
    <s v="3986"/>
    <s v="Hustler 2pk"/>
    <s v="Hustler 2pk"/>
    <x v="3"/>
    <s v="2PK"/>
    <s v="SD"/>
    <s v="2PK-SD"/>
    <n v="616"/>
    <n v="19.989999999999998"/>
    <n v="12313.84"/>
    <m/>
    <m/>
    <s v="True"/>
    <x v="10"/>
  </r>
  <r>
    <n v="201511"/>
    <x v="5"/>
    <s v="4007"/>
    <s v="Hustler 4pk"/>
    <s v="Hustler 4pk"/>
    <x v="3"/>
    <s v="4PK"/>
    <s v="SD"/>
    <s v="4PK-SD"/>
    <n v="995"/>
    <n v="24.99"/>
    <n v="24865.05"/>
    <m/>
    <m/>
    <s v="True"/>
    <x v="10"/>
  </r>
  <r>
    <n v="201511"/>
    <x v="5"/>
    <s v="2718"/>
    <s v="Hustler HD"/>
    <s v="Hustler HD"/>
    <x v="3"/>
    <s v="LF"/>
    <s v="HD"/>
    <s v="LF-HD"/>
    <n v="1408"/>
    <n v="18.989999999999998"/>
    <n v="26737.919999999998"/>
    <m/>
    <m/>
    <s v="True"/>
    <x v="10"/>
  </r>
  <r>
    <n v="201511"/>
    <x v="5"/>
    <s v="468"/>
    <s v="Juicy"/>
    <s v="Juicy"/>
    <x v="3"/>
    <s v="LF"/>
    <s v="SD"/>
    <s v="LF-SD"/>
    <n v="1833"/>
    <n v="17.968"/>
    <n v="32935.343999999997"/>
    <m/>
    <m/>
    <s v="True"/>
    <x v="10"/>
  </r>
  <r>
    <n v="201511"/>
    <x v="5"/>
    <s v="3345"/>
    <s v="Juicy HD"/>
    <s v="Juicy HD"/>
    <x v="3"/>
    <s v="LF"/>
    <s v="HD"/>
    <s v="LF-HD"/>
    <n v="1238"/>
    <n v="18.989999999999998"/>
    <n v="23509.62"/>
    <m/>
    <m/>
    <s v="True"/>
    <x v="10"/>
  </r>
  <r>
    <n v="201511"/>
    <x v="5"/>
    <s v="4153"/>
    <s v="Kinky"/>
    <s v="Kinky"/>
    <x v="3"/>
    <s v="LF"/>
    <s v="SD"/>
    <s v="LF-SD"/>
    <n v="594"/>
    <n v="17.968"/>
    <n v="10672.992"/>
    <m/>
    <m/>
    <s v="True"/>
    <x v="10"/>
  </r>
  <r>
    <n v="201511"/>
    <x v="5"/>
    <s v="577"/>
    <s v="Manhandle"/>
    <s v="Manhandle"/>
    <x v="3"/>
    <s v="Gay LF"/>
    <s v="SD"/>
    <s v="Gay LF-SD"/>
    <n v="604"/>
    <n v="17.989999999999998"/>
    <n v="10865.96"/>
    <m/>
    <m/>
    <s v="True"/>
    <x v="10"/>
  </r>
  <r>
    <n v="201511"/>
    <x v="5"/>
    <s v="575"/>
    <s v="Penthouse"/>
    <s v="Penthouse"/>
    <x v="3"/>
    <s v="LF"/>
    <s v="SD"/>
    <s v="LF-SD"/>
    <n v="1212"/>
    <n v="17.968"/>
    <n v="21777.216"/>
    <m/>
    <m/>
    <s v="True"/>
    <x v="10"/>
  </r>
  <r>
    <n v="201511"/>
    <x v="5"/>
    <s v="576"/>
    <s v="Penthouse HD"/>
    <s v="Penthouse HD"/>
    <x v="3"/>
    <s v="LF"/>
    <s v="HD"/>
    <s v="LF-HD"/>
    <n v="1124"/>
    <n v="18.989999999999998"/>
    <n v="21344.76"/>
    <m/>
    <m/>
    <s v="True"/>
    <x v="10"/>
  </r>
  <r>
    <n v="201511"/>
    <x v="5"/>
    <s v="158"/>
    <s v="TEN"/>
    <s v="TEN"/>
    <x v="3"/>
    <s v="LF"/>
    <s v="SD"/>
    <s v="LF-SD"/>
    <n v="5977"/>
    <n v="17.968"/>
    <n v="107394.736"/>
    <m/>
    <m/>
    <s v="True"/>
    <x v="10"/>
  </r>
  <r>
    <n v="201511"/>
    <x v="5"/>
    <s v="Babes"/>
    <s v="Babes"/>
    <s v="Babes"/>
    <x v="4"/>
    <s v="LF"/>
    <s v="SD"/>
    <s v="LF-SD"/>
    <n v="748"/>
    <n v="17.968"/>
    <n v="13440.064"/>
    <m/>
    <s v="Babes"/>
    <s v="False"/>
    <x v="10"/>
  </r>
  <r>
    <n v="201511"/>
    <x v="5"/>
    <s v="Bang University"/>
    <s v="Bang University"/>
    <s v="Bang U."/>
    <x v="4"/>
    <s v="LF"/>
    <s v="SD"/>
    <s v="LF-SD"/>
    <n v="879"/>
    <n v="17.968"/>
    <n v="15793.871999999999"/>
    <m/>
    <m/>
    <s v="True"/>
    <x v="10"/>
  </r>
  <r>
    <n v="201511"/>
    <x v="5"/>
    <s v="Brazzers"/>
    <s v="Brazzers"/>
    <s v="Brazzers"/>
    <x v="4"/>
    <s v="LF"/>
    <s v="SD"/>
    <s v="LF-SD"/>
    <n v="2194"/>
    <n v="17.968"/>
    <n v="39421.792000000001"/>
    <m/>
    <m/>
    <s v="True"/>
    <x v="10"/>
  </r>
  <r>
    <n v="201511"/>
    <x v="5"/>
    <s v="Playboy Double Feature XX.5"/>
    <s v="MG 2pk"/>
    <s v="MG 2pk"/>
    <x v="4"/>
    <s v="2PK"/>
    <s v="SD"/>
    <s v="2PK-SD"/>
    <n v="542"/>
    <n v="19.989999999999998"/>
    <n v="10834.58"/>
    <m/>
    <m/>
    <s v="True"/>
    <x v="10"/>
  </r>
  <r>
    <n v="201511"/>
    <x v="5"/>
    <s v="Playboy 4-packs"/>
    <s v="MG 4pk"/>
    <s v="MG 4pk"/>
    <x v="4"/>
    <s v="4PK"/>
    <s v="SD"/>
    <s v="4PK-SD"/>
    <n v="308"/>
    <n v="24.99"/>
    <n v="7696.92"/>
    <m/>
    <m/>
    <s v="True"/>
    <x v="10"/>
  </r>
  <r>
    <n v="201511"/>
    <x v="5"/>
    <s v="Reality Kings"/>
    <s v="Reality Kings"/>
    <s v="Reality Kings"/>
    <x v="4"/>
    <s v="LF"/>
    <s v="SD"/>
    <s v="LF-SD"/>
    <n v="1669"/>
    <n v="17.968"/>
    <n v="29988.592000000001"/>
    <m/>
    <m/>
    <s v="True"/>
    <x v="10"/>
  </r>
  <r>
    <n v="201511"/>
    <x v="5"/>
    <s v="Reality Kings XX.5 HD"/>
    <s v="Reality Kings XX.5 HD"/>
    <s v="Reality Kings HD"/>
    <x v="4"/>
    <s v="LF"/>
    <s v="HD"/>
    <s v="LF-HD"/>
    <n v="1521"/>
    <n v="18.989999999999998"/>
    <n v="28883.79"/>
    <m/>
    <m/>
    <s v="True"/>
    <x v="10"/>
  </r>
  <r>
    <n v="201511"/>
    <x v="5"/>
    <s v="Route 69"/>
    <s v="Route 69"/>
    <s v="Route 69"/>
    <x v="4"/>
    <s v="LF"/>
    <s v="SD"/>
    <s v="LF-SD"/>
    <n v="882"/>
    <n v="17.968"/>
    <n v="15847.776"/>
    <m/>
    <m/>
    <s v="True"/>
    <x v="10"/>
  </r>
  <r>
    <n v="201511"/>
    <x v="5"/>
    <s v="Spice Gay"/>
    <s v="Spice Gay"/>
    <s v="MEN"/>
    <x v="4"/>
    <s v="Gay LF"/>
    <s v="SD"/>
    <s v="Gay LF-SD"/>
    <n v="756"/>
    <n v="17.989999999999998"/>
    <n v="13600.44"/>
    <m/>
    <m/>
    <s v="True"/>
    <x v="10"/>
  </r>
  <r>
    <n v="201511"/>
    <x v="5"/>
    <s v="4023"/>
    <s v="A-List"/>
    <s v="A-List"/>
    <x v="5"/>
    <s v="LF"/>
    <s v="SD"/>
    <s v="LF-SD"/>
    <n v="84"/>
    <n v="17.968"/>
    <n v="1509.3119999999999"/>
    <m/>
    <m/>
    <s v="True"/>
    <x v="10"/>
  </r>
  <r>
    <n v="201511"/>
    <x v="5"/>
    <s v="3548"/>
    <s v="Club Fantasy"/>
    <s v="Club Fantasy"/>
    <x v="5"/>
    <s v="LF"/>
    <s v="SD"/>
    <s v="LF-SD"/>
    <n v="2549"/>
    <n v="17.968"/>
    <n v="45800.432000000001"/>
    <m/>
    <m/>
    <s v="True"/>
    <x v="10"/>
  </r>
  <r>
    <n v="201511"/>
    <x v="5"/>
    <s v="4014"/>
    <s v="Club Fantasy 4pk"/>
    <s v="TVN 4pk"/>
    <x v="5"/>
    <s v="4PK"/>
    <s v="SD"/>
    <s v="4PK-SD"/>
    <n v="274"/>
    <n v="24.99"/>
    <n v="6847.26"/>
    <m/>
    <m/>
    <s v="True"/>
    <x v="10"/>
  </r>
  <r>
    <n v="201511"/>
    <x v="5"/>
    <s v="3549"/>
    <s v="Club Fantasy Gay"/>
    <s v="STUDDS"/>
    <x v="5"/>
    <s v="Gay LF"/>
    <s v="SD"/>
    <s v="Gay LF-SD"/>
    <n v="1005"/>
    <n v="17.989999999999998"/>
    <n v="18079.95"/>
    <m/>
    <m/>
    <s v="True"/>
    <x v="10"/>
  </r>
  <r>
    <n v="201511"/>
    <x v="5"/>
    <s v="4126"/>
    <s v="Club Fantasy Gay HD"/>
    <s v="STUDDS HD"/>
    <x v="5"/>
    <s v="Gay LF"/>
    <s v="HD"/>
    <s v="Gay LF-HD"/>
    <n v="522"/>
    <n v="18.989999999999998"/>
    <n v="9912.7800000000007"/>
    <m/>
    <m/>
    <s v="True"/>
    <x v="10"/>
  </r>
  <r>
    <n v="201511"/>
    <x v="5"/>
    <s v="4127"/>
    <s v="Club Fantasy Group"/>
    <s v="Club Fantasy"/>
    <x v="5"/>
    <s v="LF"/>
    <s v="SD"/>
    <s v="LF-SD"/>
    <n v="571"/>
    <n v="17.968"/>
    <n v="10259.727999999999"/>
    <m/>
    <m/>
    <s v="True"/>
    <x v="10"/>
  </r>
  <r>
    <n v="201511"/>
    <x v="5"/>
    <s v="4128"/>
    <s v="Club Fantasy HD"/>
    <s v="Club Fantasy HD"/>
    <x v="5"/>
    <s v="LF"/>
    <s v="HD"/>
    <s v="LF-HD"/>
    <n v="1668"/>
    <n v="18.989999999999998"/>
    <n v="31675.32"/>
    <m/>
    <m/>
    <s v="True"/>
    <x v="10"/>
  </r>
  <r>
    <n v="201511"/>
    <x v="5"/>
    <s v="3550"/>
    <s v="First Time Fantasy"/>
    <s v="First Time Fantasy"/>
    <x v="5"/>
    <s v="LF"/>
    <s v="SD"/>
    <s v="LF-SD"/>
    <n v="1395"/>
    <n v="17.968"/>
    <n v="25065.360000000001"/>
    <m/>
    <m/>
    <s v="True"/>
    <x v="10"/>
  </r>
  <r>
    <n v="201511"/>
    <x v="5"/>
    <s v="3747"/>
    <s v="Girl Crush"/>
    <s v="Girl Crush"/>
    <x v="5"/>
    <s v="LF"/>
    <s v="SD"/>
    <s v="LF-SD"/>
    <n v="973"/>
    <n v="17.968"/>
    <n v="17482.864000000001"/>
    <m/>
    <m/>
    <s v="True"/>
    <x v="10"/>
  </r>
  <r>
    <n v="201511"/>
    <x v="5"/>
    <s v="156"/>
    <s v="Studds"/>
    <s v="STUDDS"/>
    <x v="5"/>
    <s v="Gay LF"/>
    <s v="SD"/>
    <s v="Gay LF-SD"/>
    <n v="1631"/>
    <n v="17.989999999999998"/>
    <n v="29341.69"/>
    <m/>
    <m/>
    <s v="True"/>
    <x v="10"/>
  </r>
  <r>
    <n v="201511"/>
    <x v="5"/>
    <s v="3552"/>
    <s v="Urban Fantasy"/>
    <s v="Urban Fantasy"/>
    <x v="5"/>
    <s v="LF"/>
    <s v="SD"/>
    <s v="LF-SD"/>
    <n v="2093"/>
    <n v="17.968"/>
    <n v="37607.023999999998"/>
    <m/>
    <m/>
    <s v="True"/>
    <x v="10"/>
  </r>
  <r>
    <n v="201511"/>
    <x v="5"/>
    <s v="4131"/>
    <s v="Urban Fantasy HD"/>
    <s v="Urban Fantasy HD"/>
    <x v="5"/>
    <s v="LF"/>
    <s v="HD"/>
    <s v="LF-HD"/>
    <n v="1530"/>
    <n v="18.989999999999998"/>
    <n v="29054.7"/>
    <m/>
    <m/>
    <s v="True"/>
    <x v="10"/>
  </r>
  <r>
    <n v="201511"/>
    <x v="5"/>
    <s v="2042"/>
    <s v="Hardcore Heat"/>
    <s v="HEAT"/>
    <x v="6"/>
    <s v="LF"/>
    <s v="SD"/>
    <s v="LF-SD"/>
    <n v="1722"/>
    <n v="17.968"/>
    <n v="30940.896000000001"/>
    <m/>
    <m/>
    <s v="True"/>
    <x v="10"/>
  </r>
  <r>
    <n v="201511"/>
    <x v="5"/>
    <s v="3131"/>
    <s v="Hardcore Heat HD"/>
    <s v="HEAT HD"/>
    <x v="6"/>
    <s v="LF"/>
    <s v="HD"/>
    <s v="LF-HD"/>
    <n v="302"/>
    <n v="18.989999999999998"/>
    <n v="5734.98"/>
    <m/>
    <m/>
    <s v="True"/>
    <x v="10"/>
  </r>
  <r>
    <n v="201511"/>
    <x v="5"/>
    <s v="2347"/>
    <s v="Real Xxtreme"/>
    <s v="Real Xxtreme"/>
    <x v="6"/>
    <s v="LF"/>
    <s v="SD"/>
    <s v="LF-SD"/>
    <n v="43"/>
    <n v="17.968"/>
    <n v="772.62400000000002"/>
    <m/>
    <m/>
    <s v="True"/>
    <x v="10"/>
  </r>
  <r>
    <n v="201511"/>
    <x v="5"/>
    <s v="3573"/>
    <s v="VIVID TV XX.5"/>
    <s v="Vivid"/>
    <x v="6"/>
    <s v="LF"/>
    <s v="SD"/>
    <s v="LF-SD"/>
    <n v="5398"/>
    <n v="17.968"/>
    <n v="96991.263999999996"/>
    <m/>
    <m/>
    <s v="True"/>
    <x v="10"/>
  </r>
  <r>
    <n v="201511"/>
    <x v="5"/>
    <s v="3588"/>
    <s v="VIVID TV XX.5 HD"/>
    <s v="Vivid HD"/>
    <x v="6"/>
    <s v="LF"/>
    <s v="HD"/>
    <s v="LF-HD"/>
    <n v="1210"/>
    <n v="18.989999999999998"/>
    <n v="22977.9"/>
    <m/>
    <m/>
    <s v="True"/>
    <x v="10"/>
  </r>
  <r>
    <n v="201511"/>
    <x v="5"/>
    <s v="4190"/>
    <s v="Vivid 4pk"/>
    <s v="Vivid 4pk"/>
    <x v="6"/>
    <s v="4PK"/>
    <s v="SD"/>
    <s v="4PK-SD"/>
    <n v="443"/>
    <n v="24.99"/>
    <n v="11070.57"/>
    <m/>
    <m/>
    <s v="True"/>
    <x v="10"/>
  </r>
  <r>
    <n v="201511"/>
    <x v="5"/>
    <s v="3998"/>
    <s v="Vivid DF"/>
    <s v="Vivid 2pk"/>
    <x v="6"/>
    <s v="2PK"/>
    <s v="SD"/>
    <s v="2PK-SD"/>
    <n v="933"/>
    <n v="19.989999999999998"/>
    <n v="18650.669999999998"/>
    <m/>
    <m/>
    <s v="True"/>
    <x v="10"/>
  </r>
  <r>
    <n v="201511"/>
    <x v="5"/>
    <s v="4415"/>
    <s v="Vivid Gay"/>
    <s v="Vivid Gay"/>
    <x v="6"/>
    <s v="Gay LF"/>
    <s v="SD"/>
    <s v="Gay LF-SD"/>
    <n v="591"/>
    <n v="17.989999999999998"/>
    <n v="10632.09"/>
    <m/>
    <m/>
    <s v="True"/>
    <x v="10"/>
  </r>
  <r>
    <n v="201511"/>
    <x v="5"/>
    <s v="788"/>
    <s v="Wicked XX.5"/>
    <s v="Wicked"/>
    <x v="6"/>
    <s v="LF"/>
    <s v="SD"/>
    <s v="LF-SD"/>
    <n v="1125"/>
    <n v="17.968"/>
    <n v="20214"/>
    <m/>
    <m/>
    <s v="True"/>
    <x v="10"/>
  </r>
  <r>
    <n v="201511"/>
    <x v="5"/>
    <s v="3680"/>
    <s v="Wicked XX.5 HD"/>
    <s v="Wicked HD"/>
    <x v="6"/>
    <s v="LF"/>
    <s v="HD"/>
    <s v="LF-HD"/>
    <n v="277"/>
    <n v="18.989999999999998"/>
    <n v="5260.23"/>
    <m/>
    <m/>
    <s v="True"/>
    <x v="10"/>
  </r>
  <r>
    <n v="201512"/>
    <x v="0"/>
    <s v="3617"/>
    <s v="Arouse"/>
    <s v="Arouse"/>
    <x v="1"/>
    <s v="LF"/>
    <s v="SD"/>
    <s v="LF-SD"/>
    <n v="4702"/>
    <n v="11"/>
    <n v="51722"/>
    <m/>
    <m/>
    <s v="False"/>
    <x v="11"/>
  </r>
  <r>
    <n v="201512"/>
    <x v="0"/>
    <s v="Digital Playground"/>
    <s v="Digital Playground"/>
    <s v="Digital Playground"/>
    <x v="2"/>
    <s v="LF"/>
    <s v="SD"/>
    <s v="LF-SD"/>
    <n v="2834"/>
    <n v="11"/>
    <n v="31174"/>
    <m/>
    <m/>
    <s v="True"/>
    <x v="11"/>
  </r>
  <r>
    <n v="201512"/>
    <x v="0"/>
    <s v="Digital Playground SF"/>
    <s v="Digital Playground Shorts"/>
    <s v="Digital Playground SF"/>
    <x v="2"/>
    <s v="SF"/>
    <s v="SD"/>
    <s v="SF-SD"/>
    <n v="13930"/>
    <n v="7"/>
    <n v="97510"/>
    <m/>
    <m/>
    <s v="True"/>
    <x v="11"/>
  </r>
  <r>
    <n v="201512"/>
    <x v="0"/>
    <s v="272"/>
    <s v="Hustler"/>
    <s v="Hustler"/>
    <x v="3"/>
    <s v="LF"/>
    <s v="SD"/>
    <s v="LF-SD"/>
    <n v="30783"/>
    <n v="11"/>
    <n v="338613"/>
    <m/>
    <m/>
    <s v="True"/>
    <x v="11"/>
  </r>
  <r>
    <n v="201512"/>
    <x v="0"/>
    <s v="158"/>
    <s v="TEN"/>
    <s v="TEN"/>
    <x v="3"/>
    <s v="LF"/>
    <s v="SD"/>
    <s v="LF-SD"/>
    <n v="49524"/>
    <n v="11"/>
    <n v="544764"/>
    <m/>
    <m/>
    <s v="True"/>
    <x v="11"/>
  </r>
  <r>
    <n v="201512"/>
    <x v="0"/>
    <s v="Bang University"/>
    <s v="Bang University"/>
    <s v="Bang U."/>
    <x v="4"/>
    <s v="LF"/>
    <s v="SD"/>
    <s v="LF-SD"/>
    <n v="8170"/>
    <n v="11"/>
    <n v="89870"/>
    <m/>
    <m/>
    <s v="True"/>
    <x v="11"/>
  </r>
  <r>
    <n v="201512"/>
    <x v="0"/>
    <s v="Brazzers"/>
    <s v="Brazzers"/>
    <s v="Brazzers"/>
    <x v="4"/>
    <s v="LF"/>
    <s v="SD"/>
    <s v="LF-SD"/>
    <n v="9550"/>
    <n v="11"/>
    <n v="105050"/>
    <m/>
    <m/>
    <s v="True"/>
    <x v="11"/>
  </r>
  <r>
    <n v="201512"/>
    <x v="0"/>
    <s v="Brazzers HD"/>
    <s v="Brazzers HD"/>
    <s v="Brazzers HD"/>
    <x v="4"/>
    <s v="LF"/>
    <s v="HD"/>
    <s v="LF-HD"/>
    <n v="10882"/>
    <n v="12"/>
    <n v="130584"/>
    <m/>
    <m/>
    <s v="True"/>
    <x v="11"/>
  </r>
  <r>
    <n v="201512"/>
    <x v="0"/>
    <s v="Playboy 4-packs"/>
    <s v="MG 4pk"/>
    <s v="MG 4pk"/>
    <x v="4"/>
    <s v="4PK"/>
    <s v="SD"/>
    <s v="4PK-SD"/>
    <n v="2186"/>
    <n v="18"/>
    <n v="39348"/>
    <m/>
    <m/>
    <s v="True"/>
    <x v="11"/>
  </r>
  <r>
    <n v="201512"/>
    <x v="0"/>
    <s v="Shorteez"/>
    <s v="Shorteez"/>
    <s v="Shorteez SF"/>
    <x v="4"/>
    <s v="SF"/>
    <s v="SD"/>
    <s v="SF-SD"/>
    <n v="12461"/>
    <n v="7"/>
    <n v="87227"/>
    <m/>
    <m/>
    <s v="True"/>
    <x v="11"/>
  </r>
  <r>
    <n v="201512"/>
    <x v="0"/>
    <s v="3548"/>
    <s v="Club Fantasy"/>
    <s v="Club Fantasy"/>
    <x v="5"/>
    <s v="LF"/>
    <s v="SD"/>
    <s v="LF-SD"/>
    <n v="30437"/>
    <n v="11"/>
    <n v="334807"/>
    <m/>
    <m/>
    <s v="True"/>
    <x v="11"/>
  </r>
  <r>
    <n v="201512"/>
    <x v="0"/>
    <s v="3549"/>
    <s v="Club Fantasy Gay"/>
    <s v="STUDDS"/>
    <x v="5"/>
    <s v="Gay LF"/>
    <s v="SD"/>
    <s v="Gay LF-SD"/>
    <n v="4638"/>
    <n v="11"/>
    <n v="51018"/>
    <m/>
    <m/>
    <s v="True"/>
    <x v="11"/>
  </r>
  <r>
    <n v="201512"/>
    <x v="0"/>
    <s v="3550"/>
    <s v="First Time Fantasy"/>
    <s v="First Time Fantasy"/>
    <x v="5"/>
    <s v="LF"/>
    <s v="SD"/>
    <s v="LF-SD"/>
    <n v="3447"/>
    <n v="11"/>
    <n v="37917"/>
    <m/>
    <m/>
    <s v="True"/>
    <x v="11"/>
  </r>
  <r>
    <n v="201512"/>
    <x v="0"/>
    <s v="3747"/>
    <s v="Girl Crush"/>
    <s v="Girl Crush"/>
    <x v="5"/>
    <s v="LF"/>
    <s v="SD"/>
    <s v="LF-SD"/>
    <n v="2752"/>
    <n v="11"/>
    <n v="30272"/>
    <m/>
    <m/>
    <s v="True"/>
    <x v="11"/>
  </r>
  <r>
    <n v="201512"/>
    <x v="0"/>
    <s v="156"/>
    <s v="Studds"/>
    <s v="STUDDS"/>
    <x v="5"/>
    <s v="Gay LF"/>
    <s v="SD"/>
    <s v="Gay LF-SD"/>
    <n v="110"/>
    <n v="11"/>
    <n v="1210"/>
    <m/>
    <m/>
    <s v="True"/>
    <x v="11"/>
  </r>
  <r>
    <n v="201512"/>
    <x v="0"/>
    <s v="3552"/>
    <s v="Urban Fantasy"/>
    <s v="Urban Fantasy"/>
    <x v="5"/>
    <s v="LF"/>
    <s v="SD"/>
    <s v="LF-SD"/>
    <n v="10004"/>
    <n v="11"/>
    <n v="110044"/>
    <m/>
    <m/>
    <s v="True"/>
    <x v="11"/>
  </r>
  <r>
    <n v="201512"/>
    <x v="0"/>
    <s v="2042"/>
    <s v="Hardcore Heat"/>
    <s v="HEAT"/>
    <x v="6"/>
    <s v="LF"/>
    <s v="SD"/>
    <s v="LF-SD"/>
    <n v="3163"/>
    <n v="11"/>
    <n v="34793"/>
    <m/>
    <m/>
    <s v="True"/>
    <x v="11"/>
  </r>
  <r>
    <n v="201512"/>
    <x v="0"/>
    <s v="2347"/>
    <s v="Real Xxtreme"/>
    <s v="Real Xxtreme"/>
    <x v="6"/>
    <s v="LF"/>
    <s v="SD"/>
    <s v="LF-SD"/>
    <n v="334"/>
    <n v="11"/>
    <n v="3674"/>
    <m/>
    <m/>
    <s v="True"/>
    <x v="11"/>
  </r>
  <r>
    <n v="201512"/>
    <x v="0"/>
    <s v="3433"/>
    <s v="VIVID TV"/>
    <s v="Vivid"/>
    <x v="6"/>
    <s v="LF"/>
    <s v="SD"/>
    <s v="LF-SD"/>
    <n v="3970"/>
    <n v="11"/>
    <n v="43670"/>
    <m/>
    <m/>
    <s v="True"/>
    <x v="11"/>
  </r>
  <r>
    <n v="201512"/>
    <x v="1"/>
    <s v="3617"/>
    <s v="Arouse"/>
    <s v="Arouse"/>
    <x v="1"/>
    <s v="LF"/>
    <s v="SD"/>
    <s v="LF-SD"/>
    <n v="1795"/>
    <n v="9.94"/>
    <n v="17842.3"/>
    <m/>
    <s v="Arouse"/>
    <s v="False"/>
    <x v="11"/>
  </r>
  <r>
    <n v="201512"/>
    <x v="1"/>
    <s v="4370"/>
    <s v="Arouse HD"/>
    <s v="Arouse HD"/>
    <x v="1"/>
    <s v="LF"/>
    <s v="HD"/>
    <s v="LF-HD"/>
    <n v="1985"/>
    <n v="9.9499999999999993"/>
    <n v="19750.75"/>
    <m/>
    <s v="Arouse HD"/>
    <s v="False"/>
    <x v="11"/>
  </r>
  <r>
    <n v="201512"/>
    <x v="1"/>
    <s v="3930"/>
    <s v="DUSK - For Women"/>
    <s v="DUSK"/>
    <x v="1"/>
    <s v="LF"/>
    <s v="SD"/>
    <s v="LF-SD"/>
    <n v="477"/>
    <n v="9.94"/>
    <n v="4741.38"/>
    <m/>
    <s v="DUSK"/>
    <s v="False"/>
    <x v="11"/>
  </r>
  <r>
    <n v="201512"/>
    <x v="1"/>
    <s v="4435"/>
    <s v="DUSK - For Women HD"/>
    <s v="DUSK HD"/>
    <x v="1"/>
    <s v="LF"/>
    <s v="HD"/>
    <s v="LF-HD"/>
    <n v="512"/>
    <n v="9.9499999999999993"/>
    <n v="5094.3999999999996"/>
    <m/>
    <s v="DUSK HD"/>
    <s v="False"/>
    <x v="11"/>
  </r>
  <r>
    <n v="201512"/>
    <x v="1"/>
    <s v="3618"/>
    <s v="Falcon XX5"/>
    <s v="Falcon"/>
    <x v="1"/>
    <s v="Gay LF"/>
    <s v="SD"/>
    <s v="Gay LF-SD"/>
    <n v="890"/>
    <n v="9.94"/>
    <n v="8846.6"/>
    <m/>
    <s v="Falcon"/>
    <s v="False"/>
    <x v="11"/>
  </r>
  <r>
    <n v="201512"/>
    <x v="1"/>
    <s v="3653"/>
    <s v="Falcon XX5 HD"/>
    <s v="Falcon HD"/>
    <x v="1"/>
    <s v="Gay LF"/>
    <s v="HD"/>
    <s v="Gay LF-HD"/>
    <n v="758"/>
    <n v="9.9499999999999993"/>
    <n v="7542.1"/>
    <m/>
    <s v="Falcon HD"/>
    <s v="False"/>
    <x v="11"/>
  </r>
  <r>
    <n v="201512"/>
    <x v="1"/>
    <s v="272"/>
    <s v="Hustler"/>
    <s v="Hustler"/>
    <x v="3"/>
    <s v="LF"/>
    <s v="SD"/>
    <s v="LF-SD"/>
    <n v="12919"/>
    <n v="9.94"/>
    <n v="128414.86"/>
    <m/>
    <s v="Hustler"/>
    <s v="False"/>
    <x v="11"/>
  </r>
  <r>
    <n v="201512"/>
    <x v="1"/>
    <s v="2718"/>
    <s v="Hustler HD"/>
    <s v="Hustler HD"/>
    <x v="3"/>
    <s v="LF"/>
    <s v="HD"/>
    <s v="LF-HD"/>
    <n v="3137"/>
    <n v="9.9499999999999993"/>
    <n v="31213.15"/>
    <m/>
    <s v="Hustler HD"/>
    <s v="False"/>
    <x v="11"/>
  </r>
  <r>
    <n v="201512"/>
    <x v="1"/>
    <s v="649"/>
    <s v="Hustler XXX"/>
    <s v="Hustler"/>
    <x v="3"/>
    <s v="LF"/>
    <s v="SD"/>
    <s v="LF-SD"/>
    <n v="2037"/>
    <n v="9.9499999999999993"/>
    <n v="20268.150000000001"/>
    <m/>
    <s v="Hustler"/>
    <s v="True"/>
    <x v="11"/>
  </r>
  <r>
    <n v="201512"/>
    <x v="1"/>
    <s v="158"/>
    <s v="TEN"/>
    <s v="TEN"/>
    <x v="3"/>
    <s v="LF"/>
    <s v="SD"/>
    <s v="LF-SD"/>
    <n v="29797"/>
    <n v="9.94"/>
    <n v="296182.18"/>
    <m/>
    <s v="TEN"/>
    <s v="False"/>
    <x v="11"/>
  </r>
  <r>
    <n v="201512"/>
    <x v="1"/>
    <s v="2188"/>
    <s v="TEN HD"/>
    <s v="TEN HD"/>
    <x v="3"/>
    <s v="LF"/>
    <s v="HD"/>
    <s v="LF-HD"/>
    <n v="2920"/>
    <n v="9.9499999999999993"/>
    <n v="29054"/>
    <m/>
    <s v="TEN HD"/>
    <s v="False"/>
    <x v="11"/>
  </r>
  <r>
    <n v="201512"/>
    <x v="1"/>
    <s v="Bang University"/>
    <s v="Bang University"/>
    <s v="Bang U."/>
    <x v="4"/>
    <s v="LF"/>
    <s v="SD"/>
    <s v="LF-SD"/>
    <n v="5506"/>
    <n v="9.94"/>
    <n v="54729.64"/>
    <m/>
    <s v="Bang U."/>
    <s v="False"/>
    <x v="11"/>
  </r>
  <r>
    <n v="201512"/>
    <x v="1"/>
    <s v="Brazzers"/>
    <s v="Brazzers"/>
    <s v="Brazzers"/>
    <x v="4"/>
    <s v="LF"/>
    <s v="SD"/>
    <s v="LF-SD"/>
    <n v="12366"/>
    <n v="9.94"/>
    <n v="122918.04"/>
    <m/>
    <s v="Brazzers"/>
    <s v="False"/>
    <x v="11"/>
  </r>
  <r>
    <n v="201512"/>
    <x v="1"/>
    <s v="Reality Kings"/>
    <s v="Reality Kings"/>
    <s v="Reality Kings"/>
    <x v="4"/>
    <s v="LF"/>
    <s v="SD"/>
    <s v="LF-SD"/>
    <n v="6741"/>
    <n v="9.94"/>
    <n v="67005.539999999994"/>
    <m/>
    <s v="Reality Kings"/>
    <s v="False"/>
    <x v="11"/>
  </r>
  <r>
    <n v="201512"/>
    <x v="1"/>
    <s v="Reality Kings HD"/>
    <s v="Reality Kings HD"/>
    <s v="Reality Kings HD"/>
    <x v="4"/>
    <s v="LF"/>
    <s v="HD"/>
    <s v="LF-HD"/>
    <n v="2049"/>
    <n v="9.9499999999999993"/>
    <n v="20387.55"/>
    <m/>
    <s v="Reality Kings HD"/>
    <s v="False"/>
    <x v="11"/>
  </r>
  <r>
    <n v="201512"/>
    <x v="1"/>
    <s v="Spice Gay"/>
    <s v="Spice Gay"/>
    <s v="MEN"/>
    <x v="4"/>
    <s v="Gay LF"/>
    <s v="SD"/>
    <s v="Gay LF-SD"/>
    <n v="5340"/>
    <n v="9.94"/>
    <n v="53079.6"/>
    <m/>
    <s v="MEN"/>
    <s v="False"/>
    <x v="11"/>
  </r>
  <r>
    <n v="201512"/>
    <x v="1"/>
    <s v="3548"/>
    <s v="Club Fantasy"/>
    <s v="Club Fantasy"/>
    <x v="5"/>
    <s v="LF"/>
    <s v="SD"/>
    <s v="LF-SD"/>
    <n v="8877"/>
    <n v="9.94"/>
    <n v="88237.38"/>
    <m/>
    <s v="Club Fantasy"/>
    <s v="False"/>
    <x v="11"/>
  </r>
  <r>
    <n v="201512"/>
    <x v="1"/>
    <s v="3552"/>
    <s v="Urban Fantasy"/>
    <s v="Urban Fantasy"/>
    <x v="5"/>
    <s v="LF"/>
    <s v="SD"/>
    <s v="LF-SD"/>
    <n v="2577"/>
    <n v="9.94"/>
    <n v="25615.38"/>
    <m/>
    <s v="Urban Fantasy"/>
    <s v="False"/>
    <x v="11"/>
  </r>
  <r>
    <n v="201512"/>
    <x v="1"/>
    <s v="473"/>
    <s v="Cheri"/>
    <s v="Cheri"/>
    <x v="6"/>
    <s v="LF"/>
    <s v="SD"/>
    <s v="LF-SD"/>
    <n v="4387"/>
    <n v="9.94"/>
    <n v="43606.78"/>
    <m/>
    <s v="Cheri"/>
    <s v="False"/>
    <x v="11"/>
  </r>
  <r>
    <n v="201512"/>
    <x v="1"/>
    <s v="4441"/>
    <s v="Cheri International HD"/>
    <s v="Cheri HD"/>
    <x v="6"/>
    <s v="NW LF"/>
    <s v="HD"/>
    <s v="LF-HD"/>
    <n v="404"/>
    <n v="9.9499999999999993"/>
    <n v="4019.8"/>
    <m/>
    <s v="Cheri HD"/>
    <s v="False"/>
    <x v="11"/>
  </r>
  <r>
    <n v="201512"/>
    <x v="1"/>
    <s v="963"/>
    <s v="Girls Girls Girls"/>
    <s v="Girls Girls Girls"/>
    <x v="6"/>
    <s v="LF"/>
    <s v="SD"/>
    <s v="LF-SD"/>
    <n v="2411"/>
    <n v="9.94"/>
    <n v="23965.34"/>
    <m/>
    <s v="Girls Girls Girls"/>
    <s v="False"/>
    <x v="11"/>
  </r>
  <r>
    <n v="201512"/>
    <x v="1"/>
    <s v="3683"/>
    <s v="Girls Girls Girls XX.5 HD"/>
    <s v="Girls Girls Girls HD"/>
    <x v="6"/>
    <s v="LF"/>
    <s v="HD"/>
    <s v="LF-HD"/>
    <n v="681"/>
    <n v="9.9499999999999993"/>
    <n v="6775.95"/>
    <m/>
    <s v="Girls Girls Girls HD"/>
    <s v="False"/>
    <x v="11"/>
  </r>
  <r>
    <n v="201512"/>
    <x v="1"/>
    <s v="2042"/>
    <s v="Hardcore Heat"/>
    <s v="HEAT"/>
    <x v="6"/>
    <s v="LF"/>
    <s v="SD"/>
    <s v="LF-SD"/>
    <n v="12901"/>
    <n v="9.94"/>
    <n v="128235.94"/>
    <m/>
    <s v="HEAT"/>
    <s v="False"/>
    <x v="11"/>
  </r>
  <r>
    <n v="201512"/>
    <x v="1"/>
    <s v="3131"/>
    <s v="Hardcore Heat HD"/>
    <s v="HEAT HD"/>
    <x v="6"/>
    <s v="LF"/>
    <s v="HD"/>
    <s v="LF-HD"/>
    <n v="424"/>
    <n v="9.9499999999999993"/>
    <n v="4218.8"/>
    <m/>
    <s v="HEAT HD"/>
    <s v="False"/>
    <x v="11"/>
  </r>
  <r>
    <n v="201512"/>
    <x v="1"/>
    <s v="3349"/>
    <s v="Pleasure Zone"/>
    <s v="Pleasure Zone"/>
    <x v="6"/>
    <s v="LF"/>
    <s v="SD"/>
    <s v="LF-SD"/>
    <n v="4734"/>
    <n v="9.94"/>
    <n v="47055.96"/>
    <m/>
    <s v="Pleasure Zone"/>
    <s v="False"/>
    <x v="11"/>
  </r>
  <r>
    <n v="201512"/>
    <x v="1"/>
    <s v="3706"/>
    <s v="Pleasure Zone HD"/>
    <s v="Pleasure Zone HD"/>
    <x v="6"/>
    <s v="LF"/>
    <s v="HD"/>
    <s v="LF-HD"/>
    <n v="703"/>
    <n v="9.9499999999999993"/>
    <n v="6994.85"/>
    <m/>
    <s v="Pleasure Zone HD"/>
    <s v="False"/>
    <x v="11"/>
  </r>
  <r>
    <n v="201512"/>
    <x v="1"/>
    <s v="2347"/>
    <s v="Real Xxtreme"/>
    <s v="Real Xxtreme"/>
    <x v="6"/>
    <s v="LF"/>
    <s v="SD"/>
    <s v="LF-SD"/>
    <n v="3691"/>
    <n v="9.94"/>
    <n v="36688.54"/>
    <m/>
    <s v="Real Xxtreme"/>
    <s v="False"/>
    <x v="11"/>
  </r>
  <r>
    <n v="201512"/>
    <x v="1"/>
    <s v="3684"/>
    <s v="Real Xxtreme XX.5 HD"/>
    <s v="Real Xxtreme HD"/>
    <x v="6"/>
    <s v="LF"/>
    <s v="HD"/>
    <s v="LF-HD"/>
    <n v="1495"/>
    <n v="9.9499999999999993"/>
    <n v="14875.25"/>
    <m/>
    <s v="Real Xxtreme HD"/>
    <s v="False"/>
    <x v="11"/>
  </r>
  <r>
    <n v="201512"/>
    <x v="1"/>
    <s v="2825"/>
    <s v="Swingers"/>
    <s v="Swingers"/>
    <x v="6"/>
    <s v="LF"/>
    <s v="SD"/>
    <s v="LF-SD"/>
    <n v="3056"/>
    <n v="9.94"/>
    <n v="30376.639999999999"/>
    <m/>
    <s v="Swingers"/>
    <s v="False"/>
    <x v="11"/>
  </r>
  <r>
    <n v="201512"/>
    <x v="1"/>
    <s v="3433"/>
    <s v="VIVID TV"/>
    <s v="Vivid"/>
    <x v="6"/>
    <s v="LF"/>
    <s v="SD"/>
    <s v="LF-SD"/>
    <n v="9961"/>
    <n v="9.94"/>
    <n v="99012.34"/>
    <m/>
    <s v="Vivid"/>
    <s v="False"/>
    <x v="11"/>
  </r>
  <r>
    <n v="201512"/>
    <x v="1"/>
    <s v="4046"/>
    <s v="Vivid XXX HD"/>
    <s v="Vivid HD"/>
    <x v="6"/>
    <s v="LF"/>
    <s v="HD"/>
    <s v="LF-HD"/>
    <n v="5109"/>
    <n v="9.9499999999999993"/>
    <n v="50834.55"/>
    <m/>
    <s v="Vivid HD"/>
    <s v="False"/>
    <x v="11"/>
  </r>
  <r>
    <n v="201512"/>
    <x v="1"/>
    <s v="3680"/>
    <s v="Wicked XX.5 HD"/>
    <s v="Wicked HD"/>
    <x v="6"/>
    <s v="LF"/>
    <s v="HD"/>
    <s v="LF-HD"/>
    <n v="605"/>
    <n v="9.9499999999999993"/>
    <n v="6019.75"/>
    <m/>
    <s v="Wicked HD"/>
    <s v="False"/>
    <x v="11"/>
  </r>
  <r>
    <n v="201512"/>
    <x v="1"/>
    <s v="3370"/>
    <s v="Wicked XXX"/>
    <s v="Wicked"/>
    <x v="6"/>
    <s v="LF"/>
    <s v="SD"/>
    <s v="LF-SD"/>
    <n v="3552"/>
    <n v="9.9499999999999993"/>
    <n v="35342.400000000001"/>
    <m/>
    <s v="Wicked"/>
    <s v="False"/>
    <x v="11"/>
  </r>
  <r>
    <n v="201512"/>
    <x v="2"/>
    <s v="3618"/>
    <s v="Falcon XX5"/>
    <s v="Falcon"/>
    <x v="1"/>
    <s v="Gay LF"/>
    <s v="SD"/>
    <s v="Gay LF-SD"/>
    <n v="1556"/>
    <n v="13.7"/>
    <n v="21317.200000000001"/>
    <m/>
    <s v="Falcon"/>
    <s v="False"/>
    <x v="11"/>
  </r>
  <r>
    <n v="201512"/>
    <x v="2"/>
    <s v="4081"/>
    <s v="Girlfriend Films"/>
    <s v="Girlfriend Films"/>
    <x v="3"/>
    <s v="LF"/>
    <s v="SD"/>
    <s v="LF-SD"/>
    <n v="6404"/>
    <n v="13.52"/>
    <n v="86582.080000000002"/>
    <m/>
    <s v="Girlfriend Films"/>
    <s v="False"/>
    <x v="11"/>
  </r>
  <r>
    <n v="201512"/>
    <x v="2"/>
    <s v="2658"/>
    <s v="HIS Gay"/>
    <s v="HIS"/>
    <x v="3"/>
    <s v="Gay LF"/>
    <s v="SD"/>
    <s v="Gay LF-SD"/>
    <n v="2615"/>
    <n v="13.7"/>
    <n v="35825.5"/>
    <m/>
    <s v="HIS"/>
    <s v="False"/>
    <x v="11"/>
  </r>
  <r>
    <n v="201512"/>
    <x v="2"/>
    <s v="272"/>
    <s v="Hustler"/>
    <s v="Hustler"/>
    <x v="3"/>
    <s v="LF"/>
    <s v="SD"/>
    <s v="LF-SD"/>
    <n v="28661"/>
    <n v="13.52"/>
    <n v="387496.72"/>
    <m/>
    <s v="Hustler"/>
    <s v="False"/>
    <x v="11"/>
  </r>
  <r>
    <n v="201512"/>
    <x v="2"/>
    <s v="468"/>
    <s v="Juicy"/>
    <s v="Juicy"/>
    <x v="3"/>
    <s v="LF"/>
    <s v="SD"/>
    <s v="LF-SD"/>
    <n v="9879"/>
    <n v="13.52"/>
    <n v="133564.07999999999"/>
    <m/>
    <s v="Juicy"/>
    <s v="False"/>
    <x v="11"/>
  </r>
  <r>
    <n v="201512"/>
    <x v="2"/>
    <s v="577"/>
    <s v="Manhandle"/>
    <s v="Manhandle"/>
    <x v="3"/>
    <s v="Gay LF"/>
    <s v="SD"/>
    <s v="Gay LF-SD"/>
    <n v="2529"/>
    <n v="13.7"/>
    <n v="34647.300000000003"/>
    <m/>
    <s v="Manhandle"/>
    <s v="False"/>
    <x v="11"/>
  </r>
  <r>
    <n v="201512"/>
    <x v="2"/>
    <s v="575"/>
    <s v="Penthouse"/>
    <s v="Penthouse"/>
    <x v="3"/>
    <s v="LF"/>
    <s v="SD"/>
    <s v="LF-SD"/>
    <n v="4548"/>
    <n v="13.52"/>
    <n v="61488.959999999999"/>
    <m/>
    <s v="Penthouse"/>
    <s v="False"/>
    <x v="11"/>
  </r>
  <r>
    <n v="201512"/>
    <x v="2"/>
    <s v="158"/>
    <s v="TEN"/>
    <s v="TEN"/>
    <x v="3"/>
    <s v="LF"/>
    <s v="SD"/>
    <s v="LF-SD"/>
    <n v="26503"/>
    <n v="13.52"/>
    <n v="358320.56"/>
    <m/>
    <s v="TEN"/>
    <s v="False"/>
    <x v="11"/>
  </r>
  <r>
    <n v="201512"/>
    <x v="2"/>
    <s v="2827"/>
    <s v="Vavoom"/>
    <s v="Vavoom SF"/>
    <x v="3"/>
    <s v="SF"/>
    <s v="SD"/>
    <s v="SF-SD"/>
    <n v="57694"/>
    <n v="8.48"/>
    <n v="489245.12"/>
    <m/>
    <s v="Vavoom SF"/>
    <s v="False"/>
    <x v="11"/>
  </r>
  <r>
    <n v="201512"/>
    <x v="2"/>
    <s v="Bang University"/>
    <s v="Bang University"/>
    <s v="Bang U."/>
    <x v="4"/>
    <s v="LF"/>
    <s v="SD"/>
    <s v="LF-SD"/>
    <n v="5893"/>
    <n v="13.52"/>
    <n v="79673.36"/>
    <m/>
    <s v="Bang U."/>
    <s v="False"/>
    <x v="11"/>
  </r>
  <r>
    <n v="201512"/>
    <x v="2"/>
    <s v="Brazzers"/>
    <s v="Brazzers"/>
    <s v="Brazzers"/>
    <x v="4"/>
    <s v="LF"/>
    <s v="SD"/>
    <s v="LF-SD"/>
    <n v="9721"/>
    <n v="13.52"/>
    <n v="131427.92000000001"/>
    <m/>
    <s v="Brazzers"/>
    <s v="False"/>
    <x v="11"/>
  </r>
  <r>
    <n v="201512"/>
    <x v="2"/>
    <s v="Reality Kings"/>
    <s v="Reality Kings"/>
    <s v="Reality Kings"/>
    <x v="4"/>
    <s v="LF"/>
    <s v="SD"/>
    <s v="LF-SD"/>
    <n v="5198"/>
    <n v="13.52"/>
    <n v="70276.960000000006"/>
    <m/>
    <s v="Reality Kings"/>
    <s v="False"/>
    <x v="11"/>
  </r>
  <r>
    <n v="201512"/>
    <x v="2"/>
    <s v="Spice Gay"/>
    <s v="Spice Gay"/>
    <s v="MEN"/>
    <x v="4"/>
    <s v="Gay LF"/>
    <s v="SD"/>
    <s v="Gay LF-SD"/>
    <n v="2239"/>
    <n v="13.7"/>
    <n v="30674.3"/>
    <m/>
    <s v="MEN"/>
    <s v="False"/>
    <x v="11"/>
  </r>
  <r>
    <n v="201512"/>
    <x v="2"/>
    <s v="3548"/>
    <s v="Club Fantasy"/>
    <s v="Club Fantasy"/>
    <x v="5"/>
    <s v="LF"/>
    <s v="SD"/>
    <s v="LF-SD"/>
    <n v="5935"/>
    <n v="13.52"/>
    <n v="80241.2"/>
    <m/>
    <s v="Club Fantasy"/>
    <s v="False"/>
    <x v="11"/>
  </r>
  <r>
    <n v="201512"/>
    <x v="2"/>
    <s v="3665"/>
    <s v="Hardcore Heat"/>
    <s v="HEAT"/>
    <x v="6"/>
    <s v="LF"/>
    <s v="SD"/>
    <s v="LF-SD"/>
    <n v="38634"/>
    <n v="13.52"/>
    <n v="522331.68"/>
    <m/>
    <s v="HEAT"/>
    <s v="False"/>
    <x v="11"/>
  </r>
  <r>
    <n v="201512"/>
    <x v="2"/>
    <s v="3433"/>
    <s v="VIVID TV"/>
    <s v="Vivid"/>
    <x v="6"/>
    <s v="LF"/>
    <s v="SD"/>
    <s v="LF-SD"/>
    <n v="14541"/>
    <n v="13.52"/>
    <n v="196594.32"/>
    <m/>
    <s v="Vivid"/>
    <s v="False"/>
    <x v="11"/>
  </r>
  <r>
    <n v="201512"/>
    <x v="3"/>
    <s v="4516"/>
    <s v="Arouse SF XX.5"/>
    <s v="Arouse SF"/>
    <x v="1"/>
    <s v="SF"/>
    <s v="SD"/>
    <s v="SF-SD"/>
    <n v="548"/>
    <n v="5.98"/>
    <n v="3277.04"/>
    <n v="1.6666666666666701"/>
    <s v="Arouse SF"/>
    <s v="False"/>
    <x v="11"/>
  </r>
  <r>
    <n v="201512"/>
    <x v="3"/>
    <s v="4528"/>
    <s v="Arouse SF XX.5 HD"/>
    <s v="Arouse SF HD"/>
    <x v="1"/>
    <s v="SF"/>
    <s v="HD"/>
    <s v="SF-HD"/>
    <n v="314"/>
    <n v="6.98"/>
    <n v="2191.7199999999998"/>
    <n v="1.6666666666666701"/>
    <s v="Arouse SF HD"/>
    <s v="False"/>
    <x v="11"/>
  </r>
  <r>
    <n v="201512"/>
    <x v="3"/>
    <s v="4517"/>
    <s v="Arouse SF XXX"/>
    <s v="Arouse SF"/>
    <x v="1"/>
    <s v="SF"/>
    <s v="SD"/>
    <s v="SF-SD"/>
    <n v="98"/>
    <n v="5.98"/>
    <n v="586.04"/>
    <m/>
    <s v="Arouse SF"/>
    <s v="True"/>
    <x v="11"/>
  </r>
  <r>
    <n v="201512"/>
    <x v="3"/>
    <s v="4531"/>
    <s v="Arouse SF XXX HD"/>
    <s v="Arouse SF HD"/>
    <x v="1"/>
    <s v="SF"/>
    <s v="HD"/>
    <s v="SF-HD"/>
    <n v="56"/>
    <n v="6.98"/>
    <n v="390.88"/>
    <m/>
    <s v="Arouse SF HD"/>
    <s v="True"/>
    <x v="11"/>
  </r>
  <r>
    <n v="201512"/>
    <x v="3"/>
    <s v="4084"/>
    <s v="Arouse XX.5"/>
    <s v="Arouse"/>
    <x v="1"/>
    <s v="LF"/>
    <s v="SD"/>
    <s v="LF-SD"/>
    <n v="1958"/>
    <n v="12.95"/>
    <n v="25356.1"/>
    <n v="18.6666666666667"/>
    <s v="Arouse"/>
    <s v="False"/>
    <x v="11"/>
  </r>
  <r>
    <n v="201512"/>
    <x v="3"/>
    <s v="4077"/>
    <s v="Arouse XX.5 HD"/>
    <s v="Arouse HD"/>
    <x v="1"/>
    <s v="LF"/>
    <s v="HD"/>
    <s v="LF-HD"/>
    <n v="2368"/>
    <n v="14.1"/>
    <n v="33388.800000000003"/>
    <n v="18.6666666666667"/>
    <s v="Arouse HD"/>
    <s v="False"/>
    <x v="11"/>
  </r>
  <r>
    <n v="201512"/>
    <x v="3"/>
    <s v="4085"/>
    <s v="Arouse XX.5 Nationwide"/>
    <s v="Arouse"/>
    <x v="1"/>
    <s v="NW LF"/>
    <s v="SD"/>
    <s v="NW LF-SD"/>
    <n v="3615"/>
    <n v="13.07"/>
    <n v="47248.05"/>
    <m/>
    <s v="Arouse"/>
    <s v="True"/>
    <x v="11"/>
  </r>
  <r>
    <n v="201512"/>
    <x v="3"/>
    <s v="4078"/>
    <s v="Arouse XX.5 Nationwide HD"/>
    <s v="Arouse HD"/>
    <x v="1"/>
    <s v="NW LF"/>
    <s v="HD"/>
    <s v="NW LF-HD"/>
    <n v="4264"/>
    <n v="14.24"/>
    <n v="60719.360000000001"/>
    <m/>
    <s v="Arouse HD"/>
    <s v="True"/>
    <x v="11"/>
  </r>
  <r>
    <n v="201512"/>
    <x v="3"/>
    <s v="4079"/>
    <s v="Arouse XXX"/>
    <s v="Arouse"/>
    <x v="1"/>
    <s v="LF"/>
    <s v="SD"/>
    <s v="LF-SD"/>
    <n v="168"/>
    <n v="14.98"/>
    <n v="2516.64"/>
    <m/>
    <s v="Arouse"/>
    <s v="True"/>
    <x v="11"/>
  </r>
  <r>
    <n v="201512"/>
    <x v="3"/>
    <s v="4086"/>
    <s v="Arouse XXX HD"/>
    <s v="Arouse HD"/>
    <x v="1"/>
    <s v="LF"/>
    <s v="HD"/>
    <s v="LF-HD"/>
    <n v="220"/>
    <n v="15.98"/>
    <n v="3515.6"/>
    <m/>
    <s v="Arouse HD"/>
    <s v="True"/>
    <x v="11"/>
  </r>
  <r>
    <n v="201512"/>
    <x v="3"/>
    <s v="4537"/>
    <s v="Dusk for Women SF XX.5"/>
    <s v="DUSK SF"/>
    <x v="1"/>
    <s v="SF"/>
    <s v="SD"/>
    <s v="SF-SD"/>
    <n v="734"/>
    <n v="5.98"/>
    <n v="4389.32"/>
    <n v="1.3333333333333299"/>
    <s v="DUSK SF"/>
    <s v="False"/>
    <x v="11"/>
  </r>
  <r>
    <n v="201512"/>
    <x v="3"/>
    <s v="4542"/>
    <s v="Dusk for Women SF XX.5 HD"/>
    <s v="DUSK SF HD"/>
    <x v="1"/>
    <s v="SF"/>
    <s v="HD"/>
    <s v="SF-HD"/>
    <n v="433"/>
    <n v="6.98"/>
    <n v="3022.34"/>
    <n v="1.3333333333333299"/>
    <s v="DUSK SF HD"/>
    <s v="False"/>
    <x v="11"/>
  </r>
  <r>
    <n v="201512"/>
    <x v="3"/>
    <s v="4512"/>
    <s v="Dusk for Women SF XXX"/>
    <s v="DUSK SF"/>
    <x v="1"/>
    <s v="SF"/>
    <s v="SD"/>
    <s v="SF-SD"/>
    <n v="53"/>
    <n v="5.98"/>
    <n v="316.94"/>
    <m/>
    <s v="DUSK SF"/>
    <s v="True"/>
    <x v="11"/>
  </r>
  <r>
    <n v="201512"/>
    <x v="3"/>
    <s v="4513"/>
    <s v="Dusk for Women SF XXX HD"/>
    <s v="DUSK SF HD"/>
    <x v="1"/>
    <s v="SF"/>
    <s v="HD"/>
    <s v="SF-HD"/>
    <n v="35"/>
    <n v="6.98"/>
    <n v="244.3"/>
    <m/>
    <s v="DUSK SF HD"/>
    <s v="True"/>
    <x v="11"/>
  </r>
  <r>
    <n v="201512"/>
    <x v="3"/>
    <s v="3997"/>
    <s v="Dusk for Women XX.5"/>
    <s v="DUSK"/>
    <x v="1"/>
    <s v="LF"/>
    <s v="SD"/>
    <s v="LF-SD"/>
    <n v="2350"/>
    <n v="12.95"/>
    <n v="30432.5"/>
    <n v="10.6666666666667"/>
    <s v="DUSK"/>
    <s v="False"/>
    <x v="11"/>
  </r>
  <r>
    <n v="201512"/>
    <x v="3"/>
    <s v="4080"/>
    <s v="Dusk for Women XX.5 HD"/>
    <s v="DUSK HD"/>
    <x v="1"/>
    <s v="LF"/>
    <s v="HD"/>
    <s v="LF-HD"/>
    <n v="2890"/>
    <n v="14.1"/>
    <n v="40749"/>
    <n v="10.6666666666667"/>
    <s v="DUSK HD"/>
    <s v="False"/>
    <x v="11"/>
  </r>
  <r>
    <n v="201512"/>
    <x v="3"/>
    <s v="4092"/>
    <s v="Dusk for Women XXX"/>
    <s v="DUSK"/>
    <x v="1"/>
    <s v="LF"/>
    <s v="SD"/>
    <s v="LF-SD"/>
    <n v="223"/>
    <n v="14.98"/>
    <n v="3340.54"/>
    <m/>
    <s v="DUSK"/>
    <s v="True"/>
    <x v="11"/>
  </r>
  <r>
    <n v="201512"/>
    <x v="3"/>
    <s v="4093"/>
    <s v="Dusk for Women XXX HD"/>
    <s v="DUSK HD"/>
    <x v="1"/>
    <s v="LF"/>
    <s v="HD"/>
    <s v="LF-HD"/>
    <n v="201"/>
    <n v="15.98"/>
    <n v="3211.98"/>
    <m/>
    <s v="DUSK HD"/>
    <s v="True"/>
    <x v="11"/>
  </r>
  <r>
    <n v="201512"/>
    <x v="3"/>
    <s v="4526"/>
    <s v="Falcon SF XX.5"/>
    <s v="Falcon SF"/>
    <x v="1"/>
    <s v="SF"/>
    <s v="SD"/>
    <s v="SF-SD"/>
    <n v="378"/>
    <n v="5.98"/>
    <n v="2260.44"/>
    <n v="0.66666666666666696"/>
    <s v="Falcon SF"/>
    <s v="False"/>
    <x v="11"/>
  </r>
  <r>
    <n v="201512"/>
    <x v="3"/>
    <s v="4530"/>
    <s v="Falcon SF XX.5 HD"/>
    <s v="Falcon SF HD"/>
    <x v="1"/>
    <s v="SF"/>
    <s v="HD"/>
    <s v="SF-HD"/>
    <n v="206"/>
    <n v="6.98"/>
    <n v="1437.88"/>
    <n v="0.33333333333333298"/>
    <s v="Falcon SF HD"/>
    <s v="False"/>
    <x v="11"/>
  </r>
  <r>
    <n v="201512"/>
    <x v="3"/>
    <s v="4532"/>
    <s v="Falcon SF XXX"/>
    <s v="Falcon SF"/>
    <x v="1"/>
    <s v="SF"/>
    <s v="SD"/>
    <s v="SF-SD"/>
    <n v="32"/>
    <n v="5.98"/>
    <n v="191.36"/>
    <m/>
    <s v="Falcon SF"/>
    <s v="True"/>
    <x v="11"/>
  </r>
  <r>
    <n v="201512"/>
    <x v="3"/>
    <s v="4521"/>
    <s v="Falcon SF XXX HD"/>
    <s v="Falcon SF HD"/>
    <x v="1"/>
    <s v="SF"/>
    <s v="HD"/>
    <s v="SF-HD"/>
    <n v="15"/>
    <n v="6.98"/>
    <n v="104.7"/>
    <m/>
    <s v="Falcon SF HD"/>
    <s v="True"/>
    <x v="11"/>
  </r>
  <r>
    <n v="201512"/>
    <x v="3"/>
    <s v="3793"/>
    <s v="Falcon XX5"/>
    <s v="Falcon"/>
    <x v="1"/>
    <s v="Gay LF"/>
    <s v="SD"/>
    <s v="Gay LF-SD"/>
    <n v="3199"/>
    <n v="12.88"/>
    <n v="41203.120000000003"/>
    <n v="13.3333333333333"/>
    <s v="Falcon"/>
    <s v="False"/>
    <x v="11"/>
  </r>
  <r>
    <n v="201512"/>
    <x v="3"/>
    <s v="3791"/>
    <s v="Falcon XX5 HD"/>
    <s v="Falcon HD"/>
    <x v="1"/>
    <s v="Gay LF"/>
    <s v="HD"/>
    <s v="Gay LF-HD"/>
    <n v="2895"/>
    <n v="14.02"/>
    <n v="40587.9"/>
    <n v="13.3333333333333"/>
    <s v="Falcon HD"/>
    <s v="False"/>
    <x v="11"/>
  </r>
  <r>
    <n v="201512"/>
    <x v="3"/>
    <s v="3792"/>
    <s v="Falcon XXX"/>
    <s v="Falcon"/>
    <x v="1"/>
    <s v="Gay LF"/>
    <s v="SD"/>
    <s v="Gay LF-SD"/>
    <n v="268"/>
    <n v="14.98"/>
    <n v="4014.64"/>
    <m/>
    <s v="Falcon"/>
    <s v="True"/>
    <x v="11"/>
  </r>
  <r>
    <n v="201512"/>
    <x v="3"/>
    <s v="4071"/>
    <s v="Falcon XXX HD"/>
    <s v="Falcon HD"/>
    <x v="1"/>
    <s v="Gay LF"/>
    <s v="HD"/>
    <s v="Gay LF-HD"/>
    <n v="236"/>
    <n v="15.98"/>
    <n v="3771.28"/>
    <m/>
    <s v="Falcon HD"/>
    <s v="True"/>
    <x v="11"/>
  </r>
  <r>
    <n v="201512"/>
    <x v="3"/>
    <s v="4447"/>
    <s v="Evil Angel XX.5"/>
    <s v="Evil Angel"/>
    <x v="8"/>
    <s v="LF"/>
    <s v="SD"/>
    <s v="LF-SD"/>
    <n v="1689"/>
    <n v="12.95"/>
    <n v="21872.55"/>
    <n v="16"/>
    <s v="Evil Angel"/>
    <s v="False"/>
    <x v="11"/>
  </r>
  <r>
    <n v="201512"/>
    <x v="3"/>
    <s v="4448"/>
    <s v="Evil Angel XX.5 HD"/>
    <s v="Evil Angel HD"/>
    <x v="8"/>
    <s v="LF"/>
    <s v="HD"/>
    <s v="LF-HD"/>
    <n v="1863"/>
    <n v="14.1"/>
    <n v="26268.3"/>
    <n v="16"/>
    <s v="Evil Angel HD"/>
    <s v="False"/>
    <x v="11"/>
  </r>
  <r>
    <n v="201512"/>
    <x v="3"/>
    <s v="4449"/>
    <s v="Evil Angel XX.5 Nationwide"/>
    <s v="Evil Angel"/>
    <x v="8"/>
    <s v="NW LF"/>
    <s v="SD"/>
    <s v="NW LF-SD"/>
    <n v="2360"/>
    <n v="13.07"/>
    <n v="30845.200000000001"/>
    <m/>
    <s v="Evil Angel"/>
    <s v="True"/>
    <x v="11"/>
  </r>
  <r>
    <n v="201512"/>
    <x v="3"/>
    <s v="4450"/>
    <s v="Evil Angel XX.5 Nationwide HD"/>
    <s v="Evil Angel HD"/>
    <x v="8"/>
    <s v="NW LF"/>
    <s v="HD"/>
    <s v="NW LF-HD"/>
    <n v="3154"/>
    <n v="14.24"/>
    <n v="44912.959999999999"/>
    <m/>
    <s v="Evil Angel HD"/>
    <s v="True"/>
    <x v="11"/>
  </r>
  <r>
    <n v="201512"/>
    <x v="3"/>
    <s v="4451"/>
    <s v="Evil Angel XXX"/>
    <s v="Evil Angel"/>
    <x v="8"/>
    <s v="LF"/>
    <s v="SD"/>
    <s v="LF-SD"/>
    <n v="241"/>
    <n v="14.98"/>
    <n v="3610.18"/>
    <m/>
    <s v="Evil Angel"/>
    <s v="True"/>
    <x v="11"/>
  </r>
  <r>
    <n v="201512"/>
    <x v="3"/>
    <s v="4452"/>
    <s v="Evil Angel XXX HD"/>
    <s v="Evil Angel HD"/>
    <x v="8"/>
    <s v="LF"/>
    <s v="HD"/>
    <s v="LF-HD"/>
    <n v="221"/>
    <n v="15.98"/>
    <n v="3531.58"/>
    <m/>
    <s v="Evil Angel HD"/>
    <s v="True"/>
    <x v="11"/>
  </r>
  <r>
    <n v="201512"/>
    <x v="3"/>
    <s v="4115"/>
    <s v="Etsy XX.5 HD (NOOF)"/>
    <s v="Hustler HD"/>
    <x v="3"/>
    <s v="LF"/>
    <s v="HD"/>
    <s v="LF-HD"/>
    <n v="3125"/>
    <n v="14.1"/>
    <n v="44062.5"/>
    <n v="44"/>
    <s v="Hustler HD"/>
    <s v="False"/>
    <x v="11"/>
  </r>
  <r>
    <n v="201512"/>
    <x v="3"/>
    <s v="4146"/>
    <s v="Etsy XX.5 Nationwide (NOOF)"/>
    <s v="Hustler"/>
    <x v="3"/>
    <s v="NW LF"/>
    <s v="SD"/>
    <s v="NW LF-SD"/>
    <n v="3919"/>
    <n v="13.07"/>
    <n v="51221.33"/>
    <n v="44"/>
    <s v="Hustler"/>
    <s v="False"/>
    <x v="11"/>
  </r>
  <r>
    <n v="201512"/>
    <x v="3"/>
    <s v="4116"/>
    <s v="Etsy XX.5 Nationwide HD (NOOF)"/>
    <s v="Hustler HD"/>
    <x v="3"/>
    <s v="NW LF"/>
    <s v="HD"/>
    <s v="NW LF-HD"/>
    <n v="5100"/>
    <n v="14.24"/>
    <n v="72624"/>
    <m/>
    <s v="Hustler HD"/>
    <s v="True"/>
    <x v="11"/>
  </r>
  <r>
    <n v="201512"/>
    <x v="3"/>
    <s v="4107"/>
    <s v="Girlfriend Films XX.5"/>
    <s v="Girlfriend Films"/>
    <x v="3"/>
    <s v="LF"/>
    <s v="SD"/>
    <s v="LF-SD"/>
    <n v="7710"/>
    <n v="12.95"/>
    <n v="99844.5"/>
    <n v="14.6666666666667"/>
    <s v="Girlfriend Films"/>
    <s v="False"/>
    <x v="11"/>
  </r>
  <r>
    <n v="201512"/>
    <x v="3"/>
    <s v="4082"/>
    <s v="Girlfriend Films XX.5 HD"/>
    <s v="Girlfriend Films HD"/>
    <x v="3"/>
    <s v="LF"/>
    <s v="HD"/>
    <s v="LF-HD"/>
    <n v="8533"/>
    <n v="14.1"/>
    <n v="120315.3"/>
    <n v="14.6666666666667"/>
    <s v="Girlfriend Films HD"/>
    <s v="False"/>
    <x v="11"/>
  </r>
  <r>
    <n v="201512"/>
    <x v="3"/>
    <s v="4543"/>
    <s v="Girlfriends Films SF XX.5"/>
    <s v="Girlfriend Films SF"/>
    <x v="3"/>
    <s v="SF"/>
    <s v="SD"/>
    <s v="SF-SD"/>
    <n v="400"/>
    <n v="5.98"/>
    <n v="2392"/>
    <n v="0.66666666666666696"/>
    <s v="Girlfriend Films SF"/>
    <s v="False"/>
    <x v="11"/>
  </r>
  <r>
    <n v="201512"/>
    <x v="3"/>
    <s v="4544"/>
    <s v="Girlfriends Films SF XX.5 HD"/>
    <s v="Girlfriend Films SF HD"/>
    <x v="3"/>
    <s v="SF"/>
    <s v="HD"/>
    <s v="SF-HD"/>
    <n v="268"/>
    <n v="6.98"/>
    <n v="1870.64"/>
    <n v="0.66666666666666696"/>
    <s v="Girlfriend Films SF HD"/>
    <s v="False"/>
    <x v="11"/>
  </r>
  <r>
    <n v="201512"/>
    <x v="3"/>
    <s v="4546"/>
    <s v="Girlfriends Films SF XXX HD"/>
    <s v="Girlfriend Films SF HD"/>
    <x v="3"/>
    <s v="SF"/>
    <s v="HD"/>
    <s v="SF-HD"/>
    <n v="30"/>
    <n v="6.98"/>
    <n v="209.4"/>
    <m/>
    <s v="Girlfriend Films SF HD"/>
    <s v="True"/>
    <x v="11"/>
  </r>
  <r>
    <n v="201512"/>
    <x v="3"/>
    <s v="3220"/>
    <s v="HIS Gay"/>
    <s v="HIS"/>
    <x v="3"/>
    <s v="Gay LF"/>
    <s v="SD"/>
    <s v="Gay LF-SD"/>
    <n v="5925"/>
    <n v="12.88"/>
    <n v="76314"/>
    <n v="22.6666666666667"/>
    <s v="HIS"/>
    <s v="False"/>
    <x v="11"/>
  </r>
  <r>
    <n v="201512"/>
    <x v="3"/>
    <s v="4534"/>
    <s v="HIS Gay SF XX.5"/>
    <s v="HIS SF"/>
    <x v="3"/>
    <s v="Gay SF"/>
    <s v="SD"/>
    <s v="Gay SF-SD"/>
    <n v="840"/>
    <n v="5.98"/>
    <n v="5023.2"/>
    <n v="4"/>
    <s v="HIS SF"/>
    <s v="False"/>
    <x v="11"/>
  </r>
  <r>
    <n v="201512"/>
    <x v="3"/>
    <s v="4535"/>
    <s v="HIS Gay SF XX.5 HD"/>
    <s v="HIS SF HD"/>
    <x v="3"/>
    <s v="Gay SF"/>
    <s v="HD"/>
    <s v="Gay SF-HD"/>
    <n v="590"/>
    <n v="6.98"/>
    <n v="4118.2"/>
    <n v="4"/>
    <s v="HIS SF HD"/>
    <s v="False"/>
    <x v="11"/>
  </r>
  <r>
    <n v="201512"/>
    <x v="3"/>
    <s v="4536"/>
    <s v="HIS Gay SF XXX"/>
    <s v="HIS SF"/>
    <x v="3"/>
    <s v="Gay SF"/>
    <s v="SD"/>
    <s v="Gay SF-SD"/>
    <n v="94"/>
    <n v="5.98"/>
    <n v="562.12"/>
    <m/>
    <s v="HIS SF"/>
    <s v="True"/>
    <x v="11"/>
  </r>
  <r>
    <n v="201512"/>
    <x v="3"/>
    <s v="4547"/>
    <s v="HIS Gay SF XXX HD"/>
    <s v="HIS SF HD"/>
    <x v="3"/>
    <s v="Gay SF"/>
    <s v="HD"/>
    <s v="Gay SF-HD"/>
    <n v="56"/>
    <n v="6.98"/>
    <n v="390.88"/>
    <m/>
    <s v="HIS SF HD"/>
    <s v="True"/>
    <x v="11"/>
  </r>
  <r>
    <n v="201512"/>
    <x v="3"/>
    <s v="3686"/>
    <s v="HIS Gay XX.5 HD"/>
    <s v="HIS HD"/>
    <x v="3"/>
    <s v="Gay LF"/>
    <s v="HD"/>
    <s v="Gay LF-HD"/>
    <n v="5554"/>
    <n v="14.02"/>
    <n v="77867.08"/>
    <n v="22.6666666666667"/>
    <s v="HIS HD"/>
    <s v="False"/>
    <x v="11"/>
  </r>
  <r>
    <n v="201512"/>
    <x v="3"/>
    <s v="3334"/>
    <s v="HIS Gay XXX"/>
    <s v="HIS"/>
    <x v="3"/>
    <s v="Gay LF"/>
    <s v="SD"/>
    <s v="Gay LF-SD"/>
    <n v="648"/>
    <n v="14.98"/>
    <n v="9707.0400000000009"/>
    <m/>
    <s v="HIS"/>
    <s v="True"/>
    <x v="11"/>
  </r>
  <r>
    <n v="201512"/>
    <x v="3"/>
    <s v="4094"/>
    <s v="HIS Gay XXX HD"/>
    <s v="HIS HD"/>
    <x v="3"/>
    <s v="Gay LF"/>
    <s v="HD"/>
    <s v="Gay LF-HD"/>
    <n v="573"/>
    <n v="15.98"/>
    <n v="9156.5400000000009"/>
    <m/>
    <s v="HIS HD"/>
    <s v="True"/>
    <x v="11"/>
  </r>
  <r>
    <n v="201512"/>
    <x v="3"/>
    <s v="4284"/>
    <s v="Hustler SF XX.5"/>
    <s v="Hustler SF"/>
    <x v="3"/>
    <s v="SF"/>
    <s v="SD"/>
    <s v="SF-SD"/>
    <n v="643"/>
    <n v="5.98"/>
    <n v="3845.14"/>
    <n v="1"/>
    <s v="Hustler SF"/>
    <s v="False"/>
    <x v="11"/>
  </r>
  <r>
    <n v="201512"/>
    <x v="3"/>
    <s v="4548"/>
    <s v="Hustler SF XX.5 HD"/>
    <s v="Hustler SF HD"/>
    <x v="3"/>
    <s v="SF"/>
    <s v="HD"/>
    <s v="SF-HD"/>
    <n v="460"/>
    <n v="6.98"/>
    <n v="3210.8"/>
    <n v="1"/>
    <s v="Hustler SF HD"/>
    <s v="False"/>
    <x v="11"/>
  </r>
  <r>
    <n v="201512"/>
    <x v="3"/>
    <s v="4549"/>
    <s v="Hustler SF XXX"/>
    <s v="Hustler SF"/>
    <x v="3"/>
    <s v="SF"/>
    <s v="SD"/>
    <s v="SF-SD"/>
    <n v="70"/>
    <n v="5.98"/>
    <n v="418.6"/>
    <m/>
    <s v="Hustler SF"/>
    <s v="True"/>
    <x v="11"/>
  </r>
  <r>
    <n v="201512"/>
    <x v="3"/>
    <s v="4550"/>
    <s v="Hustler SF XXX HD"/>
    <s v="Hustler SF HD"/>
    <x v="3"/>
    <s v="SF"/>
    <s v="HD"/>
    <s v="SF-HD"/>
    <n v="43"/>
    <n v="6.98"/>
    <n v="300.14"/>
    <m/>
    <s v="Hustler SF HD"/>
    <s v="True"/>
    <x v="11"/>
  </r>
  <r>
    <n v="201512"/>
    <x v="3"/>
    <s v="795"/>
    <s v="Hustler XX.5"/>
    <s v="Hustler"/>
    <x v="3"/>
    <s v="LF"/>
    <s v="SD"/>
    <s v="LF-SD"/>
    <n v="9020"/>
    <n v="12.95"/>
    <n v="116809"/>
    <m/>
    <s v="Hustler"/>
    <s v="True"/>
    <x v="11"/>
  </r>
  <r>
    <n v="201512"/>
    <x v="3"/>
    <s v="3595"/>
    <s v="Hustler XX.5 HD"/>
    <s v="Hustler HD"/>
    <x v="3"/>
    <s v="LF"/>
    <s v="HD"/>
    <s v="LF-HD"/>
    <n v="10658"/>
    <n v="14.1"/>
    <n v="150277.79999999999"/>
    <m/>
    <s v="Hustler HD"/>
    <s v="True"/>
    <x v="11"/>
  </r>
  <r>
    <n v="201512"/>
    <x v="3"/>
    <s v="4096"/>
    <s v="Hustler XX.5 Nationwide"/>
    <s v="Hustler"/>
    <x v="3"/>
    <s v="NW LF"/>
    <s v="SD"/>
    <s v="NW LF-SD"/>
    <n v="9571"/>
    <n v="13.07"/>
    <n v="125092.97"/>
    <m/>
    <s v="Hustler"/>
    <s v="True"/>
    <x v="11"/>
  </r>
  <r>
    <n v="201512"/>
    <x v="3"/>
    <s v="4097"/>
    <s v="Hustler XX.5 Nationwide HD"/>
    <s v="Hustler HD"/>
    <x v="3"/>
    <s v="NW LF"/>
    <s v="HD"/>
    <s v="NW LF-HD"/>
    <n v="11552"/>
    <n v="14.24"/>
    <n v="164500.48000000001"/>
    <m/>
    <s v="Hustler HD"/>
    <s v="True"/>
    <x v="11"/>
  </r>
  <r>
    <n v="201512"/>
    <x v="3"/>
    <s v="649"/>
    <s v="Hustler XXX"/>
    <s v="Hustler"/>
    <x v="3"/>
    <s v="LF"/>
    <s v="SD"/>
    <s v="LF-SD"/>
    <n v="769"/>
    <n v="14.98"/>
    <n v="11519.62"/>
    <m/>
    <s v="Hustler"/>
    <s v="True"/>
    <x v="11"/>
  </r>
  <r>
    <n v="201512"/>
    <x v="3"/>
    <s v="3400"/>
    <s v="Hustler XXX HD"/>
    <s v="Hustler HD"/>
    <x v="3"/>
    <s v="LF"/>
    <s v="HD"/>
    <s v="LF-HD"/>
    <n v="864"/>
    <n v="15.98"/>
    <n v="13806.72"/>
    <m/>
    <s v="Hustler HD"/>
    <s v="True"/>
    <x v="11"/>
  </r>
  <r>
    <n v="201512"/>
    <x v="3"/>
    <s v="4551"/>
    <s v="Juicy SF XX.5"/>
    <s v="Juicy SF"/>
    <x v="3"/>
    <s v="SF"/>
    <s v="SD"/>
    <s v="SF-SD"/>
    <n v="369"/>
    <n v="5.98"/>
    <n v="2206.62"/>
    <n v="0.33333333333333298"/>
    <s v="Juicy SF"/>
    <s v="False"/>
    <x v="11"/>
  </r>
  <r>
    <n v="201512"/>
    <x v="3"/>
    <s v="4552"/>
    <s v="Juicy SF XX.5 HD"/>
    <s v="Juicy SF HD"/>
    <x v="3"/>
    <s v="SF"/>
    <s v="HD"/>
    <s v="SF-HD"/>
    <n v="211"/>
    <n v="6.98"/>
    <n v="1472.78"/>
    <n v="0.33333333333333298"/>
    <s v="Juicy SF HD"/>
    <s v="False"/>
    <x v="11"/>
  </r>
  <r>
    <n v="201512"/>
    <x v="3"/>
    <s v="4553"/>
    <s v="Juicy SF XXX"/>
    <s v="Juicy SF"/>
    <x v="3"/>
    <s v="SF"/>
    <s v="SD"/>
    <s v="SF-SD"/>
    <n v="16"/>
    <n v="5.98"/>
    <n v="95.68"/>
    <m/>
    <s v="Juicy SF"/>
    <s v="True"/>
    <x v="11"/>
  </r>
  <r>
    <n v="201512"/>
    <x v="3"/>
    <s v="4554"/>
    <s v="Juicy SF XXX HD"/>
    <s v="Juicy SF HD"/>
    <x v="3"/>
    <s v="SF"/>
    <s v="HD"/>
    <s v="SF-HD"/>
    <n v="14"/>
    <n v="6.98"/>
    <n v="97.72"/>
    <m/>
    <s v="Juicy SF HD"/>
    <s v="True"/>
    <x v="11"/>
  </r>
  <r>
    <n v="201512"/>
    <x v="3"/>
    <s v="794"/>
    <s v="Juicy XX.5"/>
    <s v="Juicy"/>
    <x v="3"/>
    <s v="LF"/>
    <s v="SD"/>
    <s v="LF-SD"/>
    <n v="2975"/>
    <n v="12.95"/>
    <n v="38526.25"/>
    <n v="20"/>
    <s v="Juicy"/>
    <s v="False"/>
    <x v="11"/>
  </r>
  <r>
    <n v="201512"/>
    <x v="3"/>
    <s v="4099"/>
    <s v="Juicy XX.5 HD"/>
    <s v="Juicy HD"/>
    <x v="3"/>
    <s v="LF"/>
    <s v="HD"/>
    <s v="LF-HD"/>
    <n v="6270"/>
    <n v="14.1"/>
    <n v="88407"/>
    <n v="20"/>
    <s v="Juicy HD"/>
    <s v="False"/>
    <x v="11"/>
  </r>
  <r>
    <n v="201512"/>
    <x v="3"/>
    <s v="4142"/>
    <s v="Juicy XX.5 Nationwide"/>
    <s v="Juicy"/>
    <x v="3"/>
    <s v="NW LF"/>
    <s v="SD"/>
    <s v="NW LF-SD"/>
    <n v="4272"/>
    <n v="13.07"/>
    <n v="55835.040000000001"/>
    <m/>
    <s v="Juicy"/>
    <s v="True"/>
    <x v="11"/>
  </r>
  <r>
    <n v="201512"/>
    <x v="3"/>
    <s v="4112"/>
    <s v="Juicy XX.5 Nationwide HD"/>
    <s v="Juicy HD"/>
    <x v="3"/>
    <s v="NW LF"/>
    <s v="HD"/>
    <s v="NW LF-HD"/>
    <n v="1659"/>
    <n v="14.24"/>
    <n v="23624.16"/>
    <m/>
    <s v="Juicy HD"/>
    <s v="True"/>
    <x v="11"/>
  </r>
  <r>
    <n v="201512"/>
    <x v="3"/>
    <s v="3346"/>
    <s v="Juicy XXX"/>
    <s v="Juicy"/>
    <x v="3"/>
    <s v="LF"/>
    <s v="SD"/>
    <s v="LF-SD"/>
    <n v="266"/>
    <n v="14.98"/>
    <n v="3984.68"/>
    <m/>
    <s v="Juicy"/>
    <s v="True"/>
    <x v="11"/>
  </r>
  <r>
    <n v="201512"/>
    <x v="3"/>
    <s v="4425"/>
    <s v="Juicy XXX HD"/>
    <s v="Juicy HD"/>
    <x v="3"/>
    <s v="LF"/>
    <s v="HD"/>
    <s v="LF-HD"/>
    <n v="248"/>
    <n v="15.98"/>
    <n v="3963.04"/>
    <m/>
    <s v="Juicy HD"/>
    <s v="True"/>
    <x v="11"/>
  </r>
  <r>
    <n v="201512"/>
    <x v="3"/>
    <s v="4555"/>
    <s v="Penthouse SF XX.5"/>
    <s v="Penthouse SF"/>
    <x v="3"/>
    <s v="SF"/>
    <s v="SD"/>
    <s v="SF-SD"/>
    <n v="252"/>
    <n v="5.98"/>
    <n v="1506.96"/>
    <n v="0.33333333333333298"/>
    <s v="Penthouse SF"/>
    <s v="False"/>
    <x v="11"/>
  </r>
  <r>
    <n v="201512"/>
    <x v="3"/>
    <s v="4556"/>
    <s v="Penthouse SF XX.5 HD"/>
    <s v="Penthouse SF HD"/>
    <x v="3"/>
    <s v="SF"/>
    <s v="HD"/>
    <s v="SF-HD"/>
    <n v="160"/>
    <n v="6.98"/>
    <n v="1116.8"/>
    <n v="0.33333333333333298"/>
    <s v="Penthouse SF HD"/>
    <s v="False"/>
    <x v="11"/>
  </r>
  <r>
    <n v="201512"/>
    <x v="3"/>
    <s v="4557"/>
    <s v="Penthouse SF XXX"/>
    <s v="Penthouse SF"/>
    <x v="3"/>
    <s v="SF"/>
    <s v="SD"/>
    <s v="SF-SD"/>
    <n v="40"/>
    <n v="5.98"/>
    <n v="239.2"/>
    <m/>
    <s v="Penthouse SF"/>
    <s v="True"/>
    <x v="11"/>
  </r>
  <r>
    <n v="201512"/>
    <x v="3"/>
    <s v="4558"/>
    <s v="Penthouse SF XXX HD"/>
    <s v="Penthouse SF HD"/>
    <x v="3"/>
    <s v="SF"/>
    <s v="HD"/>
    <s v="SF-HD"/>
    <n v="21"/>
    <n v="6.98"/>
    <n v="146.58000000000001"/>
    <m/>
    <s v="Penthouse SF HD"/>
    <s v="True"/>
    <x v="11"/>
  </r>
  <r>
    <n v="201512"/>
    <x v="3"/>
    <s v="4214"/>
    <s v="Penthouse XX.5"/>
    <s v="Penthouse"/>
    <x v="3"/>
    <s v="LF"/>
    <s v="SD"/>
    <s v="LF-SD"/>
    <n v="6671"/>
    <n v="12.95"/>
    <n v="86389.45"/>
    <n v="20"/>
    <s v="Penthouse"/>
    <s v="False"/>
    <x v="11"/>
  </r>
  <r>
    <n v="201512"/>
    <x v="3"/>
    <s v="793"/>
    <s v="Penthouse XX.5"/>
    <s v="Penthouse"/>
    <x v="3"/>
    <s v="LF"/>
    <s v="SD"/>
    <s v="LF-SD"/>
    <n v="2467"/>
    <n v="12.95"/>
    <n v="31947.65"/>
    <m/>
    <s v="Penthouse"/>
    <s v="True"/>
    <x v="11"/>
  </r>
  <r>
    <n v="201512"/>
    <x v="3"/>
    <s v="4100"/>
    <s v="Penthouse XX.5 HD"/>
    <s v="Penthouse HD"/>
    <x v="3"/>
    <s v="LF"/>
    <s v="HD"/>
    <s v="LF-HD"/>
    <n v="3289"/>
    <n v="14.1"/>
    <n v="46374.9"/>
    <n v="20"/>
    <s v="Penthouse HD"/>
    <s v="False"/>
    <x v="11"/>
  </r>
  <r>
    <n v="201512"/>
    <x v="3"/>
    <s v="4143"/>
    <s v="Penthouse XX.5 Nationwide"/>
    <s v="Penthouse"/>
    <x v="3"/>
    <s v="NW LF"/>
    <s v="SD"/>
    <s v="NW LF-SD"/>
    <n v="6472"/>
    <n v="13.07"/>
    <n v="84589.04"/>
    <m/>
    <s v="Penthouse"/>
    <s v="True"/>
    <x v="11"/>
  </r>
  <r>
    <n v="201512"/>
    <x v="3"/>
    <s v="3347"/>
    <s v="Penthouse XXX"/>
    <s v="Penthouse"/>
    <x v="3"/>
    <s v="LF"/>
    <s v="SD"/>
    <s v="LF-SD"/>
    <n v="243"/>
    <n v="14.98"/>
    <n v="3640.14"/>
    <m/>
    <s v="Penthouse"/>
    <s v="True"/>
    <x v="11"/>
  </r>
  <r>
    <n v="201512"/>
    <x v="3"/>
    <s v="4374"/>
    <s v="Penthouse XXX HD"/>
    <s v="Penthouse HD"/>
    <x v="3"/>
    <s v="LF"/>
    <s v="HD"/>
    <s v="LF-HD"/>
    <n v="282"/>
    <n v="15.98"/>
    <n v="4506.3599999999997"/>
    <m/>
    <s v="Penthouse HD"/>
    <s v="True"/>
    <x v="11"/>
  </r>
  <r>
    <n v="201512"/>
    <x v="3"/>
    <s v="4559"/>
    <s v="TEN SF XX.5"/>
    <s v="TEN SF"/>
    <x v="3"/>
    <s v="SF"/>
    <s v="SD"/>
    <s v="SF-SD"/>
    <n v="366"/>
    <n v="5.98"/>
    <n v="2188.6799999999998"/>
    <n v="0.33333333333333298"/>
    <s v="TEN SF"/>
    <s v="False"/>
    <x v="11"/>
  </r>
  <r>
    <n v="201512"/>
    <x v="3"/>
    <s v="4560"/>
    <s v="TEN SF XX.5 HD"/>
    <s v="TEN SF HD"/>
    <x v="3"/>
    <s v="SF"/>
    <s v="HD"/>
    <s v="SF-HD"/>
    <n v="245"/>
    <n v="6.98"/>
    <n v="1710.1"/>
    <n v="0.33333333333333298"/>
    <s v="TEN SF HD"/>
    <s v="False"/>
    <x v="11"/>
  </r>
  <r>
    <n v="201512"/>
    <x v="3"/>
    <s v="4561"/>
    <s v="TEN SF XXX"/>
    <s v="TEN SF"/>
    <x v="3"/>
    <s v="SF"/>
    <s v="SD"/>
    <s v="SF-SD"/>
    <n v="11"/>
    <n v="5.98"/>
    <n v="65.78"/>
    <m/>
    <s v="TEN SF"/>
    <s v="True"/>
    <x v="11"/>
  </r>
  <r>
    <n v="201512"/>
    <x v="3"/>
    <s v="4562"/>
    <s v="TEN SF XXX HD"/>
    <s v="TEN SF HD"/>
    <x v="3"/>
    <s v="SF"/>
    <s v="HD"/>
    <s v="SF-HD"/>
    <n v="13"/>
    <n v="6.98"/>
    <n v="90.74"/>
    <m/>
    <s v="TEN SF HD"/>
    <s v="True"/>
    <x v="11"/>
  </r>
  <r>
    <n v="201512"/>
    <x v="3"/>
    <s v="791"/>
    <s v="TEN XX.5"/>
    <s v="TEN"/>
    <x v="3"/>
    <s v="LF"/>
    <s v="SD"/>
    <s v="LF-SD"/>
    <n v="4014"/>
    <n v="12.95"/>
    <n v="51981.3"/>
    <n v="20"/>
    <s v="TEN"/>
    <s v="False"/>
    <x v="11"/>
  </r>
  <r>
    <n v="201512"/>
    <x v="3"/>
    <s v="4114"/>
    <s v="TEN XX.5 HD"/>
    <s v="TEN HD"/>
    <x v="3"/>
    <s v="LF"/>
    <s v="HD"/>
    <s v="LF-HD"/>
    <n v="5501"/>
    <n v="14.1"/>
    <n v="77564.100000000006"/>
    <n v="20"/>
    <s v="TEN HD"/>
    <s v="False"/>
    <x v="11"/>
  </r>
  <r>
    <n v="201512"/>
    <x v="3"/>
    <s v="4144"/>
    <s v="TEN XX.5 Nationwide"/>
    <s v="TEN"/>
    <x v="3"/>
    <s v="NW LF"/>
    <s v="SD"/>
    <s v="NW LF-SD"/>
    <n v="3635"/>
    <n v="13.07"/>
    <n v="47509.45"/>
    <m/>
    <s v="TEN"/>
    <s v="True"/>
    <x v="11"/>
  </r>
  <r>
    <n v="201512"/>
    <x v="3"/>
    <s v="4113"/>
    <s v="TEN XX.5 Nationwide HD"/>
    <s v="TEN HD"/>
    <x v="3"/>
    <s v="NW LF"/>
    <s v="HD"/>
    <s v="NW LF-HD"/>
    <n v="4513"/>
    <n v="14.24"/>
    <n v="64265.120000000003"/>
    <m/>
    <s v="TEN HD"/>
    <s v="True"/>
    <x v="11"/>
  </r>
  <r>
    <n v="201512"/>
    <x v="3"/>
    <s v="3350"/>
    <s v="TEN XXX"/>
    <s v="TEN"/>
    <x v="3"/>
    <s v="LF"/>
    <s v="SD"/>
    <s v="LF-SD"/>
    <n v="383"/>
    <n v="14.98"/>
    <n v="5737.34"/>
    <m/>
    <s v="TEN"/>
    <s v="True"/>
    <x v="11"/>
  </r>
  <r>
    <n v="201512"/>
    <x v="3"/>
    <s v="4375"/>
    <s v="TEN XXX HD"/>
    <s v="TEN HD"/>
    <x v="3"/>
    <s v="LF"/>
    <s v="HD"/>
    <s v="LF-HD"/>
    <n v="455"/>
    <n v="15.98"/>
    <n v="7270.9"/>
    <m/>
    <s v="TEN HD"/>
    <s v="True"/>
    <x v="11"/>
  </r>
  <r>
    <n v="201512"/>
    <x v="3"/>
    <s v="920"/>
    <s v="Vavoom XX.5"/>
    <s v="Vavoom SF"/>
    <x v="3"/>
    <s v="SF"/>
    <s v="SD"/>
    <s v="SF-SD"/>
    <n v="43296"/>
    <n v="5.98"/>
    <n v="258910.07999999999"/>
    <n v="23.3333333333333"/>
    <s v="Vavoom SF"/>
    <s v="False"/>
    <x v="11"/>
  </r>
  <r>
    <n v="201512"/>
    <x v="3"/>
    <s v="4075"/>
    <s v="Vavoom XX.5 HD"/>
    <s v="Vavoom SF HD"/>
    <x v="3"/>
    <s v="SF"/>
    <s v="HD"/>
    <s v="SF-HD"/>
    <n v="34042"/>
    <n v="6.98"/>
    <n v="237613.16"/>
    <n v="23.3333333333333"/>
    <s v="Vavoom SF HD"/>
    <s v="False"/>
    <x v="11"/>
  </r>
  <r>
    <n v="201512"/>
    <x v="3"/>
    <s v="4145"/>
    <s v="Vavoom XX.5 Nationwide"/>
    <s v="Vavoom SF"/>
    <x v="3"/>
    <s v="NW SF"/>
    <s v="SD"/>
    <s v="NW SF-SD"/>
    <n v="62170"/>
    <n v="5.98"/>
    <n v="371776.6"/>
    <m/>
    <s v="Vavoom SF"/>
    <s v="True"/>
    <x v="11"/>
  </r>
  <r>
    <n v="201512"/>
    <x v="3"/>
    <s v="4076"/>
    <s v="Vavoom XX.5 Nationwide HD"/>
    <s v="Vavoom SF HD"/>
    <x v="3"/>
    <s v="NW SF"/>
    <s v="HD"/>
    <s v="NW SF-HD"/>
    <n v="46212"/>
    <n v="6.98"/>
    <n v="322559.76"/>
    <m/>
    <s v="Vavoom SF HD"/>
    <s v="True"/>
    <x v="11"/>
  </r>
  <r>
    <n v="201512"/>
    <x v="3"/>
    <s v="3351"/>
    <s v="Vavoom XXX"/>
    <s v="Vavoom SF"/>
    <x v="3"/>
    <s v="SF"/>
    <s v="SD"/>
    <s v="SF-SD"/>
    <n v="6396"/>
    <n v="5.98"/>
    <n v="38248.080000000002"/>
    <m/>
    <s v="Vavoom SF"/>
    <s v="True"/>
    <x v="11"/>
  </r>
  <r>
    <n v="201512"/>
    <x v="3"/>
    <s v="4224"/>
    <s v="Vavoom XXX HD"/>
    <s v="Vavoom SF HD"/>
    <x v="3"/>
    <s v="SF"/>
    <s v="HD"/>
    <s v="SF-HD"/>
    <n v="4046"/>
    <n v="6.98"/>
    <n v="28241.08"/>
    <m/>
    <s v="Vavoom SF HD"/>
    <s v="True"/>
    <x v="11"/>
  </r>
  <r>
    <n v="201512"/>
    <x v="3"/>
    <s v="4565"/>
    <s v="XTSY SF XX.5"/>
    <s v="XTSY SF"/>
    <x v="3"/>
    <s v="SF"/>
    <s v="SD"/>
    <s v="SF-SD"/>
    <n v="361"/>
    <n v="5.98"/>
    <n v="2158.7800000000002"/>
    <n v="0.33333333333333298"/>
    <s v="XTSY SF"/>
    <s v="False"/>
    <x v="11"/>
  </r>
  <r>
    <n v="201512"/>
    <x v="3"/>
    <s v="4566"/>
    <s v="XTSY SF XX.5 HD"/>
    <s v="XTSY SF HD"/>
    <x v="3"/>
    <s v="SF"/>
    <s v="HD"/>
    <s v="SF-HD"/>
    <n v="215"/>
    <n v="6.98"/>
    <n v="1500.7"/>
    <n v="0.66666666666666696"/>
    <s v="XTSY SF HD"/>
    <s v="False"/>
    <x v="11"/>
  </r>
  <r>
    <n v="201512"/>
    <x v="3"/>
    <s v="4567"/>
    <s v="XTSY SF XXX"/>
    <s v="XTSY SF"/>
    <x v="3"/>
    <s v="SF"/>
    <s v="SD"/>
    <s v="SF-SD"/>
    <n v="17"/>
    <n v="5.98"/>
    <n v="101.66"/>
    <m/>
    <s v="XTSY SF"/>
    <s v="True"/>
    <x v="11"/>
  </r>
  <r>
    <n v="201512"/>
    <x v="3"/>
    <s v="4568"/>
    <s v="XTSY SF XXX HD"/>
    <s v="XTSY SF HD"/>
    <x v="3"/>
    <s v="SF"/>
    <s v="HD"/>
    <s v="SF-HD"/>
    <n v="15"/>
    <n v="6.98"/>
    <n v="104.7"/>
    <m/>
    <s v="XTSY SF HD"/>
    <s v="True"/>
    <x v="11"/>
  </r>
  <r>
    <n v="201512"/>
    <x v="3"/>
    <s v="792"/>
    <s v="XTSY XX.5"/>
    <s v="XTSY"/>
    <x v="3"/>
    <s v="LF"/>
    <s v="SD"/>
    <s v="LF-SD"/>
    <n v="2624"/>
    <n v="12.95"/>
    <n v="33980.800000000003"/>
    <n v="20"/>
    <s v="XTSY"/>
    <s v="False"/>
    <x v="11"/>
  </r>
  <r>
    <n v="201512"/>
    <x v="3"/>
    <s v="3352"/>
    <s v="XTSY XXX"/>
    <s v="XTSY"/>
    <x v="3"/>
    <s v="LF"/>
    <s v="SD"/>
    <s v="LF-SD"/>
    <n v="301"/>
    <n v="14.98"/>
    <n v="4508.9799999999996"/>
    <m/>
    <s v="XTSY"/>
    <s v="True"/>
    <x v="11"/>
  </r>
  <r>
    <n v="201512"/>
    <x v="3"/>
    <s v="4376"/>
    <s v="XTSY XXX HD"/>
    <s v="XTSY HD"/>
    <x v="3"/>
    <s v="LF"/>
    <s v="HD"/>
    <s v="LF-HD"/>
    <n v="344"/>
    <n v="15.98"/>
    <n v="5497.12"/>
    <n v="20"/>
    <s v="XTSY HD"/>
    <s v="False"/>
    <x v="11"/>
  </r>
  <r>
    <n v="201512"/>
    <x v="3"/>
    <s v="Bang University SF XX.5"/>
    <s v="Bang University SF XX.5"/>
    <s v="Bang U. SF"/>
    <x v="4"/>
    <s v="SF"/>
    <s v="SD"/>
    <s v="SF-SD"/>
    <n v="708"/>
    <n v="5.98"/>
    <n v="4233.84"/>
    <n v="0.66666666666666696"/>
    <s v="Bang U. SF"/>
    <s v="False"/>
    <x v="11"/>
  </r>
  <r>
    <n v="201512"/>
    <x v="3"/>
    <s v="Bang University SF XX.5 HD"/>
    <s v="Bang University SF XX.5 HD"/>
    <s v="Bang U. SF HD"/>
    <x v="4"/>
    <s v="SF"/>
    <s v="HD"/>
    <s v="SF-HD"/>
    <n v="563"/>
    <n v="6.98"/>
    <n v="3929.74"/>
    <n v="0.66666666666666696"/>
    <s v="Bang U. SF HD"/>
    <s v="False"/>
    <x v="11"/>
  </r>
  <r>
    <n v="201512"/>
    <x v="3"/>
    <s v="Bang University SF XXX"/>
    <s v="Bang University SF XXX"/>
    <s v="Bang U. SF"/>
    <x v="4"/>
    <s v="SF"/>
    <s v="SD"/>
    <s v="SF-SD"/>
    <n v="83"/>
    <n v="5.98"/>
    <n v="496.34"/>
    <m/>
    <s v="Bang U. SF"/>
    <s v="True"/>
    <x v="11"/>
  </r>
  <r>
    <n v="201512"/>
    <x v="3"/>
    <s v="Bang University SF XXX HD"/>
    <s v="Bang University SF XXX HD"/>
    <s v="Bang U. SF HD"/>
    <x v="4"/>
    <s v="SF"/>
    <s v="HD"/>
    <s v="SF-HD"/>
    <n v="42"/>
    <n v="6.98"/>
    <n v="293.16000000000003"/>
    <m/>
    <s v="Bang U. SF HD"/>
    <s v="True"/>
    <x v="11"/>
  </r>
  <r>
    <n v="201512"/>
    <x v="3"/>
    <s v="Bang University XX.5"/>
    <s v="Bang University XX.5"/>
    <s v="Bang U."/>
    <x v="4"/>
    <s v="LF"/>
    <s v="SD"/>
    <s v="LF-SD"/>
    <n v="2047"/>
    <n v="12.95"/>
    <n v="26508.65"/>
    <n v="18.6666666666667"/>
    <s v="Bang U."/>
    <s v="False"/>
    <x v="11"/>
  </r>
  <r>
    <n v="201512"/>
    <x v="3"/>
    <s v="Bang University XX.5 HD"/>
    <s v="Bang University XX.5 HD"/>
    <s v="Bang U. HD"/>
    <x v="4"/>
    <s v="LF"/>
    <s v="HD"/>
    <s v="LF-HD"/>
    <n v="2230"/>
    <n v="14.1"/>
    <n v="31443"/>
    <n v="18.6666666666667"/>
    <s v="Bang U. HD"/>
    <s v="False"/>
    <x v="11"/>
  </r>
  <r>
    <n v="201512"/>
    <x v="3"/>
    <s v="Bang University XX.5 Nationwide"/>
    <s v="Bang University XX.5 Nationwide"/>
    <s v="Bang U."/>
    <x v="4"/>
    <s v="NW LF"/>
    <s v="SD"/>
    <s v="NW LF-SD"/>
    <n v="3801"/>
    <n v="13.07"/>
    <n v="49679.07"/>
    <m/>
    <s v="Bang U."/>
    <s v="True"/>
    <x v="11"/>
  </r>
  <r>
    <n v="201512"/>
    <x v="3"/>
    <s v="Bang University XX.5 Nationwide HD"/>
    <s v="Bang University XX.5 Nationwide HD"/>
    <s v="Bang U. HD"/>
    <x v="4"/>
    <s v="NW LF"/>
    <s v="HD"/>
    <s v="NW LF-HD"/>
    <n v="4176"/>
    <n v="14.24"/>
    <n v="59466.239999999998"/>
    <m/>
    <s v="Bang U. HD"/>
    <s v="True"/>
    <x v="11"/>
  </r>
  <r>
    <n v="201512"/>
    <x v="3"/>
    <s v="Bang University XXX"/>
    <s v="Bang University XXX"/>
    <s v="Bang U."/>
    <x v="4"/>
    <s v="LF"/>
    <s v="SD"/>
    <s v="LF-SD"/>
    <n v="375"/>
    <n v="14.98"/>
    <n v="5617.5"/>
    <m/>
    <s v="Bang U."/>
    <s v="True"/>
    <x v="11"/>
  </r>
  <r>
    <n v="201512"/>
    <x v="3"/>
    <s v="Bang University XXX HD"/>
    <s v="Bang University XXX HD"/>
    <s v="Bang U. HD"/>
    <x v="4"/>
    <s v="LF"/>
    <s v="HD"/>
    <s v="LF-HD"/>
    <n v="344"/>
    <n v="15.98"/>
    <n v="5497.12"/>
    <m/>
    <s v="Bang U. HD"/>
    <s v="True"/>
    <x v="11"/>
  </r>
  <r>
    <n v="201512"/>
    <x v="3"/>
    <s v="Brazzers SF XX.5"/>
    <s v="Brazzers SF XX.5"/>
    <s v="Brazzers SF"/>
    <x v="4"/>
    <s v="SF"/>
    <s v="SD"/>
    <s v="SF-SD"/>
    <n v="626"/>
    <n v="5.98"/>
    <n v="3743.48"/>
    <n v="1.3333333333333299"/>
    <s v="Brazzers SF"/>
    <s v="False"/>
    <x v="11"/>
  </r>
  <r>
    <n v="201512"/>
    <x v="3"/>
    <s v="Brazzers SF XX.5 HD"/>
    <s v="Brazzers SF XX.5 HD"/>
    <s v="Brazzers SF HD"/>
    <x v="4"/>
    <s v="SF"/>
    <s v="HD"/>
    <s v="SF-HD"/>
    <n v="536"/>
    <n v="6.98"/>
    <n v="3741.28"/>
    <n v="1.3333333333333299"/>
    <s v="Brazzers SF HD"/>
    <s v="False"/>
    <x v="11"/>
  </r>
  <r>
    <n v="201512"/>
    <x v="3"/>
    <s v="Brazzers SF XXX"/>
    <s v="Brazzers SF XXX"/>
    <s v="Brazzers SF"/>
    <x v="4"/>
    <s v="SF"/>
    <s v="SD"/>
    <s v="SF-SD"/>
    <n v="71"/>
    <n v="5.98"/>
    <n v="424.58"/>
    <m/>
    <s v="Brazzers SF"/>
    <s v="True"/>
    <x v="11"/>
  </r>
  <r>
    <n v="201512"/>
    <x v="3"/>
    <s v="Brazzers SF XXX HD"/>
    <s v="Brazzers SF XXX HD"/>
    <s v="Brazzers SF HD"/>
    <x v="4"/>
    <s v="SF"/>
    <s v="HD"/>
    <s v="SF-HD"/>
    <n v="52"/>
    <n v="6.98"/>
    <n v="362.96"/>
    <m/>
    <s v="Brazzers SF HD"/>
    <s v="True"/>
    <x v="11"/>
  </r>
  <r>
    <n v="201512"/>
    <x v="3"/>
    <s v="Brazzers XX.5"/>
    <s v="Brazzers XX.5"/>
    <s v="Brazzers"/>
    <x v="4"/>
    <s v="LF"/>
    <s v="SD"/>
    <s v="LF-SD"/>
    <n v="3103"/>
    <n v="12.95"/>
    <n v="40183.85"/>
    <n v="20"/>
    <s v="Brazzers"/>
    <s v="False"/>
    <x v="11"/>
  </r>
  <r>
    <n v="201512"/>
    <x v="3"/>
    <s v="Brazzers XX.5 HD"/>
    <s v="Brazzers XX.5 HD"/>
    <s v="Brazzers HD"/>
    <x v="4"/>
    <s v="LF"/>
    <s v="HD"/>
    <s v="LF-HD"/>
    <n v="3568"/>
    <n v="14.1"/>
    <n v="50308.800000000003"/>
    <n v="20"/>
    <s v="Brazzers HD"/>
    <s v="False"/>
    <x v="11"/>
  </r>
  <r>
    <n v="201512"/>
    <x v="3"/>
    <s v="Brazzers XX.5 Nationwide"/>
    <s v="Brazzers XX.5 Nationwide"/>
    <s v="Brazzers"/>
    <x v="4"/>
    <s v="NW LF"/>
    <s v="SD"/>
    <s v="NW LF-SD"/>
    <n v="4810"/>
    <n v="13.07"/>
    <n v="62866.7"/>
    <m/>
    <s v="Brazzers"/>
    <s v="True"/>
    <x v="11"/>
  </r>
  <r>
    <n v="201512"/>
    <x v="3"/>
    <s v="Brazzers XX.5 Nationwide HD"/>
    <s v="Brazzers XX.5 Nationwide HD"/>
    <s v="Brazzers HD"/>
    <x v="4"/>
    <s v="NW LF"/>
    <s v="HD"/>
    <s v="NW LF-HD"/>
    <n v="7009"/>
    <n v="14.24"/>
    <n v="99808.16"/>
    <m/>
    <s v="Brazzers HD"/>
    <s v="True"/>
    <x v="11"/>
  </r>
  <r>
    <n v="201512"/>
    <x v="3"/>
    <s v="Brazzers XXX"/>
    <s v="Brazzers XXX"/>
    <s v="Brazzers"/>
    <x v="4"/>
    <s v="LF"/>
    <s v="SD"/>
    <s v="LF-SD"/>
    <n v="485"/>
    <n v="14.98"/>
    <n v="7265.3"/>
    <m/>
    <s v="Brazzers"/>
    <s v="True"/>
    <x v="11"/>
  </r>
  <r>
    <n v="201512"/>
    <x v="3"/>
    <s v="Brazzers XXX HD"/>
    <s v="Brazzers XXX HD"/>
    <s v="Brazzers HD"/>
    <x v="4"/>
    <s v="LF"/>
    <s v="HD"/>
    <s v="LF-HD"/>
    <n v="451"/>
    <n v="15.98"/>
    <n v="7206.98"/>
    <m/>
    <s v="Brazzers HD"/>
    <s v="True"/>
    <x v="11"/>
  </r>
  <r>
    <n v="201512"/>
    <x v="3"/>
    <s v="Reality Kings SF XX.5"/>
    <s v="Reality Kings SF XX.5"/>
    <s v="Reality Kings SF"/>
    <x v="4"/>
    <s v="SF"/>
    <s v="SD"/>
    <s v="SF-SD"/>
    <n v="712"/>
    <n v="5.98"/>
    <n v="4257.76"/>
    <n v="1"/>
    <s v="Reality Kings SF"/>
    <s v="False"/>
    <x v="11"/>
  </r>
  <r>
    <n v="201512"/>
    <x v="3"/>
    <s v="Reality Kings SF XX.5 HD"/>
    <s v="Reality Kings SF XX.5 HD"/>
    <s v="Reality Kings SF HD"/>
    <x v="4"/>
    <s v="SF"/>
    <s v="HD"/>
    <s v="SF-HD"/>
    <n v="504"/>
    <n v="6.98"/>
    <n v="3517.92"/>
    <n v="1"/>
    <s v="Reality Kings SF HD"/>
    <s v="False"/>
    <x v="11"/>
  </r>
  <r>
    <n v="201512"/>
    <x v="3"/>
    <s v="Reality Kings SF XXX"/>
    <s v="Reality Kings SF XXX"/>
    <s v="Reality Kings SF"/>
    <x v="4"/>
    <s v="SF"/>
    <s v="SD"/>
    <s v="SF-SD"/>
    <n v="85"/>
    <n v="5.98"/>
    <n v="508.3"/>
    <m/>
    <s v="Reality Kings SF"/>
    <s v="True"/>
    <x v="11"/>
  </r>
  <r>
    <n v="201512"/>
    <x v="3"/>
    <s v="Reality Kings SF XXX HD"/>
    <s v="Reality Kings SF XXX HD"/>
    <s v="Reality Kings SF HD"/>
    <x v="4"/>
    <s v="SF"/>
    <s v="HD"/>
    <s v="SF-HD"/>
    <n v="60"/>
    <n v="6.98"/>
    <n v="418.8"/>
    <m/>
    <s v="Reality Kings SF HD"/>
    <s v="True"/>
    <x v="11"/>
  </r>
  <r>
    <n v="201512"/>
    <x v="3"/>
    <s v="Reality Kings XX.5"/>
    <s v="Reality Kings XX.5"/>
    <s v="Reality Kings"/>
    <x v="4"/>
    <s v="LF"/>
    <s v="SD"/>
    <s v="LF-SD"/>
    <n v="2819"/>
    <n v="12.95"/>
    <n v="36506.050000000003"/>
    <n v="17.3333333333333"/>
    <s v="Reality Kings"/>
    <s v="False"/>
    <x v="11"/>
  </r>
  <r>
    <n v="201512"/>
    <x v="3"/>
    <s v="Reality Kings XX.5 HD"/>
    <s v="Reality Kings XX.5 HD"/>
    <s v="Reality Kings HD"/>
    <x v="4"/>
    <s v="LF"/>
    <s v="HD"/>
    <s v="LF-HD"/>
    <n v="3280"/>
    <n v="14.1"/>
    <n v="46248"/>
    <n v="17.3333333333333"/>
    <s v="Reality Kings HD"/>
    <s v="False"/>
    <x v="11"/>
  </r>
  <r>
    <n v="201512"/>
    <x v="3"/>
    <s v="Reality Kings XX.5 Nationwide"/>
    <s v="Reality Kings XX.5 Nationwide"/>
    <s v="Reality Kings"/>
    <x v="4"/>
    <s v="NW LF"/>
    <s v="SD"/>
    <s v="NW LF-SD"/>
    <n v="3184"/>
    <n v="13.07"/>
    <n v="41614.879999999997"/>
    <m/>
    <s v="Reality Kings"/>
    <s v="True"/>
    <x v="11"/>
  </r>
  <r>
    <n v="201512"/>
    <x v="3"/>
    <s v="Reality Kings XX.5 Nationwide HD"/>
    <s v="Reality Kings XX.5 Nationwide HD"/>
    <s v="Reality Kings HD"/>
    <x v="4"/>
    <s v="NW LF"/>
    <s v="HD"/>
    <s v="NW LF-HD"/>
    <n v="3664"/>
    <n v="14.24"/>
    <n v="52175.360000000001"/>
    <m/>
    <s v="Reality Kings HD"/>
    <s v="True"/>
    <x v="11"/>
  </r>
  <r>
    <n v="201512"/>
    <x v="3"/>
    <s v="Reality Kings XXX"/>
    <s v="Reality Kings XXX"/>
    <s v="Reality Kings"/>
    <x v="4"/>
    <s v="LF"/>
    <s v="SD"/>
    <s v="LF-SD"/>
    <n v="373"/>
    <n v="14.98"/>
    <n v="5587.54"/>
    <m/>
    <s v="Reality Kings"/>
    <s v="True"/>
    <x v="11"/>
  </r>
  <r>
    <n v="201512"/>
    <x v="3"/>
    <s v="Reality Kings XXX HD"/>
    <s v="Reality Kings XXX HD"/>
    <s v="Reality Kings HD"/>
    <x v="4"/>
    <s v="LF"/>
    <s v="HD"/>
    <s v="LF-HD"/>
    <n v="322"/>
    <n v="15.98"/>
    <n v="5145.5600000000004"/>
    <m/>
    <s v="Reality Kings HD"/>
    <s v="True"/>
    <x v="11"/>
  </r>
  <r>
    <n v="201512"/>
    <x v="3"/>
    <s v="Spice Gay SF XX.5"/>
    <s v="Spice Gay SF XX.5"/>
    <s v="MEN SF"/>
    <x v="4"/>
    <s v="Gay SF"/>
    <s v="SD"/>
    <s v="Gay SF-SD"/>
    <n v="974"/>
    <n v="5.98"/>
    <n v="5824.52"/>
    <n v="4"/>
    <s v="MEN SF"/>
    <s v="False"/>
    <x v="11"/>
  </r>
  <r>
    <n v="201512"/>
    <x v="3"/>
    <s v="Spice Gay SF XX.5 HD"/>
    <s v="Spice Gay SF XX.5 HD"/>
    <s v="MEN SF HD"/>
    <x v="4"/>
    <s v="Gay SF"/>
    <s v="HD"/>
    <s v="Gay SF-HD"/>
    <n v="533"/>
    <n v="6.98"/>
    <n v="3720.34"/>
    <n v="4"/>
    <s v="MEN SF HD"/>
    <s v="False"/>
    <x v="11"/>
  </r>
  <r>
    <n v="201512"/>
    <x v="3"/>
    <s v="Spice Gay SF XXX"/>
    <s v="Spice Gay SF XXX"/>
    <s v="MEN SF"/>
    <x v="4"/>
    <s v="Gay SF"/>
    <s v="SD"/>
    <s v="Gay SF-SD"/>
    <n v="79"/>
    <n v="5.98"/>
    <n v="472.42"/>
    <m/>
    <s v="MEN SF"/>
    <s v="True"/>
    <x v="11"/>
  </r>
  <r>
    <n v="201512"/>
    <x v="3"/>
    <s v="Spice Gay SF XXX HD"/>
    <s v="Spice Gay SF XXX HD"/>
    <s v="MEN SF HD"/>
    <x v="4"/>
    <s v="Gay SF"/>
    <s v="HD"/>
    <s v="Gay SF-HD"/>
    <n v="52"/>
    <n v="6.98"/>
    <n v="362.96"/>
    <m/>
    <s v="MEN SF HD"/>
    <s v="True"/>
    <x v="11"/>
  </r>
  <r>
    <n v="201512"/>
    <x v="3"/>
    <s v="Spice Gay XX.5"/>
    <s v="Spice Gay XX.5"/>
    <s v="MEN"/>
    <x v="4"/>
    <s v="Gay LF"/>
    <s v="SD"/>
    <s v="Gay LF-SD"/>
    <n v="4351"/>
    <n v="12.88"/>
    <n v="56040.88"/>
    <n v="16"/>
    <s v="MEN"/>
    <s v="False"/>
    <x v="11"/>
  </r>
  <r>
    <n v="201512"/>
    <x v="3"/>
    <s v="Spice Gay XX.5 HD"/>
    <s v="Spice Gay XX.5 HD"/>
    <s v="MEN HD"/>
    <x v="4"/>
    <s v="Gay LF"/>
    <s v="HD"/>
    <s v="Gay LF-HD"/>
    <n v="3967"/>
    <n v="14.02"/>
    <n v="55617.34"/>
    <n v="16"/>
    <s v="MEN HD"/>
    <s v="False"/>
    <x v="11"/>
  </r>
  <r>
    <n v="201512"/>
    <x v="3"/>
    <s v="Spice Gay XXX"/>
    <s v="Spice Gay XXX"/>
    <s v="MEN"/>
    <x v="4"/>
    <s v="Gay LF"/>
    <s v="SD"/>
    <s v="Gay LF-SD"/>
    <n v="403"/>
    <n v="14.98"/>
    <n v="6036.94"/>
    <m/>
    <s v="MEN"/>
    <s v="True"/>
    <x v="11"/>
  </r>
  <r>
    <n v="201512"/>
    <x v="3"/>
    <s v="Spice Gay XXX HD"/>
    <s v="Spice Gay XXX HD"/>
    <s v="MEN HD"/>
    <x v="4"/>
    <s v="Gay LF"/>
    <s v="HD"/>
    <s v="Gay LF-HD"/>
    <n v="162"/>
    <n v="15.98"/>
    <n v="2588.7600000000002"/>
    <m/>
    <s v="MEN HD"/>
    <s v="True"/>
    <x v="11"/>
  </r>
  <r>
    <n v="201512"/>
    <x v="3"/>
    <s v="4518"/>
    <s v="Club Fantasy SF XX.5"/>
    <s v="Club Fantasy SF"/>
    <x v="5"/>
    <s v="SF"/>
    <s v="SD"/>
    <s v="SF-SD"/>
    <n v="1398"/>
    <n v="5.98"/>
    <n v="8360.0400000000009"/>
    <n v="1.3333333333333299"/>
    <s v="Club Fantasy SF"/>
    <s v="False"/>
    <x v="11"/>
  </r>
  <r>
    <n v="201512"/>
    <x v="3"/>
    <s v="4529"/>
    <s v="Club Fantasy SF XX.5 HD"/>
    <s v="Club Fantasy SF HD"/>
    <x v="5"/>
    <s v="SF"/>
    <s v="HD"/>
    <s v="SF-HD"/>
    <n v="1048"/>
    <n v="6.98"/>
    <n v="7315.04"/>
    <n v="1.3333333333333299"/>
    <s v="Club Fantasy SF HD"/>
    <s v="False"/>
    <x v="11"/>
  </r>
  <r>
    <n v="201512"/>
    <x v="3"/>
    <s v="4519"/>
    <s v="Club Fantasy SF XXX"/>
    <s v="Club Fantasy SF"/>
    <x v="5"/>
    <s v="SF"/>
    <s v="SD"/>
    <s v="SF-SD"/>
    <n v="167"/>
    <n v="5.98"/>
    <n v="998.66"/>
    <m/>
    <s v="Club Fantasy SF"/>
    <s v="True"/>
    <x v="11"/>
  </r>
  <r>
    <n v="201512"/>
    <x v="3"/>
    <s v="4520"/>
    <s v="Club Fantasy SF XXX HD"/>
    <s v="Club Fantasy SF HD"/>
    <x v="5"/>
    <s v="SF"/>
    <s v="HD"/>
    <s v="SF-HD"/>
    <n v="102"/>
    <n v="6.98"/>
    <n v="711.96"/>
    <m/>
    <s v="Club Fantasy SF HD"/>
    <s v="True"/>
    <x v="11"/>
  </r>
  <r>
    <n v="201512"/>
    <x v="3"/>
    <s v="3558"/>
    <s v="Club Fantasy XX.5"/>
    <s v="Club Fantasy"/>
    <x v="5"/>
    <s v="LF"/>
    <s v="SD"/>
    <s v="LF-SD"/>
    <n v="7257"/>
    <n v="12.95"/>
    <n v="93978.15"/>
    <n v="18.6666666666667"/>
    <s v="Club Fantasy"/>
    <s v="False"/>
    <x v="11"/>
  </r>
  <r>
    <n v="201512"/>
    <x v="3"/>
    <s v="4055"/>
    <s v="Club Fantasy XX.5 HD"/>
    <s v="Club Fantasy HD"/>
    <x v="5"/>
    <s v="LF"/>
    <s v="HD"/>
    <s v="LF-HD"/>
    <n v="9254"/>
    <n v="14.1"/>
    <n v="130481.4"/>
    <n v="18.6666666666667"/>
    <s v="Club Fantasy HD"/>
    <s v="False"/>
    <x v="11"/>
  </r>
  <r>
    <n v="201512"/>
    <x v="3"/>
    <s v="3562"/>
    <s v="Club Fantasy XXX"/>
    <s v="Club Fantasy"/>
    <x v="5"/>
    <s v="LF"/>
    <s v="SD"/>
    <s v="LF-SD"/>
    <n v="665"/>
    <n v="14.98"/>
    <n v="9961.7000000000007"/>
    <m/>
    <s v="Club Fantasy"/>
    <s v="True"/>
    <x v="11"/>
  </r>
  <r>
    <n v="201512"/>
    <x v="3"/>
    <s v="4056"/>
    <s v="Club Fantasy XXX HD"/>
    <s v="Club Fantasy HD"/>
    <x v="5"/>
    <s v="LF"/>
    <s v="HD"/>
    <s v="LF-HD"/>
    <n v="737"/>
    <n v="15.98"/>
    <n v="11777.26"/>
    <m/>
    <s v="Club Fantasy HD"/>
    <s v="True"/>
    <x v="11"/>
  </r>
  <r>
    <n v="201512"/>
    <x v="3"/>
    <s v="4533"/>
    <s v="Studds SF XX.5"/>
    <s v="STUDDS SF"/>
    <x v="5"/>
    <s v="Gay SF"/>
    <s v="SD"/>
    <s v="Gay SF-SD"/>
    <n v="811"/>
    <n v="5.98"/>
    <n v="4849.78"/>
    <n v="2.6666666666666701"/>
    <s v="STUDDS SF"/>
    <s v="False"/>
    <x v="11"/>
  </r>
  <r>
    <n v="201512"/>
    <x v="3"/>
    <s v="4522"/>
    <s v="Studds SF XX.5 HD"/>
    <s v="STUDDS SF HD"/>
    <x v="5"/>
    <s v="Gay SF"/>
    <s v="HD"/>
    <s v="Gay SF-HD"/>
    <n v="501"/>
    <n v="6.98"/>
    <n v="3496.98"/>
    <n v="2.6666666666666701"/>
    <s v="STUDDS SF HD"/>
    <s v="False"/>
    <x v="11"/>
  </r>
  <r>
    <n v="201512"/>
    <x v="3"/>
    <s v="4523"/>
    <s v="Studds SF XXX"/>
    <s v="STUDDS SF"/>
    <x v="5"/>
    <s v="Gay SF"/>
    <s v="SD"/>
    <s v="Gay SF-SD"/>
    <n v="93"/>
    <n v="5.98"/>
    <n v="556.14"/>
    <m/>
    <s v="STUDDS SF"/>
    <s v="True"/>
    <x v="11"/>
  </r>
  <r>
    <n v="201512"/>
    <x v="3"/>
    <s v="4527"/>
    <s v="Studds SF XXX HD"/>
    <s v="STUDDS SF HD"/>
    <x v="5"/>
    <s v="Gay SF"/>
    <s v="HD"/>
    <s v="Gay SF-HD"/>
    <n v="53"/>
    <n v="6.98"/>
    <n v="369.94"/>
    <m/>
    <s v="STUDDS SF HD"/>
    <s v="True"/>
    <x v="11"/>
  </r>
  <r>
    <n v="201512"/>
    <x v="3"/>
    <s v="3559"/>
    <s v="Studds XX.5"/>
    <s v="STUDDS"/>
    <x v="5"/>
    <s v="Gay LF"/>
    <s v="SD"/>
    <s v="Gay LF-SD"/>
    <n v="3957"/>
    <n v="12.88"/>
    <n v="50966.16"/>
    <n v="14.6666666666667"/>
    <s v="STUDDS"/>
    <s v="False"/>
    <x v="11"/>
  </r>
  <r>
    <n v="201512"/>
    <x v="3"/>
    <s v="3678"/>
    <s v="Studds XX.5 HD"/>
    <s v="STUDDS HD"/>
    <x v="5"/>
    <s v="Gay LF"/>
    <s v="HD"/>
    <s v="Gay LF-HD"/>
    <n v="3726"/>
    <n v="14.02"/>
    <n v="52238.52"/>
    <n v="14.6666666666667"/>
    <s v="STUDDS HD"/>
    <s v="False"/>
    <x v="11"/>
  </r>
  <r>
    <n v="201512"/>
    <x v="3"/>
    <s v="3566"/>
    <s v="Studds XXX"/>
    <s v="STUDDS"/>
    <x v="5"/>
    <s v="Gay LF"/>
    <s v="SD"/>
    <s v="Gay LF-SD"/>
    <n v="335"/>
    <n v="14.98"/>
    <n v="5018.3"/>
    <m/>
    <s v="STUDDS"/>
    <s v="True"/>
    <x v="11"/>
  </r>
  <r>
    <n v="201512"/>
    <x v="3"/>
    <s v="4067"/>
    <s v="Studds XXX HD"/>
    <s v="STUDDS HD"/>
    <x v="5"/>
    <s v="Gay LF"/>
    <s v="HD"/>
    <s v="Gay LF-HD"/>
    <n v="445"/>
    <n v="15.98"/>
    <n v="7111.1"/>
    <m/>
    <s v="STUDDS HD"/>
    <s v="True"/>
    <x v="11"/>
  </r>
  <r>
    <n v="201512"/>
    <x v="3"/>
    <s v="4524"/>
    <s v="Urban Fantasy SF XX.5"/>
    <s v="Urban Fantasy SF"/>
    <x v="5"/>
    <s v="SF"/>
    <s v="SD"/>
    <s v="SF-SD"/>
    <n v="1541"/>
    <n v="5.98"/>
    <n v="9215.18"/>
    <n v="1.6666666666666701"/>
    <s v="Urban Fantasy SF"/>
    <s v="False"/>
    <x v="11"/>
  </r>
  <r>
    <n v="201512"/>
    <x v="3"/>
    <s v="4563"/>
    <s v="Urban Fantasy SF XX.5 HD"/>
    <s v="Urban Fantasy SF HD"/>
    <x v="5"/>
    <s v="SF"/>
    <s v="HD"/>
    <s v="SF-HD"/>
    <n v="852"/>
    <n v="6.98"/>
    <n v="5946.96"/>
    <n v="1.6666666666666701"/>
    <s v="Urban Fantasy SF HD"/>
    <s v="False"/>
    <x v="11"/>
  </r>
  <r>
    <n v="201512"/>
    <x v="3"/>
    <s v="4525"/>
    <s v="Urban Fantasy SF XXX"/>
    <s v="Urban Fantasy SF"/>
    <x v="5"/>
    <s v="SF"/>
    <s v="SD"/>
    <s v="SF-SD"/>
    <n v="153"/>
    <n v="5.98"/>
    <n v="914.94"/>
    <m/>
    <s v="Urban Fantasy SF"/>
    <s v="True"/>
    <x v="11"/>
  </r>
  <r>
    <n v="201512"/>
    <x v="3"/>
    <s v="4564"/>
    <s v="Urban Fantasy SF XXX HD"/>
    <s v="Urban Fantasy SF HD"/>
    <x v="5"/>
    <s v="SF"/>
    <s v="HD"/>
    <s v="SF-HD"/>
    <n v="88"/>
    <n v="6.98"/>
    <n v="614.24"/>
    <m/>
    <s v="Urban Fantasy SF HD"/>
    <s v="True"/>
    <x v="11"/>
  </r>
  <r>
    <n v="201512"/>
    <x v="3"/>
    <s v="3563"/>
    <s v="Urban Fantasy XX.5"/>
    <s v="Urban Fantasy"/>
    <x v="5"/>
    <s v="LF"/>
    <s v="SD"/>
    <s v="LF-SD"/>
    <n v="8717"/>
    <n v="12.95"/>
    <n v="112885.15"/>
    <n v="25.3333333333333"/>
    <s v="Urban Fantasy"/>
    <s v="False"/>
    <x v="11"/>
  </r>
  <r>
    <n v="201512"/>
    <x v="3"/>
    <s v="3794"/>
    <s v="Urban Fantasy XX5 HD"/>
    <s v="Urban Fantasy HD"/>
    <x v="5"/>
    <s v="LF"/>
    <s v="HD"/>
    <s v="LF-HD"/>
    <n v="10420"/>
    <n v="14.1"/>
    <n v="146922"/>
    <n v="25.3333333333333"/>
    <s v="Urban Fantasy HD"/>
    <s v="False"/>
    <x v="11"/>
  </r>
  <r>
    <n v="201512"/>
    <x v="3"/>
    <s v="3568"/>
    <s v="Urban Fantasy XXX"/>
    <s v="Urban Fantasy"/>
    <x v="5"/>
    <s v="LF"/>
    <s v="SD"/>
    <s v="LF-SD"/>
    <n v="831"/>
    <n v="14.98"/>
    <n v="12448.38"/>
    <m/>
    <s v="Urban Fantasy"/>
    <s v="True"/>
    <x v="11"/>
  </r>
  <r>
    <n v="201512"/>
    <x v="3"/>
    <s v="4083"/>
    <s v="Urban Fantasy XXX HD"/>
    <s v="Urban Fantasy HD"/>
    <x v="5"/>
    <s v="LF"/>
    <s v="HD"/>
    <s v="LF-HD"/>
    <n v="1076"/>
    <n v="15.98"/>
    <n v="17194.48"/>
    <m/>
    <s v="Urban Fantasy HD"/>
    <s v="True"/>
    <x v="11"/>
  </r>
  <r>
    <n v="201512"/>
    <x v="3"/>
    <s v="4478"/>
    <s v="All-Stars of Europe SF XX.5"/>
    <s v="All-Stars of Europe SF"/>
    <x v="6"/>
    <s v="SF"/>
    <s v="SD"/>
    <s v="SF-SD"/>
    <n v="838"/>
    <n v="5.98"/>
    <n v="5011.24"/>
    <n v="1"/>
    <s v="All-Stars of Europe SF"/>
    <s v="False"/>
    <x v="11"/>
  </r>
  <r>
    <n v="201512"/>
    <x v="3"/>
    <s v="4479"/>
    <s v="All-Stars of Europe SF XX.5 HD"/>
    <s v="All-Stars of Europe SF HD"/>
    <x v="6"/>
    <s v="SF"/>
    <s v="HD"/>
    <s v="SF-HD"/>
    <n v="482"/>
    <n v="6.98"/>
    <n v="3364.36"/>
    <n v="1"/>
    <s v="All-Stars of Europe SF HD"/>
    <s v="False"/>
    <x v="11"/>
  </r>
  <r>
    <n v="201512"/>
    <x v="3"/>
    <s v="4480"/>
    <s v="All-Stars of Europe SF XXX"/>
    <s v="All-Stars of Europe SF"/>
    <x v="6"/>
    <s v="SF"/>
    <s v="SD"/>
    <s v="SF-SD"/>
    <n v="104"/>
    <n v="5.98"/>
    <n v="621.91999999999996"/>
    <m/>
    <s v="All-Stars of Europe SF"/>
    <s v="True"/>
    <x v="11"/>
  </r>
  <r>
    <n v="201512"/>
    <x v="3"/>
    <s v="4481"/>
    <s v="All-Stars of Europe SF XXX HD"/>
    <s v="All-Stars of Europe SF HD"/>
    <x v="6"/>
    <s v="SF"/>
    <s v="HD"/>
    <s v="SF-HD"/>
    <n v="57"/>
    <n v="6.98"/>
    <n v="397.86"/>
    <m/>
    <s v="All-Stars of Europe SF HD"/>
    <s v="True"/>
    <x v="11"/>
  </r>
  <r>
    <n v="201512"/>
    <x v="3"/>
    <s v="4427"/>
    <s v="All-Stars of Europe XX.5"/>
    <s v="All-Stars of Europe"/>
    <x v="6"/>
    <s v="LF"/>
    <s v="SD"/>
    <s v="LF-SD"/>
    <n v="2359"/>
    <n v="12.95"/>
    <n v="30549.05"/>
    <n v="18.6666666666667"/>
    <s v="All-Stars of Europe"/>
    <s v="False"/>
    <x v="11"/>
  </r>
  <r>
    <n v="201512"/>
    <x v="3"/>
    <s v="4428"/>
    <s v="All-Stars of Europe XX.5 HD"/>
    <s v="All-Stars of Europe HD"/>
    <x v="6"/>
    <s v="LF"/>
    <s v="HD"/>
    <s v="LF-HD"/>
    <n v="2691"/>
    <n v="14.1"/>
    <n v="37943.1"/>
    <n v="18.6666666666667"/>
    <s v="All-Stars of Europe HD"/>
    <s v="False"/>
    <x v="11"/>
  </r>
  <r>
    <n v="201512"/>
    <x v="3"/>
    <s v="4429"/>
    <s v="All-Stars of Europe XX.5 Nationwide"/>
    <s v="All-Stars of Europe"/>
    <x v="6"/>
    <s v="NW LF"/>
    <s v="SD"/>
    <s v="NW LF-SD"/>
    <n v="2455"/>
    <n v="13.07"/>
    <n v="32086.85"/>
    <m/>
    <s v="All-Stars of Europe"/>
    <s v="True"/>
    <x v="11"/>
  </r>
  <r>
    <n v="201512"/>
    <x v="3"/>
    <s v="4430"/>
    <s v="All-Stars of Europe XX.5 Nationwide HD"/>
    <s v="All-Stars of Europe HD"/>
    <x v="6"/>
    <s v="NW LF"/>
    <s v="HD"/>
    <s v="NW LF-HD"/>
    <n v="2997"/>
    <n v="14.24"/>
    <n v="42677.279999999999"/>
    <m/>
    <s v="All-Stars of Europe HD"/>
    <s v="True"/>
    <x v="11"/>
  </r>
  <r>
    <n v="201512"/>
    <x v="3"/>
    <s v="4431"/>
    <s v="All-Stars of Europe XXX"/>
    <s v="All-Stars of Europe"/>
    <x v="6"/>
    <s v="LF"/>
    <s v="SD"/>
    <s v="LF-SD"/>
    <n v="209"/>
    <n v="14.98"/>
    <n v="3130.82"/>
    <m/>
    <s v="All-Stars of Europe"/>
    <s v="True"/>
    <x v="11"/>
  </r>
  <r>
    <n v="201512"/>
    <x v="3"/>
    <s v="4432"/>
    <s v="All-Stars of Europe XXX HD"/>
    <s v="All-Stars of Europe HD"/>
    <x v="6"/>
    <s v="LF"/>
    <s v="HD"/>
    <s v="LF-HD"/>
    <n v="268"/>
    <n v="15.98"/>
    <n v="4282.6400000000003"/>
    <m/>
    <s v="All-Stars of Europe HD"/>
    <s v="True"/>
    <x v="11"/>
  </r>
  <r>
    <n v="201512"/>
    <x v="3"/>
    <s v="4456"/>
    <s v="Girls Girls Girls SF XX.5"/>
    <s v="Girls Girls Girls SF"/>
    <x v="6"/>
    <s v="SF"/>
    <s v="SD"/>
    <s v="SF-SD"/>
    <n v="417"/>
    <n v="5.98"/>
    <n v="2493.66"/>
    <n v="0.66666666666666696"/>
    <s v="Girls Girls Girls SF"/>
    <s v="False"/>
    <x v="11"/>
  </r>
  <r>
    <n v="201512"/>
    <x v="3"/>
    <s v="4457"/>
    <s v="Girls Girls Girls SF XX.5 HD"/>
    <s v="Girls Girls Girls SF HD"/>
    <x v="6"/>
    <s v="SF"/>
    <s v="HD"/>
    <s v="SF-HD"/>
    <n v="287"/>
    <n v="6.98"/>
    <n v="2003.26"/>
    <n v="0.66666666666666696"/>
    <s v="Girls Girls Girls SF HD"/>
    <s v="False"/>
    <x v="11"/>
  </r>
  <r>
    <n v="201512"/>
    <x v="3"/>
    <s v="4458"/>
    <s v="Girls Girls Girls SF XXX"/>
    <s v="Girls Girls Girls SF"/>
    <x v="6"/>
    <s v="SF"/>
    <s v="SD"/>
    <s v="SF-SD"/>
    <n v="57"/>
    <n v="5.98"/>
    <n v="340.86"/>
    <m/>
    <s v="Girls Girls Girls SF"/>
    <s v="True"/>
    <x v="11"/>
  </r>
  <r>
    <n v="201512"/>
    <x v="3"/>
    <s v="4459"/>
    <s v="Girls Girls Girls SF XXX HD"/>
    <s v="Girls Girls Girls SF HD"/>
    <x v="6"/>
    <s v="SF"/>
    <s v="HD"/>
    <s v="SF-HD"/>
    <n v="34"/>
    <n v="6.98"/>
    <n v="237.32"/>
    <m/>
    <s v="Girls Girls Girls SF HD"/>
    <s v="True"/>
    <x v="11"/>
  </r>
  <r>
    <n v="201512"/>
    <x v="3"/>
    <s v="4141"/>
    <s v="Girls Girls Girls XX.5"/>
    <s v="Girls Girls Girls"/>
    <x v="6"/>
    <s v="LF"/>
    <s v="SD"/>
    <s v="LF-SD"/>
    <n v="3021"/>
    <n v="12.95"/>
    <n v="39121.949999999997"/>
    <n v="24"/>
    <s v="Girls Girls Girls"/>
    <s v="False"/>
    <x v="11"/>
  </r>
  <r>
    <n v="201512"/>
    <x v="3"/>
    <s v="3675"/>
    <s v="Girls Girls Girls XX.5 HD"/>
    <s v="Girls Girls Girls HD"/>
    <x v="6"/>
    <s v="LF"/>
    <s v="HD"/>
    <s v="LF-HD"/>
    <n v="3506"/>
    <n v="14.1"/>
    <n v="49434.6"/>
    <n v="24"/>
    <s v="Girls Girls Girls HD"/>
    <s v="False"/>
    <x v="11"/>
  </r>
  <r>
    <n v="201512"/>
    <x v="3"/>
    <s v="4121"/>
    <s v="Girls Girls Girls XX.5 Nationwide"/>
    <s v="Girls Girls Girls"/>
    <x v="6"/>
    <s v="NW LF"/>
    <s v="SD"/>
    <s v="NW LF-SD"/>
    <n v="3501"/>
    <n v="13.07"/>
    <n v="45758.07"/>
    <m/>
    <s v="Girls Girls Girls"/>
    <s v="True"/>
    <x v="11"/>
  </r>
  <r>
    <n v="201512"/>
    <x v="3"/>
    <s v="4057"/>
    <s v="Girls Girls Girls XX.5 Nationwide HD"/>
    <s v="Girls Girls Girls HD"/>
    <x v="6"/>
    <s v="NW LF"/>
    <s v="HD"/>
    <s v="NW LF-HD"/>
    <n v="3979"/>
    <n v="14.24"/>
    <n v="56660.959999999999"/>
    <m/>
    <s v="Girls Girls Girls HD"/>
    <s v="True"/>
    <x v="11"/>
  </r>
  <r>
    <n v="201512"/>
    <x v="3"/>
    <s v="3359"/>
    <s v="Girls Girls Girls XXX"/>
    <s v="Girls Girls Girls"/>
    <x v="6"/>
    <s v="LF"/>
    <s v="SD"/>
    <s v="LF-SD"/>
    <n v="289"/>
    <n v="14.98"/>
    <n v="4329.22"/>
    <m/>
    <s v="Girls Girls Girls"/>
    <s v="True"/>
    <x v="11"/>
  </r>
  <r>
    <n v="201512"/>
    <x v="3"/>
    <s v="4058"/>
    <s v="Girls Girls Girls XXX HD"/>
    <s v="Girls Girls Girls HD"/>
    <x v="6"/>
    <s v="LF"/>
    <s v="HD"/>
    <s v="LF-HD"/>
    <n v="323"/>
    <n v="15.98"/>
    <n v="5161.54"/>
    <m/>
    <s v="Girls Girls Girls HD"/>
    <s v="True"/>
    <x v="11"/>
  </r>
  <r>
    <n v="201512"/>
    <x v="3"/>
    <s v="4489"/>
    <s v="Hardcore Heat SF XX.5"/>
    <s v="HEAT SF"/>
    <x v="6"/>
    <s v="SF"/>
    <s v="SD"/>
    <s v="SF-SD"/>
    <n v="642"/>
    <n v="5.98"/>
    <n v="3839.16"/>
    <n v="1"/>
    <s v="HEAT SF"/>
    <s v="False"/>
    <x v="11"/>
  </r>
  <r>
    <n v="201512"/>
    <x v="3"/>
    <s v="4490"/>
    <s v="Hardcore Heat SF XX.5 HD"/>
    <s v="HEAT SF HD"/>
    <x v="6"/>
    <s v="SF"/>
    <s v="HD"/>
    <s v="SF-HD"/>
    <n v="419"/>
    <n v="6.98"/>
    <n v="2924.62"/>
    <n v="1"/>
    <s v="HEAT SF HD"/>
    <s v="False"/>
    <x v="11"/>
  </r>
  <r>
    <n v="201512"/>
    <x v="3"/>
    <s v="4491"/>
    <s v="Hardcore Heat SF XXX"/>
    <s v="HEAT SF"/>
    <x v="6"/>
    <s v="SF"/>
    <s v="SD"/>
    <s v="SF-SD"/>
    <n v="81"/>
    <n v="5.98"/>
    <n v="484.38"/>
    <m/>
    <s v="HEAT SF"/>
    <s v="True"/>
    <x v="11"/>
  </r>
  <r>
    <n v="201512"/>
    <x v="3"/>
    <s v="4492"/>
    <s v="Hardcore Heat SF XXX HD"/>
    <s v="HEAT SF HD"/>
    <x v="6"/>
    <s v="SF"/>
    <s v="HD"/>
    <s v="SF-HD"/>
    <n v="48"/>
    <n v="6.98"/>
    <n v="335.04"/>
    <m/>
    <s v="HEAT SF HD"/>
    <s v="True"/>
    <x v="11"/>
  </r>
  <r>
    <n v="201512"/>
    <x v="3"/>
    <s v="3408"/>
    <s v="Hardcore Heat XX.5"/>
    <s v="HEAT"/>
    <x v="6"/>
    <s v="LF"/>
    <s v="SD"/>
    <s v="LF-SD"/>
    <n v="2458"/>
    <n v="12.95"/>
    <n v="31831.1"/>
    <n v="20"/>
    <s v="HEAT"/>
    <s v="False"/>
    <x v="11"/>
  </r>
  <r>
    <n v="201512"/>
    <x v="3"/>
    <s v="4039"/>
    <s v="Hardcore Heat XX.5 HD"/>
    <s v="HEAT HD"/>
    <x v="6"/>
    <s v="LF"/>
    <s v="HD"/>
    <s v="LF-HD"/>
    <n v="3365"/>
    <n v="14.1"/>
    <n v="47446.5"/>
    <n v="20"/>
    <s v="HEAT HD"/>
    <s v="False"/>
    <x v="11"/>
  </r>
  <r>
    <n v="201512"/>
    <x v="3"/>
    <s v="4041"/>
    <s v="Hardcore Heat XX.5 Nationwide"/>
    <s v="HEAT"/>
    <x v="6"/>
    <s v="NW LF"/>
    <s v="SD"/>
    <s v="NW LF-SD"/>
    <n v="4290"/>
    <n v="13.07"/>
    <n v="56070.3"/>
    <m/>
    <s v="HEAT"/>
    <s v="True"/>
    <x v="11"/>
  </r>
  <r>
    <n v="201512"/>
    <x v="3"/>
    <s v="4042"/>
    <s v="Hardcore Heat XX.5 Nationwide HD"/>
    <s v="HEAT HD"/>
    <x v="6"/>
    <s v="NW LF"/>
    <s v="HD"/>
    <s v="NW LF-HD"/>
    <n v="5361"/>
    <n v="14.24"/>
    <n v="76340.639999999999"/>
    <m/>
    <s v="HEAT HD"/>
    <s v="True"/>
    <x v="11"/>
  </r>
  <r>
    <n v="201512"/>
    <x v="3"/>
    <s v="3409"/>
    <s v="Hardcore Heat XXX"/>
    <s v="HEAT"/>
    <x v="6"/>
    <s v="LF"/>
    <s v="SD"/>
    <s v="LF-SD"/>
    <n v="225"/>
    <n v="14.98"/>
    <n v="3370.5"/>
    <m/>
    <s v="HEAT"/>
    <s v="True"/>
    <x v="11"/>
  </r>
  <r>
    <n v="201512"/>
    <x v="3"/>
    <s v="4040"/>
    <s v="Hardcore Heat XXX HD"/>
    <s v="HEAT HD"/>
    <x v="6"/>
    <s v="LF"/>
    <s v="HD"/>
    <s v="LF-HD"/>
    <n v="315"/>
    <n v="15.98"/>
    <n v="5033.7"/>
    <m/>
    <s v="HEAT HD"/>
    <s v="True"/>
    <x v="11"/>
  </r>
  <r>
    <n v="201512"/>
    <x v="3"/>
    <s v="4460"/>
    <s v="Real Extreme SF XX.5"/>
    <s v="Real Xxtreme SF"/>
    <x v="6"/>
    <s v="SF"/>
    <s v="SD"/>
    <s v="SF-SD"/>
    <n v="496"/>
    <n v="5.98"/>
    <n v="2966.08"/>
    <n v="0.66666666666666696"/>
    <s v="Real Xxtreme SF"/>
    <s v="False"/>
    <x v="11"/>
  </r>
  <r>
    <n v="201512"/>
    <x v="3"/>
    <s v="4461"/>
    <s v="Real Extreme SF XX.5 HD"/>
    <s v="Real Xxtreme SF HD"/>
    <x v="6"/>
    <s v="SF"/>
    <s v="HD"/>
    <s v="SF-HD"/>
    <n v="331"/>
    <n v="6.98"/>
    <n v="2310.38"/>
    <n v="0.33333333333333298"/>
    <s v="Real Xxtreme SF HD"/>
    <s v="False"/>
    <x v="11"/>
  </r>
  <r>
    <n v="201512"/>
    <x v="3"/>
    <s v="4462"/>
    <s v="Real Extreme SF XXX"/>
    <s v="Real Xxtreme SF"/>
    <x v="6"/>
    <s v="SF"/>
    <s v="SD"/>
    <s v="SF-SD"/>
    <n v="50"/>
    <n v="5.98"/>
    <n v="299"/>
    <m/>
    <s v="Real Xxtreme SF"/>
    <s v="True"/>
    <x v="11"/>
  </r>
  <r>
    <n v="201512"/>
    <x v="3"/>
    <s v="4463"/>
    <s v="Real Extreme SF XXX HD"/>
    <s v="Real Xxtreme SF HD"/>
    <x v="6"/>
    <s v="SF"/>
    <s v="HD"/>
    <s v="SF-HD"/>
    <n v="39"/>
    <n v="6.98"/>
    <n v="272.22000000000003"/>
    <m/>
    <s v="Real Xxtreme SF HD"/>
    <s v="True"/>
    <x v="11"/>
  </r>
  <r>
    <n v="201512"/>
    <x v="3"/>
    <s v="4065"/>
    <s v="Real Extreme XX.5 Nationwide HD"/>
    <s v="Real Xxtreme HD"/>
    <x v="6"/>
    <s v="NW LF"/>
    <s v="HD"/>
    <s v="NW LF-HD"/>
    <n v="4057"/>
    <n v="14.24"/>
    <n v="57771.68"/>
    <n v="21.3333333333333"/>
    <s v="Real Xxtreme HD"/>
    <s v="False"/>
    <x v="11"/>
  </r>
  <r>
    <n v="201512"/>
    <x v="3"/>
    <s v="4066"/>
    <s v="Real Extreme XXX HD"/>
    <s v="Real Xxtreme HD"/>
    <x v="6"/>
    <s v="LF"/>
    <s v="HD"/>
    <s v="LF-HD"/>
    <n v="332"/>
    <n v="15.98"/>
    <n v="5305.36"/>
    <m/>
    <s v="Real Xxtreme HD"/>
    <s v="True"/>
    <x v="11"/>
  </r>
  <r>
    <n v="201512"/>
    <x v="3"/>
    <s v="3861"/>
    <s v="Real Xxtreme XX.5"/>
    <s v="Real Xxtreme"/>
    <x v="6"/>
    <s v="LF"/>
    <s v="SD"/>
    <s v="LF-SD"/>
    <n v="7666"/>
    <n v="12.95"/>
    <n v="99274.7"/>
    <n v="21.3333333333333"/>
    <s v="Real Xxtreme"/>
    <s v="False"/>
    <x v="11"/>
  </r>
  <r>
    <n v="201512"/>
    <x v="3"/>
    <s v="3676"/>
    <s v="Real Xxtreme XX.5 HD"/>
    <s v="Real Xxtreme HD"/>
    <x v="6"/>
    <s v="LF"/>
    <s v="HD"/>
    <s v="LF-HD"/>
    <n v="3903"/>
    <n v="14.1"/>
    <n v="55032.3"/>
    <m/>
    <s v="Real Xxtreme HD"/>
    <s v="True"/>
    <x v="11"/>
  </r>
  <r>
    <n v="201512"/>
    <x v="3"/>
    <s v="4123"/>
    <s v="Real Xxtreme XX.5 Nationwide"/>
    <s v="Real Xxtreme"/>
    <x v="6"/>
    <s v="NW LF"/>
    <s v="SD"/>
    <s v="NW LF-SD"/>
    <n v="3893"/>
    <n v="13.07"/>
    <n v="50881.51"/>
    <m/>
    <s v="Real Xxtreme"/>
    <s v="True"/>
    <x v="11"/>
  </r>
  <r>
    <n v="201512"/>
    <x v="3"/>
    <s v="3348"/>
    <s v="Real Xxtreme XXX"/>
    <s v="Real Xxtreme"/>
    <x v="6"/>
    <s v="LF"/>
    <s v="SD"/>
    <s v="LF-SD"/>
    <n v="639"/>
    <n v="14.98"/>
    <n v="9572.2199999999993"/>
    <m/>
    <s v="Real Xxtreme"/>
    <s v="True"/>
    <x v="11"/>
  </r>
  <r>
    <n v="201512"/>
    <x v="3"/>
    <s v="4464"/>
    <s v="Swingers SF XX.5"/>
    <s v="Swingers SF"/>
    <x v="6"/>
    <s v="SF"/>
    <s v="SD"/>
    <s v="SF-SD"/>
    <n v="503"/>
    <n v="5.98"/>
    <n v="3007.94"/>
    <n v="0.66666666666666696"/>
    <s v="Swingers SF"/>
    <s v="False"/>
    <x v="11"/>
  </r>
  <r>
    <n v="201512"/>
    <x v="3"/>
    <s v="4465"/>
    <s v="Swingers SF XX.5 HD"/>
    <s v="Swingers SF HD"/>
    <x v="6"/>
    <s v="SF"/>
    <s v="HD"/>
    <s v="SF-HD"/>
    <n v="441"/>
    <n v="6.98"/>
    <n v="3078.18"/>
    <n v="0.66666666666666696"/>
    <s v="Swingers SF HD"/>
    <s v="False"/>
    <x v="11"/>
  </r>
  <r>
    <n v="201512"/>
    <x v="3"/>
    <s v="4466"/>
    <s v="Swingers SF XXX"/>
    <s v="Swingers SF"/>
    <x v="6"/>
    <s v="SF"/>
    <s v="SD"/>
    <s v="SF-SD"/>
    <n v="57"/>
    <n v="5.98"/>
    <n v="340.86"/>
    <m/>
    <s v="Swingers SF"/>
    <s v="True"/>
    <x v="11"/>
  </r>
  <r>
    <n v="201512"/>
    <x v="3"/>
    <s v="4467"/>
    <s v="Swingers SF XXX HD"/>
    <s v="Swingers SF HD"/>
    <x v="6"/>
    <s v="SF"/>
    <s v="HD"/>
    <s v="SF-HD"/>
    <n v="48"/>
    <n v="6.98"/>
    <n v="335.04"/>
    <m/>
    <s v="Swingers SF HD"/>
    <s v="True"/>
    <x v="11"/>
  </r>
  <r>
    <n v="201512"/>
    <x v="3"/>
    <s v="3366"/>
    <s v="Swingers XX.5"/>
    <s v="Swingers"/>
    <x v="6"/>
    <s v="LF"/>
    <s v="SD"/>
    <s v="LF-SD"/>
    <n v="2772"/>
    <n v="12.95"/>
    <n v="35897.4"/>
    <n v="17.3333333333333"/>
    <s v="Swingers"/>
    <s v="False"/>
    <x v="11"/>
  </r>
  <r>
    <n v="201512"/>
    <x v="3"/>
    <s v="4166"/>
    <s v="Swingers XX.5"/>
    <s v="Swingers"/>
    <x v="6"/>
    <s v="LF"/>
    <s v="SD"/>
    <s v="LF-SD"/>
    <n v="1782"/>
    <n v="12.95"/>
    <n v="23076.9"/>
    <m/>
    <s v="Swingers"/>
    <s v="True"/>
    <x v="11"/>
  </r>
  <r>
    <n v="201512"/>
    <x v="3"/>
    <s v="4068"/>
    <s v="Swingers XX.5 HD"/>
    <s v="Swingers HD"/>
    <x v="6"/>
    <s v="LF"/>
    <s v="HD"/>
    <s v="LF-HD"/>
    <n v="3653"/>
    <n v="14.1"/>
    <n v="51507.3"/>
    <n v="17.3333333333333"/>
    <s v="Swingers HD"/>
    <s v="False"/>
    <x v="11"/>
  </r>
  <r>
    <n v="201512"/>
    <x v="3"/>
    <s v="4069"/>
    <s v="Swingers XX.5 Nationwide HD"/>
    <s v="Swingers HD"/>
    <x v="6"/>
    <s v="NW LF"/>
    <s v="HD"/>
    <s v="NW LF-HD"/>
    <n v="2443"/>
    <n v="14.24"/>
    <n v="34788.32"/>
    <m/>
    <s v="Swingers HD"/>
    <s v="True"/>
    <x v="11"/>
  </r>
  <r>
    <n v="201512"/>
    <x v="3"/>
    <s v="3367"/>
    <s v="Swingers XXX"/>
    <s v="Swingers"/>
    <x v="6"/>
    <s v="LF"/>
    <s v="SD"/>
    <s v="LF-SD"/>
    <n v="241"/>
    <n v="14.98"/>
    <n v="3610.18"/>
    <m/>
    <s v="Swingers"/>
    <s v="True"/>
    <x v="11"/>
  </r>
  <r>
    <n v="201512"/>
    <x v="3"/>
    <s v="4070"/>
    <s v="Swingers XXX HD"/>
    <s v="Swingers HD"/>
    <x v="6"/>
    <s v="LF"/>
    <s v="HD"/>
    <s v="LF-HD"/>
    <n v="351"/>
    <n v="15.98"/>
    <n v="5608.98"/>
    <m/>
    <s v="Swingers HD"/>
    <s v="True"/>
    <x v="11"/>
  </r>
  <r>
    <n v="201512"/>
    <x v="3"/>
    <s v="3573"/>
    <s v="VIVID TV XX.5"/>
    <s v="Vivid"/>
    <x v="6"/>
    <s v="LF"/>
    <s v="SD"/>
    <s v="LF-SD"/>
    <n v="8134"/>
    <n v="12.95"/>
    <n v="105335.3"/>
    <n v="44"/>
    <s v="Vivid"/>
    <s v="False"/>
    <x v="11"/>
  </r>
  <r>
    <n v="201512"/>
    <x v="3"/>
    <s v="3588"/>
    <s v="VIVID TV XX.5 HD"/>
    <s v="Vivid HD"/>
    <x v="6"/>
    <s v="LF"/>
    <s v="HD"/>
    <s v="LF-HD"/>
    <n v="9942"/>
    <n v="14.1"/>
    <n v="140182.20000000001"/>
    <n v="44"/>
    <s v="Vivid HD"/>
    <s v="False"/>
    <x v="11"/>
  </r>
  <r>
    <n v="201512"/>
    <x v="3"/>
    <s v="3679"/>
    <s v="VIVID TV XXX"/>
    <s v="Vivid"/>
    <x v="6"/>
    <s v="LF"/>
    <s v="SD"/>
    <s v="LF-SD"/>
    <n v="677"/>
    <n v="14.98"/>
    <n v="10141.459999999999"/>
    <m/>
    <s v="Vivid"/>
    <s v="True"/>
    <x v="11"/>
  </r>
  <r>
    <n v="201512"/>
    <x v="3"/>
    <s v="4468"/>
    <s v="Vivid SF XX.5"/>
    <s v="Vivid SF"/>
    <x v="6"/>
    <s v="SF"/>
    <s v="SD"/>
    <s v="SF-SD"/>
    <n v="983"/>
    <n v="5.98"/>
    <n v="5878.34"/>
    <n v="1"/>
    <s v="Vivid SF"/>
    <s v="False"/>
    <x v="11"/>
  </r>
  <r>
    <n v="201512"/>
    <x v="3"/>
    <s v="4469"/>
    <s v="Vivid SF XX.5 HD"/>
    <s v="Vivid SF HD"/>
    <x v="6"/>
    <s v="SF"/>
    <s v="HD"/>
    <s v="SF-HD"/>
    <n v="731"/>
    <n v="6.98"/>
    <n v="5102.38"/>
    <n v="1"/>
    <s v="Vivid SF HD"/>
    <s v="False"/>
    <x v="11"/>
  </r>
  <r>
    <n v="201512"/>
    <x v="3"/>
    <s v="4470"/>
    <s v="Vivid SF XXX"/>
    <s v="Vivid SF"/>
    <x v="6"/>
    <s v="SF"/>
    <s v="SD"/>
    <s v="SF-SD"/>
    <n v="119"/>
    <n v="5.98"/>
    <n v="711.62"/>
    <m/>
    <s v="Vivid SF"/>
    <s v="True"/>
    <x v="11"/>
  </r>
  <r>
    <n v="201512"/>
    <x v="3"/>
    <s v="4471"/>
    <s v="Vivid SF XXX HD"/>
    <s v="Vivid SF HD"/>
    <x v="6"/>
    <s v="SF"/>
    <s v="HD"/>
    <s v="SF-HD"/>
    <n v="70"/>
    <n v="6.98"/>
    <n v="488.6"/>
    <m/>
    <s v="Vivid SF HD"/>
    <s v="True"/>
    <x v="11"/>
  </r>
  <r>
    <n v="201512"/>
    <x v="3"/>
    <s v="4044"/>
    <s v="Vivid XX.5 Nationwide"/>
    <s v="Vivid"/>
    <x v="6"/>
    <s v="NW LF"/>
    <s v="SD"/>
    <s v="NW LF-SD"/>
    <n v="13462"/>
    <n v="13.07"/>
    <n v="175948.34"/>
    <m/>
    <s v="Vivid"/>
    <s v="True"/>
    <x v="11"/>
  </r>
  <r>
    <n v="201512"/>
    <x v="3"/>
    <s v="4045"/>
    <s v="Vivid XX.5 Nationwide HD"/>
    <s v="Vivid HD"/>
    <x v="6"/>
    <s v="NW LF"/>
    <s v="HD"/>
    <s v="NW LF-HD"/>
    <n v="10834"/>
    <n v="14.24"/>
    <n v="154276.16"/>
    <m/>
    <s v="Vivid HD"/>
    <s v="True"/>
    <x v="11"/>
  </r>
  <r>
    <n v="201512"/>
    <x v="3"/>
    <s v="4046"/>
    <s v="Vivid XXX HD"/>
    <s v="Vivid HD"/>
    <x v="6"/>
    <s v="LF"/>
    <s v="HD"/>
    <s v="LF-HD"/>
    <n v="842"/>
    <n v="15.98"/>
    <n v="13455.16"/>
    <m/>
    <s v="Vivid HD"/>
    <s v="True"/>
    <x v="11"/>
  </r>
  <r>
    <n v="201512"/>
    <x v="3"/>
    <s v="4496"/>
    <s v="Wicked SF XX.5"/>
    <s v="Wicked SF"/>
    <x v="6"/>
    <s v="SF"/>
    <s v="SD"/>
    <s v="SF-SD"/>
    <n v="984"/>
    <n v="5.98"/>
    <n v="5884.32"/>
    <n v="1"/>
    <s v="Wicked SF"/>
    <s v="False"/>
    <x v="11"/>
  </r>
  <r>
    <n v="201512"/>
    <x v="3"/>
    <s v="4497"/>
    <s v="Wicked SF XX.5 HD"/>
    <s v="Wicked SF HD"/>
    <x v="6"/>
    <s v="SF"/>
    <s v="HD"/>
    <s v="SF-HD"/>
    <n v="697"/>
    <n v="6.98"/>
    <n v="4865.0600000000004"/>
    <n v="1"/>
    <s v="Wicked SF HD"/>
    <s v="False"/>
    <x v="11"/>
  </r>
  <r>
    <n v="201512"/>
    <x v="3"/>
    <s v="4498"/>
    <s v="Wicked SF XXX"/>
    <s v="Wicked SF"/>
    <x v="6"/>
    <s v="SF"/>
    <s v="SD"/>
    <s v="SF-SD"/>
    <n v="144"/>
    <n v="5.98"/>
    <n v="861.12"/>
    <m/>
    <s v="Wicked SF"/>
    <s v="True"/>
    <x v="11"/>
  </r>
  <r>
    <n v="201512"/>
    <x v="3"/>
    <s v="4499"/>
    <s v="Wicked SF XXX HD"/>
    <s v="Wicked SF HD"/>
    <x v="6"/>
    <s v="SF"/>
    <s v="HD"/>
    <s v="SF-HD"/>
    <n v="80"/>
    <n v="6.98"/>
    <n v="558.4"/>
    <m/>
    <s v="Wicked SF HD"/>
    <s v="True"/>
    <x v="11"/>
  </r>
  <r>
    <n v="201512"/>
    <x v="3"/>
    <s v="788"/>
    <s v="Wicked XX.5"/>
    <s v="Wicked"/>
    <x v="6"/>
    <s v="LF"/>
    <s v="SD"/>
    <s v="LF-SD"/>
    <n v="2657"/>
    <n v="12.95"/>
    <n v="34408.15"/>
    <n v="20"/>
    <s v="Wicked"/>
    <s v="False"/>
    <x v="11"/>
  </r>
  <r>
    <n v="201512"/>
    <x v="3"/>
    <s v="3680"/>
    <s v="Wicked XX.5 HD"/>
    <s v="Wicked HD"/>
    <x v="6"/>
    <s v="LF"/>
    <s v="HD"/>
    <s v="LF-HD"/>
    <n v="3618"/>
    <n v="14.1"/>
    <n v="51013.8"/>
    <n v="20"/>
    <s v="Wicked HD"/>
    <s v="False"/>
    <x v="11"/>
  </r>
  <r>
    <n v="201512"/>
    <x v="3"/>
    <s v="4047"/>
    <s v="Wicked XX.5 Nationwide"/>
    <s v="Wicked"/>
    <x v="6"/>
    <s v="NW LF"/>
    <s v="SD"/>
    <s v="NW LF-SD"/>
    <n v="2291"/>
    <n v="13.07"/>
    <n v="29943.37"/>
    <m/>
    <s v="Wicked"/>
    <s v="True"/>
    <x v="11"/>
  </r>
  <r>
    <n v="201512"/>
    <x v="3"/>
    <s v="4048"/>
    <s v="Wicked XX.5 Nationwide HD"/>
    <s v="Wicked HD"/>
    <x v="6"/>
    <s v="NW LF"/>
    <s v="HD"/>
    <s v="NW LF-HD"/>
    <n v="3472"/>
    <n v="14.24"/>
    <n v="49441.279999999999"/>
    <m/>
    <s v="Wicked HD"/>
    <s v="True"/>
    <x v="11"/>
  </r>
  <r>
    <n v="201512"/>
    <x v="3"/>
    <s v="3370"/>
    <s v="Wicked XXX"/>
    <s v="Wicked"/>
    <x v="6"/>
    <s v="LF"/>
    <s v="SD"/>
    <s v="LF-SD"/>
    <n v="234"/>
    <n v="14.98"/>
    <n v="3505.32"/>
    <m/>
    <s v="Wicked"/>
    <s v="True"/>
    <x v="11"/>
  </r>
  <r>
    <n v="201512"/>
    <x v="3"/>
    <s v="4049"/>
    <s v="Wicked XXX HD"/>
    <s v="Wicked HD"/>
    <x v="6"/>
    <s v="LF"/>
    <s v="HD"/>
    <s v="LF-HD"/>
    <n v="312"/>
    <n v="15.98"/>
    <n v="4985.76"/>
    <m/>
    <s v="Wicked HD"/>
    <s v="True"/>
    <x v="11"/>
  </r>
  <r>
    <n v="201512"/>
    <x v="4"/>
    <s v="3617"/>
    <s v="Arouse"/>
    <s v="Arouse"/>
    <x v="1"/>
    <s v="LF"/>
    <s v="SD"/>
    <s v="LF-SD"/>
    <n v="3432"/>
    <n v="12.99"/>
    <n v="44581.68"/>
    <m/>
    <s v="Arouse"/>
    <s v="False"/>
    <x v="11"/>
  </r>
  <r>
    <n v="201512"/>
    <x v="4"/>
    <s v="3618"/>
    <s v="Falcon XX5"/>
    <s v="Falcon"/>
    <x v="1"/>
    <s v="Gay LF"/>
    <s v="SD"/>
    <s v="Gay LF-SD"/>
    <n v="1012"/>
    <n v="12.99"/>
    <n v="13145.88"/>
    <m/>
    <s v="Falcon"/>
    <s v="False"/>
    <x v="11"/>
  </r>
  <r>
    <n v="201512"/>
    <x v="4"/>
    <s v="Digital Playground"/>
    <s v="Digital Playground"/>
    <s v="Digital Playground"/>
    <x v="2"/>
    <s v="LF"/>
    <s v="SD"/>
    <s v="LF-SD"/>
    <n v="2502"/>
    <n v="12.99"/>
    <n v="32500.98"/>
    <m/>
    <s v="Digital Playground"/>
    <s v="False"/>
    <x v="11"/>
  </r>
  <r>
    <n v="201512"/>
    <x v="4"/>
    <s v="4081"/>
    <s v="Girlfriend Films"/>
    <s v="Girlfriend Films"/>
    <x v="3"/>
    <s v="LF"/>
    <s v="SD"/>
    <s v="LF-SD"/>
    <n v="1264"/>
    <n v="12.99"/>
    <n v="16419.36"/>
    <m/>
    <s v="Girlfriend Films"/>
    <s v="False"/>
    <x v="11"/>
  </r>
  <r>
    <n v="201512"/>
    <x v="4"/>
    <s v="272"/>
    <s v="Hustler"/>
    <s v="Hustler"/>
    <x v="3"/>
    <s v="LF"/>
    <s v="SD"/>
    <s v="LF-SD"/>
    <n v="7448"/>
    <n v="12.99"/>
    <n v="96749.52"/>
    <m/>
    <s v="Hustler"/>
    <s v="False"/>
    <x v="11"/>
  </r>
  <r>
    <n v="201512"/>
    <x v="4"/>
    <s v="575"/>
    <s v="Penthouse"/>
    <s v="Penthouse"/>
    <x v="3"/>
    <s v="LF"/>
    <s v="SD"/>
    <s v="LF-SD"/>
    <n v="1845"/>
    <n v="12.99"/>
    <n v="23966.55"/>
    <m/>
    <s v="Penthouse"/>
    <s v="False"/>
    <x v="11"/>
  </r>
  <r>
    <n v="201512"/>
    <x v="4"/>
    <s v="576"/>
    <s v="Penthouse HD"/>
    <s v="Penthouse HD"/>
    <x v="3"/>
    <s v="LF"/>
    <s v="HD"/>
    <s v="LF-HD"/>
    <n v="6540"/>
    <n v="12.99"/>
    <n v="84954.6"/>
    <m/>
    <s v="Penthouse HD"/>
    <s v="False"/>
    <x v="11"/>
  </r>
  <r>
    <n v="201512"/>
    <x v="4"/>
    <s v="158"/>
    <s v="TEN"/>
    <s v="TEN"/>
    <x v="3"/>
    <s v="LF"/>
    <s v="SD"/>
    <s v="LF-SD"/>
    <n v="6985"/>
    <n v="12.99"/>
    <n v="90735.15"/>
    <m/>
    <s v="TEN"/>
    <s v="False"/>
    <x v="11"/>
  </r>
  <r>
    <n v="201512"/>
    <x v="4"/>
    <s v="2188"/>
    <s v="TEN HD"/>
    <s v="TEN HD"/>
    <x v="3"/>
    <s v="LF"/>
    <s v="HD"/>
    <s v="LF-HD"/>
    <n v="4068"/>
    <n v="12.99"/>
    <n v="52843.32"/>
    <m/>
    <s v="TEN"/>
    <s v="True"/>
    <x v="11"/>
  </r>
  <r>
    <n v="201512"/>
    <x v="4"/>
    <s v="Babes"/>
    <s v="Babes"/>
    <s v="Babes"/>
    <x v="4"/>
    <s v="LF"/>
    <s v="SD"/>
    <s v="LF-SD"/>
    <n v="3111"/>
    <n v="12.99"/>
    <n v="40411.89"/>
    <m/>
    <s v="Babes"/>
    <s v="False"/>
    <x v="11"/>
  </r>
  <r>
    <n v="201512"/>
    <x v="4"/>
    <s v="Bang University"/>
    <s v="Bang University"/>
    <s v="Bang U."/>
    <x v="4"/>
    <s v="LF"/>
    <s v="SD"/>
    <s v="LF-SD"/>
    <n v="3207"/>
    <n v="12.99"/>
    <n v="41658.93"/>
    <m/>
    <s v="Bang U."/>
    <s v="False"/>
    <x v="11"/>
  </r>
  <r>
    <n v="201512"/>
    <x v="4"/>
    <s v="Brazzers"/>
    <s v="Brazzers"/>
    <s v="Brazzers"/>
    <x v="4"/>
    <s v="LF"/>
    <s v="SD"/>
    <s v="LF-SD"/>
    <n v="4424"/>
    <n v="12.99"/>
    <n v="57467.76"/>
    <m/>
    <s v="Brazzers"/>
    <s v="False"/>
    <x v="11"/>
  </r>
  <r>
    <n v="201512"/>
    <x v="4"/>
    <s v="Playboy Double Feature"/>
    <s v="MG 2pk"/>
    <s v="MG 2pk"/>
    <x v="4"/>
    <s v="2PK"/>
    <s v="SD"/>
    <s v="2PK-SD"/>
    <n v="1034"/>
    <n v="12.99"/>
    <n v="13431.66"/>
    <m/>
    <s v="MG 2pk"/>
    <s v="False"/>
    <x v="11"/>
  </r>
  <r>
    <n v="201512"/>
    <x v="4"/>
    <s v="Reality Kings"/>
    <s v="Reality Kings"/>
    <s v="Reality Kings"/>
    <x v="4"/>
    <s v="LF"/>
    <s v="SD"/>
    <s v="LF-SD"/>
    <n v="2116"/>
    <n v="12.99"/>
    <n v="27486.84"/>
    <m/>
    <s v="Reality Kings"/>
    <s v="False"/>
    <x v="11"/>
  </r>
  <r>
    <n v="201512"/>
    <x v="4"/>
    <s v="Spice Gay"/>
    <s v="Spice Gay"/>
    <s v="MEN"/>
    <x v="4"/>
    <s v="Gay LF"/>
    <s v="SD"/>
    <s v="Gay LF-SD"/>
    <n v="1367"/>
    <n v="12.99"/>
    <n v="17757.330000000002"/>
    <m/>
    <s v="MEN"/>
    <s v="False"/>
    <x v="11"/>
  </r>
  <r>
    <n v="201512"/>
    <x v="4"/>
    <s v="4023"/>
    <s v="A-List"/>
    <s v="A-List"/>
    <x v="5"/>
    <s v="LF"/>
    <s v="SD"/>
    <s v="LF-SD"/>
    <n v="2629"/>
    <n v="12.99"/>
    <n v="34150.71"/>
    <m/>
    <s v="A-List"/>
    <s v="False"/>
    <x v="11"/>
  </r>
  <r>
    <n v="201512"/>
    <x v="4"/>
    <s v="3548"/>
    <s v="Club Fantasy"/>
    <s v="Club Fantasy"/>
    <x v="5"/>
    <s v="LF"/>
    <s v="SD"/>
    <s v="LF-SD"/>
    <n v="7699"/>
    <n v="12.99"/>
    <n v="100010.01"/>
    <m/>
    <s v="Club Fantasy"/>
    <s v="False"/>
    <x v="11"/>
  </r>
  <r>
    <n v="201512"/>
    <x v="4"/>
    <s v="3549"/>
    <s v="Club Fantasy Gay"/>
    <s v="STUDDS"/>
    <x v="5"/>
    <s v="Gay LF"/>
    <s v="SD"/>
    <s v="Gay LF-SD"/>
    <n v="1533"/>
    <n v="12.99"/>
    <n v="19913.669999999998"/>
    <m/>
    <s v="STUDDS"/>
    <s v="False"/>
    <x v="11"/>
  </r>
  <r>
    <n v="201512"/>
    <x v="4"/>
    <s v="3550"/>
    <s v="First Time Fantasy"/>
    <s v="First Time Fantasy"/>
    <x v="5"/>
    <s v="LF"/>
    <s v="SD"/>
    <s v="LF-SD"/>
    <n v="1254"/>
    <n v="12.99"/>
    <n v="16289.46"/>
    <m/>
    <s v="First Time Fantasy"/>
    <s v="False"/>
    <x v="11"/>
  </r>
  <r>
    <n v="201512"/>
    <x v="4"/>
    <s v="3552"/>
    <s v="Urban Fantasy"/>
    <s v="Urban Fantasy"/>
    <x v="5"/>
    <s v="LF"/>
    <s v="SD"/>
    <s v="LF-SD"/>
    <n v="2332"/>
    <n v="12.99"/>
    <n v="30292.68"/>
    <m/>
    <s v="Urban Fantasy"/>
    <s v="False"/>
    <x v="11"/>
  </r>
  <r>
    <n v="201512"/>
    <x v="4"/>
    <s v="5136"/>
    <s v="ALT Women"/>
    <s v="Girls Girls Girls"/>
    <x v="6"/>
    <s v="LF"/>
    <s v="SD"/>
    <s v="LF-SD"/>
    <n v="2336"/>
    <n v="12.99"/>
    <n v="30344.639999999999"/>
    <m/>
    <s v="Girls Girls Girls"/>
    <s v="False"/>
    <x v="11"/>
  </r>
  <r>
    <n v="201512"/>
    <x v="4"/>
    <s v="473"/>
    <s v="Cheri"/>
    <s v="Cheri"/>
    <x v="6"/>
    <s v="LF"/>
    <s v="SD"/>
    <s v="LF-SD"/>
    <n v="930"/>
    <n v="12.99"/>
    <n v="12080.7"/>
    <m/>
    <s v="Cheri"/>
    <s v="False"/>
    <x v="11"/>
  </r>
  <r>
    <n v="201512"/>
    <x v="4"/>
    <s v="3665"/>
    <s v="Hardcore Heat"/>
    <s v="HEAT"/>
    <x v="6"/>
    <s v="LF"/>
    <s v="SD"/>
    <s v="LF-SD"/>
    <n v="6101"/>
    <n v="12.99"/>
    <n v="79251.990000000005"/>
    <m/>
    <s v="HEAT"/>
    <s v="False"/>
    <x v="11"/>
  </r>
  <r>
    <n v="201512"/>
    <x v="4"/>
    <s v="273"/>
    <s v="Playgirl"/>
    <s v="Seduxxtion"/>
    <x v="6"/>
    <s v="LF"/>
    <s v="SD"/>
    <s v="LF-SD"/>
    <n v="1091"/>
    <n v="12.99"/>
    <n v="14172.09"/>
    <m/>
    <s v="Seduxxtion"/>
    <s v="False"/>
    <x v="11"/>
  </r>
  <r>
    <n v="201512"/>
    <x v="4"/>
    <s v="2347"/>
    <s v="Real Xxtreme"/>
    <s v="Real Xxtreme"/>
    <x v="6"/>
    <s v="LF"/>
    <s v="SD"/>
    <s v="LF-SD"/>
    <n v="1893"/>
    <n v="12.99"/>
    <n v="24590.07"/>
    <m/>
    <s v="Real Xxtreme"/>
    <s v="False"/>
    <x v="11"/>
  </r>
  <r>
    <n v="201512"/>
    <x v="4"/>
    <s v="3573"/>
    <s v="VIVID TV XX.5"/>
    <s v="Vivid"/>
    <x v="6"/>
    <s v="LF"/>
    <s v="SD"/>
    <s v="LF-SD"/>
    <n v="4706"/>
    <n v="12.99"/>
    <n v="61130.94"/>
    <m/>
    <s v="Vivid"/>
    <s v="False"/>
    <x v="11"/>
  </r>
  <r>
    <n v="201512"/>
    <x v="4"/>
    <s v="380"/>
    <s v="Wicked"/>
    <s v="Wicked"/>
    <x v="6"/>
    <s v="LF"/>
    <s v="SD"/>
    <s v="LF-SD"/>
    <n v="1409"/>
    <n v="12.99"/>
    <n v="18302.91"/>
    <m/>
    <s v="Wicked"/>
    <s v="False"/>
    <x v="11"/>
  </r>
  <r>
    <n v="201512"/>
    <x v="5"/>
    <s v="3425"/>
    <s v="360 Adult Insider"/>
    <s v="360 Adult Insider"/>
    <x v="7"/>
    <s v="Special"/>
    <s v="SD"/>
    <s v="Special-SD"/>
    <n v="101"/>
    <n v="1.99"/>
    <n v="200.99"/>
    <m/>
    <m/>
    <s v="False"/>
    <x v="11"/>
  </r>
  <r>
    <n v="201512"/>
    <x v="5"/>
    <s v="3617"/>
    <s v="Arouse"/>
    <s v="Arouse"/>
    <x v="1"/>
    <s v="LF"/>
    <s v="SD"/>
    <s v="LF-SD"/>
    <n v="1588"/>
    <n v="17.988"/>
    <n v="28564.944"/>
    <m/>
    <m/>
    <s v="True"/>
    <x v="11"/>
  </r>
  <r>
    <n v="201512"/>
    <x v="5"/>
    <s v="4050"/>
    <s v="Arouse 2pk"/>
    <s v="Align 2pk"/>
    <x v="1"/>
    <s v="2PK"/>
    <s v="SD"/>
    <s v="2PK-SD"/>
    <n v="851"/>
    <n v="19.989999999999998"/>
    <n v="17011.490000000002"/>
    <m/>
    <m/>
    <s v="True"/>
    <x v="11"/>
  </r>
  <r>
    <n v="201512"/>
    <x v="5"/>
    <s v="4370"/>
    <s v="Arouse HD"/>
    <s v="Arouse HD"/>
    <x v="1"/>
    <s v="LF"/>
    <s v="HD"/>
    <s v="LF-HD"/>
    <n v="982"/>
    <n v="18.989999999999998"/>
    <n v="18648.18"/>
    <m/>
    <m/>
    <s v="True"/>
    <x v="11"/>
  </r>
  <r>
    <n v="201512"/>
    <x v="5"/>
    <s v="3930"/>
    <s v="DUSK - For Women"/>
    <s v="DUSK"/>
    <x v="1"/>
    <s v="LF"/>
    <s v="SD"/>
    <s v="LF-SD"/>
    <n v="835"/>
    <n v="17.988"/>
    <n v="15019.98"/>
    <m/>
    <m/>
    <s v="True"/>
    <x v="11"/>
  </r>
  <r>
    <n v="201512"/>
    <x v="5"/>
    <s v="4435"/>
    <s v="DUSK - For Women HD"/>
    <s v="DUSK HD"/>
    <x v="1"/>
    <s v="LF"/>
    <s v="HD"/>
    <s v="LF-HD"/>
    <n v="597"/>
    <n v="18.989999999999998"/>
    <n v="11337.03"/>
    <m/>
    <m/>
    <s v="True"/>
    <x v="11"/>
  </r>
  <r>
    <n v="201512"/>
    <x v="5"/>
    <s v="3618"/>
    <s v="Falcon XX5"/>
    <s v="Falcon"/>
    <x v="1"/>
    <s v="Gay LF"/>
    <s v="SD"/>
    <s v="Gay LF-SD"/>
    <n v="518"/>
    <n v="17.989999999999998"/>
    <n v="9318.82"/>
    <m/>
    <m/>
    <s v="True"/>
    <x v="11"/>
  </r>
  <r>
    <n v="201512"/>
    <x v="5"/>
    <s v="3653"/>
    <s v="Falcon XX5 HD"/>
    <s v="Falcon HD"/>
    <x v="1"/>
    <s v="Gay LF"/>
    <s v="HD"/>
    <s v="Gay LF-HD"/>
    <n v="337"/>
    <n v="18.989999999999998"/>
    <n v="6399.63"/>
    <m/>
    <m/>
    <s v="True"/>
    <x v="11"/>
  </r>
  <r>
    <n v="201512"/>
    <x v="5"/>
    <s v="Digital Playground HD"/>
    <s v="Digital Playground HD"/>
    <s v="Digital Playground HD"/>
    <x v="2"/>
    <s v="LF"/>
    <s v="HD"/>
    <s v="LF-HD"/>
    <n v="2224"/>
    <n v="18.989999999999998"/>
    <n v="42233.760000000002"/>
    <m/>
    <m/>
    <s v="True"/>
    <x v="11"/>
  </r>
  <r>
    <n v="201512"/>
    <x v="5"/>
    <s v="3968"/>
    <s v="Evil Angel"/>
    <s v="Evil Angel"/>
    <x v="8"/>
    <s v="LF"/>
    <s v="SD"/>
    <s v="LF-SD"/>
    <n v="2452"/>
    <n v="17.988"/>
    <n v="44106.576000000001"/>
    <m/>
    <m/>
    <s v="True"/>
    <x v="11"/>
  </r>
  <r>
    <n v="201512"/>
    <x v="5"/>
    <s v="3221"/>
    <s v="HIS Gay XX.5"/>
    <s v="HIS"/>
    <x v="3"/>
    <s v="Gay LF"/>
    <s v="SD"/>
    <s v="Gay LF-SD"/>
    <n v="407"/>
    <n v="17.989999999999998"/>
    <n v="7321.93"/>
    <m/>
    <m/>
    <s v="True"/>
    <x v="11"/>
  </r>
  <r>
    <n v="201512"/>
    <x v="5"/>
    <s v="272"/>
    <s v="Hustler"/>
    <s v="Hustler"/>
    <x v="3"/>
    <s v="LF"/>
    <s v="SD"/>
    <s v="LF-SD"/>
    <n v="5191"/>
    <n v="17.988"/>
    <n v="93375.707999999999"/>
    <m/>
    <m/>
    <s v="True"/>
    <x v="11"/>
  </r>
  <r>
    <n v="201512"/>
    <x v="5"/>
    <s v="3986"/>
    <s v="Hustler 2pk"/>
    <s v="Hustler 2pk"/>
    <x v="3"/>
    <s v="2PK"/>
    <s v="SD"/>
    <s v="2PK-SD"/>
    <n v="724"/>
    <n v="19.989999999999998"/>
    <n v="14472.76"/>
    <m/>
    <m/>
    <s v="True"/>
    <x v="11"/>
  </r>
  <r>
    <n v="201512"/>
    <x v="5"/>
    <s v="4007"/>
    <s v="Hustler 4pk"/>
    <s v="Hustler 4pk"/>
    <x v="3"/>
    <s v="4PK"/>
    <s v="SD"/>
    <s v="4PK-SD"/>
    <n v="567"/>
    <n v="24.99"/>
    <n v="14169.33"/>
    <m/>
    <m/>
    <s v="True"/>
    <x v="11"/>
  </r>
  <r>
    <n v="201512"/>
    <x v="5"/>
    <s v="2718"/>
    <s v="Hustler HD"/>
    <s v="Hustler HD"/>
    <x v="3"/>
    <s v="LF"/>
    <s v="HD"/>
    <s v="LF-HD"/>
    <n v="1806"/>
    <n v="18.989999999999998"/>
    <n v="34295.94"/>
    <m/>
    <m/>
    <s v="True"/>
    <x v="11"/>
  </r>
  <r>
    <n v="201512"/>
    <x v="5"/>
    <s v="468"/>
    <s v="Juicy"/>
    <s v="Juicy"/>
    <x v="3"/>
    <s v="LF"/>
    <s v="SD"/>
    <s v="LF-SD"/>
    <n v="1765"/>
    <n v="17.988"/>
    <n v="31748.82"/>
    <m/>
    <m/>
    <s v="True"/>
    <x v="11"/>
  </r>
  <r>
    <n v="201512"/>
    <x v="5"/>
    <s v="3345"/>
    <s v="Juicy HD"/>
    <s v="Juicy HD"/>
    <x v="3"/>
    <s v="LF"/>
    <s v="HD"/>
    <s v="LF-HD"/>
    <n v="1867"/>
    <n v="18.989999999999998"/>
    <n v="35454.33"/>
    <m/>
    <m/>
    <s v="True"/>
    <x v="11"/>
  </r>
  <r>
    <n v="201512"/>
    <x v="5"/>
    <s v="4153"/>
    <s v="Kinky"/>
    <s v="Kinky"/>
    <x v="3"/>
    <s v="LF"/>
    <s v="SD"/>
    <s v="LF-SD"/>
    <n v="693"/>
    <n v="17.988"/>
    <n v="12465.683999999999"/>
    <m/>
    <m/>
    <s v="True"/>
    <x v="11"/>
  </r>
  <r>
    <n v="201512"/>
    <x v="5"/>
    <s v="577"/>
    <s v="Manhandle"/>
    <s v="Manhandle"/>
    <x v="3"/>
    <s v="Gay LF"/>
    <s v="SD"/>
    <s v="Gay LF-SD"/>
    <n v="533"/>
    <n v="17.989999999999998"/>
    <n v="9588.67"/>
    <m/>
    <m/>
    <s v="True"/>
    <x v="11"/>
  </r>
  <r>
    <n v="201512"/>
    <x v="5"/>
    <s v="575"/>
    <s v="Penthouse"/>
    <s v="Penthouse"/>
    <x v="3"/>
    <s v="LF"/>
    <s v="SD"/>
    <s v="LF-SD"/>
    <n v="1592"/>
    <n v="17.988"/>
    <n v="28636.896000000001"/>
    <m/>
    <m/>
    <s v="True"/>
    <x v="11"/>
  </r>
  <r>
    <n v="201512"/>
    <x v="5"/>
    <s v="576"/>
    <s v="Penthouse HD"/>
    <s v="Penthouse HD"/>
    <x v="3"/>
    <s v="LF"/>
    <s v="HD"/>
    <s v="LF-HD"/>
    <n v="1547"/>
    <n v="18.989999999999998"/>
    <n v="29377.53"/>
    <m/>
    <m/>
    <s v="True"/>
    <x v="11"/>
  </r>
  <r>
    <n v="201512"/>
    <x v="5"/>
    <s v="158"/>
    <s v="TEN"/>
    <s v="TEN"/>
    <x v="3"/>
    <s v="LF"/>
    <s v="SD"/>
    <s v="LF-SD"/>
    <n v="7090"/>
    <n v="17.988"/>
    <n v="127534.92"/>
    <m/>
    <m/>
    <s v="True"/>
    <x v="11"/>
  </r>
  <r>
    <n v="201512"/>
    <x v="5"/>
    <s v="683"/>
    <s v="XTSY"/>
    <s v="XTSY"/>
    <x v="3"/>
    <s v="LF"/>
    <s v="SD"/>
    <s v="LF-SD"/>
    <n v="940"/>
    <n v="17.988"/>
    <n v="16908.72"/>
    <m/>
    <m/>
    <s v="True"/>
    <x v="11"/>
  </r>
  <r>
    <n v="201512"/>
    <x v="5"/>
    <s v="4477"/>
    <s v="XTSY HD"/>
    <s v="XTSY HD"/>
    <x v="3"/>
    <s v="LF"/>
    <s v="HD"/>
    <s v="LF-HD"/>
    <n v="746"/>
    <n v="18.989999999999998"/>
    <n v="14166.54"/>
    <m/>
    <m/>
    <s v="True"/>
    <x v="11"/>
  </r>
  <r>
    <n v="201512"/>
    <x v="5"/>
    <s v="Babes"/>
    <s v="Babes"/>
    <s v="Babes"/>
    <x v="4"/>
    <s v="LF"/>
    <s v="SD"/>
    <s v="LF-SD"/>
    <n v="1095"/>
    <n v="17.988"/>
    <n v="19696.86"/>
    <m/>
    <s v="Babes"/>
    <s v="False"/>
    <x v="11"/>
  </r>
  <r>
    <n v="201512"/>
    <x v="5"/>
    <s v="Bang University"/>
    <s v="Bang University"/>
    <s v="Bang U."/>
    <x v="4"/>
    <s v="LF"/>
    <s v="SD"/>
    <s v="LF-SD"/>
    <n v="1005"/>
    <n v="17.988"/>
    <n v="18077.939999999999"/>
    <m/>
    <m/>
    <s v="True"/>
    <x v="11"/>
  </r>
  <r>
    <n v="201512"/>
    <x v="5"/>
    <s v="Brazzers"/>
    <s v="Brazzers"/>
    <s v="Brazzers"/>
    <x v="4"/>
    <s v="LF"/>
    <s v="SD"/>
    <s v="LF-SD"/>
    <n v="2501"/>
    <n v="17.988"/>
    <n v="44987.987999999998"/>
    <m/>
    <m/>
    <s v="True"/>
    <x v="11"/>
  </r>
  <r>
    <n v="201512"/>
    <x v="5"/>
    <s v="Playboy Double Feature XX.5"/>
    <s v="MG 2pk"/>
    <s v="MG 2pk"/>
    <x v="4"/>
    <s v="2PK"/>
    <s v="SD"/>
    <s v="2PK-SD"/>
    <n v="746"/>
    <n v="19.989999999999998"/>
    <n v="14912.54"/>
    <m/>
    <m/>
    <s v="True"/>
    <x v="11"/>
  </r>
  <r>
    <n v="201512"/>
    <x v="5"/>
    <s v="Playboy 4-packs"/>
    <s v="MG 4pk"/>
    <s v="MG 4pk"/>
    <x v="4"/>
    <s v="4PK"/>
    <s v="SD"/>
    <s v="4PK-SD"/>
    <n v="204"/>
    <n v="24.99"/>
    <n v="5097.96"/>
    <m/>
    <m/>
    <s v="True"/>
    <x v="11"/>
  </r>
  <r>
    <n v="201512"/>
    <x v="5"/>
    <s v="Reality Kings"/>
    <s v="Reality Kings"/>
    <s v="Reality Kings"/>
    <x v="4"/>
    <s v="LF"/>
    <s v="SD"/>
    <s v="LF-SD"/>
    <n v="1947"/>
    <n v="17.988"/>
    <n v="35022.635999999999"/>
    <m/>
    <m/>
    <s v="True"/>
    <x v="11"/>
  </r>
  <r>
    <n v="201512"/>
    <x v="5"/>
    <s v="Reality Kings XX.5 HD"/>
    <s v="Reality Kings XX.5 HD"/>
    <s v="Reality Kings HD"/>
    <x v="4"/>
    <s v="LF"/>
    <s v="HD"/>
    <s v="LF-HD"/>
    <n v="1828"/>
    <n v="18.989999999999998"/>
    <n v="34713.72"/>
    <m/>
    <m/>
    <s v="True"/>
    <x v="11"/>
  </r>
  <r>
    <n v="201512"/>
    <x v="5"/>
    <s v="Route 69"/>
    <s v="Route 69"/>
    <s v="Route 69"/>
    <x v="4"/>
    <s v="LF"/>
    <s v="SD"/>
    <s v="LF-SD"/>
    <n v="993"/>
    <n v="17.988"/>
    <n v="17862.083999999999"/>
    <m/>
    <m/>
    <s v="True"/>
    <x v="11"/>
  </r>
  <r>
    <n v="201512"/>
    <x v="5"/>
    <s v="Spice Gay"/>
    <s v="Spice Gay"/>
    <s v="MEN"/>
    <x v="4"/>
    <s v="Gay LF"/>
    <s v="SD"/>
    <s v="Gay LF-SD"/>
    <n v="1535"/>
    <n v="17.989999999999998"/>
    <n v="27614.65"/>
    <m/>
    <m/>
    <s v="True"/>
    <x v="11"/>
  </r>
  <r>
    <n v="201512"/>
    <x v="5"/>
    <s v="4023"/>
    <s v="A-List"/>
    <s v="A-List"/>
    <x v="5"/>
    <s v="LF"/>
    <s v="SD"/>
    <s v="LF-SD"/>
    <n v="490"/>
    <n v="17.988"/>
    <n v="8814.1200000000008"/>
    <m/>
    <m/>
    <s v="True"/>
    <x v="11"/>
  </r>
  <r>
    <n v="201512"/>
    <x v="5"/>
    <s v="3548"/>
    <s v="Club Fantasy"/>
    <s v="Club Fantasy"/>
    <x v="5"/>
    <s v="LF"/>
    <s v="SD"/>
    <s v="LF-SD"/>
    <n v="2686"/>
    <n v="17.988"/>
    <n v="48315.767999999996"/>
    <m/>
    <m/>
    <s v="True"/>
    <x v="11"/>
  </r>
  <r>
    <n v="201512"/>
    <x v="5"/>
    <s v="4014"/>
    <s v="Club Fantasy 4pk"/>
    <s v="TVN 4pk"/>
    <x v="5"/>
    <s v="4PK"/>
    <s v="SD"/>
    <s v="4PK-SD"/>
    <n v="363"/>
    <n v="24.99"/>
    <n v="9071.3700000000008"/>
    <m/>
    <m/>
    <s v="True"/>
    <x v="11"/>
  </r>
  <r>
    <n v="201512"/>
    <x v="5"/>
    <s v="3549"/>
    <s v="Club Fantasy Gay"/>
    <s v="STUDDS"/>
    <x v="5"/>
    <s v="Gay LF"/>
    <s v="SD"/>
    <s v="Gay LF-SD"/>
    <n v="943"/>
    <n v="17.989999999999998"/>
    <n v="16964.57"/>
    <m/>
    <m/>
    <s v="True"/>
    <x v="11"/>
  </r>
  <r>
    <n v="201512"/>
    <x v="5"/>
    <s v="4126"/>
    <s v="Club Fantasy Gay HD"/>
    <s v="STUDDS HD"/>
    <x v="5"/>
    <s v="Gay LF"/>
    <s v="HD"/>
    <s v="Gay LF-HD"/>
    <n v="301"/>
    <n v="18.989999999999998"/>
    <n v="5715.99"/>
    <m/>
    <m/>
    <s v="True"/>
    <x v="11"/>
  </r>
  <r>
    <n v="201512"/>
    <x v="5"/>
    <s v="4127"/>
    <s v="Club Fantasy Group"/>
    <s v="Club Fantasy"/>
    <x v="5"/>
    <s v="LF"/>
    <s v="SD"/>
    <s v="LF-SD"/>
    <n v="667"/>
    <n v="17.988"/>
    <n v="11997.995999999999"/>
    <m/>
    <m/>
    <s v="True"/>
    <x v="11"/>
  </r>
  <r>
    <n v="201512"/>
    <x v="5"/>
    <s v="4128"/>
    <s v="Club Fantasy HD"/>
    <s v="Club Fantasy HD"/>
    <x v="5"/>
    <s v="LF"/>
    <s v="HD"/>
    <s v="LF-HD"/>
    <n v="1503"/>
    <n v="18.989999999999998"/>
    <n v="28541.97"/>
    <m/>
    <m/>
    <s v="True"/>
    <x v="11"/>
  </r>
  <r>
    <n v="201512"/>
    <x v="5"/>
    <s v="3550"/>
    <s v="First Time Fantasy"/>
    <s v="First Time Fantasy"/>
    <x v="5"/>
    <s v="LF"/>
    <s v="SD"/>
    <s v="LF-SD"/>
    <n v="1249"/>
    <n v="17.988"/>
    <n v="22467.011999999999"/>
    <m/>
    <m/>
    <s v="True"/>
    <x v="11"/>
  </r>
  <r>
    <n v="201512"/>
    <x v="5"/>
    <s v="3747"/>
    <s v="Girl Crush"/>
    <s v="Girl Crush"/>
    <x v="5"/>
    <s v="LF"/>
    <s v="SD"/>
    <s v="LF-SD"/>
    <n v="1167"/>
    <n v="17.988"/>
    <n v="20991.995999999999"/>
    <m/>
    <m/>
    <s v="True"/>
    <x v="11"/>
  </r>
  <r>
    <n v="201512"/>
    <x v="5"/>
    <s v="156"/>
    <s v="Studds"/>
    <s v="STUDDS"/>
    <x v="5"/>
    <s v="Gay LF"/>
    <s v="SD"/>
    <s v="Gay LF-SD"/>
    <n v="1946"/>
    <n v="17.989999999999998"/>
    <n v="35008.54"/>
    <m/>
    <m/>
    <s v="True"/>
    <x v="11"/>
  </r>
  <r>
    <n v="201512"/>
    <x v="5"/>
    <s v="3552"/>
    <s v="Urban Fantasy"/>
    <s v="Urban Fantasy"/>
    <x v="5"/>
    <s v="LF"/>
    <s v="SD"/>
    <s v="LF-SD"/>
    <n v="2418"/>
    <n v="17.988"/>
    <n v="43494.983999999997"/>
    <m/>
    <m/>
    <s v="True"/>
    <x v="11"/>
  </r>
  <r>
    <n v="201512"/>
    <x v="5"/>
    <s v="4131"/>
    <s v="Urban Fantasy HD"/>
    <s v="Urban Fantasy HD"/>
    <x v="5"/>
    <s v="LF"/>
    <s v="HD"/>
    <s v="LF-HD"/>
    <n v="1423"/>
    <n v="18.989999999999998"/>
    <n v="27022.77"/>
    <m/>
    <m/>
    <s v="True"/>
    <x v="11"/>
  </r>
  <r>
    <n v="201512"/>
    <x v="5"/>
    <s v="2042"/>
    <s v="Hardcore Heat"/>
    <s v="HEAT"/>
    <x v="6"/>
    <s v="LF"/>
    <s v="SD"/>
    <s v="LF-SD"/>
    <n v="4799"/>
    <n v="17.988"/>
    <n v="86324.411999999997"/>
    <m/>
    <m/>
    <s v="True"/>
    <x v="11"/>
  </r>
  <r>
    <n v="201512"/>
    <x v="5"/>
    <s v="3131"/>
    <s v="Hardcore Heat HD"/>
    <s v="HEAT HD"/>
    <x v="6"/>
    <s v="LF"/>
    <s v="HD"/>
    <s v="LF-HD"/>
    <n v="263"/>
    <n v="18.989999999999998"/>
    <n v="4994.37"/>
    <m/>
    <m/>
    <s v="True"/>
    <x v="11"/>
  </r>
  <r>
    <n v="201512"/>
    <x v="5"/>
    <s v="2347"/>
    <s v="Real Xxtreme"/>
    <s v="Real Xxtreme"/>
    <x v="6"/>
    <s v="LF"/>
    <s v="SD"/>
    <s v="LF-SD"/>
    <n v="50"/>
    <n v="17.988"/>
    <n v="899.4"/>
    <m/>
    <m/>
    <s v="True"/>
    <x v="11"/>
  </r>
  <r>
    <n v="201512"/>
    <x v="5"/>
    <s v="3573"/>
    <s v="VIVID TV XX.5"/>
    <s v="Vivid"/>
    <x v="6"/>
    <s v="LF"/>
    <s v="SD"/>
    <s v="LF-SD"/>
    <n v="4826"/>
    <n v="17.988"/>
    <n v="86810.088000000003"/>
    <m/>
    <m/>
    <s v="True"/>
    <x v="11"/>
  </r>
  <r>
    <n v="201512"/>
    <x v="5"/>
    <s v="3588"/>
    <s v="VIVID TV XX.5 HD"/>
    <s v="Vivid HD"/>
    <x v="6"/>
    <s v="LF"/>
    <s v="HD"/>
    <s v="LF-HD"/>
    <n v="2753"/>
    <n v="18.989999999999998"/>
    <n v="52279.47"/>
    <m/>
    <m/>
    <s v="True"/>
    <x v="11"/>
  </r>
  <r>
    <n v="201512"/>
    <x v="5"/>
    <s v="4190"/>
    <s v="Vivid 4pk"/>
    <s v="Vivid 4pk"/>
    <x v="6"/>
    <s v="4PK"/>
    <s v="SD"/>
    <s v="4PK-SD"/>
    <n v="888"/>
    <n v="24.99"/>
    <n v="22191.119999999999"/>
    <m/>
    <m/>
    <s v="True"/>
    <x v="11"/>
  </r>
  <r>
    <n v="201512"/>
    <x v="5"/>
    <s v="3998"/>
    <s v="Vivid DF"/>
    <s v="Vivid 2pk"/>
    <x v="6"/>
    <s v="2PK"/>
    <s v="SD"/>
    <s v="2PK-SD"/>
    <n v="732"/>
    <n v="19.989999999999998"/>
    <n v="14632.68"/>
    <m/>
    <m/>
    <s v="True"/>
    <x v="11"/>
  </r>
  <r>
    <n v="201512"/>
    <x v="5"/>
    <s v="4415"/>
    <s v="Vivid Gay"/>
    <s v="Vivid Gay"/>
    <x v="6"/>
    <s v="Gay LF"/>
    <s v="SD"/>
    <s v="Gay LF-SD"/>
    <n v="968"/>
    <n v="17.989999999999998"/>
    <n v="17414.32"/>
    <m/>
    <m/>
    <s v="True"/>
    <x v="11"/>
  </r>
  <r>
    <n v="201512"/>
    <x v="5"/>
    <s v="788"/>
    <s v="Wicked XX.5"/>
    <s v="Wicked"/>
    <x v="6"/>
    <s v="LF"/>
    <s v="SD"/>
    <s v="LF-SD"/>
    <n v="2011"/>
    <n v="17.988"/>
    <n v="36173.868000000002"/>
    <m/>
    <m/>
    <s v="True"/>
    <x v="11"/>
  </r>
  <r>
    <n v="201512"/>
    <x v="5"/>
    <s v="3680"/>
    <s v="Wicked XX.5 HD"/>
    <s v="Wicked HD"/>
    <x v="6"/>
    <s v="LF"/>
    <s v="HD"/>
    <s v="LF-HD"/>
    <n v="326"/>
    <n v="18.989999999999998"/>
    <n v="6190.74"/>
    <m/>
    <m/>
    <s v="True"/>
    <x v="11"/>
  </r>
  <r>
    <n v="201601"/>
    <x v="0"/>
    <s v="3617"/>
    <s v="Arouse"/>
    <s v="Arouse"/>
    <x v="1"/>
    <s v="LF"/>
    <s v="SD"/>
    <s v="LF-SD"/>
    <n v="4456"/>
    <n v="11"/>
    <n v="49016"/>
    <m/>
    <m/>
    <s v="True"/>
    <x v="12"/>
  </r>
  <r>
    <n v="201601"/>
    <x v="0"/>
    <s v="Digital Playground"/>
    <s v="Digital Playground"/>
    <s v="Digital Playground"/>
    <x v="2"/>
    <s v="LF"/>
    <s v="SD"/>
    <s v="LF-SD"/>
    <n v="2960"/>
    <n v="11"/>
    <n v="32560"/>
    <m/>
    <m/>
    <s v="True"/>
    <x v="12"/>
  </r>
  <r>
    <n v="201601"/>
    <x v="0"/>
    <s v="Digital Playground SF"/>
    <s v="Digital Playground Shorts"/>
    <s v="Digital Playground SF"/>
    <x v="2"/>
    <s v="SF"/>
    <s v="SD"/>
    <s v="SF-SD"/>
    <n v="16367"/>
    <n v="7"/>
    <n v="114569"/>
    <m/>
    <m/>
    <s v="True"/>
    <x v="12"/>
  </r>
  <r>
    <n v="201601"/>
    <x v="0"/>
    <s v="272"/>
    <s v="Hustler"/>
    <s v="Hustler"/>
    <x v="3"/>
    <s v="LF"/>
    <s v="SD"/>
    <s v="LF-SD"/>
    <n v="32955"/>
    <n v="11"/>
    <n v="362505"/>
    <m/>
    <m/>
    <s v="True"/>
    <x v="12"/>
  </r>
  <r>
    <n v="201601"/>
    <x v="0"/>
    <s v="158"/>
    <s v="TEN"/>
    <s v="TEN"/>
    <x v="3"/>
    <s v="LF"/>
    <s v="SD"/>
    <s v="LF-SD"/>
    <n v="43622"/>
    <n v="11"/>
    <n v="479842"/>
    <m/>
    <m/>
    <s v="True"/>
    <x v="12"/>
  </r>
  <r>
    <n v="201601"/>
    <x v="0"/>
    <s v="Bang University"/>
    <s v="Bang University"/>
    <s v="Bang U."/>
    <x v="4"/>
    <s v="LF"/>
    <s v="SD"/>
    <s v="LF-SD"/>
    <n v="10557"/>
    <n v="11"/>
    <n v="116127"/>
    <m/>
    <m/>
    <s v="True"/>
    <x v="12"/>
  </r>
  <r>
    <n v="201601"/>
    <x v="0"/>
    <s v="Brazzers"/>
    <s v="Brazzers"/>
    <s v="Brazzers"/>
    <x v="4"/>
    <s v="LF"/>
    <s v="SD"/>
    <s v="LF-SD"/>
    <n v="9620"/>
    <n v="11"/>
    <n v="105820"/>
    <m/>
    <m/>
    <s v="True"/>
    <x v="12"/>
  </r>
  <r>
    <n v="201601"/>
    <x v="0"/>
    <s v="Brazzers HD"/>
    <s v="Brazzers HD"/>
    <s v="Brazzers HD"/>
    <x v="4"/>
    <s v="LF"/>
    <s v="HD"/>
    <s v="LF-HD"/>
    <n v="8990"/>
    <n v="12"/>
    <n v="107880"/>
    <m/>
    <m/>
    <s v="True"/>
    <x v="12"/>
  </r>
  <r>
    <n v="201601"/>
    <x v="0"/>
    <s v="Playboy 4-packs"/>
    <s v="MG 4pk"/>
    <s v="MG 4pk"/>
    <x v="4"/>
    <s v="4PK"/>
    <s v="SD"/>
    <s v="4PK-SD"/>
    <n v="1700"/>
    <n v="18"/>
    <n v="30600"/>
    <m/>
    <m/>
    <s v="True"/>
    <x v="12"/>
  </r>
  <r>
    <n v="201601"/>
    <x v="0"/>
    <s v="Shorteez"/>
    <s v="Shorteez"/>
    <s v="Shorteez SF"/>
    <x v="4"/>
    <s v="SF"/>
    <s v="SD"/>
    <s v="SF-SD"/>
    <n v="11852"/>
    <n v="7"/>
    <n v="82964"/>
    <m/>
    <m/>
    <s v="True"/>
    <x v="12"/>
  </r>
  <r>
    <n v="201601"/>
    <x v="0"/>
    <s v="3548"/>
    <s v="Club Fantasy"/>
    <s v="Club Fantasy"/>
    <x v="5"/>
    <s v="LF"/>
    <s v="SD"/>
    <s v="LF-SD"/>
    <n v="27827"/>
    <n v="11"/>
    <n v="306097"/>
    <m/>
    <m/>
    <s v="True"/>
    <x v="12"/>
  </r>
  <r>
    <n v="201601"/>
    <x v="0"/>
    <s v="3549"/>
    <s v="Club Fantasy Gay"/>
    <s v="STUDDS"/>
    <x v="5"/>
    <s v="Gay LF"/>
    <s v="SD"/>
    <s v="Gay LF-SD"/>
    <n v="4416"/>
    <n v="11"/>
    <n v="48576"/>
    <m/>
    <m/>
    <s v="True"/>
    <x v="12"/>
  </r>
  <r>
    <n v="201601"/>
    <x v="0"/>
    <s v="3550"/>
    <s v="First Time Fantasy"/>
    <s v="First Time Fantasy"/>
    <x v="5"/>
    <s v="LF"/>
    <s v="SD"/>
    <s v="LF-SD"/>
    <n v="3154"/>
    <n v="11"/>
    <n v="34694"/>
    <m/>
    <m/>
    <s v="True"/>
    <x v="12"/>
  </r>
  <r>
    <n v="201601"/>
    <x v="0"/>
    <s v="3747"/>
    <s v="Girl Crush"/>
    <s v="Girl Crush"/>
    <x v="5"/>
    <s v="LF"/>
    <s v="SD"/>
    <s v="LF-SD"/>
    <n v="2714"/>
    <n v="11"/>
    <n v="29854"/>
    <m/>
    <m/>
    <s v="True"/>
    <x v="12"/>
  </r>
  <r>
    <n v="201601"/>
    <x v="0"/>
    <s v="156"/>
    <s v="Studds"/>
    <s v="STUDDS"/>
    <x v="5"/>
    <s v="Gay LF"/>
    <s v="SD"/>
    <s v="Gay LF-SD"/>
    <n v="97"/>
    <n v="11"/>
    <n v="1067"/>
    <m/>
    <m/>
    <s v="True"/>
    <x v="12"/>
  </r>
  <r>
    <n v="201601"/>
    <x v="0"/>
    <s v="3552"/>
    <s v="Urban Fantasy"/>
    <s v="Urban Fantasy"/>
    <x v="5"/>
    <s v="LF"/>
    <s v="SD"/>
    <s v="LF-SD"/>
    <n v="9054"/>
    <n v="11"/>
    <n v="99594"/>
    <m/>
    <m/>
    <s v="True"/>
    <x v="12"/>
  </r>
  <r>
    <n v="201601"/>
    <x v="0"/>
    <s v="2042"/>
    <s v="Hardcore Heat"/>
    <s v="HEAT"/>
    <x v="6"/>
    <s v="LF"/>
    <s v="SD"/>
    <s v="LF-SD"/>
    <n v="3812"/>
    <n v="11"/>
    <n v="41932"/>
    <m/>
    <m/>
    <s v="True"/>
    <x v="12"/>
  </r>
  <r>
    <n v="201601"/>
    <x v="0"/>
    <s v="2347"/>
    <s v="Real Xxtreme"/>
    <s v="Real Xxtreme"/>
    <x v="6"/>
    <s v="LF"/>
    <s v="SD"/>
    <s v="LF-SD"/>
    <n v="289"/>
    <n v="11"/>
    <n v="3179"/>
    <m/>
    <m/>
    <s v="True"/>
    <x v="12"/>
  </r>
  <r>
    <n v="201601"/>
    <x v="0"/>
    <s v="3433"/>
    <s v="VIVID TV"/>
    <s v="Vivid"/>
    <x v="6"/>
    <s v="LF"/>
    <s v="SD"/>
    <s v="LF-SD"/>
    <n v="3313"/>
    <n v="11"/>
    <n v="36443"/>
    <m/>
    <m/>
    <s v="True"/>
    <x v="12"/>
  </r>
  <r>
    <n v="201601"/>
    <x v="1"/>
    <s v="3617"/>
    <s v="Arouse"/>
    <s v="Arouse"/>
    <x v="1"/>
    <s v="LF"/>
    <s v="SD"/>
    <s v="LF-SD"/>
    <n v="2382"/>
    <n v="9.9425000000000008"/>
    <n v="23683.035"/>
    <n v="18.6666666666667"/>
    <s v="Arouse"/>
    <s v="False"/>
    <x v="12"/>
  </r>
  <r>
    <n v="201601"/>
    <x v="1"/>
    <s v="4370"/>
    <s v="Arouse HD"/>
    <s v="Arouse HD"/>
    <x v="1"/>
    <s v="LF"/>
    <s v="HD"/>
    <s v="LF-HD"/>
    <n v="3647"/>
    <n v="9.94"/>
    <n v="36251.18"/>
    <n v="16"/>
    <s v="Arouse HD"/>
    <s v="False"/>
    <x v="12"/>
  </r>
  <r>
    <n v="201601"/>
    <x v="1"/>
    <s v="3930"/>
    <s v="DUSK - For Women"/>
    <s v="DUSK"/>
    <x v="1"/>
    <s v="LF"/>
    <s v="SD"/>
    <s v="LF-SD"/>
    <n v="870"/>
    <n v="9.9425000000000008"/>
    <n v="8649.9750000000004"/>
    <n v="5.3333333333333304"/>
    <s v="DUSK"/>
    <s v="False"/>
    <x v="12"/>
  </r>
  <r>
    <n v="201601"/>
    <x v="1"/>
    <s v="4435"/>
    <s v="DUSK - For Women HD"/>
    <s v="DUSK HD"/>
    <x v="1"/>
    <s v="LF"/>
    <s v="HD"/>
    <s v="LF-HD"/>
    <n v="1125"/>
    <n v="9.94"/>
    <n v="11182.5"/>
    <n v="5.3333333333333304"/>
    <s v="DUSK HD"/>
    <s v="False"/>
    <x v="12"/>
  </r>
  <r>
    <n v="201601"/>
    <x v="1"/>
    <s v="3618"/>
    <s v="Falcon XX5"/>
    <s v="Falcon"/>
    <x v="1"/>
    <s v="Gay LF"/>
    <s v="SD"/>
    <s v="Gay LF-SD"/>
    <n v="1619"/>
    <n v="9.94"/>
    <n v="16092.86"/>
    <n v="13.3333333333333"/>
    <s v="Falcon"/>
    <s v="False"/>
    <x v="12"/>
  </r>
  <r>
    <n v="201601"/>
    <x v="1"/>
    <s v="3653"/>
    <s v="Falcon XX5 HD"/>
    <s v="Falcon HD"/>
    <x v="1"/>
    <s v="Gay LF"/>
    <s v="HD"/>
    <s v="Gay LF-HD"/>
    <n v="1175"/>
    <n v="9.9499999999999993"/>
    <n v="11691.25"/>
    <n v="10.6666666666667"/>
    <s v="Falcon HD"/>
    <s v="False"/>
    <x v="12"/>
  </r>
  <r>
    <n v="201601"/>
    <x v="1"/>
    <s v="272"/>
    <s v="Hustler"/>
    <s v="Hustler"/>
    <x v="3"/>
    <s v="LF"/>
    <s v="SD"/>
    <s v="LF-SD"/>
    <n v="14167"/>
    <n v="9.9425000000000008"/>
    <n v="140855.39749999999"/>
    <n v="64"/>
    <s v="Hustler"/>
    <s v="False"/>
    <x v="12"/>
  </r>
  <r>
    <n v="201601"/>
    <x v="1"/>
    <s v="2718"/>
    <s v="Hustler HD"/>
    <s v="Hustler HD"/>
    <x v="3"/>
    <s v="LF"/>
    <s v="HD"/>
    <s v="LF-HD"/>
    <n v="3261"/>
    <n v="9.94"/>
    <n v="32414.34"/>
    <n v="16"/>
    <s v="Hustler HD"/>
    <s v="False"/>
    <x v="12"/>
  </r>
  <r>
    <n v="201601"/>
    <x v="1"/>
    <s v="649"/>
    <s v="Hustler XXX"/>
    <s v="Hustler"/>
    <x v="3"/>
    <s v="LF"/>
    <s v="SD"/>
    <s v="LF-SD"/>
    <n v="1006"/>
    <n v="9.9499999999999993"/>
    <n v="10009.700000000001"/>
    <m/>
    <s v="Hustler"/>
    <s v="True"/>
    <x v="12"/>
  </r>
  <r>
    <n v="201601"/>
    <x v="1"/>
    <s v="158"/>
    <s v="TEN"/>
    <s v="TEN"/>
    <x v="3"/>
    <s v="LF"/>
    <s v="SD"/>
    <s v="LF-SD"/>
    <n v="27065"/>
    <n v="9.9425000000000008"/>
    <n v="269093.76250000001"/>
    <n v="24"/>
    <s v="TEN"/>
    <s v="False"/>
    <x v="12"/>
  </r>
  <r>
    <n v="201601"/>
    <x v="1"/>
    <s v="2188"/>
    <s v="TEN HD"/>
    <s v="TEN HD"/>
    <x v="3"/>
    <s v="LF"/>
    <s v="HD"/>
    <s v="LF-HD"/>
    <n v="1731"/>
    <n v="9.94"/>
    <n v="17206.14"/>
    <n v="16"/>
    <s v="TEN HD"/>
    <s v="False"/>
    <x v="12"/>
  </r>
  <r>
    <n v="201601"/>
    <x v="1"/>
    <s v="Babes"/>
    <s v="Babes"/>
    <s v="Babes"/>
    <x v="4"/>
    <s v="LF"/>
    <s v="SD"/>
    <s v="LF-SD"/>
    <n v="2539"/>
    <n v="9.9425000000000008"/>
    <n v="25244.0075"/>
    <n v="10.6666666666667"/>
    <s v="Babes"/>
    <s v="False"/>
    <x v="12"/>
  </r>
  <r>
    <n v="201601"/>
    <x v="1"/>
    <s v="Bang University"/>
    <s v="Bang University"/>
    <s v="Bang U."/>
    <x v="4"/>
    <s v="LF"/>
    <s v="SD"/>
    <s v="LF-SD"/>
    <n v="4295"/>
    <n v="9.9425000000000008"/>
    <n v="42703.037499999999"/>
    <n v="16"/>
    <s v="Bang U."/>
    <s v="False"/>
    <x v="12"/>
  </r>
  <r>
    <n v="201601"/>
    <x v="1"/>
    <s v="Brazzers"/>
    <s v="Brazzers"/>
    <s v="Brazzers"/>
    <x v="4"/>
    <s v="LF"/>
    <s v="SD"/>
    <s v="LF-SD"/>
    <n v="11186"/>
    <n v="9.9425000000000008"/>
    <n v="111216.80499999999"/>
    <n v="16"/>
    <s v="Brazzers"/>
    <s v="False"/>
    <x v="12"/>
  </r>
  <r>
    <n v="201601"/>
    <x v="1"/>
    <s v="Reality Kings"/>
    <s v="Reality Kings"/>
    <s v="Reality Kings"/>
    <x v="4"/>
    <s v="LF"/>
    <s v="SD"/>
    <s v="LF-SD"/>
    <n v="5136"/>
    <n v="9.9425000000000008"/>
    <n v="51064.68"/>
    <n v="16"/>
    <s v="Reality Kings"/>
    <s v="False"/>
    <x v="12"/>
  </r>
  <r>
    <n v="201601"/>
    <x v="1"/>
    <s v="Reality Kings HD"/>
    <s v="Reality Kings HD"/>
    <s v="Reality Kings HD"/>
    <x v="4"/>
    <s v="LF"/>
    <s v="HD"/>
    <s v="LF-HD"/>
    <n v="1764"/>
    <n v="9.94"/>
    <n v="17534.16"/>
    <n v="6.6666666666666696"/>
    <s v="Reality Kings HD"/>
    <s v="False"/>
    <x v="12"/>
  </r>
  <r>
    <n v="201601"/>
    <x v="1"/>
    <s v="Spice Gay"/>
    <s v="Spice Gay"/>
    <s v="MEN"/>
    <x v="4"/>
    <s v="Gay LF"/>
    <s v="SD"/>
    <s v="Gay LF-SD"/>
    <n v="4115"/>
    <n v="9.94"/>
    <n v="40903.1"/>
    <n v="32"/>
    <s v="MEN"/>
    <s v="False"/>
    <x v="12"/>
  </r>
  <r>
    <n v="201601"/>
    <x v="1"/>
    <s v="3548"/>
    <s v="Club Fantasy"/>
    <s v="Club Fantasy"/>
    <x v="5"/>
    <s v="LF"/>
    <s v="SD"/>
    <s v="LF-SD"/>
    <n v="8590"/>
    <n v="9.9425000000000008"/>
    <n v="85406.074999999997"/>
    <n v="45.3333333333333"/>
    <s v="Club Fantasy"/>
    <s v="False"/>
    <x v="12"/>
  </r>
  <r>
    <n v="201601"/>
    <x v="1"/>
    <s v="3552"/>
    <s v="Urban Fantasy"/>
    <s v="Urban Fantasy"/>
    <x v="5"/>
    <s v="LF"/>
    <s v="SD"/>
    <s v="LF-SD"/>
    <n v="2396"/>
    <n v="9.9425000000000008"/>
    <n v="23822.23"/>
    <n v="16"/>
    <s v="Urban Fantasy"/>
    <s v="False"/>
    <x v="12"/>
  </r>
  <r>
    <n v="201601"/>
    <x v="1"/>
    <s v="473"/>
    <s v="Cheri"/>
    <s v="Cheri"/>
    <x v="6"/>
    <s v="LF"/>
    <s v="SD"/>
    <s v="LF-SD"/>
    <n v="2862"/>
    <n v="9.9425000000000008"/>
    <n v="28455.435000000001"/>
    <n v="16"/>
    <s v="Cheri"/>
    <s v="False"/>
    <x v="12"/>
  </r>
  <r>
    <n v="201601"/>
    <x v="1"/>
    <s v="963"/>
    <s v="Girls Girls Girls"/>
    <s v="Girls Girls Girls"/>
    <x v="6"/>
    <s v="LF"/>
    <s v="SD"/>
    <s v="LF-SD"/>
    <n v="2860"/>
    <n v="9.9425000000000008"/>
    <n v="28435.55"/>
    <n v="18.6666666666667"/>
    <s v="Girls Girls Girls"/>
    <s v="False"/>
    <x v="12"/>
  </r>
  <r>
    <n v="201601"/>
    <x v="1"/>
    <s v="3683"/>
    <s v="Girls Girls Girls XX.5 HD"/>
    <s v="Girls Girls Girls HD"/>
    <x v="6"/>
    <s v="LF"/>
    <s v="HD"/>
    <s v="LF-HD"/>
    <n v="721"/>
    <n v="9.94"/>
    <n v="7166.74"/>
    <n v="5.3333333333333304"/>
    <s v="Girls Girls Girls HD"/>
    <s v="False"/>
    <x v="12"/>
  </r>
  <r>
    <n v="201601"/>
    <x v="1"/>
    <s v="2042"/>
    <s v="Hardcore Heat"/>
    <s v="HEAT"/>
    <x v="6"/>
    <s v="LF"/>
    <s v="SD"/>
    <s v="LF-SD"/>
    <n v="13067"/>
    <n v="9.9425000000000008"/>
    <n v="129918.64750000001"/>
    <n v="40"/>
    <s v="HEAT"/>
    <s v="False"/>
    <x v="12"/>
  </r>
  <r>
    <n v="201601"/>
    <x v="1"/>
    <s v="3131"/>
    <s v="Hardcore Heat HD"/>
    <s v="HEAT HD"/>
    <x v="6"/>
    <s v="LF"/>
    <s v="HD"/>
    <s v="LF-HD"/>
    <n v="427"/>
    <n v="9.94"/>
    <n v="4244.38"/>
    <n v="8"/>
    <s v="HEAT HD"/>
    <s v="False"/>
    <x v="12"/>
  </r>
  <r>
    <n v="201601"/>
    <x v="1"/>
    <s v="3349"/>
    <s v="Pleasure Zone"/>
    <s v="Pleasure Zone"/>
    <x v="6"/>
    <s v="LF"/>
    <s v="SD"/>
    <s v="LF-SD"/>
    <n v="4659"/>
    <n v="9.9425000000000008"/>
    <n v="46322.107499999998"/>
    <n v="24"/>
    <s v="Pleasure Zone"/>
    <s v="False"/>
    <x v="12"/>
  </r>
  <r>
    <n v="201601"/>
    <x v="1"/>
    <s v="3706"/>
    <s v="Pleasure Zone HD"/>
    <s v="Pleasure Zone HD"/>
    <x v="6"/>
    <s v="LF"/>
    <s v="HD"/>
    <s v="LF-HD"/>
    <n v="783"/>
    <n v="9.94"/>
    <n v="7783.02"/>
    <n v="4"/>
    <s v="Pleasure Zone HD"/>
    <s v="False"/>
    <x v="12"/>
  </r>
  <r>
    <n v="201601"/>
    <x v="1"/>
    <s v="2347"/>
    <s v="Real Xxtreme"/>
    <s v="Real Xxtreme"/>
    <x v="6"/>
    <s v="LF"/>
    <s v="SD"/>
    <s v="LF-SD"/>
    <n v="4376"/>
    <n v="9.9425000000000008"/>
    <n v="43508.38"/>
    <n v="21.3333333333333"/>
    <s v="Real Xxtreme"/>
    <s v="False"/>
    <x v="12"/>
  </r>
  <r>
    <n v="201601"/>
    <x v="1"/>
    <s v="3684"/>
    <s v="Real Xxtreme XX.5 HD"/>
    <s v="Real Xxtreme HD"/>
    <x v="6"/>
    <s v="LF"/>
    <s v="HD"/>
    <s v="LF-HD"/>
    <n v="1568"/>
    <n v="9.94"/>
    <n v="15585.92"/>
    <n v="10.6666666666667"/>
    <s v="Real Xxtreme HD"/>
    <s v="False"/>
    <x v="12"/>
  </r>
  <r>
    <n v="201601"/>
    <x v="1"/>
    <s v="2825"/>
    <s v="Swingers"/>
    <s v="Swingers"/>
    <x v="6"/>
    <s v="LF"/>
    <s v="SD"/>
    <s v="LF-SD"/>
    <n v="2413"/>
    <n v="9.9425000000000008"/>
    <n v="23991.252499999999"/>
    <n v="16"/>
    <s v="Swingers"/>
    <s v="False"/>
    <x v="12"/>
  </r>
  <r>
    <n v="201601"/>
    <x v="1"/>
    <s v="4576"/>
    <s v="Swingers HD"/>
    <s v="Swingers HD"/>
    <x v="6"/>
    <s v="LF"/>
    <s v="HD"/>
    <s v="LF-HD"/>
    <n v="936"/>
    <n v="9.94"/>
    <n v="9303.84"/>
    <n v="4"/>
    <s v="Swingers HD"/>
    <s v="False"/>
    <x v="12"/>
  </r>
  <r>
    <n v="201601"/>
    <x v="1"/>
    <s v="3433"/>
    <s v="VIVID TV"/>
    <s v="Vivid"/>
    <x v="6"/>
    <s v="LF"/>
    <s v="SD"/>
    <s v="LF-SD"/>
    <n v="7045"/>
    <n v="9.9425000000000008"/>
    <n v="70044.912500000006"/>
    <n v="69.3333333333333"/>
    <s v="Vivid"/>
    <s v="False"/>
    <x v="12"/>
  </r>
  <r>
    <n v="201601"/>
    <x v="1"/>
    <s v="4046"/>
    <s v="Vivid XXX HD"/>
    <s v="Vivid HD"/>
    <x v="6"/>
    <s v="LF"/>
    <s v="HD"/>
    <s v="LF-HD"/>
    <n v="8264"/>
    <n v="9.9499999999999993"/>
    <n v="82226.8"/>
    <n v="60.6666666666667"/>
    <s v="Vivid HD"/>
    <s v="False"/>
    <x v="12"/>
  </r>
  <r>
    <n v="201601"/>
    <x v="1"/>
    <s v="3680"/>
    <s v="Wicked XX.5 HD"/>
    <s v="Wicked HD"/>
    <x v="6"/>
    <s v="LF"/>
    <s v="HD"/>
    <s v="LF-HD"/>
    <n v="659"/>
    <n v="9.94"/>
    <n v="6550.46"/>
    <n v="5.3333333333333304"/>
    <s v="Wicked HD"/>
    <s v="False"/>
    <x v="12"/>
  </r>
  <r>
    <n v="201601"/>
    <x v="1"/>
    <s v="3370"/>
    <s v="Wicked XXX"/>
    <s v="Wicked"/>
    <x v="6"/>
    <s v="LF"/>
    <s v="SD"/>
    <s v="LF-SD"/>
    <n v="3705"/>
    <n v="9.9499999999999993"/>
    <n v="36864.75"/>
    <n v="24"/>
    <s v="Wicked"/>
    <s v="False"/>
    <x v="12"/>
  </r>
  <r>
    <n v="201601"/>
    <x v="2"/>
    <s v="3618"/>
    <s v="Falcon XX5"/>
    <s v="Falcon"/>
    <x v="1"/>
    <s v="Gay LF"/>
    <s v="SD"/>
    <s v="Gay LF-SD"/>
    <n v="1732"/>
    <n v="13.76"/>
    <n v="23832.32"/>
    <n v="10.6666666666667"/>
    <s v="Falcon"/>
    <s v="False"/>
    <x v="12"/>
  </r>
  <r>
    <n v="201601"/>
    <x v="2"/>
    <s v="4081"/>
    <s v="Girlfriend Films"/>
    <s v="Girlfriend Films"/>
    <x v="3"/>
    <s v="LF"/>
    <s v="SD"/>
    <s v="LF-SD"/>
    <n v="6258"/>
    <n v="13.55"/>
    <n v="84795.9"/>
    <n v="21.3333333333333"/>
    <s v="Girlfriend Films"/>
    <s v="False"/>
    <x v="12"/>
  </r>
  <r>
    <n v="201601"/>
    <x v="2"/>
    <s v="2658"/>
    <s v="HIS Gay"/>
    <s v="HIS"/>
    <x v="3"/>
    <s v="Gay LF"/>
    <s v="SD"/>
    <s v="Gay LF-SD"/>
    <n v="3115"/>
    <n v="13.76"/>
    <n v="42862.400000000001"/>
    <n v="16"/>
    <s v="HIS"/>
    <s v="False"/>
    <x v="12"/>
  </r>
  <r>
    <n v="201601"/>
    <x v="2"/>
    <s v="272"/>
    <s v="Hustler"/>
    <s v="Hustler"/>
    <x v="3"/>
    <s v="LF"/>
    <s v="SD"/>
    <s v="LF-SD"/>
    <n v="27121"/>
    <n v="13.55"/>
    <n v="367489.55"/>
    <n v="80"/>
    <s v="Hustler"/>
    <s v="False"/>
    <x v="12"/>
  </r>
  <r>
    <n v="201601"/>
    <x v="2"/>
    <s v="468"/>
    <s v="Juicy"/>
    <s v="Juicy"/>
    <x v="3"/>
    <s v="LF"/>
    <s v="SD"/>
    <s v="LF-SD"/>
    <n v="9824"/>
    <n v="13.55"/>
    <n v="133115.20000000001"/>
    <n v="26.6666666666667"/>
    <s v="Juicy"/>
    <s v="False"/>
    <x v="12"/>
  </r>
  <r>
    <n v="201601"/>
    <x v="2"/>
    <s v="577"/>
    <s v="Manhandle"/>
    <s v="Manhandle"/>
    <x v="3"/>
    <s v="Gay LF"/>
    <s v="SD"/>
    <s v="Gay LF-SD"/>
    <n v="2358"/>
    <n v="13.76"/>
    <n v="32446.080000000002"/>
    <n v="16"/>
    <s v="Manhandle"/>
    <s v="False"/>
    <x v="12"/>
  </r>
  <r>
    <n v="201601"/>
    <x v="2"/>
    <s v="575"/>
    <s v="Penthouse"/>
    <s v="Penthouse"/>
    <x v="3"/>
    <s v="LF"/>
    <s v="SD"/>
    <s v="LF-SD"/>
    <n v="3762"/>
    <n v="13.55"/>
    <n v="50975.1"/>
    <n v="18.6666666666667"/>
    <s v="Penthouse"/>
    <s v="False"/>
    <x v="12"/>
  </r>
  <r>
    <n v="201601"/>
    <x v="2"/>
    <s v="158"/>
    <s v="TEN"/>
    <s v="TEN"/>
    <x v="3"/>
    <s v="LF"/>
    <s v="SD"/>
    <s v="LF-SD"/>
    <n v="26728"/>
    <n v="13.55"/>
    <n v="362164.4"/>
    <n v="50.6666666666667"/>
    <s v="TEN"/>
    <s v="False"/>
    <x v="12"/>
  </r>
  <r>
    <n v="201601"/>
    <x v="2"/>
    <s v="2827"/>
    <s v="Vavoom"/>
    <s v="Vavoom SF"/>
    <x v="3"/>
    <s v="SF"/>
    <s v="SD"/>
    <s v="SF-SD"/>
    <n v="58303"/>
    <n v="8.48"/>
    <n v="494409.44"/>
    <n v="27.3333333333333"/>
    <s v="Vavoom SF"/>
    <s v="False"/>
    <x v="12"/>
  </r>
  <r>
    <n v="201601"/>
    <x v="2"/>
    <s v="Bang University"/>
    <s v="Bang University"/>
    <s v="Bang U."/>
    <x v="4"/>
    <s v="LF"/>
    <s v="SD"/>
    <s v="LF-SD"/>
    <n v="4714"/>
    <n v="13.55"/>
    <n v="63874.7"/>
    <n v="20"/>
    <s v="Bang U."/>
    <s v="False"/>
    <x v="12"/>
  </r>
  <r>
    <n v="201601"/>
    <x v="2"/>
    <s v="Brazzers"/>
    <s v="Brazzers"/>
    <s v="Brazzers"/>
    <x v="4"/>
    <s v="LF"/>
    <s v="SD"/>
    <s v="LF-SD"/>
    <n v="9005"/>
    <n v="13.55"/>
    <n v="122017.75"/>
    <n v="40"/>
    <s v="Brazzers"/>
    <s v="False"/>
    <x v="12"/>
  </r>
  <r>
    <n v="201601"/>
    <x v="2"/>
    <s v="Reality Kings"/>
    <s v="Reality Kings"/>
    <s v="Reality Kings"/>
    <x v="4"/>
    <s v="LF"/>
    <s v="SD"/>
    <s v="LF-SD"/>
    <n v="4821"/>
    <n v="13.55"/>
    <n v="65324.55"/>
    <n v="21.3333333333333"/>
    <s v="Reality Kings"/>
    <s v="False"/>
    <x v="12"/>
  </r>
  <r>
    <n v="201601"/>
    <x v="2"/>
    <s v="Spice Gay"/>
    <s v="Spice Gay"/>
    <s v="MEN"/>
    <x v="4"/>
    <s v="Gay LF"/>
    <s v="SD"/>
    <s v="Gay LF-SD"/>
    <n v="2026"/>
    <n v="13.76"/>
    <n v="27877.759999999998"/>
    <n v="20"/>
    <s v="MEN"/>
    <s v="False"/>
    <x v="12"/>
  </r>
  <r>
    <n v="201601"/>
    <x v="2"/>
    <s v="3548"/>
    <s v="Club Fantasy"/>
    <s v="Club Fantasy"/>
    <x v="5"/>
    <s v="LF"/>
    <s v="SD"/>
    <s v="LF-SD"/>
    <n v="5144"/>
    <n v="13.55"/>
    <n v="69701.2"/>
    <n v="21.3333333333333"/>
    <s v="Club Fantasy"/>
    <s v="False"/>
    <x v="12"/>
  </r>
  <r>
    <n v="201601"/>
    <x v="2"/>
    <s v="3665"/>
    <s v="Hardcore Heat"/>
    <s v="HEAT"/>
    <x v="6"/>
    <s v="LF"/>
    <s v="SD"/>
    <s v="LF-SD"/>
    <n v="28255"/>
    <n v="13.55"/>
    <n v="382855.25"/>
    <n v="20"/>
    <s v="HEAT"/>
    <s v="False"/>
    <x v="12"/>
  </r>
  <r>
    <n v="201601"/>
    <x v="2"/>
    <s v="3433"/>
    <s v="VIVID TV"/>
    <s v="Vivid"/>
    <x v="6"/>
    <s v="LF"/>
    <s v="SD"/>
    <s v="LF-SD"/>
    <n v="14803"/>
    <n v="13.55"/>
    <n v="200580.65"/>
    <n v="48"/>
    <s v="Vivid"/>
    <s v="False"/>
    <x v="12"/>
  </r>
  <r>
    <n v="201601"/>
    <x v="3"/>
    <s v="4516"/>
    <s v="Arouse SF XX.5"/>
    <s v="Arouse SF"/>
    <x v="1"/>
    <s v="SF"/>
    <s v="SD"/>
    <s v="SF-SD"/>
    <n v="4894"/>
    <n v="5.98"/>
    <n v="29266.12"/>
    <n v="1.6666666666666701"/>
    <s v="Arouse SF"/>
    <s v="False"/>
    <x v="12"/>
  </r>
  <r>
    <n v="201601"/>
    <x v="3"/>
    <s v="4528"/>
    <s v="Arouse SF XX.5 HD"/>
    <s v="Arouse SF HD"/>
    <x v="1"/>
    <s v="SF"/>
    <s v="HD"/>
    <s v="SF-HD"/>
    <n v="3121"/>
    <n v="6.98"/>
    <n v="21784.58"/>
    <n v="1.6666666666666701"/>
    <s v="Arouse SF HD"/>
    <s v="False"/>
    <x v="12"/>
  </r>
  <r>
    <n v="201601"/>
    <x v="3"/>
    <s v="4517"/>
    <s v="Arouse SF XXX"/>
    <s v="Arouse SF"/>
    <x v="1"/>
    <s v="SF"/>
    <s v="SD"/>
    <s v="SF-SD"/>
    <n v="541"/>
    <n v="5.98"/>
    <n v="3235.18"/>
    <m/>
    <s v="Arouse SF"/>
    <s v="True"/>
    <x v="12"/>
  </r>
  <r>
    <n v="201601"/>
    <x v="3"/>
    <s v="4531"/>
    <s v="Arouse SF XXX HD"/>
    <s v="Arouse SF HD"/>
    <x v="1"/>
    <s v="SF"/>
    <s v="HD"/>
    <s v="SF-HD"/>
    <n v="341"/>
    <n v="6.98"/>
    <n v="2380.1799999999998"/>
    <m/>
    <s v="Arouse SF HD"/>
    <s v="True"/>
    <x v="12"/>
  </r>
  <r>
    <n v="201601"/>
    <x v="3"/>
    <s v="4084"/>
    <s v="Arouse XX.5"/>
    <s v="Arouse"/>
    <x v="1"/>
    <s v="LF"/>
    <s v="SD"/>
    <s v="LF-SD"/>
    <n v="2371"/>
    <n v="12.9266666666667"/>
    <n v="30649.1266666667"/>
    <n v="18.6666666666667"/>
    <s v="Arouse"/>
    <s v="False"/>
    <x v="12"/>
  </r>
  <r>
    <n v="201601"/>
    <x v="3"/>
    <s v="4077"/>
    <s v="Arouse XX.5 HD"/>
    <s v="Arouse HD"/>
    <x v="1"/>
    <s v="LF"/>
    <s v="HD"/>
    <s v="LF-HD"/>
    <n v="2818"/>
    <n v="14.08"/>
    <n v="39677.440000000002"/>
    <n v="18.6666666666667"/>
    <s v="Arouse HD"/>
    <s v="False"/>
    <x v="12"/>
  </r>
  <r>
    <n v="201601"/>
    <x v="3"/>
    <s v="4085"/>
    <s v="Arouse XX.5 Nationwide"/>
    <s v="Arouse"/>
    <x v="1"/>
    <s v="NW LF"/>
    <s v="SD"/>
    <s v="NW LF-SD"/>
    <n v="3328"/>
    <n v="13.11"/>
    <n v="43630.080000000002"/>
    <m/>
    <s v="Arouse"/>
    <s v="True"/>
    <x v="12"/>
  </r>
  <r>
    <n v="201601"/>
    <x v="3"/>
    <s v="4078"/>
    <s v="Arouse XX.5 Nationwide HD"/>
    <s v="Arouse HD"/>
    <x v="1"/>
    <s v="NW LF"/>
    <s v="HD"/>
    <s v="NW LF-HD"/>
    <n v="3507"/>
    <n v="14.213333333333299"/>
    <n v="49846.16"/>
    <m/>
    <s v="Arouse HD"/>
    <s v="True"/>
    <x v="12"/>
  </r>
  <r>
    <n v="201601"/>
    <x v="3"/>
    <s v="4079"/>
    <s v="Arouse XXX"/>
    <s v="Arouse"/>
    <x v="1"/>
    <s v="LF"/>
    <s v="SD"/>
    <s v="LF-SD"/>
    <n v="226"/>
    <n v="14.98"/>
    <n v="3385.48"/>
    <m/>
    <s v="Arouse"/>
    <s v="True"/>
    <x v="12"/>
  </r>
  <r>
    <n v="201601"/>
    <x v="3"/>
    <s v="4086"/>
    <s v="Arouse XXX HD"/>
    <s v="Arouse HD"/>
    <x v="1"/>
    <s v="LF"/>
    <s v="HD"/>
    <s v="LF-HD"/>
    <n v="242"/>
    <n v="15.98"/>
    <n v="3867.16"/>
    <m/>
    <s v="Arouse HD"/>
    <s v="True"/>
    <x v="12"/>
  </r>
  <r>
    <n v="201601"/>
    <x v="3"/>
    <s v="4537"/>
    <s v="Dusk for Women SF XX.5"/>
    <s v="DUSK SF"/>
    <x v="1"/>
    <s v="SF"/>
    <s v="SD"/>
    <s v="SF-SD"/>
    <n v="3373"/>
    <n v="5.98"/>
    <n v="20170.54"/>
    <n v="1.3333333333333299"/>
    <s v="DUSK SF"/>
    <s v="False"/>
    <x v="12"/>
  </r>
  <r>
    <n v="201601"/>
    <x v="3"/>
    <s v="4542"/>
    <s v="Dusk for Women SF XX.5 HD"/>
    <s v="DUSK SF HD"/>
    <x v="1"/>
    <s v="SF"/>
    <s v="HD"/>
    <s v="SF-HD"/>
    <n v="2403"/>
    <n v="6.98"/>
    <n v="16772.939999999999"/>
    <n v="1.3333333333333299"/>
    <s v="DUSK SF HD"/>
    <s v="False"/>
    <x v="12"/>
  </r>
  <r>
    <n v="201601"/>
    <x v="3"/>
    <s v="4512"/>
    <s v="Dusk for Women SF XXX"/>
    <s v="DUSK SF"/>
    <x v="1"/>
    <s v="SF"/>
    <s v="SD"/>
    <s v="SF-SD"/>
    <n v="347"/>
    <n v="5.98"/>
    <n v="2075.06"/>
    <m/>
    <s v="DUSK SF"/>
    <s v="True"/>
    <x v="12"/>
  </r>
  <r>
    <n v="201601"/>
    <x v="3"/>
    <s v="4513"/>
    <s v="Dusk for Women SF XXX HD"/>
    <s v="DUSK SF HD"/>
    <x v="1"/>
    <s v="SF"/>
    <s v="HD"/>
    <s v="SF-HD"/>
    <n v="221"/>
    <n v="6.98"/>
    <n v="1542.58"/>
    <m/>
    <s v="DUSK SF HD"/>
    <s v="True"/>
    <x v="12"/>
  </r>
  <r>
    <n v="201601"/>
    <x v="3"/>
    <s v="3997"/>
    <s v="Dusk for Women XX.5"/>
    <s v="DUSK"/>
    <x v="1"/>
    <s v="LF"/>
    <s v="SD"/>
    <s v="LF-SD"/>
    <n v="2897"/>
    <n v="12.9266666666667"/>
    <n v="37448.553333333301"/>
    <n v="10.6666666666667"/>
    <s v="DUSK"/>
    <s v="False"/>
    <x v="12"/>
  </r>
  <r>
    <n v="201601"/>
    <x v="3"/>
    <s v="4080"/>
    <s v="Dusk for Women XX.5 HD"/>
    <s v="DUSK HD"/>
    <x v="1"/>
    <s v="LF"/>
    <s v="HD"/>
    <s v="LF-HD"/>
    <n v="3288"/>
    <n v="14.08"/>
    <n v="46295.040000000001"/>
    <n v="10.6666666666667"/>
    <s v="DUSK HD"/>
    <s v="False"/>
    <x v="12"/>
  </r>
  <r>
    <n v="201601"/>
    <x v="3"/>
    <s v="4092"/>
    <s v="Dusk for Women XXX"/>
    <s v="DUSK"/>
    <x v="1"/>
    <s v="LF"/>
    <s v="SD"/>
    <s v="LF-SD"/>
    <n v="287"/>
    <n v="14.98"/>
    <n v="4299.26"/>
    <m/>
    <s v="DUSK"/>
    <s v="True"/>
    <x v="12"/>
  </r>
  <r>
    <n v="201601"/>
    <x v="3"/>
    <s v="4093"/>
    <s v="Dusk for Women XXX HD"/>
    <s v="DUSK HD"/>
    <x v="1"/>
    <s v="LF"/>
    <s v="HD"/>
    <s v="LF-HD"/>
    <n v="322"/>
    <n v="15.98"/>
    <n v="5145.5600000000004"/>
    <m/>
    <s v="DUSK HD"/>
    <s v="True"/>
    <x v="12"/>
  </r>
  <r>
    <n v="201601"/>
    <x v="3"/>
    <s v="4526"/>
    <s v="Falcon SF XX.5"/>
    <s v="Falcon SF"/>
    <x v="1"/>
    <s v="SF"/>
    <s v="SD"/>
    <s v="SF-SD"/>
    <n v="1501"/>
    <n v="5.98"/>
    <n v="8975.98"/>
    <n v="1"/>
    <s v="Falcon SF"/>
    <s v="False"/>
    <x v="12"/>
  </r>
  <r>
    <n v="201601"/>
    <x v="3"/>
    <s v="4530"/>
    <s v="Falcon SF XX.5 HD"/>
    <s v="Falcon SF HD"/>
    <x v="1"/>
    <s v="SF"/>
    <s v="HD"/>
    <s v="SF-HD"/>
    <n v="1030"/>
    <n v="6.98"/>
    <n v="7189.4"/>
    <n v="1"/>
    <s v="Falcon SF HD"/>
    <s v="False"/>
    <x v="12"/>
  </r>
  <r>
    <n v="201601"/>
    <x v="3"/>
    <s v="4532"/>
    <s v="Falcon SF XXX"/>
    <s v="Falcon SF"/>
    <x v="1"/>
    <s v="SF"/>
    <s v="SD"/>
    <s v="SF-SD"/>
    <n v="161"/>
    <n v="5.98"/>
    <n v="962.78"/>
    <m/>
    <s v="Falcon SF"/>
    <s v="True"/>
    <x v="12"/>
  </r>
  <r>
    <n v="201601"/>
    <x v="3"/>
    <s v="4521"/>
    <s v="Falcon SF XXX HD"/>
    <s v="Falcon SF HD"/>
    <x v="1"/>
    <s v="SF"/>
    <s v="HD"/>
    <s v="SF-HD"/>
    <n v="102"/>
    <n v="6.98"/>
    <n v="711.96"/>
    <m/>
    <s v="Falcon SF HD"/>
    <s v="True"/>
    <x v="12"/>
  </r>
  <r>
    <n v="201601"/>
    <x v="3"/>
    <s v="3793"/>
    <s v="Falcon XX5"/>
    <s v="Falcon"/>
    <x v="1"/>
    <s v="Gay LF"/>
    <s v="SD"/>
    <s v="Gay LF-SD"/>
    <n v="2837"/>
    <n v="12.79"/>
    <n v="36285.230000000003"/>
    <n v="13.3333333333333"/>
    <s v="Falcon"/>
    <s v="False"/>
    <x v="12"/>
  </r>
  <r>
    <n v="201601"/>
    <x v="3"/>
    <s v="3791"/>
    <s v="Falcon XX5 HD"/>
    <s v="Falcon HD"/>
    <x v="1"/>
    <s v="Gay LF"/>
    <s v="HD"/>
    <s v="Gay LF-HD"/>
    <n v="2729"/>
    <n v="14.04"/>
    <n v="38315.160000000003"/>
    <n v="13.3333333333333"/>
    <s v="Falcon HD"/>
    <s v="False"/>
    <x v="12"/>
  </r>
  <r>
    <n v="201601"/>
    <x v="3"/>
    <s v="3792"/>
    <s v="Falcon XXX"/>
    <s v="Falcon"/>
    <x v="1"/>
    <s v="Gay LF"/>
    <s v="SD"/>
    <s v="Gay LF-SD"/>
    <n v="248"/>
    <n v="14.98"/>
    <n v="3715.04"/>
    <m/>
    <s v="Falcon"/>
    <s v="True"/>
    <x v="12"/>
  </r>
  <r>
    <n v="201601"/>
    <x v="3"/>
    <s v="4071"/>
    <s v="Falcon XXX HD"/>
    <s v="Falcon HD"/>
    <x v="1"/>
    <s v="Gay LF"/>
    <s v="HD"/>
    <s v="Gay LF-HD"/>
    <n v="218"/>
    <n v="15.98"/>
    <n v="3483.64"/>
    <m/>
    <s v="Falcon HD"/>
    <s v="True"/>
    <x v="12"/>
  </r>
  <r>
    <n v="201601"/>
    <x v="3"/>
    <s v="4447"/>
    <s v="Evil Angel XX.5"/>
    <s v="Evil Angel"/>
    <x v="8"/>
    <s v="LF"/>
    <s v="SD"/>
    <s v="LF-SD"/>
    <n v="1689"/>
    <n v="12.9266666666667"/>
    <n v="21833.14"/>
    <n v="40"/>
    <s v="Evil Angel"/>
    <s v="False"/>
    <x v="12"/>
  </r>
  <r>
    <n v="201601"/>
    <x v="3"/>
    <s v="4448"/>
    <s v="Evil Angel XX.5 HD"/>
    <s v="Evil Angel HD"/>
    <x v="8"/>
    <s v="LF"/>
    <s v="HD"/>
    <s v="LF-HD"/>
    <n v="2109"/>
    <n v="14.08"/>
    <n v="29694.720000000001"/>
    <n v="20"/>
    <s v="Evil Angel HD"/>
    <s v="False"/>
    <x v="12"/>
  </r>
  <r>
    <n v="201601"/>
    <x v="3"/>
    <s v="4449"/>
    <s v="Evil Angel XX.5 Nationwide"/>
    <s v="Evil Angel"/>
    <x v="8"/>
    <s v="NW LF"/>
    <s v="SD"/>
    <s v="NW LF-SD"/>
    <n v="2337"/>
    <n v="13.11"/>
    <n v="30638.07"/>
    <m/>
    <s v="Evil Angel"/>
    <s v="True"/>
    <x v="12"/>
  </r>
  <r>
    <n v="201601"/>
    <x v="3"/>
    <s v="4450"/>
    <s v="Evil Angel XX.5 Nationwide HD"/>
    <s v="Evil Angel HD"/>
    <x v="8"/>
    <s v="NW LF"/>
    <s v="HD"/>
    <s v="NW LF-HD"/>
    <n v="2609"/>
    <n v="14.213333333333299"/>
    <n v="37082.586666666699"/>
    <m/>
    <s v="Evil Angel HD"/>
    <s v="True"/>
    <x v="12"/>
  </r>
  <r>
    <n v="201601"/>
    <x v="3"/>
    <s v="4451"/>
    <s v="Evil Angel XXX"/>
    <s v="Evil Angel"/>
    <x v="8"/>
    <s v="LF"/>
    <s v="SD"/>
    <s v="LF-SD"/>
    <n v="261"/>
    <n v="14.98"/>
    <n v="3909.78"/>
    <m/>
    <s v="Evil Angel"/>
    <s v="True"/>
    <x v="12"/>
  </r>
  <r>
    <n v="201601"/>
    <x v="3"/>
    <s v="4452"/>
    <s v="Evil Angel XXX HD"/>
    <s v="Evil Angel HD"/>
    <x v="8"/>
    <s v="LF"/>
    <s v="HD"/>
    <s v="LF-HD"/>
    <n v="209"/>
    <n v="15.98"/>
    <n v="3339.82"/>
    <m/>
    <s v="Evil Angel HD"/>
    <s v="True"/>
    <x v="12"/>
  </r>
  <r>
    <n v="201601"/>
    <x v="3"/>
    <s v="4115"/>
    <s v="Etsy XX.5 HD (NOOF)"/>
    <s v="Hustler HD"/>
    <x v="3"/>
    <s v="LF"/>
    <s v="HD"/>
    <s v="LF-HD"/>
    <n v="3073"/>
    <n v="14.08"/>
    <n v="43267.839999999997"/>
    <n v="42.6666666666667"/>
    <s v="Hustler HD"/>
    <s v="False"/>
    <x v="12"/>
  </r>
  <r>
    <n v="201601"/>
    <x v="3"/>
    <s v="4146"/>
    <s v="Etsy XX.5 Nationwide (NOOF)"/>
    <s v="Hustler"/>
    <x v="3"/>
    <s v="NW LF"/>
    <s v="SD"/>
    <s v="NW LF-SD"/>
    <n v="3271"/>
    <n v="13.11"/>
    <n v="42882.81"/>
    <n v="42.6666666666667"/>
    <s v="Hustler"/>
    <s v="False"/>
    <x v="12"/>
  </r>
  <r>
    <n v="201601"/>
    <x v="3"/>
    <s v="4116"/>
    <s v="Etsy XX.5 Nationwide HD (NOOF)"/>
    <s v="Hustler HD"/>
    <x v="3"/>
    <s v="NW LF"/>
    <s v="HD"/>
    <s v="NW LF-HD"/>
    <n v="3850"/>
    <n v="14.213333333333299"/>
    <n v="54721.333333333299"/>
    <m/>
    <s v="Hustler HD"/>
    <s v="True"/>
    <x v="12"/>
  </r>
  <r>
    <n v="201601"/>
    <x v="3"/>
    <s v="4107"/>
    <s v="Girlfriend Films XX.5"/>
    <s v="Girlfriend Films"/>
    <x v="3"/>
    <s v="LF"/>
    <s v="SD"/>
    <s v="LF-SD"/>
    <n v="7694"/>
    <n v="12.9266666666667"/>
    <n v="99457.773333333302"/>
    <n v="14.6666666666667"/>
    <s v="Girlfriend Films"/>
    <s v="False"/>
    <x v="12"/>
  </r>
  <r>
    <n v="201601"/>
    <x v="3"/>
    <s v="4082"/>
    <s v="Girlfriend Films XX.5 HD"/>
    <s v="Girlfriend Films HD"/>
    <x v="3"/>
    <s v="LF"/>
    <s v="HD"/>
    <s v="LF-HD"/>
    <n v="8753"/>
    <n v="14.08"/>
    <n v="123242.24000000001"/>
    <n v="14.6666666666667"/>
    <s v="Girlfriend Films HD"/>
    <s v="False"/>
    <x v="12"/>
  </r>
  <r>
    <n v="201601"/>
    <x v="3"/>
    <s v="4543"/>
    <s v="Girlfriends Films SF XX.5"/>
    <s v="Girlfriend Films SF"/>
    <x v="3"/>
    <s v="SF"/>
    <s v="SD"/>
    <s v="SF-SD"/>
    <n v="1715"/>
    <n v="5.98"/>
    <n v="10255.700000000001"/>
    <n v="0.66666666666666696"/>
    <s v="Girlfriend Films SF"/>
    <s v="False"/>
    <x v="12"/>
  </r>
  <r>
    <n v="201601"/>
    <x v="3"/>
    <s v="4544"/>
    <s v="Girlfriends Films SF XX.5 HD"/>
    <s v="Girlfriend Films SF HD"/>
    <x v="3"/>
    <s v="SF"/>
    <s v="HD"/>
    <s v="SF-HD"/>
    <n v="1241"/>
    <n v="6.98"/>
    <n v="8662.18"/>
    <n v="0.66666666666666696"/>
    <s v="Girlfriend Films SF HD"/>
    <s v="False"/>
    <x v="12"/>
  </r>
  <r>
    <n v="201601"/>
    <x v="3"/>
    <s v="4545"/>
    <s v="Girlfriends Films SF XXX"/>
    <s v="Girlfriend Films SF"/>
    <x v="3"/>
    <s v="SF"/>
    <s v="SD"/>
    <s v="SF-SD"/>
    <n v="144"/>
    <n v="5.98"/>
    <n v="861.12"/>
    <m/>
    <s v="Girlfriend Films SF"/>
    <s v="True"/>
    <x v="12"/>
  </r>
  <r>
    <n v="201601"/>
    <x v="3"/>
    <s v="4546"/>
    <s v="Girlfriends Films SF XXX HD"/>
    <s v="Girlfriend Films SF HD"/>
    <x v="3"/>
    <s v="SF"/>
    <s v="HD"/>
    <s v="SF-HD"/>
    <n v="141"/>
    <n v="6.98"/>
    <n v="984.18"/>
    <m/>
    <s v="Girlfriend Films SF HD"/>
    <s v="True"/>
    <x v="12"/>
  </r>
  <r>
    <n v="201601"/>
    <x v="3"/>
    <s v="3220"/>
    <s v="HIS Gay"/>
    <s v="HIS"/>
    <x v="3"/>
    <s v="Gay LF"/>
    <s v="SD"/>
    <s v="Gay LF-SD"/>
    <n v="5449"/>
    <n v="12.79"/>
    <n v="69692.710000000006"/>
    <n v="22.6666666666667"/>
    <s v="HIS"/>
    <s v="False"/>
    <x v="12"/>
  </r>
  <r>
    <n v="201601"/>
    <x v="3"/>
    <s v="4534"/>
    <s v="HIS Gay SF XX.5"/>
    <s v="HIS SF"/>
    <x v="3"/>
    <s v="Gay SF"/>
    <s v="SD"/>
    <s v="Gay SF-SD"/>
    <n v="1916"/>
    <n v="5.98"/>
    <n v="11457.68"/>
    <n v="2.6666666666666701"/>
    <s v="HIS SF"/>
    <s v="False"/>
    <x v="12"/>
  </r>
  <r>
    <n v="201601"/>
    <x v="3"/>
    <s v="4535"/>
    <s v="HIS Gay SF XX.5 HD"/>
    <s v="HIS SF HD"/>
    <x v="3"/>
    <s v="Gay SF"/>
    <s v="HD"/>
    <s v="Gay SF-HD"/>
    <n v="1363"/>
    <n v="6.98"/>
    <n v="9513.74"/>
    <n v="2.6666666666666701"/>
    <s v="HIS SF HD"/>
    <s v="False"/>
    <x v="12"/>
  </r>
  <r>
    <n v="201601"/>
    <x v="3"/>
    <s v="4536"/>
    <s v="HIS Gay SF XXX"/>
    <s v="HIS SF"/>
    <x v="3"/>
    <s v="Gay SF"/>
    <s v="SD"/>
    <s v="Gay SF-SD"/>
    <n v="215"/>
    <n v="5.98"/>
    <n v="1285.7"/>
    <m/>
    <s v="HIS SF"/>
    <s v="True"/>
    <x v="12"/>
  </r>
  <r>
    <n v="201601"/>
    <x v="3"/>
    <s v="4547"/>
    <s v="HIS Gay SF XXX HD"/>
    <s v="HIS SF HD"/>
    <x v="3"/>
    <s v="Gay SF"/>
    <s v="HD"/>
    <s v="Gay SF-HD"/>
    <n v="124"/>
    <n v="6.98"/>
    <n v="865.52"/>
    <m/>
    <s v="HIS SF HD"/>
    <s v="True"/>
    <x v="12"/>
  </r>
  <r>
    <n v="201601"/>
    <x v="3"/>
    <s v="3686"/>
    <s v="HIS Gay XX.5 HD"/>
    <s v="HIS HD"/>
    <x v="3"/>
    <s v="Gay LF"/>
    <s v="HD"/>
    <s v="Gay LF-HD"/>
    <n v="5544"/>
    <n v="14.04"/>
    <n v="77837.759999999995"/>
    <n v="22.6666666666667"/>
    <s v="HIS HD"/>
    <s v="False"/>
    <x v="12"/>
  </r>
  <r>
    <n v="201601"/>
    <x v="3"/>
    <s v="3334"/>
    <s v="HIS Gay XXX"/>
    <s v="HIS"/>
    <x v="3"/>
    <s v="Gay LF"/>
    <s v="SD"/>
    <s v="Gay LF-SD"/>
    <n v="646"/>
    <n v="14.98"/>
    <n v="9677.08"/>
    <m/>
    <s v="HIS"/>
    <s v="True"/>
    <x v="12"/>
  </r>
  <r>
    <n v="201601"/>
    <x v="3"/>
    <s v="4094"/>
    <s v="HIS Gay XXX HD"/>
    <s v="HIS HD"/>
    <x v="3"/>
    <s v="Gay LF"/>
    <s v="HD"/>
    <s v="Gay LF-HD"/>
    <n v="586"/>
    <n v="15.98"/>
    <n v="9364.2800000000007"/>
    <m/>
    <s v="HIS HD"/>
    <s v="True"/>
    <x v="12"/>
  </r>
  <r>
    <n v="201601"/>
    <x v="3"/>
    <s v="4284"/>
    <s v="Hustler SF XX.5"/>
    <s v="Hustler SF"/>
    <x v="3"/>
    <s v="SF"/>
    <s v="SD"/>
    <s v="SF-SD"/>
    <n v="2247"/>
    <n v="5.98"/>
    <n v="13437.06"/>
    <n v="1"/>
    <s v="Hustler SF"/>
    <s v="False"/>
    <x v="12"/>
  </r>
  <r>
    <n v="201601"/>
    <x v="3"/>
    <s v="4548"/>
    <s v="Hustler SF XX.5 HD"/>
    <s v="Hustler SF HD"/>
    <x v="3"/>
    <s v="SF"/>
    <s v="HD"/>
    <s v="SF-HD"/>
    <n v="1732"/>
    <n v="6.98"/>
    <n v="12089.36"/>
    <n v="1"/>
    <s v="Hustler SF HD"/>
    <s v="False"/>
    <x v="12"/>
  </r>
  <r>
    <n v="201601"/>
    <x v="3"/>
    <s v="4549"/>
    <s v="Hustler SF XXX"/>
    <s v="Hustler SF"/>
    <x v="3"/>
    <s v="SF"/>
    <s v="SD"/>
    <s v="SF-SD"/>
    <n v="327"/>
    <n v="5.98"/>
    <n v="1955.46"/>
    <m/>
    <s v="Hustler SF"/>
    <s v="True"/>
    <x v="12"/>
  </r>
  <r>
    <n v="201601"/>
    <x v="3"/>
    <s v="4550"/>
    <s v="Hustler SF XXX HD"/>
    <s v="Hustler SF HD"/>
    <x v="3"/>
    <s v="SF"/>
    <s v="HD"/>
    <s v="SF-HD"/>
    <n v="205"/>
    <n v="6.98"/>
    <n v="1430.9"/>
    <m/>
    <s v="Hustler SF HD"/>
    <s v="True"/>
    <x v="12"/>
  </r>
  <r>
    <n v="201601"/>
    <x v="3"/>
    <s v="795"/>
    <s v="Hustler XX.5"/>
    <s v="Hustler"/>
    <x v="3"/>
    <s v="LF"/>
    <s v="SD"/>
    <s v="LF-SD"/>
    <n v="7048"/>
    <n v="12.9266666666667"/>
    <n v="91107.146666666697"/>
    <m/>
    <s v="Hustler"/>
    <s v="True"/>
    <x v="12"/>
  </r>
  <r>
    <n v="201601"/>
    <x v="3"/>
    <s v="3595"/>
    <s v="Hustler XX.5 HD"/>
    <s v="Hustler HD"/>
    <x v="3"/>
    <s v="LF"/>
    <s v="HD"/>
    <s v="LF-HD"/>
    <n v="8627"/>
    <n v="14.08"/>
    <n v="121468.16"/>
    <m/>
    <s v="Hustler HD"/>
    <s v="True"/>
    <x v="12"/>
  </r>
  <r>
    <n v="201601"/>
    <x v="3"/>
    <s v="4096"/>
    <s v="Hustler XX.5 Nationwide"/>
    <s v="Hustler"/>
    <x v="3"/>
    <s v="NW LF"/>
    <s v="SD"/>
    <s v="NW LF-SD"/>
    <n v="9531"/>
    <n v="13.11"/>
    <n v="124951.41"/>
    <m/>
    <s v="Hustler"/>
    <s v="True"/>
    <x v="12"/>
  </r>
  <r>
    <n v="201601"/>
    <x v="3"/>
    <s v="4097"/>
    <s v="Hustler XX.5 Nationwide HD"/>
    <s v="Hustler HD"/>
    <x v="3"/>
    <s v="NW LF"/>
    <s v="HD"/>
    <s v="NW LF-HD"/>
    <n v="11606"/>
    <n v="14.213333333333299"/>
    <n v="164959.94666666701"/>
    <m/>
    <s v="Hustler HD"/>
    <s v="True"/>
    <x v="12"/>
  </r>
  <r>
    <n v="201601"/>
    <x v="3"/>
    <s v="649"/>
    <s v="Hustler XXX"/>
    <s v="Hustler"/>
    <x v="3"/>
    <s v="LF"/>
    <s v="SD"/>
    <s v="LF-SD"/>
    <n v="713"/>
    <n v="14.98"/>
    <n v="10680.74"/>
    <m/>
    <s v="Hustler"/>
    <s v="True"/>
    <x v="12"/>
  </r>
  <r>
    <n v="201601"/>
    <x v="3"/>
    <s v="3400"/>
    <s v="Hustler XXX HD"/>
    <s v="Hustler HD"/>
    <x v="3"/>
    <s v="LF"/>
    <s v="HD"/>
    <s v="LF-HD"/>
    <n v="845"/>
    <n v="15.98"/>
    <n v="13503.1"/>
    <m/>
    <s v="Hustler HD"/>
    <s v="True"/>
    <x v="12"/>
  </r>
  <r>
    <n v="201601"/>
    <x v="3"/>
    <s v="4551"/>
    <s v="Juicy SF XX.5"/>
    <s v="Juicy SF"/>
    <x v="3"/>
    <s v="SF"/>
    <s v="SD"/>
    <s v="SF-SD"/>
    <n v="843"/>
    <n v="5.98"/>
    <n v="5041.1400000000003"/>
    <n v="0.33333333333333298"/>
    <s v="Juicy SF"/>
    <s v="False"/>
    <x v="12"/>
  </r>
  <r>
    <n v="201601"/>
    <x v="3"/>
    <s v="4552"/>
    <s v="Juicy SF XX.5 HD"/>
    <s v="Juicy SF HD"/>
    <x v="3"/>
    <s v="SF"/>
    <s v="HD"/>
    <s v="SF-HD"/>
    <n v="642"/>
    <n v="6.98"/>
    <n v="4481.16"/>
    <n v="0.33333333333333298"/>
    <s v="Juicy SF HD"/>
    <s v="False"/>
    <x v="12"/>
  </r>
  <r>
    <n v="201601"/>
    <x v="3"/>
    <s v="4553"/>
    <s v="Juicy SF XXX"/>
    <s v="Juicy SF"/>
    <x v="3"/>
    <s v="SF"/>
    <s v="SD"/>
    <s v="SF-SD"/>
    <n v="87"/>
    <n v="5.98"/>
    <n v="520.26"/>
    <m/>
    <s v="Juicy SF"/>
    <s v="True"/>
    <x v="12"/>
  </r>
  <r>
    <n v="201601"/>
    <x v="3"/>
    <s v="4554"/>
    <s v="Juicy SF XXX HD"/>
    <s v="Juicy SF HD"/>
    <x v="3"/>
    <s v="SF"/>
    <s v="HD"/>
    <s v="SF-HD"/>
    <n v="58"/>
    <n v="6.98"/>
    <n v="404.84"/>
    <m/>
    <s v="Juicy SF HD"/>
    <s v="True"/>
    <x v="12"/>
  </r>
  <r>
    <n v="201601"/>
    <x v="3"/>
    <s v="794"/>
    <s v="Juicy XX.5"/>
    <s v="Juicy"/>
    <x v="3"/>
    <s v="LF"/>
    <s v="SD"/>
    <s v="LF-SD"/>
    <n v="2639"/>
    <n v="12.9266666666667"/>
    <n v="34113.473333333299"/>
    <n v="21.3333333333333"/>
    <s v="Juicy"/>
    <s v="False"/>
    <x v="12"/>
  </r>
  <r>
    <n v="201601"/>
    <x v="3"/>
    <s v="4099"/>
    <s v="Juicy XX.5 HD"/>
    <s v="Juicy HD"/>
    <x v="3"/>
    <s v="LF"/>
    <s v="HD"/>
    <s v="LF-HD"/>
    <n v="4994"/>
    <n v="14.08"/>
    <n v="70315.520000000004"/>
    <n v="20"/>
    <s v="Juicy HD"/>
    <s v="False"/>
    <x v="12"/>
  </r>
  <r>
    <n v="201601"/>
    <x v="3"/>
    <s v="4142"/>
    <s v="Juicy XX.5 Nationwide"/>
    <s v="Juicy"/>
    <x v="3"/>
    <s v="NW LF"/>
    <s v="SD"/>
    <s v="NW LF-SD"/>
    <n v="3393"/>
    <n v="13.11"/>
    <n v="44482.23"/>
    <m/>
    <s v="Juicy"/>
    <s v="True"/>
    <x v="12"/>
  </r>
  <r>
    <n v="201601"/>
    <x v="3"/>
    <s v="4112"/>
    <s v="Juicy XX.5 Nationwide HD"/>
    <s v="Juicy HD"/>
    <x v="3"/>
    <s v="NW LF"/>
    <s v="HD"/>
    <s v="NW LF-HD"/>
    <n v="2373"/>
    <n v="14.213333333333299"/>
    <n v="33728.239999999998"/>
    <m/>
    <s v="Juicy HD"/>
    <s v="True"/>
    <x v="12"/>
  </r>
  <r>
    <n v="201601"/>
    <x v="3"/>
    <s v="3346"/>
    <s v="Juicy XXX"/>
    <s v="Juicy"/>
    <x v="3"/>
    <s v="LF"/>
    <s v="SD"/>
    <s v="LF-SD"/>
    <n v="183"/>
    <n v="14.98"/>
    <n v="2741.34"/>
    <m/>
    <s v="Juicy"/>
    <s v="True"/>
    <x v="12"/>
  </r>
  <r>
    <n v="201601"/>
    <x v="3"/>
    <s v="4425"/>
    <s v="Juicy XXX HD"/>
    <s v="Juicy HD"/>
    <x v="3"/>
    <s v="LF"/>
    <s v="HD"/>
    <s v="LF-HD"/>
    <n v="273"/>
    <n v="15.98"/>
    <n v="4362.54"/>
    <m/>
    <s v="Juicy HD"/>
    <s v="True"/>
    <x v="12"/>
  </r>
  <r>
    <n v="201601"/>
    <x v="3"/>
    <s v="4555"/>
    <s v="Penthouse SF XX.5"/>
    <s v="Penthouse SF"/>
    <x v="3"/>
    <s v="SF"/>
    <s v="SD"/>
    <s v="SF-SD"/>
    <n v="895"/>
    <n v="5.98"/>
    <n v="5352.1"/>
    <n v="0.33333333333333298"/>
    <s v="Penthouse SF"/>
    <s v="False"/>
    <x v="12"/>
  </r>
  <r>
    <n v="201601"/>
    <x v="3"/>
    <s v="4556"/>
    <s v="Penthouse SF XX.5 HD"/>
    <s v="Penthouse SF HD"/>
    <x v="3"/>
    <s v="SF"/>
    <s v="HD"/>
    <s v="SF-HD"/>
    <n v="655"/>
    <n v="6.98"/>
    <n v="4571.8999999999996"/>
    <n v="0.33333333333333298"/>
    <s v="Penthouse SF HD"/>
    <s v="False"/>
    <x v="12"/>
  </r>
  <r>
    <n v="201601"/>
    <x v="3"/>
    <s v="4557"/>
    <s v="Penthouse SF XXX"/>
    <s v="Penthouse SF"/>
    <x v="3"/>
    <s v="SF"/>
    <s v="SD"/>
    <s v="SF-SD"/>
    <n v="148"/>
    <n v="5.98"/>
    <n v="885.04"/>
    <m/>
    <s v="Penthouse SF"/>
    <s v="True"/>
    <x v="12"/>
  </r>
  <r>
    <n v="201601"/>
    <x v="3"/>
    <s v="4558"/>
    <s v="Penthouse SF XXX HD"/>
    <s v="Penthouse SF HD"/>
    <x v="3"/>
    <s v="SF"/>
    <s v="HD"/>
    <s v="SF-HD"/>
    <n v="92"/>
    <n v="6.98"/>
    <n v="642.16"/>
    <m/>
    <s v="Penthouse SF HD"/>
    <s v="True"/>
    <x v="12"/>
  </r>
  <r>
    <n v="201601"/>
    <x v="3"/>
    <s v="4214"/>
    <s v="Penthouse XX.5"/>
    <s v="Penthouse"/>
    <x v="3"/>
    <s v="LF"/>
    <s v="SD"/>
    <s v="LF-SD"/>
    <n v="6622"/>
    <n v="12.9266666666667"/>
    <n v="85600.386666666702"/>
    <n v="20"/>
    <s v="Penthouse"/>
    <s v="False"/>
    <x v="12"/>
  </r>
  <r>
    <n v="201601"/>
    <x v="3"/>
    <s v="793"/>
    <s v="Penthouse XX.5"/>
    <s v="Penthouse"/>
    <x v="3"/>
    <s v="LF"/>
    <s v="SD"/>
    <s v="LF-SD"/>
    <n v="4288"/>
    <n v="12.9266666666667"/>
    <n v="55429.546666666698"/>
    <m/>
    <s v="Penthouse"/>
    <s v="True"/>
    <x v="12"/>
  </r>
  <r>
    <n v="201601"/>
    <x v="3"/>
    <s v="4100"/>
    <s v="Penthouse XX.5 HD"/>
    <s v="Penthouse HD"/>
    <x v="3"/>
    <s v="LF"/>
    <s v="HD"/>
    <s v="LF-HD"/>
    <n v="5376"/>
    <n v="14.08"/>
    <n v="75694.080000000002"/>
    <n v="20"/>
    <s v="Penthouse HD"/>
    <s v="False"/>
    <x v="12"/>
  </r>
  <r>
    <n v="201601"/>
    <x v="3"/>
    <s v="4143"/>
    <s v="Penthouse XX.5 Nationwide"/>
    <s v="Penthouse"/>
    <x v="3"/>
    <s v="NW LF"/>
    <s v="SD"/>
    <s v="NW LF-SD"/>
    <n v="4612"/>
    <n v="13.11"/>
    <n v="60463.32"/>
    <m/>
    <s v="Penthouse"/>
    <s v="True"/>
    <x v="12"/>
  </r>
  <r>
    <n v="201601"/>
    <x v="3"/>
    <s v="3347"/>
    <s v="Penthouse XXX"/>
    <s v="Penthouse"/>
    <x v="3"/>
    <s v="LF"/>
    <s v="SD"/>
    <s v="LF-SD"/>
    <n v="337"/>
    <n v="14.98"/>
    <n v="5048.26"/>
    <m/>
    <s v="Penthouse"/>
    <s v="True"/>
    <x v="12"/>
  </r>
  <r>
    <n v="201601"/>
    <x v="3"/>
    <s v="4374"/>
    <s v="Penthouse XXX HD"/>
    <s v="Penthouse HD"/>
    <x v="3"/>
    <s v="LF"/>
    <s v="HD"/>
    <s v="LF-HD"/>
    <n v="499"/>
    <n v="15.98"/>
    <n v="7974.02"/>
    <m/>
    <s v="Penthouse HD"/>
    <s v="True"/>
    <x v="12"/>
  </r>
  <r>
    <n v="201601"/>
    <x v="3"/>
    <s v="4559"/>
    <s v="TEN SF XX.5"/>
    <s v="TEN SF"/>
    <x v="3"/>
    <s v="SF"/>
    <s v="SD"/>
    <s v="SF-SD"/>
    <n v="693"/>
    <n v="5.98"/>
    <n v="4144.1400000000003"/>
    <n v="0.33333333333333298"/>
    <s v="TEN SF"/>
    <s v="False"/>
    <x v="12"/>
  </r>
  <r>
    <n v="201601"/>
    <x v="3"/>
    <s v="4560"/>
    <s v="TEN SF XX.5 HD"/>
    <s v="TEN SF HD"/>
    <x v="3"/>
    <s v="SF"/>
    <s v="HD"/>
    <s v="SF-HD"/>
    <n v="473"/>
    <n v="6.98"/>
    <n v="3301.54"/>
    <n v="0.33333333333333298"/>
    <s v="TEN SF HD"/>
    <s v="False"/>
    <x v="12"/>
  </r>
  <r>
    <n v="201601"/>
    <x v="3"/>
    <s v="4561"/>
    <s v="TEN SF XXX"/>
    <s v="TEN SF"/>
    <x v="3"/>
    <s v="SF"/>
    <s v="SD"/>
    <s v="SF-SD"/>
    <n v="84"/>
    <n v="5.98"/>
    <n v="502.32"/>
    <m/>
    <s v="TEN SF"/>
    <s v="True"/>
    <x v="12"/>
  </r>
  <r>
    <n v="201601"/>
    <x v="3"/>
    <s v="4562"/>
    <s v="TEN SF XXX HD"/>
    <s v="TEN SF HD"/>
    <x v="3"/>
    <s v="SF"/>
    <s v="HD"/>
    <s v="SF-HD"/>
    <n v="42"/>
    <n v="6.98"/>
    <n v="293.16000000000003"/>
    <m/>
    <s v="TEN SF HD"/>
    <s v="True"/>
    <x v="12"/>
  </r>
  <r>
    <n v="201601"/>
    <x v="3"/>
    <s v="791"/>
    <s v="TEN XX.5"/>
    <s v="TEN"/>
    <x v="3"/>
    <s v="LF"/>
    <s v="SD"/>
    <s v="LF-SD"/>
    <n v="3609"/>
    <n v="12.9266666666667"/>
    <n v="46652.34"/>
    <n v="20"/>
    <s v="TEN"/>
    <s v="False"/>
    <x v="12"/>
  </r>
  <r>
    <n v="201601"/>
    <x v="3"/>
    <s v="4114"/>
    <s v="TEN XX.5 HD"/>
    <s v="TEN HD"/>
    <x v="3"/>
    <s v="LF"/>
    <s v="HD"/>
    <s v="LF-HD"/>
    <n v="4704"/>
    <n v="14.08"/>
    <n v="66232.320000000007"/>
    <n v="18.6666666666667"/>
    <s v="TEN HD"/>
    <s v="False"/>
    <x v="12"/>
  </r>
  <r>
    <n v="201601"/>
    <x v="3"/>
    <s v="4144"/>
    <s v="TEN XX.5 Nationwide"/>
    <s v="TEN"/>
    <x v="3"/>
    <s v="NW LF"/>
    <s v="SD"/>
    <s v="NW LF-SD"/>
    <n v="4020"/>
    <n v="13.11"/>
    <n v="52702.2"/>
    <m/>
    <s v="TEN"/>
    <s v="True"/>
    <x v="12"/>
  </r>
  <r>
    <n v="201601"/>
    <x v="3"/>
    <s v="4113"/>
    <s v="TEN XX.5 Nationwide HD"/>
    <s v="TEN HD"/>
    <x v="3"/>
    <s v="NW LF"/>
    <s v="HD"/>
    <s v="NW LF-HD"/>
    <n v="4783"/>
    <n v="14.213333333333299"/>
    <n v="67982.373333333293"/>
    <m/>
    <s v="TEN HD"/>
    <s v="True"/>
    <x v="12"/>
  </r>
  <r>
    <n v="201601"/>
    <x v="3"/>
    <s v="3350"/>
    <s v="TEN XXX"/>
    <s v="TEN"/>
    <x v="3"/>
    <s v="LF"/>
    <s v="SD"/>
    <s v="LF-SD"/>
    <n v="359"/>
    <n v="14.98"/>
    <n v="5377.82"/>
    <m/>
    <s v="TEN"/>
    <s v="True"/>
    <x v="12"/>
  </r>
  <r>
    <n v="201601"/>
    <x v="3"/>
    <s v="4375"/>
    <s v="TEN XXX HD"/>
    <s v="TEN HD"/>
    <x v="3"/>
    <s v="LF"/>
    <s v="HD"/>
    <s v="LF-HD"/>
    <n v="398"/>
    <n v="15.98"/>
    <n v="6360.04"/>
    <m/>
    <s v="TEN HD"/>
    <s v="True"/>
    <x v="12"/>
  </r>
  <r>
    <n v="201601"/>
    <x v="3"/>
    <s v="920"/>
    <s v="Vavoom XX.5"/>
    <s v="Vavoom SF"/>
    <x v="3"/>
    <s v="SF"/>
    <s v="SD"/>
    <s v="SF-SD"/>
    <n v="7306"/>
    <n v="5.98"/>
    <n v="43689.88"/>
    <n v="11.3333333333333"/>
    <s v="Vavoom SF"/>
    <s v="False"/>
    <x v="12"/>
  </r>
  <r>
    <n v="201601"/>
    <x v="3"/>
    <s v="4075"/>
    <s v="Vavoom XX.5 HD"/>
    <s v="Vavoom SF HD"/>
    <x v="3"/>
    <s v="SF"/>
    <s v="HD"/>
    <s v="SF-HD"/>
    <n v="6035"/>
    <n v="6.98"/>
    <n v="42124.3"/>
    <n v="11.3333333333333"/>
    <s v="Vavoom SF HD"/>
    <s v="False"/>
    <x v="12"/>
  </r>
  <r>
    <n v="201601"/>
    <x v="3"/>
    <s v="4145"/>
    <s v="Vavoom XX.5 Nationwide"/>
    <s v="Vavoom SF"/>
    <x v="3"/>
    <s v="NW SF"/>
    <s v="SD"/>
    <s v="NW SF-SD"/>
    <n v="55197"/>
    <n v="5.98"/>
    <n v="330078.06"/>
    <m/>
    <s v="Vavoom SF"/>
    <s v="True"/>
    <x v="12"/>
  </r>
  <r>
    <n v="201601"/>
    <x v="3"/>
    <s v="4076"/>
    <s v="Vavoom XX.5 Nationwide HD"/>
    <s v="Vavoom SF HD"/>
    <x v="3"/>
    <s v="NW SF"/>
    <s v="HD"/>
    <s v="NW SF-HD"/>
    <n v="45480"/>
    <n v="6.98"/>
    <n v="317450.40000000002"/>
    <m/>
    <s v="Vavoom SF HD"/>
    <s v="True"/>
    <x v="12"/>
  </r>
  <r>
    <n v="201601"/>
    <x v="3"/>
    <s v="3351"/>
    <s v="Vavoom XXX"/>
    <s v="Vavoom SF"/>
    <x v="3"/>
    <s v="SF"/>
    <s v="SD"/>
    <s v="SF-SD"/>
    <n v="2694"/>
    <n v="5.98"/>
    <n v="16110.12"/>
    <m/>
    <s v="Vavoom SF"/>
    <s v="True"/>
    <x v="12"/>
  </r>
  <r>
    <n v="201601"/>
    <x v="3"/>
    <s v="4224"/>
    <s v="Vavoom XXX HD"/>
    <s v="Vavoom SF HD"/>
    <x v="3"/>
    <s v="SF"/>
    <s v="HD"/>
    <s v="SF-HD"/>
    <n v="1977"/>
    <n v="6.98"/>
    <n v="13799.46"/>
    <m/>
    <s v="Vavoom SF HD"/>
    <s v="True"/>
    <x v="12"/>
  </r>
  <r>
    <n v="201601"/>
    <x v="3"/>
    <s v="4565"/>
    <s v="XTSY SF XX.5"/>
    <s v="XTSY SF"/>
    <x v="3"/>
    <s v="SF"/>
    <s v="SD"/>
    <s v="SF-SD"/>
    <n v="501"/>
    <n v="5.98"/>
    <n v="2995.98"/>
    <n v="0.33333333333333298"/>
    <s v="XTSY SF"/>
    <s v="False"/>
    <x v="12"/>
  </r>
  <r>
    <n v="201601"/>
    <x v="3"/>
    <s v="4566"/>
    <s v="XTSY SF XX.5 HD"/>
    <s v="XTSY SF HD"/>
    <x v="3"/>
    <s v="SF"/>
    <s v="HD"/>
    <s v="SF-HD"/>
    <n v="337"/>
    <n v="6.98"/>
    <n v="2352.2600000000002"/>
    <n v="0.66666666666666696"/>
    <s v="XTSY SF HD"/>
    <s v="False"/>
    <x v="12"/>
  </r>
  <r>
    <n v="201601"/>
    <x v="3"/>
    <s v="4567"/>
    <s v="XTSY SF XXX"/>
    <s v="XTSY SF"/>
    <x v="3"/>
    <s v="SF"/>
    <s v="SD"/>
    <s v="SF-SD"/>
    <n v="36"/>
    <n v="5.98"/>
    <n v="215.28"/>
    <m/>
    <s v="XTSY SF"/>
    <s v="True"/>
    <x v="12"/>
  </r>
  <r>
    <n v="201601"/>
    <x v="3"/>
    <s v="4568"/>
    <s v="XTSY SF XXX HD"/>
    <s v="XTSY SF HD"/>
    <x v="3"/>
    <s v="SF"/>
    <s v="HD"/>
    <s v="SF-HD"/>
    <n v="35"/>
    <n v="6.98"/>
    <n v="244.3"/>
    <m/>
    <s v="XTSY SF HD"/>
    <s v="True"/>
    <x v="12"/>
  </r>
  <r>
    <n v="201601"/>
    <x v="3"/>
    <s v="792"/>
    <s v="XTSY XX.5"/>
    <s v="XTSY"/>
    <x v="3"/>
    <s v="LF"/>
    <s v="SD"/>
    <s v="LF-SD"/>
    <n v="2401"/>
    <n v="12.9266666666667"/>
    <n v="31036.926666666699"/>
    <n v="21.3333333333333"/>
    <s v="XTSY"/>
    <s v="False"/>
    <x v="12"/>
  </r>
  <r>
    <n v="201601"/>
    <x v="3"/>
    <s v="3352"/>
    <s v="XTSY XXX"/>
    <s v="XTSY"/>
    <x v="3"/>
    <s v="LF"/>
    <s v="SD"/>
    <s v="LF-SD"/>
    <n v="249"/>
    <n v="14.98"/>
    <n v="3730.02"/>
    <m/>
    <s v="XTSY"/>
    <s v="True"/>
    <x v="12"/>
  </r>
  <r>
    <n v="201601"/>
    <x v="3"/>
    <s v="4376"/>
    <s v="XTSY XXX HD"/>
    <s v="XTSY HD"/>
    <x v="3"/>
    <s v="LF"/>
    <s v="HD"/>
    <s v="LF-HD"/>
    <n v="297"/>
    <n v="15.98"/>
    <n v="4746.0600000000004"/>
    <n v="20"/>
    <s v="XTSY HD"/>
    <s v="False"/>
    <x v="12"/>
  </r>
  <r>
    <n v="201601"/>
    <x v="3"/>
    <s v="Bang University SF XX.5"/>
    <s v="Bang University SF XX.5"/>
    <s v="Bang U. SF"/>
    <x v="4"/>
    <s v="SF"/>
    <s v="SD"/>
    <s v="SF-SD"/>
    <n v="3335"/>
    <n v="5.98"/>
    <n v="19943.3"/>
    <n v="0.66666666666666696"/>
    <s v="Bang U. SF"/>
    <s v="False"/>
    <x v="12"/>
  </r>
  <r>
    <n v="201601"/>
    <x v="3"/>
    <s v="Bang University SF XX.5 HD"/>
    <s v="Bang University SF XX.5 HD"/>
    <s v="Bang U. SF HD"/>
    <x v="4"/>
    <s v="SF"/>
    <s v="HD"/>
    <s v="SF-HD"/>
    <n v="2266"/>
    <n v="6.98"/>
    <n v="15816.68"/>
    <n v="0.66666666666666696"/>
    <s v="Bang U. SF HD"/>
    <s v="False"/>
    <x v="12"/>
  </r>
  <r>
    <n v="201601"/>
    <x v="3"/>
    <s v="Bang University SF XXX"/>
    <s v="Bang University SF XXX"/>
    <s v="Bang U. SF"/>
    <x v="4"/>
    <s v="SF"/>
    <s v="SD"/>
    <s v="SF-SD"/>
    <n v="405"/>
    <n v="5.98"/>
    <n v="2421.9"/>
    <m/>
    <s v="Bang U. SF"/>
    <s v="True"/>
    <x v="12"/>
  </r>
  <r>
    <n v="201601"/>
    <x v="3"/>
    <s v="Bang University SF XXX HD"/>
    <s v="Bang University SF XXX HD"/>
    <s v="Bang U. SF HD"/>
    <x v="4"/>
    <s v="SF"/>
    <s v="HD"/>
    <s v="SF-HD"/>
    <n v="205"/>
    <n v="6.98"/>
    <n v="1430.9"/>
    <m/>
    <s v="Bang U. SF HD"/>
    <s v="True"/>
    <x v="12"/>
  </r>
  <r>
    <n v="201601"/>
    <x v="3"/>
    <s v="Bang University XX.5"/>
    <s v="Bang University XX.5"/>
    <s v="Bang U."/>
    <x v="4"/>
    <s v="LF"/>
    <s v="SD"/>
    <s v="LF-SD"/>
    <n v="3096"/>
    <n v="12.9266666666667"/>
    <n v="40020.959999999999"/>
    <n v="20"/>
    <s v="Bang U."/>
    <s v="False"/>
    <x v="12"/>
  </r>
  <r>
    <n v="201601"/>
    <x v="3"/>
    <s v="Bang University XX.5 HD"/>
    <s v="Bang University XX.5 HD"/>
    <s v="Bang U. HD"/>
    <x v="4"/>
    <s v="LF"/>
    <s v="HD"/>
    <s v="LF-HD"/>
    <n v="3902"/>
    <n v="14.08"/>
    <n v="54940.160000000003"/>
    <n v="20"/>
    <s v="Bang U. HD"/>
    <s v="False"/>
    <x v="12"/>
  </r>
  <r>
    <n v="201601"/>
    <x v="3"/>
    <s v="Bang University XX.5 Nationwide"/>
    <s v="Bang University XX.5 Nationwide"/>
    <s v="Bang U."/>
    <x v="4"/>
    <s v="NW LF"/>
    <s v="SD"/>
    <s v="NW LF-SD"/>
    <n v="4150"/>
    <n v="13.11"/>
    <n v="54406.5"/>
    <m/>
    <s v="Bang U."/>
    <s v="True"/>
    <x v="12"/>
  </r>
  <r>
    <n v="201601"/>
    <x v="3"/>
    <s v="Bang University XX.5 Nationwide HD"/>
    <s v="Bang University XX.5 Nationwide HD"/>
    <s v="Bang U. HD"/>
    <x v="4"/>
    <s v="NW LF"/>
    <s v="HD"/>
    <s v="NW LF-HD"/>
    <n v="5277"/>
    <n v="14.213333333333299"/>
    <n v="75003.759999999995"/>
    <m/>
    <s v="Bang U. HD"/>
    <s v="True"/>
    <x v="12"/>
  </r>
  <r>
    <n v="201601"/>
    <x v="3"/>
    <s v="Bang University XXX"/>
    <s v="Bang University XXX"/>
    <s v="Bang U."/>
    <x v="4"/>
    <s v="LF"/>
    <s v="SD"/>
    <s v="LF-SD"/>
    <n v="457"/>
    <n v="14.98"/>
    <n v="6845.86"/>
    <m/>
    <s v="Bang U."/>
    <s v="True"/>
    <x v="12"/>
  </r>
  <r>
    <n v="201601"/>
    <x v="3"/>
    <s v="Bang University XXX HD"/>
    <s v="Bang University XXX HD"/>
    <s v="Bang U. HD"/>
    <x v="4"/>
    <s v="LF"/>
    <s v="HD"/>
    <s v="LF-HD"/>
    <n v="450"/>
    <n v="15.98"/>
    <n v="7191"/>
    <m/>
    <s v="Bang U. HD"/>
    <s v="True"/>
    <x v="12"/>
  </r>
  <r>
    <n v="201601"/>
    <x v="3"/>
    <s v="Brazzers SF XX.5"/>
    <s v="Brazzers SF XX.5"/>
    <s v="Brazzers SF"/>
    <x v="4"/>
    <s v="SF"/>
    <s v="SD"/>
    <s v="SF-SD"/>
    <n v="4071"/>
    <n v="5.98"/>
    <n v="24344.58"/>
    <n v="1"/>
    <s v="Brazzers SF"/>
    <s v="False"/>
    <x v="12"/>
  </r>
  <r>
    <n v="201601"/>
    <x v="3"/>
    <s v="Brazzers SF XX.5 HD"/>
    <s v="Brazzers SF XX.5 HD"/>
    <s v="Brazzers SF HD"/>
    <x v="4"/>
    <s v="SF"/>
    <s v="HD"/>
    <s v="SF-HD"/>
    <n v="3061"/>
    <n v="6.98"/>
    <n v="21365.78"/>
    <n v="1.3333333333333299"/>
    <s v="Brazzers SF HD"/>
    <s v="False"/>
    <x v="12"/>
  </r>
  <r>
    <n v="201601"/>
    <x v="3"/>
    <s v="Brazzers SF XXX"/>
    <s v="Brazzers SF XXX"/>
    <s v="Brazzers SF"/>
    <x v="4"/>
    <s v="SF"/>
    <s v="SD"/>
    <s v="SF-SD"/>
    <n v="475"/>
    <n v="5.98"/>
    <n v="2840.5"/>
    <m/>
    <s v="Brazzers SF"/>
    <s v="True"/>
    <x v="12"/>
  </r>
  <r>
    <n v="201601"/>
    <x v="3"/>
    <s v="Brazzers SF XXX HD"/>
    <s v="Brazzers SF XXX HD"/>
    <s v="Brazzers SF HD"/>
    <x v="4"/>
    <s v="SF"/>
    <s v="HD"/>
    <s v="SF-HD"/>
    <n v="313"/>
    <n v="6.98"/>
    <n v="2184.7399999999998"/>
    <m/>
    <s v="Brazzers SF HD"/>
    <s v="True"/>
    <x v="12"/>
  </r>
  <r>
    <n v="201601"/>
    <x v="3"/>
    <s v="Brazzers XX.5"/>
    <s v="Brazzers XX.5"/>
    <s v="Brazzers"/>
    <x v="4"/>
    <s v="LF"/>
    <s v="SD"/>
    <s v="LF-SD"/>
    <n v="3198"/>
    <n v="12.9266666666667"/>
    <n v="41339.480000000003"/>
    <n v="21.3333333333333"/>
    <s v="Brazzers"/>
    <s v="False"/>
    <x v="12"/>
  </r>
  <r>
    <n v="201601"/>
    <x v="3"/>
    <s v="Brazzers XX.5 HD"/>
    <s v="Brazzers XX.5 HD"/>
    <s v="Brazzers HD"/>
    <x v="4"/>
    <s v="LF"/>
    <s v="HD"/>
    <s v="LF-HD"/>
    <n v="3577"/>
    <n v="14.08"/>
    <n v="50364.160000000003"/>
    <n v="21.3333333333333"/>
    <s v="Brazzers HD"/>
    <s v="False"/>
    <x v="12"/>
  </r>
  <r>
    <n v="201601"/>
    <x v="3"/>
    <s v="Brazzers XX.5 Nationwide"/>
    <s v="Brazzers XX.5 Nationwide"/>
    <s v="Brazzers"/>
    <x v="4"/>
    <s v="NW LF"/>
    <s v="SD"/>
    <s v="NW LF-SD"/>
    <n v="4234"/>
    <n v="13.11"/>
    <n v="55507.74"/>
    <m/>
    <s v="Brazzers"/>
    <s v="True"/>
    <x v="12"/>
  </r>
  <r>
    <n v="201601"/>
    <x v="3"/>
    <s v="Brazzers XX.5 Nationwide HD"/>
    <s v="Brazzers XX.5 Nationwide HD"/>
    <s v="Brazzers HD"/>
    <x v="4"/>
    <s v="NW LF"/>
    <s v="HD"/>
    <s v="NW LF-HD"/>
    <n v="5775"/>
    <n v="14.213333333333299"/>
    <n v="82082"/>
    <m/>
    <s v="Brazzers HD"/>
    <s v="True"/>
    <x v="12"/>
  </r>
  <r>
    <n v="201601"/>
    <x v="3"/>
    <s v="Brazzers XXX"/>
    <s v="Brazzers XXX"/>
    <s v="Brazzers"/>
    <x v="4"/>
    <s v="LF"/>
    <s v="SD"/>
    <s v="LF-SD"/>
    <n v="506"/>
    <n v="14.98"/>
    <n v="7579.88"/>
    <m/>
    <s v="Brazzers"/>
    <s v="True"/>
    <x v="12"/>
  </r>
  <r>
    <n v="201601"/>
    <x v="3"/>
    <s v="Brazzers XXX HD"/>
    <s v="Brazzers XXX HD"/>
    <s v="Brazzers HD"/>
    <x v="4"/>
    <s v="LF"/>
    <s v="HD"/>
    <s v="LF-HD"/>
    <n v="457"/>
    <n v="15.98"/>
    <n v="7302.86"/>
    <m/>
    <s v="Brazzers HD"/>
    <s v="True"/>
    <x v="12"/>
  </r>
  <r>
    <n v="201601"/>
    <x v="3"/>
    <s v="Reality Kings SF XX.5"/>
    <s v="Reality Kings SF XX.5"/>
    <s v="Reality Kings SF"/>
    <x v="4"/>
    <s v="SF"/>
    <s v="SD"/>
    <s v="SF-SD"/>
    <n v="2472"/>
    <n v="5.98"/>
    <n v="14782.56"/>
    <n v="1"/>
    <s v="Reality Kings SF"/>
    <s v="False"/>
    <x v="12"/>
  </r>
  <r>
    <n v="201601"/>
    <x v="3"/>
    <s v="Reality Kings SF XX.5 HD"/>
    <s v="Reality Kings SF XX.5 HD"/>
    <s v="Reality Kings SF HD"/>
    <x v="4"/>
    <s v="SF"/>
    <s v="HD"/>
    <s v="SF-HD"/>
    <n v="1625"/>
    <n v="6.98"/>
    <n v="11342.5"/>
    <n v="1"/>
    <s v="Reality Kings SF HD"/>
    <s v="False"/>
    <x v="12"/>
  </r>
  <r>
    <n v="201601"/>
    <x v="3"/>
    <s v="Reality Kings SF XXX"/>
    <s v="Reality Kings SF XXX"/>
    <s v="Reality Kings SF"/>
    <x v="4"/>
    <s v="SF"/>
    <s v="SD"/>
    <s v="SF-SD"/>
    <n v="255"/>
    <n v="5.98"/>
    <n v="1524.9"/>
    <m/>
    <s v="Reality Kings SF"/>
    <s v="True"/>
    <x v="12"/>
  </r>
  <r>
    <n v="201601"/>
    <x v="3"/>
    <s v="Reality Kings SF XXX HD"/>
    <s v="Reality Kings SF XXX HD"/>
    <s v="Reality Kings SF HD"/>
    <x v="4"/>
    <s v="SF"/>
    <s v="HD"/>
    <s v="SF-HD"/>
    <n v="175"/>
    <n v="6.98"/>
    <n v="1221.5"/>
    <m/>
    <s v="Reality Kings SF HD"/>
    <s v="True"/>
    <x v="12"/>
  </r>
  <r>
    <n v="201601"/>
    <x v="3"/>
    <s v="Reality Kings XX.5"/>
    <s v="Reality Kings XX.5"/>
    <s v="Reality Kings"/>
    <x v="4"/>
    <s v="LF"/>
    <s v="SD"/>
    <s v="LF-SD"/>
    <n v="2636"/>
    <n v="12.9266666666667"/>
    <n v="34074.6933333333"/>
    <n v="20"/>
    <s v="Reality Kings"/>
    <s v="False"/>
    <x v="12"/>
  </r>
  <r>
    <n v="201601"/>
    <x v="3"/>
    <s v="Reality Kings XX.5 HD"/>
    <s v="Reality Kings XX.5 HD"/>
    <s v="Reality Kings HD"/>
    <x v="4"/>
    <s v="LF"/>
    <s v="HD"/>
    <s v="LF-HD"/>
    <n v="3552"/>
    <n v="14.08"/>
    <n v="50012.160000000003"/>
    <n v="20"/>
    <s v="Reality Kings HD"/>
    <s v="False"/>
    <x v="12"/>
  </r>
  <r>
    <n v="201601"/>
    <x v="3"/>
    <s v="Reality Kings XX.5 Nationwide"/>
    <s v="Reality Kings XX.5 Nationwide"/>
    <s v="Reality Kings"/>
    <x v="4"/>
    <s v="NW LF"/>
    <s v="SD"/>
    <s v="NW LF-SD"/>
    <n v="2633"/>
    <n v="13.11"/>
    <n v="34518.629999999997"/>
    <m/>
    <s v="Reality Kings"/>
    <s v="True"/>
    <x v="12"/>
  </r>
  <r>
    <n v="201601"/>
    <x v="3"/>
    <s v="Reality Kings XX.5 Nationwide HD"/>
    <s v="Reality Kings XX.5 Nationwide HD"/>
    <s v="Reality Kings HD"/>
    <x v="4"/>
    <s v="NW LF"/>
    <s v="HD"/>
    <s v="NW LF-HD"/>
    <n v="4038"/>
    <n v="14.213333333333299"/>
    <n v="57393.440000000002"/>
    <m/>
    <s v="Reality Kings HD"/>
    <s v="True"/>
    <x v="12"/>
  </r>
  <r>
    <n v="201601"/>
    <x v="3"/>
    <s v="Reality Kings XXX"/>
    <s v="Reality Kings XXX"/>
    <s v="Reality Kings"/>
    <x v="4"/>
    <s v="LF"/>
    <s v="SD"/>
    <s v="LF-SD"/>
    <n v="304"/>
    <n v="14.98"/>
    <n v="4553.92"/>
    <m/>
    <s v="Reality Kings"/>
    <s v="True"/>
    <x v="12"/>
  </r>
  <r>
    <n v="201601"/>
    <x v="3"/>
    <s v="Reality Kings XXX HD"/>
    <s v="Reality Kings XXX HD"/>
    <s v="Reality Kings HD"/>
    <x v="4"/>
    <s v="LF"/>
    <s v="HD"/>
    <s v="LF-HD"/>
    <n v="317"/>
    <n v="15.98"/>
    <n v="5065.66"/>
    <m/>
    <s v="Reality Kings HD"/>
    <s v="True"/>
    <x v="12"/>
  </r>
  <r>
    <n v="201601"/>
    <x v="3"/>
    <s v="Spice Gay SF XX.5"/>
    <s v="Spice Gay SF XX.5"/>
    <s v="MEN SF"/>
    <x v="4"/>
    <s v="Gay SF"/>
    <s v="SD"/>
    <s v="Gay SF-SD"/>
    <n v="2751"/>
    <n v="5.98"/>
    <n v="16450.98"/>
    <n v="4"/>
    <s v="MEN SF"/>
    <s v="False"/>
    <x v="12"/>
  </r>
  <r>
    <n v="201601"/>
    <x v="3"/>
    <s v="Spice Gay SF XX.5 HD"/>
    <s v="Spice Gay SF XX.5 HD"/>
    <s v="MEN SF HD"/>
    <x v="4"/>
    <s v="Gay SF"/>
    <s v="HD"/>
    <s v="Gay SF-HD"/>
    <n v="1736"/>
    <n v="6.98"/>
    <n v="12117.28"/>
    <n v="4"/>
    <s v="MEN SF HD"/>
    <s v="False"/>
    <x v="12"/>
  </r>
  <r>
    <n v="201601"/>
    <x v="3"/>
    <s v="Spice Gay SF XXX"/>
    <s v="Spice Gay SF XXX"/>
    <s v="MEN SF"/>
    <x v="4"/>
    <s v="Gay SF"/>
    <s v="SD"/>
    <s v="Gay SF-SD"/>
    <n v="303"/>
    <n v="5.98"/>
    <n v="1811.94"/>
    <m/>
    <s v="MEN SF"/>
    <s v="True"/>
    <x v="12"/>
  </r>
  <r>
    <n v="201601"/>
    <x v="3"/>
    <s v="Spice Gay SF XXX HD"/>
    <s v="Spice Gay SF XXX HD"/>
    <s v="MEN SF HD"/>
    <x v="4"/>
    <s v="Gay SF"/>
    <s v="HD"/>
    <s v="Gay SF-HD"/>
    <n v="156"/>
    <n v="6.98"/>
    <n v="1088.8800000000001"/>
    <m/>
    <s v="MEN SF HD"/>
    <s v="True"/>
    <x v="12"/>
  </r>
  <r>
    <n v="201601"/>
    <x v="3"/>
    <s v="Spice Gay XX.5"/>
    <s v="Spice Gay XX.5"/>
    <s v="MEN"/>
    <x v="4"/>
    <s v="Gay LF"/>
    <s v="SD"/>
    <s v="Gay LF-SD"/>
    <n v="4030"/>
    <n v="12.79"/>
    <n v="51543.7"/>
    <n v="16"/>
    <s v="MEN"/>
    <s v="False"/>
    <x v="12"/>
  </r>
  <r>
    <n v="201601"/>
    <x v="3"/>
    <s v="Spice Gay XX.5 HD"/>
    <s v="Spice Gay XX.5 HD"/>
    <s v="MEN HD"/>
    <x v="4"/>
    <s v="Gay LF"/>
    <s v="HD"/>
    <s v="Gay LF-HD"/>
    <n v="3518"/>
    <n v="14.04"/>
    <n v="49392.72"/>
    <n v="14.6666666666667"/>
    <s v="MEN HD"/>
    <s v="False"/>
    <x v="12"/>
  </r>
  <r>
    <n v="201601"/>
    <x v="3"/>
    <s v="Spice Gay XXX"/>
    <s v="Spice Gay XXX"/>
    <s v="MEN"/>
    <x v="4"/>
    <s v="Gay LF"/>
    <s v="SD"/>
    <s v="Gay LF-SD"/>
    <n v="383"/>
    <n v="14.98"/>
    <n v="5737.34"/>
    <m/>
    <s v="MEN"/>
    <s v="True"/>
    <x v="12"/>
  </r>
  <r>
    <n v="201601"/>
    <x v="3"/>
    <s v="Spice Gay XXX HD"/>
    <s v="Spice Gay XXX HD"/>
    <s v="MEN HD"/>
    <x v="4"/>
    <s v="Gay LF"/>
    <s v="HD"/>
    <s v="Gay LF-HD"/>
    <n v="157"/>
    <n v="15.98"/>
    <n v="2508.86"/>
    <m/>
    <s v="MEN HD"/>
    <s v="True"/>
    <x v="12"/>
  </r>
  <r>
    <n v="201601"/>
    <x v="3"/>
    <s v="4518"/>
    <s v="Club Fantasy SF XX.5"/>
    <s v="Club Fantasy SF"/>
    <x v="5"/>
    <s v="SF"/>
    <s v="SD"/>
    <s v="SF-SD"/>
    <n v="4588"/>
    <n v="5.98"/>
    <n v="27436.240000000002"/>
    <n v="1.3333333333333299"/>
    <s v="Club Fantasy SF"/>
    <s v="False"/>
    <x v="12"/>
  </r>
  <r>
    <n v="201601"/>
    <x v="3"/>
    <s v="4529"/>
    <s v="Club Fantasy SF XX.5 HD"/>
    <s v="Club Fantasy SF HD"/>
    <x v="5"/>
    <s v="SF"/>
    <s v="HD"/>
    <s v="SF-HD"/>
    <n v="3283"/>
    <n v="6.98"/>
    <n v="22915.34"/>
    <n v="1.6666666666666701"/>
    <s v="Club Fantasy SF HD"/>
    <s v="False"/>
    <x v="12"/>
  </r>
  <r>
    <n v="201601"/>
    <x v="3"/>
    <s v="4519"/>
    <s v="Club Fantasy SF XXX"/>
    <s v="Club Fantasy SF"/>
    <x v="5"/>
    <s v="SF"/>
    <s v="SD"/>
    <s v="SF-SD"/>
    <n v="568"/>
    <n v="5.98"/>
    <n v="3396.64"/>
    <m/>
    <s v="Club Fantasy SF"/>
    <s v="True"/>
    <x v="12"/>
  </r>
  <r>
    <n v="201601"/>
    <x v="3"/>
    <s v="4520"/>
    <s v="Club Fantasy SF XXX HD"/>
    <s v="Club Fantasy SF HD"/>
    <x v="5"/>
    <s v="SF"/>
    <s v="HD"/>
    <s v="SF-HD"/>
    <n v="383"/>
    <n v="6.98"/>
    <n v="2673.34"/>
    <m/>
    <s v="Club Fantasy SF HD"/>
    <s v="True"/>
    <x v="12"/>
  </r>
  <r>
    <n v="201601"/>
    <x v="3"/>
    <s v="3558"/>
    <s v="Club Fantasy XX.5"/>
    <s v="Club Fantasy"/>
    <x v="5"/>
    <s v="LF"/>
    <s v="SD"/>
    <s v="LF-SD"/>
    <n v="6245"/>
    <n v="12.9266666666667"/>
    <n v="80727.033333333296"/>
    <n v="20"/>
    <s v="Club Fantasy"/>
    <s v="False"/>
    <x v="12"/>
  </r>
  <r>
    <n v="201601"/>
    <x v="3"/>
    <s v="4055"/>
    <s v="Club Fantasy XX.5 HD"/>
    <s v="Club Fantasy HD"/>
    <x v="5"/>
    <s v="LF"/>
    <s v="HD"/>
    <s v="LF-HD"/>
    <n v="8102"/>
    <n v="14.08"/>
    <n v="114076.16"/>
    <n v="20"/>
    <s v="Club Fantasy HD"/>
    <s v="False"/>
    <x v="12"/>
  </r>
  <r>
    <n v="201601"/>
    <x v="3"/>
    <s v="3562"/>
    <s v="Club Fantasy XXX"/>
    <s v="Club Fantasy"/>
    <x v="5"/>
    <s v="LF"/>
    <s v="SD"/>
    <s v="LF-SD"/>
    <n v="625"/>
    <n v="14.98"/>
    <n v="9362.5"/>
    <m/>
    <s v="Club Fantasy"/>
    <s v="True"/>
    <x v="12"/>
  </r>
  <r>
    <n v="201601"/>
    <x v="3"/>
    <s v="4056"/>
    <s v="Club Fantasy XXX HD"/>
    <s v="Club Fantasy HD"/>
    <x v="5"/>
    <s v="LF"/>
    <s v="HD"/>
    <s v="LF-HD"/>
    <n v="701"/>
    <n v="15.98"/>
    <n v="11201.98"/>
    <m/>
    <s v="Club Fantasy HD"/>
    <s v="True"/>
    <x v="12"/>
  </r>
  <r>
    <n v="201601"/>
    <x v="3"/>
    <s v="4533"/>
    <s v="Studds SF XX.5"/>
    <s v="STUDDS SF"/>
    <x v="5"/>
    <s v="Gay SF"/>
    <s v="SD"/>
    <s v="Gay SF-SD"/>
    <n v="2180"/>
    <n v="5.98"/>
    <n v="13036.4"/>
    <n v="2.6666666666666701"/>
    <s v="STUDDS SF"/>
    <s v="False"/>
    <x v="12"/>
  </r>
  <r>
    <n v="201601"/>
    <x v="3"/>
    <s v="4522"/>
    <s v="Studds SF XX.5 HD"/>
    <s v="STUDDS SF HD"/>
    <x v="5"/>
    <s v="Gay SF"/>
    <s v="HD"/>
    <s v="Gay SF-HD"/>
    <n v="1526"/>
    <n v="6.98"/>
    <n v="10651.48"/>
    <n v="2.6666666666666701"/>
    <s v="STUDDS SF HD"/>
    <s v="False"/>
    <x v="12"/>
  </r>
  <r>
    <n v="201601"/>
    <x v="3"/>
    <s v="4523"/>
    <s v="Studds SF XXX"/>
    <s v="STUDDS SF"/>
    <x v="5"/>
    <s v="Gay SF"/>
    <s v="SD"/>
    <s v="Gay SF-SD"/>
    <n v="226"/>
    <n v="5.98"/>
    <n v="1351.48"/>
    <m/>
    <s v="STUDDS SF"/>
    <s v="True"/>
    <x v="12"/>
  </r>
  <r>
    <n v="201601"/>
    <x v="3"/>
    <s v="4527"/>
    <s v="Studds SF XXX HD"/>
    <s v="STUDDS SF HD"/>
    <x v="5"/>
    <s v="Gay SF"/>
    <s v="HD"/>
    <s v="Gay SF-HD"/>
    <n v="129"/>
    <n v="6.98"/>
    <n v="900.42"/>
    <m/>
    <s v="STUDDS SF HD"/>
    <s v="True"/>
    <x v="12"/>
  </r>
  <r>
    <n v="201601"/>
    <x v="3"/>
    <s v="3559"/>
    <s v="Studds XX.5"/>
    <s v="STUDDS"/>
    <x v="5"/>
    <s v="Gay LF"/>
    <s v="SD"/>
    <s v="Gay LF-SD"/>
    <n v="3118"/>
    <n v="12.79"/>
    <n v="39879.22"/>
    <n v="14.6666666666667"/>
    <s v="STUDDS"/>
    <s v="False"/>
    <x v="12"/>
  </r>
  <r>
    <n v="201601"/>
    <x v="3"/>
    <s v="3678"/>
    <s v="Studds XX.5 HD"/>
    <s v="STUDDS HD"/>
    <x v="5"/>
    <s v="Gay LF"/>
    <s v="HD"/>
    <s v="Gay LF-HD"/>
    <n v="3344"/>
    <n v="14.04"/>
    <n v="46949.760000000002"/>
    <n v="14.6666666666667"/>
    <s v="STUDDS HD"/>
    <s v="False"/>
    <x v="12"/>
  </r>
  <r>
    <n v="201601"/>
    <x v="3"/>
    <s v="3566"/>
    <s v="Studds XXX"/>
    <s v="STUDDS"/>
    <x v="5"/>
    <s v="Gay LF"/>
    <s v="SD"/>
    <s v="Gay LF-SD"/>
    <n v="300"/>
    <n v="14.98"/>
    <n v="4494"/>
    <m/>
    <s v="STUDDS"/>
    <s v="True"/>
    <x v="12"/>
  </r>
  <r>
    <n v="201601"/>
    <x v="3"/>
    <s v="4067"/>
    <s v="Studds XXX HD"/>
    <s v="STUDDS HD"/>
    <x v="5"/>
    <s v="Gay LF"/>
    <s v="HD"/>
    <s v="Gay LF-HD"/>
    <n v="333"/>
    <n v="15.98"/>
    <n v="5321.34"/>
    <m/>
    <s v="STUDDS HD"/>
    <s v="True"/>
    <x v="12"/>
  </r>
  <r>
    <n v="201601"/>
    <x v="3"/>
    <s v="4524"/>
    <s v="Urban Fantasy SF XX.5"/>
    <s v="Urban Fantasy SF"/>
    <x v="5"/>
    <s v="SF"/>
    <s v="SD"/>
    <s v="SF-SD"/>
    <n v="3539"/>
    <n v="5.98"/>
    <n v="21163.22"/>
    <n v="1.6666666666666701"/>
    <s v="Urban Fantasy SF"/>
    <s v="False"/>
    <x v="12"/>
  </r>
  <r>
    <n v="201601"/>
    <x v="3"/>
    <s v="4563"/>
    <s v="Urban Fantasy SF XX.5 HD"/>
    <s v="Urban Fantasy SF HD"/>
    <x v="5"/>
    <s v="SF"/>
    <s v="HD"/>
    <s v="SF-HD"/>
    <n v="2580"/>
    <n v="6.98"/>
    <n v="18008.400000000001"/>
    <n v="1.6666666666666701"/>
    <s v="Urban Fantasy SF HD"/>
    <s v="False"/>
    <x v="12"/>
  </r>
  <r>
    <n v="201601"/>
    <x v="3"/>
    <s v="4525"/>
    <s v="Urban Fantasy SF XXX"/>
    <s v="Urban Fantasy SF"/>
    <x v="5"/>
    <s v="SF"/>
    <s v="SD"/>
    <s v="SF-SD"/>
    <n v="403"/>
    <n v="5.98"/>
    <n v="2409.94"/>
    <m/>
    <s v="Urban Fantasy SF"/>
    <s v="True"/>
    <x v="12"/>
  </r>
  <r>
    <n v="201601"/>
    <x v="3"/>
    <s v="4564"/>
    <s v="Urban Fantasy SF XXX HD"/>
    <s v="Urban Fantasy SF HD"/>
    <x v="5"/>
    <s v="SF"/>
    <s v="HD"/>
    <s v="SF-HD"/>
    <n v="297"/>
    <n v="6.98"/>
    <n v="2073.06"/>
    <m/>
    <s v="Urban Fantasy SF HD"/>
    <s v="True"/>
    <x v="12"/>
  </r>
  <r>
    <n v="201601"/>
    <x v="3"/>
    <s v="3563"/>
    <s v="Urban Fantasy XX.5"/>
    <s v="Urban Fantasy"/>
    <x v="5"/>
    <s v="LF"/>
    <s v="SD"/>
    <s v="LF-SD"/>
    <n v="7502"/>
    <n v="12.9266666666667"/>
    <n v="96975.853333333303"/>
    <n v="24"/>
    <s v="Urban Fantasy"/>
    <s v="False"/>
    <x v="12"/>
  </r>
  <r>
    <n v="201601"/>
    <x v="3"/>
    <s v="3794"/>
    <s v="Urban Fantasy XX5 HD"/>
    <s v="Urban Fantasy HD"/>
    <x v="5"/>
    <s v="LF"/>
    <s v="HD"/>
    <s v="LF-HD"/>
    <n v="9501"/>
    <n v="14.08"/>
    <n v="133774.07999999999"/>
    <n v="25.3333333333333"/>
    <s v="Urban Fantasy HD"/>
    <s v="False"/>
    <x v="12"/>
  </r>
  <r>
    <n v="201601"/>
    <x v="3"/>
    <s v="3568"/>
    <s v="Urban Fantasy XXX"/>
    <s v="Urban Fantasy"/>
    <x v="5"/>
    <s v="LF"/>
    <s v="SD"/>
    <s v="LF-SD"/>
    <n v="777"/>
    <n v="14.98"/>
    <n v="11639.46"/>
    <m/>
    <s v="Urban Fantasy"/>
    <s v="True"/>
    <x v="12"/>
  </r>
  <r>
    <n v="201601"/>
    <x v="3"/>
    <s v="4083"/>
    <s v="Urban Fantasy XXX HD"/>
    <s v="Urban Fantasy HD"/>
    <x v="5"/>
    <s v="LF"/>
    <s v="HD"/>
    <s v="LF-HD"/>
    <n v="951"/>
    <n v="15.98"/>
    <n v="15196.98"/>
    <m/>
    <s v="Urban Fantasy HD"/>
    <s v="True"/>
    <x v="12"/>
  </r>
  <r>
    <n v="201601"/>
    <x v="3"/>
    <s v="4478"/>
    <s v="All-Stars of Europe SF XX.5"/>
    <s v="All-Stars of Europe SF"/>
    <x v="6"/>
    <s v="SF"/>
    <s v="SD"/>
    <s v="SF-SD"/>
    <n v="2959"/>
    <n v="5.98"/>
    <n v="17694.82"/>
    <n v="1"/>
    <s v="All-Stars of Europe SF"/>
    <s v="False"/>
    <x v="12"/>
  </r>
  <r>
    <n v="201601"/>
    <x v="3"/>
    <s v="4479"/>
    <s v="All-Stars of Europe SF XX.5 HD"/>
    <s v="All-Stars of Europe SF HD"/>
    <x v="6"/>
    <s v="SF"/>
    <s v="HD"/>
    <s v="SF-HD"/>
    <n v="2054"/>
    <n v="6.98"/>
    <n v="14336.92"/>
    <n v="1"/>
    <s v="All-Stars of Europe SF HD"/>
    <s v="False"/>
    <x v="12"/>
  </r>
  <r>
    <n v="201601"/>
    <x v="3"/>
    <s v="4480"/>
    <s v="All-Stars of Europe SF XXX"/>
    <s v="All-Stars of Europe SF"/>
    <x v="6"/>
    <s v="SF"/>
    <s v="SD"/>
    <s v="SF-SD"/>
    <n v="368"/>
    <n v="5.98"/>
    <n v="2200.64"/>
    <m/>
    <s v="All-Stars of Europe SF"/>
    <s v="True"/>
    <x v="12"/>
  </r>
  <r>
    <n v="201601"/>
    <x v="3"/>
    <s v="4481"/>
    <s v="All-Stars of Europe SF XXX HD"/>
    <s v="All-Stars of Europe SF HD"/>
    <x v="6"/>
    <s v="SF"/>
    <s v="HD"/>
    <s v="SF-HD"/>
    <n v="214"/>
    <n v="6.98"/>
    <n v="1493.72"/>
    <m/>
    <s v="All-Stars of Europe SF HD"/>
    <s v="True"/>
    <x v="12"/>
  </r>
  <r>
    <n v="201601"/>
    <x v="3"/>
    <s v="4427"/>
    <s v="All-Stars of Europe XX.5"/>
    <s v="All-Stars of Europe"/>
    <x v="6"/>
    <s v="LF"/>
    <s v="SD"/>
    <s v="LF-SD"/>
    <n v="1985"/>
    <n v="12.9266666666667"/>
    <n v="25659.433333333302"/>
    <n v="20"/>
    <s v="All-Stars of Europe"/>
    <s v="False"/>
    <x v="12"/>
  </r>
  <r>
    <n v="201601"/>
    <x v="3"/>
    <s v="4428"/>
    <s v="All-Stars of Europe XX.5 HD"/>
    <s v="All-Stars of Europe HD"/>
    <x v="6"/>
    <s v="LF"/>
    <s v="HD"/>
    <s v="LF-HD"/>
    <n v="2184"/>
    <n v="14.08"/>
    <n v="30750.720000000001"/>
    <n v="20"/>
    <s v="All-Stars of Europe HD"/>
    <s v="False"/>
    <x v="12"/>
  </r>
  <r>
    <n v="201601"/>
    <x v="3"/>
    <s v="4429"/>
    <s v="All-Stars of Europe XX.5 Nationwide"/>
    <s v="All-Stars of Europe"/>
    <x v="6"/>
    <s v="NW LF"/>
    <s v="SD"/>
    <s v="NW LF-SD"/>
    <n v="2095"/>
    <n v="13.11"/>
    <n v="27465.45"/>
    <m/>
    <s v="All-Stars of Europe"/>
    <s v="True"/>
    <x v="12"/>
  </r>
  <r>
    <n v="201601"/>
    <x v="3"/>
    <s v="4430"/>
    <s v="All-Stars of Europe XX.5 Nationwide HD"/>
    <s v="All-Stars of Europe HD"/>
    <x v="6"/>
    <s v="NW LF"/>
    <s v="HD"/>
    <s v="NW LF-HD"/>
    <n v="2813"/>
    <n v="14.213333333333299"/>
    <n v="39982.106666666703"/>
    <m/>
    <s v="All-Stars of Europe HD"/>
    <s v="True"/>
    <x v="12"/>
  </r>
  <r>
    <n v="201601"/>
    <x v="3"/>
    <s v="4431"/>
    <s v="All-Stars of Europe XXX"/>
    <s v="All-Stars of Europe"/>
    <x v="6"/>
    <s v="LF"/>
    <s v="SD"/>
    <s v="LF-SD"/>
    <n v="173"/>
    <n v="14.98"/>
    <n v="2591.54"/>
    <m/>
    <s v="All-Stars of Europe"/>
    <s v="True"/>
    <x v="12"/>
  </r>
  <r>
    <n v="201601"/>
    <x v="3"/>
    <s v="4432"/>
    <s v="All-Stars of Europe XXX HD"/>
    <s v="All-Stars of Europe HD"/>
    <x v="6"/>
    <s v="LF"/>
    <s v="HD"/>
    <s v="LF-HD"/>
    <n v="244"/>
    <n v="15.98"/>
    <n v="3899.12"/>
    <m/>
    <s v="All-Stars of Europe HD"/>
    <s v="True"/>
    <x v="12"/>
  </r>
  <r>
    <n v="201601"/>
    <x v="3"/>
    <s v="4456"/>
    <s v="Girls Girls Girls SF XX.5"/>
    <s v="Girls Girls Girls SF"/>
    <x v="6"/>
    <s v="SF"/>
    <s v="SD"/>
    <s v="SF-SD"/>
    <n v="1301"/>
    <n v="5.98"/>
    <n v="7779.98"/>
    <n v="0.66666666666666696"/>
    <s v="Girls Girls Girls SF"/>
    <s v="False"/>
    <x v="12"/>
  </r>
  <r>
    <n v="201601"/>
    <x v="3"/>
    <s v="4457"/>
    <s v="Girls Girls Girls SF XX.5 HD"/>
    <s v="Girls Girls Girls SF HD"/>
    <x v="6"/>
    <s v="SF"/>
    <s v="HD"/>
    <s v="SF-HD"/>
    <n v="1096"/>
    <n v="6.98"/>
    <n v="7650.08"/>
    <n v="0.66666666666666696"/>
    <s v="Girls Girls Girls SF HD"/>
    <s v="False"/>
    <x v="12"/>
  </r>
  <r>
    <n v="201601"/>
    <x v="3"/>
    <s v="4458"/>
    <s v="Girls Girls Girls SF XXX"/>
    <s v="Girls Girls Girls SF"/>
    <x v="6"/>
    <s v="SF"/>
    <s v="SD"/>
    <s v="SF-SD"/>
    <n v="144"/>
    <n v="5.98"/>
    <n v="861.12"/>
    <m/>
    <s v="Girls Girls Girls SF"/>
    <s v="True"/>
    <x v="12"/>
  </r>
  <r>
    <n v="201601"/>
    <x v="3"/>
    <s v="4459"/>
    <s v="Girls Girls Girls SF XXX HD"/>
    <s v="Girls Girls Girls SF HD"/>
    <x v="6"/>
    <s v="SF"/>
    <s v="HD"/>
    <s v="SF-HD"/>
    <n v="112"/>
    <n v="6.98"/>
    <n v="781.76"/>
    <m/>
    <s v="Girls Girls Girls SF HD"/>
    <s v="True"/>
    <x v="12"/>
  </r>
  <r>
    <n v="201601"/>
    <x v="3"/>
    <s v="4141"/>
    <s v="Girls Girls Girls XX.5"/>
    <s v="Girls Girls Girls"/>
    <x v="6"/>
    <s v="LF"/>
    <s v="SD"/>
    <s v="LF-SD"/>
    <n v="3249"/>
    <n v="12.9266666666667"/>
    <n v="41998.74"/>
    <n v="24"/>
    <s v="Girls Girls Girls"/>
    <s v="False"/>
    <x v="12"/>
  </r>
  <r>
    <n v="201601"/>
    <x v="3"/>
    <s v="3675"/>
    <s v="Girls Girls Girls XX.5 HD"/>
    <s v="Girls Girls Girls HD"/>
    <x v="6"/>
    <s v="LF"/>
    <s v="HD"/>
    <s v="LF-HD"/>
    <n v="3891"/>
    <n v="14.08"/>
    <n v="54785.279999999999"/>
    <n v="24"/>
    <s v="Girls Girls Girls HD"/>
    <s v="False"/>
    <x v="12"/>
  </r>
  <r>
    <n v="201601"/>
    <x v="3"/>
    <s v="4121"/>
    <s v="Girls Girls Girls XX.5 Nationwide"/>
    <s v="Girls Girls Girls"/>
    <x v="6"/>
    <s v="NW LF"/>
    <s v="SD"/>
    <s v="NW LF-SD"/>
    <n v="3067"/>
    <n v="13.11"/>
    <n v="40208.370000000003"/>
    <m/>
    <s v="Girls Girls Girls"/>
    <s v="True"/>
    <x v="12"/>
  </r>
  <r>
    <n v="201601"/>
    <x v="3"/>
    <s v="4057"/>
    <s v="Girls Girls Girls XX.5 Nationwide HD"/>
    <s v="Girls Girls Girls HD"/>
    <x v="6"/>
    <s v="NW LF"/>
    <s v="HD"/>
    <s v="NW LF-HD"/>
    <n v="3759"/>
    <n v="14.213333333333299"/>
    <n v="53427.92"/>
    <m/>
    <s v="Girls Girls Girls HD"/>
    <s v="True"/>
    <x v="12"/>
  </r>
  <r>
    <n v="201601"/>
    <x v="3"/>
    <s v="3359"/>
    <s v="Girls Girls Girls XXX"/>
    <s v="Girls Girls Girls"/>
    <x v="6"/>
    <s v="LF"/>
    <s v="SD"/>
    <s v="LF-SD"/>
    <n v="304"/>
    <n v="14.98"/>
    <n v="4553.92"/>
    <m/>
    <s v="Girls Girls Girls"/>
    <s v="True"/>
    <x v="12"/>
  </r>
  <r>
    <n v="201601"/>
    <x v="3"/>
    <s v="4058"/>
    <s v="Girls Girls Girls XXX HD"/>
    <s v="Girls Girls Girls HD"/>
    <x v="6"/>
    <s v="LF"/>
    <s v="HD"/>
    <s v="LF-HD"/>
    <n v="331"/>
    <n v="15.98"/>
    <n v="5289.38"/>
    <m/>
    <s v="Girls Girls Girls HD"/>
    <s v="True"/>
    <x v="12"/>
  </r>
  <r>
    <n v="201601"/>
    <x v="3"/>
    <s v="4489"/>
    <s v="Hardcore Heat SF XX.5"/>
    <s v="HEAT SF"/>
    <x v="6"/>
    <s v="SF"/>
    <s v="SD"/>
    <s v="SF-SD"/>
    <n v="2763"/>
    <n v="5.98"/>
    <n v="16522.740000000002"/>
    <n v="1"/>
    <s v="HEAT SF"/>
    <s v="False"/>
    <x v="12"/>
  </r>
  <r>
    <n v="201601"/>
    <x v="3"/>
    <s v="4490"/>
    <s v="Hardcore Heat SF XX.5 HD"/>
    <s v="HEAT SF HD"/>
    <x v="6"/>
    <s v="SF"/>
    <s v="HD"/>
    <s v="SF-HD"/>
    <n v="1825"/>
    <n v="6.98"/>
    <n v="12738.5"/>
    <n v="1"/>
    <s v="HEAT SF HD"/>
    <s v="False"/>
    <x v="12"/>
  </r>
  <r>
    <n v="201601"/>
    <x v="3"/>
    <s v="4491"/>
    <s v="Hardcore Heat SF XXX"/>
    <s v="HEAT SF"/>
    <x v="6"/>
    <s v="SF"/>
    <s v="SD"/>
    <s v="SF-SD"/>
    <n v="281"/>
    <n v="5.98"/>
    <n v="1680.38"/>
    <m/>
    <s v="HEAT SF"/>
    <s v="True"/>
    <x v="12"/>
  </r>
  <r>
    <n v="201601"/>
    <x v="3"/>
    <s v="4492"/>
    <s v="Hardcore Heat SF XXX HD"/>
    <s v="HEAT SF HD"/>
    <x v="6"/>
    <s v="SF"/>
    <s v="HD"/>
    <s v="SF-HD"/>
    <n v="192"/>
    <n v="6.98"/>
    <n v="1340.16"/>
    <m/>
    <s v="HEAT SF HD"/>
    <s v="True"/>
    <x v="12"/>
  </r>
  <r>
    <n v="201601"/>
    <x v="3"/>
    <s v="3408"/>
    <s v="Hardcore Heat XX.5"/>
    <s v="HEAT"/>
    <x v="6"/>
    <s v="LF"/>
    <s v="SD"/>
    <s v="LF-SD"/>
    <n v="2414"/>
    <n v="12.9266666666667"/>
    <n v="31204.973333333299"/>
    <n v="20"/>
    <s v="HEAT"/>
    <s v="False"/>
    <x v="12"/>
  </r>
  <r>
    <n v="201601"/>
    <x v="3"/>
    <s v="4039"/>
    <s v="Hardcore Heat XX.5 HD"/>
    <s v="HEAT HD"/>
    <x v="6"/>
    <s v="LF"/>
    <s v="HD"/>
    <s v="LF-HD"/>
    <n v="3377"/>
    <n v="14.08"/>
    <n v="47548.160000000003"/>
    <n v="20"/>
    <s v="HEAT HD"/>
    <s v="False"/>
    <x v="12"/>
  </r>
  <r>
    <n v="201601"/>
    <x v="3"/>
    <s v="4041"/>
    <s v="Hardcore Heat XX.5 Nationwide"/>
    <s v="HEAT"/>
    <x v="6"/>
    <s v="NW LF"/>
    <s v="SD"/>
    <s v="NW LF-SD"/>
    <n v="3594"/>
    <n v="13.11"/>
    <n v="47117.34"/>
    <m/>
    <s v="HEAT"/>
    <s v="True"/>
    <x v="12"/>
  </r>
  <r>
    <n v="201601"/>
    <x v="3"/>
    <s v="4042"/>
    <s v="Hardcore Heat XX.5 Nationwide HD"/>
    <s v="HEAT HD"/>
    <x v="6"/>
    <s v="NW LF"/>
    <s v="HD"/>
    <s v="NW LF-HD"/>
    <n v="3996"/>
    <n v="14.213333333333299"/>
    <n v="56796.480000000003"/>
    <m/>
    <s v="HEAT HD"/>
    <s v="True"/>
    <x v="12"/>
  </r>
  <r>
    <n v="201601"/>
    <x v="3"/>
    <s v="3409"/>
    <s v="Hardcore Heat XXX"/>
    <s v="HEAT"/>
    <x v="6"/>
    <s v="LF"/>
    <s v="SD"/>
    <s v="LF-SD"/>
    <n v="198"/>
    <n v="14.98"/>
    <n v="2966.04"/>
    <m/>
    <s v="HEAT"/>
    <s v="True"/>
    <x v="12"/>
  </r>
  <r>
    <n v="201601"/>
    <x v="3"/>
    <s v="4040"/>
    <s v="Hardcore Heat XXX HD"/>
    <s v="HEAT HD"/>
    <x v="6"/>
    <s v="LF"/>
    <s v="HD"/>
    <s v="LF-HD"/>
    <n v="298"/>
    <n v="15.98"/>
    <n v="4762.04"/>
    <m/>
    <s v="HEAT HD"/>
    <s v="True"/>
    <x v="12"/>
  </r>
  <r>
    <n v="201601"/>
    <x v="3"/>
    <s v="4460"/>
    <s v="Real Extreme SF XX.5"/>
    <s v="Real Xxtreme SF"/>
    <x v="6"/>
    <s v="SF"/>
    <s v="SD"/>
    <s v="SF-SD"/>
    <n v="1859"/>
    <n v="5.98"/>
    <n v="11116.82"/>
    <n v="0.66666666666666696"/>
    <s v="Real Xxtreme SF"/>
    <s v="False"/>
    <x v="12"/>
  </r>
  <r>
    <n v="201601"/>
    <x v="3"/>
    <s v="4461"/>
    <s v="Real Extreme SF XX.5 HD"/>
    <s v="Real Xxtreme SF HD"/>
    <x v="6"/>
    <s v="SF"/>
    <s v="HD"/>
    <s v="SF-HD"/>
    <n v="1272"/>
    <n v="6.98"/>
    <n v="8878.56"/>
    <n v="0.33333333333333298"/>
    <s v="Real Xxtreme SF HD"/>
    <s v="False"/>
    <x v="12"/>
  </r>
  <r>
    <n v="201601"/>
    <x v="3"/>
    <s v="4462"/>
    <s v="Real Extreme SF XXX"/>
    <s v="Real Xxtreme SF"/>
    <x v="6"/>
    <s v="SF"/>
    <s v="SD"/>
    <s v="SF-SD"/>
    <n v="206"/>
    <n v="5.98"/>
    <n v="1231.8800000000001"/>
    <m/>
    <s v="Real Xxtreme SF"/>
    <s v="True"/>
    <x v="12"/>
  </r>
  <r>
    <n v="201601"/>
    <x v="3"/>
    <s v="4463"/>
    <s v="Real Extreme SF XXX HD"/>
    <s v="Real Xxtreme SF HD"/>
    <x v="6"/>
    <s v="SF"/>
    <s v="HD"/>
    <s v="SF-HD"/>
    <n v="132"/>
    <n v="6.98"/>
    <n v="921.36"/>
    <m/>
    <s v="Real Xxtreme SF HD"/>
    <s v="True"/>
    <x v="12"/>
  </r>
  <r>
    <n v="201601"/>
    <x v="3"/>
    <s v="4065"/>
    <s v="Real Extreme XX.5 Nationwide HD"/>
    <s v="Real Xxtreme HD"/>
    <x v="6"/>
    <s v="NW LF"/>
    <s v="HD"/>
    <s v="NW LF-HD"/>
    <n v="4151"/>
    <n v="14.213333333333299"/>
    <n v="58999.546666666698"/>
    <n v="21.3333333333333"/>
    <s v="Real Xxtreme HD"/>
    <s v="False"/>
    <x v="12"/>
  </r>
  <r>
    <n v="201601"/>
    <x v="3"/>
    <s v="4066"/>
    <s v="Real Extreme XXX HD"/>
    <s v="Real Xxtreme HD"/>
    <x v="6"/>
    <s v="LF"/>
    <s v="HD"/>
    <s v="LF-HD"/>
    <n v="326"/>
    <n v="15.98"/>
    <n v="5209.4799999999996"/>
    <m/>
    <s v="Real Xxtreme HD"/>
    <s v="True"/>
    <x v="12"/>
  </r>
  <r>
    <n v="201601"/>
    <x v="3"/>
    <s v="3861"/>
    <s v="Real Xxtreme XX.5"/>
    <s v="Real Xxtreme"/>
    <x v="6"/>
    <s v="LF"/>
    <s v="SD"/>
    <s v="LF-SD"/>
    <n v="5244"/>
    <n v="12.9266666666667"/>
    <n v="67787.44"/>
    <n v="21.3333333333333"/>
    <s v="Real Xxtreme"/>
    <s v="False"/>
    <x v="12"/>
  </r>
  <r>
    <n v="201601"/>
    <x v="3"/>
    <s v="3676"/>
    <s v="Real Xxtreme XX.5 HD"/>
    <s v="Real Xxtreme HD"/>
    <x v="6"/>
    <s v="LF"/>
    <s v="HD"/>
    <s v="LF-HD"/>
    <n v="3829"/>
    <n v="14.08"/>
    <n v="53912.32"/>
    <m/>
    <s v="Real Xxtreme HD"/>
    <s v="True"/>
    <x v="12"/>
  </r>
  <r>
    <n v="201601"/>
    <x v="3"/>
    <s v="4123"/>
    <s v="Real Xxtreme XX.5 Nationwide"/>
    <s v="Real Xxtreme"/>
    <x v="6"/>
    <s v="NW LF"/>
    <s v="SD"/>
    <s v="NW LF-SD"/>
    <n v="4080"/>
    <n v="13.11"/>
    <n v="53488.800000000003"/>
    <m/>
    <s v="Real Xxtreme"/>
    <s v="True"/>
    <x v="12"/>
  </r>
  <r>
    <n v="201601"/>
    <x v="3"/>
    <s v="3348"/>
    <s v="Real Xxtreme XXX"/>
    <s v="Real Xxtreme"/>
    <x v="6"/>
    <s v="LF"/>
    <s v="SD"/>
    <s v="LF-SD"/>
    <n v="449"/>
    <n v="14.98"/>
    <n v="6726.02"/>
    <m/>
    <s v="Real Xxtreme"/>
    <s v="True"/>
    <x v="12"/>
  </r>
  <r>
    <n v="201601"/>
    <x v="3"/>
    <s v="4464"/>
    <s v="Swingers SF XX.5"/>
    <s v="Swingers SF"/>
    <x v="6"/>
    <s v="SF"/>
    <s v="SD"/>
    <s v="SF-SD"/>
    <n v="1606"/>
    <n v="5.98"/>
    <n v="9603.8799999999992"/>
    <n v="0.66666666666666696"/>
    <s v="Swingers SF"/>
    <s v="False"/>
    <x v="12"/>
  </r>
  <r>
    <n v="201601"/>
    <x v="3"/>
    <s v="4465"/>
    <s v="Swingers SF XX.5 HD"/>
    <s v="Swingers SF HD"/>
    <x v="6"/>
    <s v="SF"/>
    <s v="HD"/>
    <s v="SF-HD"/>
    <n v="1586"/>
    <n v="6.98"/>
    <n v="11070.28"/>
    <n v="0.66666666666666696"/>
    <s v="Swingers SF HD"/>
    <s v="False"/>
    <x v="12"/>
  </r>
  <r>
    <n v="201601"/>
    <x v="3"/>
    <s v="4466"/>
    <s v="Swingers SF XXX"/>
    <s v="Swingers SF"/>
    <x v="6"/>
    <s v="SF"/>
    <s v="SD"/>
    <s v="SF-SD"/>
    <n v="185"/>
    <n v="5.98"/>
    <n v="1106.3"/>
    <m/>
    <s v="Swingers SF"/>
    <s v="True"/>
    <x v="12"/>
  </r>
  <r>
    <n v="201601"/>
    <x v="3"/>
    <s v="4467"/>
    <s v="Swingers SF XXX HD"/>
    <s v="Swingers SF HD"/>
    <x v="6"/>
    <s v="SF"/>
    <s v="HD"/>
    <s v="SF-HD"/>
    <n v="163"/>
    <n v="6.98"/>
    <n v="1137.74"/>
    <m/>
    <s v="Swingers SF HD"/>
    <s v="True"/>
    <x v="12"/>
  </r>
  <r>
    <n v="201601"/>
    <x v="3"/>
    <s v="3366"/>
    <s v="Swingers XX.5"/>
    <s v="Swingers"/>
    <x v="6"/>
    <s v="LF"/>
    <s v="SD"/>
    <s v="LF-SD"/>
    <n v="2302"/>
    <n v="12.9266666666667"/>
    <n v="29757.186666666701"/>
    <n v="20"/>
    <s v="Swingers"/>
    <s v="False"/>
    <x v="12"/>
  </r>
  <r>
    <n v="201601"/>
    <x v="3"/>
    <s v="4166"/>
    <s v="Swingers XX.5"/>
    <s v="Swingers"/>
    <x v="6"/>
    <s v="LF"/>
    <s v="SD"/>
    <s v="LF-SD"/>
    <n v="2102"/>
    <n v="12.9266666666667"/>
    <n v="27171.8533333333"/>
    <m/>
    <s v="Swingers"/>
    <s v="True"/>
    <x v="12"/>
  </r>
  <r>
    <n v="201601"/>
    <x v="3"/>
    <s v="4068"/>
    <s v="Swingers XX.5 HD"/>
    <s v="Swingers HD"/>
    <x v="6"/>
    <s v="LF"/>
    <s v="HD"/>
    <s v="LF-HD"/>
    <n v="3833"/>
    <n v="14.08"/>
    <n v="53968.639999999999"/>
    <n v="20"/>
    <s v="Swingers HD"/>
    <s v="False"/>
    <x v="12"/>
  </r>
  <r>
    <n v="201601"/>
    <x v="3"/>
    <s v="4069"/>
    <s v="Swingers XX.5 Nationwide HD"/>
    <s v="Swingers HD"/>
    <x v="6"/>
    <s v="NW LF"/>
    <s v="HD"/>
    <s v="NW LF-HD"/>
    <n v="3195"/>
    <n v="14.213333333333299"/>
    <n v="45411.6"/>
    <m/>
    <s v="Swingers HD"/>
    <s v="True"/>
    <x v="12"/>
  </r>
  <r>
    <n v="201601"/>
    <x v="3"/>
    <s v="3367"/>
    <s v="Swingers XXX"/>
    <s v="Swingers"/>
    <x v="6"/>
    <s v="LF"/>
    <s v="SD"/>
    <s v="LF-SD"/>
    <n v="208"/>
    <n v="14.98"/>
    <n v="3115.84"/>
    <m/>
    <s v="Swingers"/>
    <s v="True"/>
    <x v="12"/>
  </r>
  <r>
    <n v="201601"/>
    <x v="3"/>
    <s v="4070"/>
    <s v="Swingers XXX HD"/>
    <s v="Swingers HD"/>
    <x v="6"/>
    <s v="LF"/>
    <s v="HD"/>
    <s v="LF-HD"/>
    <n v="348"/>
    <n v="15.98"/>
    <n v="5561.04"/>
    <m/>
    <s v="Swingers HD"/>
    <s v="True"/>
    <x v="12"/>
  </r>
  <r>
    <n v="201601"/>
    <x v="3"/>
    <s v="3573"/>
    <s v="VIVID TV XX.5"/>
    <s v="Vivid"/>
    <x v="6"/>
    <s v="LF"/>
    <s v="SD"/>
    <s v="LF-SD"/>
    <n v="7103"/>
    <n v="12.9266666666667"/>
    <n v="91818.113333333298"/>
    <n v="45.3333333333333"/>
    <s v="Vivid"/>
    <s v="False"/>
    <x v="12"/>
  </r>
  <r>
    <n v="201601"/>
    <x v="3"/>
    <s v="3588"/>
    <s v="VIVID TV XX.5 HD"/>
    <s v="Vivid HD"/>
    <x v="6"/>
    <s v="LF"/>
    <s v="HD"/>
    <s v="LF-HD"/>
    <n v="8978"/>
    <n v="14.08"/>
    <n v="126410.24000000001"/>
    <n v="45.3333333333333"/>
    <s v="Vivid HD"/>
    <s v="False"/>
    <x v="12"/>
  </r>
  <r>
    <n v="201601"/>
    <x v="3"/>
    <s v="3679"/>
    <s v="VIVID TV XXX"/>
    <s v="Vivid"/>
    <x v="6"/>
    <s v="LF"/>
    <s v="SD"/>
    <s v="LF-SD"/>
    <n v="632"/>
    <n v="14.98"/>
    <n v="9467.36"/>
    <m/>
    <s v="Vivid"/>
    <s v="True"/>
    <x v="12"/>
  </r>
  <r>
    <n v="201601"/>
    <x v="3"/>
    <s v="4468"/>
    <s v="Vivid SF XX.5"/>
    <s v="Vivid SF"/>
    <x v="6"/>
    <s v="SF"/>
    <s v="SD"/>
    <s v="SF-SD"/>
    <n v="3251"/>
    <n v="5.98"/>
    <n v="19440.98"/>
    <n v="1"/>
    <s v="Vivid SF"/>
    <s v="False"/>
    <x v="12"/>
  </r>
  <r>
    <n v="201601"/>
    <x v="3"/>
    <s v="4469"/>
    <s v="Vivid SF XX.5 HD"/>
    <s v="Vivid SF HD"/>
    <x v="6"/>
    <s v="SF"/>
    <s v="HD"/>
    <s v="SF-HD"/>
    <n v="2842"/>
    <n v="6.98"/>
    <n v="19837.16"/>
    <n v="1"/>
    <s v="Vivid SF HD"/>
    <s v="False"/>
    <x v="12"/>
  </r>
  <r>
    <n v="201601"/>
    <x v="3"/>
    <s v="4470"/>
    <s v="Vivid SF XXX"/>
    <s v="Vivid SF"/>
    <x v="6"/>
    <s v="SF"/>
    <s v="SD"/>
    <s v="SF-SD"/>
    <n v="408"/>
    <n v="5.98"/>
    <n v="2439.84"/>
    <m/>
    <s v="Vivid SF"/>
    <s v="True"/>
    <x v="12"/>
  </r>
  <r>
    <n v="201601"/>
    <x v="3"/>
    <s v="4471"/>
    <s v="Vivid SF XXX HD"/>
    <s v="Vivid SF HD"/>
    <x v="6"/>
    <s v="SF"/>
    <s v="HD"/>
    <s v="SF-HD"/>
    <n v="293"/>
    <n v="6.98"/>
    <n v="2045.14"/>
    <m/>
    <s v="Vivid SF HD"/>
    <s v="True"/>
    <x v="12"/>
  </r>
  <r>
    <n v="201601"/>
    <x v="3"/>
    <s v="4044"/>
    <s v="Vivid XX.5 Nationwide"/>
    <s v="Vivid"/>
    <x v="6"/>
    <s v="NW LF"/>
    <s v="SD"/>
    <s v="NW LF-SD"/>
    <n v="12883"/>
    <n v="13.11"/>
    <n v="168896.13"/>
    <m/>
    <s v="Vivid"/>
    <s v="True"/>
    <x v="12"/>
  </r>
  <r>
    <n v="201601"/>
    <x v="3"/>
    <s v="4045"/>
    <s v="Vivid XX.5 Nationwide HD"/>
    <s v="Vivid HD"/>
    <x v="6"/>
    <s v="NW LF"/>
    <s v="HD"/>
    <s v="NW LF-HD"/>
    <n v="10614"/>
    <n v="14.213333333333299"/>
    <n v="150860.32"/>
    <m/>
    <s v="Vivid HD"/>
    <s v="True"/>
    <x v="12"/>
  </r>
  <r>
    <n v="201601"/>
    <x v="3"/>
    <s v="4046"/>
    <s v="Vivid XXX HD"/>
    <s v="Vivid HD"/>
    <x v="6"/>
    <s v="LF"/>
    <s v="HD"/>
    <s v="LF-HD"/>
    <n v="751"/>
    <n v="15.98"/>
    <n v="12000.98"/>
    <m/>
    <s v="Vivid HD"/>
    <s v="True"/>
    <x v="12"/>
  </r>
  <r>
    <n v="201601"/>
    <x v="3"/>
    <s v="4496"/>
    <s v="Wicked SF XX.5"/>
    <s v="Wicked SF"/>
    <x v="6"/>
    <s v="SF"/>
    <s v="SD"/>
    <s v="SF-SD"/>
    <n v="3682"/>
    <n v="5.98"/>
    <n v="22018.36"/>
    <n v="1"/>
    <s v="Wicked SF"/>
    <s v="False"/>
    <x v="12"/>
  </r>
  <r>
    <n v="201601"/>
    <x v="3"/>
    <s v="4497"/>
    <s v="Wicked SF XX.5 HD"/>
    <s v="Wicked SF HD"/>
    <x v="6"/>
    <s v="SF"/>
    <s v="HD"/>
    <s v="SF-HD"/>
    <n v="2737"/>
    <n v="6.98"/>
    <n v="19104.259999999998"/>
    <n v="1"/>
    <s v="Wicked SF HD"/>
    <s v="False"/>
    <x v="12"/>
  </r>
  <r>
    <n v="201601"/>
    <x v="3"/>
    <s v="4498"/>
    <s v="Wicked SF XXX"/>
    <s v="Wicked SF"/>
    <x v="6"/>
    <s v="SF"/>
    <s v="SD"/>
    <s v="SF-SD"/>
    <n v="434"/>
    <n v="5.98"/>
    <n v="2595.3200000000002"/>
    <m/>
    <s v="Wicked SF"/>
    <s v="True"/>
    <x v="12"/>
  </r>
  <r>
    <n v="201601"/>
    <x v="3"/>
    <s v="4499"/>
    <s v="Wicked SF XXX HD"/>
    <s v="Wicked SF HD"/>
    <x v="6"/>
    <s v="SF"/>
    <s v="HD"/>
    <s v="SF-HD"/>
    <n v="290"/>
    <n v="6.98"/>
    <n v="2024.2"/>
    <m/>
    <s v="Wicked SF HD"/>
    <s v="True"/>
    <x v="12"/>
  </r>
  <r>
    <n v="201601"/>
    <x v="3"/>
    <s v="788"/>
    <s v="Wicked XX.5"/>
    <s v="Wicked"/>
    <x v="6"/>
    <s v="LF"/>
    <s v="SD"/>
    <s v="LF-SD"/>
    <n v="2668"/>
    <n v="12.9266666666667"/>
    <n v="34488.346666666701"/>
    <n v="20"/>
    <s v="Wicked"/>
    <s v="False"/>
    <x v="12"/>
  </r>
  <r>
    <n v="201601"/>
    <x v="3"/>
    <s v="3680"/>
    <s v="Wicked XX.5 HD"/>
    <s v="Wicked HD"/>
    <x v="6"/>
    <s v="LF"/>
    <s v="HD"/>
    <s v="LF-HD"/>
    <n v="3687"/>
    <n v="14.08"/>
    <n v="51912.959999999999"/>
    <n v="20"/>
    <s v="Wicked HD"/>
    <s v="False"/>
    <x v="12"/>
  </r>
  <r>
    <n v="201601"/>
    <x v="3"/>
    <s v="4047"/>
    <s v="Wicked XX.5 Nationwide"/>
    <s v="Wicked"/>
    <x v="6"/>
    <s v="NW LF"/>
    <s v="SD"/>
    <s v="NW LF-SD"/>
    <n v="2395"/>
    <n v="13.11"/>
    <n v="31398.45"/>
    <m/>
    <s v="Wicked"/>
    <s v="True"/>
    <x v="12"/>
  </r>
  <r>
    <n v="201601"/>
    <x v="3"/>
    <s v="4048"/>
    <s v="Wicked XX.5 Nationwide HD"/>
    <s v="Wicked HD"/>
    <x v="6"/>
    <s v="NW LF"/>
    <s v="HD"/>
    <s v="NW LF-HD"/>
    <n v="3302"/>
    <n v="14.213333333333299"/>
    <n v="46932.426666666703"/>
    <m/>
    <s v="Wicked HD"/>
    <s v="True"/>
    <x v="12"/>
  </r>
  <r>
    <n v="201601"/>
    <x v="3"/>
    <s v="3370"/>
    <s v="Wicked XXX"/>
    <s v="Wicked"/>
    <x v="6"/>
    <s v="LF"/>
    <s v="SD"/>
    <s v="LF-SD"/>
    <n v="213"/>
    <n v="14.98"/>
    <n v="3190.74"/>
    <m/>
    <s v="Wicked"/>
    <s v="True"/>
    <x v="12"/>
  </r>
  <r>
    <n v="201601"/>
    <x v="3"/>
    <s v="4049"/>
    <s v="Wicked XXX HD"/>
    <s v="Wicked HD"/>
    <x v="6"/>
    <s v="LF"/>
    <s v="HD"/>
    <s v="LF-HD"/>
    <n v="342"/>
    <n v="15.98"/>
    <n v="5465.16"/>
    <m/>
    <s v="Wicked HD"/>
    <s v="True"/>
    <x v="12"/>
  </r>
  <r>
    <n v="201601"/>
    <x v="4"/>
    <s v="3617"/>
    <s v="Arouse"/>
    <s v="Arouse"/>
    <x v="1"/>
    <s v="LF"/>
    <s v="SD"/>
    <s v="LF-SD"/>
    <n v="3304"/>
    <n v="12.99"/>
    <n v="42918.96"/>
    <n v="30.6666666666667"/>
    <s v="Arouse"/>
    <s v="False"/>
    <x v="12"/>
  </r>
  <r>
    <n v="201601"/>
    <x v="4"/>
    <s v="3618"/>
    <s v="Falcon XX5"/>
    <s v="Falcon"/>
    <x v="1"/>
    <s v="Gay LF"/>
    <s v="SD"/>
    <s v="Gay LF-SD"/>
    <n v="1016"/>
    <n v="12.99"/>
    <n v="13197.84"/>
    <n v="16.6666666666667"/>
    <s v="Falcon"/>
    <s v="False"/>
    <x v="12"/>
  </r>
  <r>
    <n v="201601"/>
    <x v="4"/>
    <s v="Digital Playground"/>
    <s v="Digital Playground"/>
    <s v="Digital Playground"/>
    <x v="2"/>
    <s v="LF"/>
    <s v="SD"/>
    <s v="LF-SD"/>
    <n v="1729"/>
    <n v="12.99"/>
    <n v="22459.71"/>
    <n v="25.3333333333333"/>
    <s v="Digital Playground"/>
    <s v="False"/>
    <x v="12"/>
  </r>
  <r>
    <n v="201601"/>
    <x v="4"/>
    <s v="4081"/>
    <s v="Girlfriend Films"/>
    <s v="Girlfriend Films"/>
    <x v="3"/>
    <s v="LF"/>
    <s v="SD"/>
    <s v="LF-SD"/>
    <n v="1127"/>
    <n v="12.99"/>
    <n v="14639.73"/>
    <n v="8.6666666666666696"/>
    <s v="Girlfriend Films"/>
    <s v="False"/>
    <x v="12"/>
  </r>
  <r>
    <n v="201601"/>
    <x v="4"/>
    <s v="272"/>
    <s v="Hustler"/>
    <s v="Hustler"/>
    <x v="3"/>
    <s v="LF"/>
    <s v="SD"/>
    <s v="LF-SD"/>
    <n v="4195"/>
    <n v="12.99"/>
    <n v="54493.05"/>
    <n v="66.6666666666667"/>
    <s v="Hustler"/>
    <s v="False"/>
    <x v="12"/>
  </r>
  <r>
    <n v="201601"/>
    <x v="4"/>
    <s v="575"/>
    <s v="Penthouse"/>
    <s v="Penthouse"/>
    <x v="3"/>
    <s v="LF"/>
    <s v="SD"/>
    <s v="LF-SD"/>
    <n v="1475"/>
    <n v="12.99"/>
    <n v="19160.25"/>
    <n v="18.6666666666667"/>
    <s v="Penthouse"/>
    <s v="False"/>
    <x v="12"/>
  </r>
  <r>
    <n v="201601"/>
    <x v="4"/>
    <s v="576"/>
    <s v="Penthouse HD"/>
    <s v="Penthouse HD"/>
    <x v="3"/>
    <s v="LF"/>
    <s v="HD"/>
    <s v="LF-HD"/>
    <n v="5665"/>
    <n v="12.99"/>
    <n v="73588.350000000006"/>
    <n v="20"/>
    <s v="Penthouse HD"/>
    <s v="False"/>
    <x v="12"/>
  </r>
  <r>
    <n v="201601"/>
    <x v="4"/>
    <s v="158"/>
    <s v="TEN"/>
    <s v="TEN"/>
    <x v="3"/>
    <s v="LF"/>
    <s v="SD"/>
    <s v="LF-SD"/>
    <n v="8394"/>
    <n v="12.99"/>
    <n v="109038.06"/>
    <n v="108"/>
    <s v="TEN"/>
    <s v="False"/>
    <x v="12"/>
  </r>
  <r>
    <n v="201601"/>
    <x v="4"/>
    <s v="2188"/>
    <s v="TEN HD"/>
    <s v="TEN HD"/>
    <x v="3"/>
    <s v="LF"/>
    <s v="HD"/>
    <s v="LF-HD"/>
    <n v="2817"/>
    <n v="12.99"/>
    <n v="36592.83"/>
    <m/>
    <s v="TEN"/>
    <s v="True"/>
    <x v="12"/>
  </r>
  <r>
    <n v="201601"/>
    <x v="4"/>
    <s v="Babes"/>
    <s v="Babes"/>
    <s v="Babes"/>
    <x v="4"/>
    <s v="LF"/>
    <s v="SD"/>
    <s v="LF-SD"/>
    <n v="2495"/>
    <n v="12.99"/>
    <n v="32410.05"/>
    <n v="31.3333333333333"/>
    <s v="Babes"/>
    <s v="False"/>
    <x v="12"/>
  </r>
  <r>
    <n v="201601"/>
    <x v="4"/>
    <s v="Bang University"/>
    <s v="Bang University"/>
    <s v="Bang U."/>
    <x v="4"/>
    <s v="LF"/>
    <s v="SD"/>
    <s v="LF-SD"/>
    <n v="3432"/>
    <n v="12.99"/>
    <n v="44581.68"/>
    <n v="32"/>
    <s v="Bang U."/>
    <s v="False"/>
    <x v="12"/>
  </r>
  <r>
    <n v="201601"/>
    <x v="4"/>
    <s v="Brazzers"/>
    <s v="Brazzers"/>
    <s v="Brazzers"/>
    <x v="4"/>
    <s v="LF"/>
    <s v="SD"/>
    <s v="LF-SD"/>
    <n v="3858"/>
    <n v="12.99"/>
    <n v="50115.42"/>
    <n v="41.3333333333333"/>
    <s v="Brazzers"/>
    <s v="False"/>
    <x v="12"/>
  </r>
  <r>
    <n v="201601"/>
    <x v="4"/>
    <s v="Playboy Double Feature"/>
    <s v="MG 2pk"/>
    <s v="MG 2pk"/>
    <x v="4"/>
    <s v="2PK"/>
    <s v="SD"/>
    <s v="2PK-SD"/>
    <n v="1882"/>
    <n v="12.99"/>
    <n v="24447.18"/>
    <n v="16"/>
    <s v="MG 2pk"/>
    <s v="False"/>
    <x v="12"/>
  </r>
  <r>
    <n v="201601"/>
    <x v="4"/>
    <s v="Reality Kings"/>
    <s v="Reality Kings"/>
    <s v="Reality Kings"/>
    <x v="4"/>
    <s v="LF"/>
    <s v="SD"/>
    <s v="LF-SD"/>
    <n v="1644"/>
    <n v="12.99"/>
    <n v="21355.56"/>
    <n v="27.3333333333333"/>
    <s v="Reality Kings"/>
    <s v="False"/>
    <x v="12"/>
  </r>
  <r>
    <n v="201601"/>
    <x v="4"/>
    <s v="Spice Gay"/>
    <s v="Spice Gay"/>
    <s v="MEN"/>
    <x v="4"/>
    <s v="Gay LF"/>
    <s v="SD"/>
    <s v="Gay LF-SD"/>
    <n v="1138"/>
    <n v="12.99"/>
    <n v="14782.62"/>
    <n v="16.6666666666667"/>
    <s v="MEN"/>
    <s v="False"/>
    <x v="12"/>
  </r>
  <r>
    <n v="201601"/>
    <x v="4"/>
    <s v="4023"/>
    <s v="A-List"/>
    <s v="A-List"/>
    <x v="5"/>
    <s v="LF"/>
    <s v="SD"/>
    <s v="LF-SD"/>
    <n v="2195"/>
    <n v="12.99"/>
    <n v="28513.05"/>
    <n v="14"/>
    <s v="A-List"/>
    <s v="False"/>
    <x v="12"/>
  </r>
  <r>
    <n v="201601"/>
    <x v="4"/>
    <s v="3548"/>
    <s v="Club Fantasy"/>
    <s v="Club Fantasy"/>
    <x v="5"/>
    <s v="LF"/>
    <s v="SD"/>
    <s v="LF-SD"/>
    <n v="6495"/>
    <n v="12.99"/>
    <n v="84370.05"/>
    <n v="62.6666666666667"/>
    <s v="Club Fantasy"/>
    <s v="False"/>
    <x v="12"/>
  </r>
  <r>
    <n v="201601"/>
    <x v="4"/>
    <s v="3549"/>
    <s v="Club Fantasy Gay"/>
    <s v="STUDDS"/>
    <x v="5"/>
    <s v="Gay LF"/>
    <s v="SD"/>
    <s v="Gay LF-SD"/>
    <n v="1425"/>
    <n v="12.99"/>
    <n v="18510.75"/>
    <n v="15.3333333333333"/>
    <s v="STUDDS"/>
    <s v="False"/>
    <x v="12"/>
  </r>
  <r>
    <n v="201601"/>
    <x v="4"/>
    <s v="3550"/>
    <s v="First Time Fantasy"/>
    <s v="First Time Fantasy"/>
    <x v="5"/>
    <s v="LF"/>
    <s v="SD"/>
    <s v="LF-SD"/>
    <n v="1119"/>
    <n v="12.99"/>
    <n v="14535.81"/>
    <n v="12.6666666666667"/>
    <s v="First Time Fantasy"/>
    <s v="False"/>
    <x v="12"/>
  </r>
  <r>
    <n v="201601"/>
    <x v="4"/>
    <s v="3552"/>
    <s v="Urban Fantasy"/>
    <s v="Urban Fantasy"/>
    <x v="5"/>
    <s v="LF"/>
    <s v="SD"/>
    <s v="LF-SD"/>
    <n v="1982"/>
    <n v="12.99"/>
    <n v="25746.18"/>
    <n v="26.6666666666667"/>
    <s v="Urban Fantasy"/>
    <s v="False"/>
    <x v="12"/>
  </r>
  <r>
    <n v="201601"/>
    <x v="4"/>
    <s v="5136"/>
    <s v="ALT Women"/>
    <s v="Girls Girls Girls"/>
    <x v="6"/>
    <s v="LF"/>
    <s v="SD"/>
    <s v="LF-SD"/>
    <n v="1857"/>
    <n v="12.99"/>
    <n v="24122.43"/>
    <n v="20"/>
    <s v="Girls Girls Girls"/>
    <s v="False"/>
    <x v="12"/>
  </r>
  <r>
    <n v="201601"/>
    <x v="4"/>
    <s v="473"/>
    <s v="Cheri"/>
    <s v="Cheri"/>
    <x v="6"/>
    <s v="LF"/>
    <s v="SD"/>
    <s v="LF-SD"/>
    <n v="907"/>
    <n v="12.99"/>
    <n v="11781.93"/>
    <n v="10.6666666666667"/>
    <s v="Cheri"/>
    <s v="False"/>
    <x v="12"/>
  </r>
  <r>
    <n v="201601"/>
    <x v="4"/>
    <s v="3665"/>
    <s v="Hardcore Heat"/>
    <s v="HEAT"/>
    <x v="6"/>
    <s v="LF"/>
    <s v="SD"/>
    <s v="LF-SD"/>
    <n v="2157"/>
    <n v="12.99"/>
    <n v="28019.43"/>
    <n v="14.6666666666667"/>
    <s v="HEAT"/>
    <s v="False"/>
    <x v="12"/>
  </r>
  <r>
    <n v="201601"/>
    <x v="4"/>
    <s v="273"/>
    <s v="Playgirl"/>
    <s v="Seduxxtion"/>
    <x v="6"/>
    <s v="LF"/>
    <s v="SD"/>
    <s v="LF-SD"/>
    <n v="969"/>
    <n v="12.99"/>
    <n v="12587.31"/>
    <n v="8"/>
    <s v="Seduxxtion"/>
    <s v="False"/>
    <x v="12"/>
  </r>
  <r>
    <n v="201601"/>
    <x v="4"/>
    <s v="2347"/>
    <s v="Real Xxtreme"/>
    <s v="Real Xxtreme"/>
    <x v="6"/>
    <s v="LF"/>
    <s v="SD"/>
    <s v="LF-SD"/>
    <n v="1945"/>
    <n v="12.99"/>
    <n v="25265.55"/>
    <n v="22.6666666666667"/>
    <s v="Real Xxtreme"/>
    <s v="False"/>
    <x v="12"/>
  </r>
  <r>
    <n v="201601"/>
    <x v="4"/>
    <s v="3573"/>
    <s v="VIVID TV XX.5"/>
    <s v="Vivid"/>
    <x v="6"/>
    <s v="LF"/>
    <s v="SD"/>
    <s v="LF-SD"/>
    <n v="5835"/>
    <n v="12.99"/>
    <n v="75796.649999999994"/>
    <n v="66.6666666666667"/>
    <s v="Vivid"/>
    <s v="False"/>
    <x v="12"/>
  </r>
  <r>
    <n v="201601"/>
    <x v="4"/>
    <s v="380"/>
    <s v="Wicked"/>
    <s v="Wicked"/>
    <x v="6"/>
    <s v="LF"/>
    <s v="SD"/>
    <s v="LF-SD"/>
    <n v="1469"/>
    <n v="12.99"/>
    <n v="19082.310000000001"/>
    <n v="22.6666666666667"/>
    <s v="Wicked"/>
    <s v="False"/>
    <x v="12"/>
  </r>
  <r>
    <n v="201601"/>
    <x v="5"/>
    <s v="3425"/>
    <s v="360 Adult Insider"/>
    <s v="360 Adult Insider"/>
    <x v="7"/>
    <s v="Special"/>
    <s v="SD"/>
    <s v="Special-SD"/>
    <n v="56"/>
    <n v="1.99"/>
    <n v="111.44"/>
    <m/>
    <m/>
    <s v="False"/>
    <x v="12"/>
  </r>
  <r>
    <n v="201601"/>
    <x v="5"/>
    <s v="3617"/>
    <s v="Arouse"/>
    <s v="Arouse"/>
    <x v="1"/>
    <s v="LF"/>
    <s v="SD"/>
    <s v="LF-SD"/>
    <n v="2544"/>
    <n v="17.989999999999998"/>
    <n v="45766.559999999998"/>
    <m/>
    <m/>
    <s v="True"/>
    <x v="12"/>
  </r>
  <r>
    <n v="201601"/>
    <x v="5"/>
    <s v="4050"/>
    <s v="Arouse 2pk"/>
    <s v="Align 2pk"/>
    <x v="1"/>
    <s v="2PK"/>
    <s v="SD"/>
    <s v="2PK-SD"/>
    <n v="608"/>
    <n v="19.989999999999998"/>
    <n v="12153.92"/>
    <m/>
    <m/>
    <s v="True"/>
    <x v="12"/>
  </r>
  <r>
    <n v="201601"/>
    <x v="5"/>
    <s v="4370"/>
    <s v="Arouse HD"/>
    <s v="Arouse HD"/>
    <x v="1"/>
    <s v="LF"/>
    <s v="HD"/>
    <s v="LF-HD"/>
    <n v="1399"/>
    <n v="18.989999999999998"/>
    <n v="26567.01"/>
    <m/>
    <m/>
    <s v="True"/>
    <x v="12"/>
  </r>
  <r>
    <n v="201601"/>
    <x v="5"/>
    <s v="3930"/>
    <s v="DUSK - For Women"/>
    <s v="DUSK"/>
    <x v="1"/>
    <s v="LF"/>
    <s v="SD"/>
    <s v="LF-SD"/>
    <n v="977"/>
    <n v="17.989999999999998"/>
    <n v="17576.23"/>
    <m/>
    <m/>
    <s v="True"/>
    <x v="12"/>
  </r>
  <r>
    <n v="201601"/>
    <x v="5"/>
    <s v="4435"/>
    <s v="DUSK - For Women HD"/>
    <s v="DUSK HD"/>
    <x v="1"/>
    <s v="LF"/>
    <s v="HD"/>
    <s v="LF-HD"/>
    <n v="601"/>
    <n v="18.989999999999998"/>
    <n v="11412.99"/>
    <m/>
    <m/>
    <s v="True"/>
    <x v="12"/>
  </r>
  <r>
    <n v="201601"/>
    <x v="5"/>
    <s v="3618"/>
    <s v="Falcon XX5"/>
    <s v="Falcon"/>
    <x v="1"/>
    <s v="Gay LF"/>
    <s v="SD"/>
    <s v="Gay LF-SD"/>
    <n v="631"/>
    <n v="17.989999999999998"/>
    <n v="11351.69"/>
    <m/>
    <m/>
    <s v="True"/>
    <x v="12"/>
  </r>
  <r>
    <n v="201601"/>
    <x v="5"/>
    <s v="3653"/>
    <s v="Falcon XX5 HD"/>
    <s v="Falcon HD"/>
    <x v="1"/>
    <s v="Gay LF"/>
    <s v="HD"/>
    <s v="Gay LF-HD"/>
    <n v="405"/>
    <n v="18.989999999999998"/>
    <n v="7690.95"/>
    <m/>
    <m/>
    <s v="True"/>
    <x v="12"/>
  </r>
  <r>
    <n v="201601"/>
    <x v="5"/>
    <s v="Digital Playground HD"/>
    <s v="Digital Playground HD"/>
    <s v="Digital Playground HD"/>
    <x v="2"/>
    <s v="LF"/>
    <s v="HD"/>
    <s v="LF-HD"/>
    <n v="1709"/>
    <n v="18.989999999999998"/>
    <n v="32453.91"/>
    <m/>
    <m/>
    <s v="True"/>
    <x v="12"/>
  </r>
  <r>
    <n v="201601"/>
    <x v="5"/>
    <s v="3968"/>
    <s v="Evil Angel"/>
    <s v="Evil Angel"/>
    <x v="8"/>
    <s v="LF"/>
    <s v="SD"/>
    <s v="LF-SD"/>
    <n v="2875"/>
    <n v="17.989999999999998"/>
    <n v="51721.25"/>
    <m/>
    <m/>
    <s v="True"/>
    <x v="12"/>
  </r>
  <r>
    <n v="201601"/>
    <x v="5"/>
    <s v="3221"/>
    <s v="HIS Gay XX.5"/>
    <s v="HIS"/>
    <x v="3"/>
    <s v="Gay LF"/>
    <s v="SD"/>
    <s v="Gay LF-SD"/>
    <n v="683"/>
    <n v="17.989999999999998"/>
    <n v="12287.17"/>
    <m/>
    <m/>
    <s v="True"/>
    <x v="12"/>
  </r>
  <r>
    <n v="201601"/>
    <x v="5"/>
    <s v="272"/>
    <s v="Hustler"/>
    <s v="Hustler"/>
    <x v="3"/>
    <s v="LF"/>
    <s v="SD"/>
    <s v="LF-SD"/>
    <n v="6372"/>
    <n v="17.989999999999998"/>
    <n v="114632.28"/>
    <m/>
    <m/>
    <s v="True"/>
    <x v="12"/>
  </r>
  <r>
    <n v="201601"/>
    <x v="5"/>
    <s v="3986"/>
    <s v="Hustler 2pk"/>
    <s v="Hustler 2pk"/>
    <x v="3"/>
    <s v="2PK"/>
    <s v="SD"/>
    <s v="2PK-SD"/>
    <n v="592"/>
    <n v="19.989999999999998"/>
    <n v="11834.08"/>
    <m/>
    <m/>
    <s v="True"/>
    <x v="12"/>
  </r>
  <r>
    <n v="201601"/>
    <x v="5"/>
    <s v="4007"/>
    <s v="Hustler 4pk"/>
    <s v="Hustler 4pk"/>
    <x v="3"/>
    <s v="4PK"/>
    <s v="SD"/>
    <s v="4PK-SD"/>
    <n v="703"/>
    <n v="24.99"/>
    <n v="17567.97"/>
    <m/>
    <m/>
    <s v="True"/>
    <x v="12"/>
  </r>
  <r>
    <n v="201601"/>
    <x v="5"/>
    <s v="2718"/>
    <s v="Hustler HD"/>
    <s v="Hustler HD"/>
    <x v="3"/>
    <s v="LF"/>
    <s v="HD"/>
    <s v="LF-HD"/>
    <n v="2212"/>
    <n v="18.989999999999998"/>
    <n v="42005.88"/>
    <m/>
    <m/>
    <s v="True"/>
    <x v="12"/>
  </r>
  <r>
    <n v="201601"/>
    <x v="5"/>
    <s v="468"/>
    <s v="Juicy"/>
    <s v="Juicy"/>
    <x v="3"/>
    <s v="LF"/>
    <s v="SD"/>
    <s v="LF-SD"/>
    <n v="1893"/>
    <n v="17.989999999999998"/>
    <n v="34055.07"/>
    <m/>
    <m/>
    <s v="True"/>
    <x v="12"/>
  </r>
  <r>
    <n v="201601"/>
    <x v="5"/>
    <s v="3345"/>
    <s v="Juicy HD"/>
    <s v="Juicy HD"/>
    <x v="3"/>
    <s v="LF"/>
    <s v="HD"/>
    <s v="LF-HD"/>
    <n v="2167"/>
    <n v="18.989999999999998"/>
    <n v="41151.33"/>
    <m/>
    <m/>
    <s v="True"/>
    <x v="12"/>
  </r>
  <r>
    <n v="201601"/>
    <x v="5"/>
    <s v="4153"/>
    <s v="Kinky"/>
    <s v="Kinky"/>
    <x v="3"/>
    <s v="LF"/>
    <s v="SD"/>
    <s v="LF-SD"/>
    <n v="661"/>
    <n v="17.989999999999998"/>
    <n v="11891.39"/>
    <m/>
    <m/>
    <s v="True"/>
    <x v="12"/>
  </r>
  <r>
    <n v="201601"/>
    <x v="5"/>
    <s v="577"/>
    <s v="Manhandle"/>
    <s v="Manhandle"/>
    <x v="3"/>
    <s v="Gay LF"/>
    <s v="SD"/>
    <s v="Gay LF-SD"/>
    <n v="586"/>
    <n v="17.989999999999998"/>
    <n v="10542.14"/>
    <m/>
    <m/>
    <s v="True"/>
    <x v="12"/>
  </r>
  <r>
    <n v="201601"/>
    <x v="5"/>
    <s v="575"/>
    <s v="Penthouse"/>
    <s v="Penthouse"/>
    <x v="3"/>
    <s v="LF"/>
    <s v="SD"/>
    <s v="LF-SD"/>
    <n v="1951"/>
    <n v="17.989999999999998"/>
    <n v="35098.49"/>
    <m/>
    <m/>
    <s v="True"/>
    <x v="12"/>
  </r>
  <r>
    <n v="201601"/>
    <x v="5"/>
    <s v="576"/>
    <s v="Penthouse HD"/>
    <s v="Penthouse HD"/>
    <x v="3"/>
    <s v="LF"/>
    <s v="HD"/>
    <s v="LF-HD"/>
    <n v="1707"/>
    <n v="18.989999999999998"/>
    <n v="32415.93"/>
    <m/>
    <m/>
    <s v="True"/>
    <x v="12"/>
  </r>
  <r>
    <n v="201601"/>
    <x v="5"/>
    <s v="158"/>
    <s v="TEN"/>
    <s v="TEN"/>
    <x v="3"/>
    <s v="LF"/>
    <s v="SD"/>
    <s v="LF-SD"/>
    <n v="7597"/>
    <n v="17.989999999999998"/>
    <n v="136670.03"/>
    <m/>
    <m/>
    <s v="True"/>
    <x v="12"/>
  </r>
  <r>
    <n v="201601"/>
    <x v="5"/>
    <s v="683"/>
    <s v="XTSY"/>
    <s v="XTSY"/>
    <x v="3"/>
    <s v="LF"/>
    <s v="SD"/>
    <s v="LF-SD"/>
    <n v="1202"/>
    <n v="17.989999999999998"/>
    <n v="21623.98"/>
    <m/>
    <m/>
    <s v="True"/>
    <x v="12"/>
  </r>
  <r>
    <n v="201601"/>
    <x v="5"/>
    <s v="4477"/>
    <s v="XTSY HD"/>
    <s v="XTSY HD"/>
    <x v="3"/>
    <s v="LF"/>
    <s v="HD"/>
    <s v="LF-HD"/>
    <n v="1121"/>
    <n v="18.989999999999998"/>
    <n v="21287.79"/>
    <m/>
    <m/>
    <s v="True"/>
    <x v="12"/>
  </r>
  <r>
    <n v="201601"/>
    <x v="5"/>
    <s v="Babes"/>
    <s v="Babes"/>
    <s v="Babes"/>
    <x v="4"/>
    <s v="LF"/>
    <s v="SD"/>
    <s v="LF-SD"/>
    <n v="1056"/>
    <n v="17.989999999999998"/>
    <n v="18997.439999999999"/>
    <n v="14.6666666666667"/>
    <s v="Babes"/>
    <s v="False"/>
    <x v="12"/>
  </r>
  <r>
    <n v="201601"/>
    <x v="5"/>
    <s v="Bang University"/>
    <s v="Bang University"/>
    <s v="Bang U."/>
    <x v="4"/>
    <s v="LF"/>
    <s v="SD"/>
    <s v="LF-SD"/>
    <n v="2014"/>
    <n v="17.989999999999998"/>
    <n v="36231.86"/>
    <m/>
    <m/>
    <s v="True"/>
    <x v="12"/>
  </r>
  <r>
    <n v="201601"/>
    <x v="5"/>
    <s v="Brazzers"/>
    <s v="Brazzers"/>
    <s v="Brazzers"/>
    <x v="4"/>
    <s v="LF"/>
    <s v="SD"/>
    <s v="LF-SD"/>
    <n v="1903"/>
    <n v="17.989999999999998"/>
    <n v="34234.97"/>
    <m/>
    <m/>
    <s v="True"/>
    <x v="12"/>
  </r>
  <r>
    <n v="201601"/>
    <x v="5"/>
    <s v="Playboy Double Feature XX.5"/>
    <s v="MG 2pk"/>
    <s v="MG 2pk"/>
    <x v="4"/>
    <s v="2PK"/>
    <s v="SD"/>
    <s v="2PK-SD"/>
    <n v="712"/>
    <n v="19.989999999999998"/>
    <n v="14232.88"/>
    <m/>
    <m/>
    <s v="True"/>
    <x v="12"/>
  </r>
  <r>
    <n v="201601"/>
    <x v="5"/>
    <s v="Playboy 4-packs"/>
    <s v="MG 4pk"/>
    <s v="MG 4pk"/>
    <x v="4"/>
    <s v="4PK"/>
    <s v="SD"/>
    <s v="4PK-SD"/>
    <n v="241"/>
    <n v="24.99"/>
    <n v="6022.59"/>
    <m/>
    <m/>
    <s v="True"/>
    <x v="12"/>
  </r>
  <r>
    <n v="201601"/>
    <x v="5"/>
    <s v="Reality Kings"/>
    <s v="Reality Kings"/>
    <s v="Reality Kings"/>
    <x v="4"/>
    <s v="LF"/>
    <s v="SD"/>
    <s v="LF-SD"/>
    <n v="1896"/>
    <n v="17.989999999999998"/>
    <n v="34109.040000000001"/>
    <m/>
    <m/>
    <s v="True"/>
    <x v="12"/>
  </r>
  <r>
    <n v="201601"/>
    <x v="5"/>
    <s v="Reality Kings XX.5 HD"/>
    <s v="Reality Kings XX.5 HD"/>
    <s v="Reality Kings HD"/>
    <x v="4"/>
    <s v="LF"/>
    <s v="HD"/>
    <s v="LF-HD"/>
    <n v="1451"/>
    <n v="18.989999999999998"/>
    <n v="27554.49"/>
    <m/>
    <m/>
    <s v="True"/>
    <x v="12"/>
  </r>
  <r>
    <n v="201601"/>
    <x v="5"/>
    <s v="Route 69"/>
    <s v="Route 69"/>
    <s v="Route 69"/>
    <x v="4"/>
    <s v="LF"/>
    <s v="SD"/>
    <s v="LF-SD"/>
    <n v="459"/>
    <n v="17.989999999999998"/>
    <n v="8257.41"/>
    <m/>
    <m/>
    <s v="True"/>
    <x v="12"/>
  </r>
  <r>
    <n v="201601"/>
    <x v="5"/>
    <s v="Spice Gay"/>
    <s v="Spice Gay"/>
    <s v="MEN"/>
    <x v="4"/>
    <s v="Gay LF"/>
    <s v="SD"/>
    <s v="Gay LF-SD"/>
    <n v="1509"/>
    <n v="17.989999999999998"/>
    <n v="27146.91"/>
    <m/>
    <m/>
    <s v="True"/>
    <x v="12"/>
  </r>
  <r>
    <n v="201601"/>
    <x v="5"/>
    <s v="4023"/>
    <s v="A-List"/>
    <s v="A-List"/>
    <x v="5"/>
    <s v="LF"/>
    <s v="SD"/>
    <s v="LF-SD"/>
    <n v="51"/>
    <n v="17.989999999999998"/>
    <n v="917.49"/>
    <m/>
    <m/>
    <s v="True"/>
    <x v="12"/>
  </r>
  <r>
    <n v="201601"/>
    <x v="5"/>
    <s v="3548"/>
    <s v="Club Fantasy"/>
    <s v="Club Fantasy"/>
    <x v="5"/>
    <s v="LF"/>
    <s v="SD"/>
    <s v="LF-SD"/>
    <n v="1036"/>
    <n v="17.989999999999998"/>
    <n v="18637.64"/>
    <m/>
    <m/>
    <s v="True"/>
    <x v="12"/>
  </r>
  <r>
    <n v="201601"/>
    <x v="5"/>
    <s v="4014"/>
    <s v="Club Fantasy 4pk"/>
    <s v="TVN 4pk"/>
    <x v="5"/>
    <s v="4PK"/>
    <s v="SD"/>
    <s v="4PK-SD"/>
    <n v="251"/>
    <n v="24.99"/>
    <n v="6272.49"/>
    <m/>
    <m/>
    <s v="True"/>
    <x v="12"/>
  </r>
  <r>
    <n v="201601"/>
    <x v="5"/>
    <s v="3549"/>
    <s v="Club Fantasy Gay"/>
    <s v="STUDDS"/>
    <x v="5"/>
    <s v="Gay LF"/>
    <s v="SD"/>
    <s v="Gay LF-SD"/>
    <n v="546"/>
    <n v="17.989999999999998"/>
    <n v="9822.5400000000009"/>
    <m/>
    <m/>
    <s v="True"/>
    <x v="12"/>
  </r>
  <r>
    <n v="201601"/>
    <x v="5"/>
    <s v="4126"/>
    <s v="Club Fantasy Gay HD"/>
    <s v="STUDDS HD"/>
    <x v="5"/>
    <s v="Gay LF"/>
    <s v="HD"/>
    <s v="Gay LF-HD"/>
    <n v="185"/>
    <n v="18.989999999999998"/>
    <n v="3513.15"/>
    <m/>
    <m/>
    <s v="True"/>
    <x v="12"/>
  </r>
  <r>
    <n v="201601"/>
    <x v="5"/>
    <s v="4127"/>
    <s v="Club Fantasy Group"/>
    <s v="Club Fantasy"/>
    <x v="5"/>
    <s v="LF"/>
    <s v="SD"/>
    <s v="LF-SD"/>
    <n v="374"/>
    <n v="17.989999999999998"/>
    <n v="6728.26"/>
    <m/>
    <m/>
    <s v="True"/>
    <x v="12"/>
  </r>
  <r>
    <n v="201601"/>
    <x v="5"/>
    <s v="4128"/>
    <s v="Club Fantasy HD"/>
    <s v="Club Fantasy HD"/>
    <x v="5"/>
    <s v="LF"/>
    <s v="HD"/>
    <s v="LF-HD"/>
    <n v="525"/>
    <n v="18.989999999999998"/>
    <n v="9969.75"/>
    <m/>
    <m/>
    <s v="True"/>
    <x v="12"/>
  </r>
  <r>
    <n v="201601"/>
    <x v="5"/>
    <s v="3550"/>
    <s v="First Time Fantasy"/>
    <s v="First Time Fantasy"/>
    <x v="5"/>
    <s v="LF"/>
    <s v="SD"/>
    <s v="LF-SD"/>
    <n v="364"/>
    <n v="17.989999999999998"/>
    <n v="6548.36"/>
    <m/>
    <m/>
    <s v="True"/>
    <x v="12"/>
  </r>
  <r>
    <n v="201601"/>
    <x v="5"/>
    <s v="3747"/>
    <s v="Girl Crush"/>
    <s v="Girl Crush"/>
    <x v="5"/>
    <s v="LF"/>
    <s v="SD"/>
    <s v="LF-SD"/>
    <n v="419"/>
    <n v="17.989999999999998"/>
    <n v="7537.81"/>
    <m/>
    <m/>
    <s v="True"/>
    <x v="12"/>
  </r>
  <r>
    <n v="201601"/>
    <x v="5"/>
    <s v="156"/>
    <s v="Studds"/>
    <s v="STUDDS"/>
    <x v="5"/>
    <s v="Gay LF"/>
    <s v="SD"/>
    <s v="Gay LF-SD"/>
    <n v="1832"/>
    <n v="17.989999999999998"/>
    <n v="32957.68"/>
    <m/>
    <m/>
    <s v="True"/>
    <x v="12"/>
  </r>
  <r>
    <n v="201601"/>
    <x v="5"/>
    <s v="3552"/>
    <s v="Urban Fantasy"/>
    <s v="Urban Fantasy"/>
    <x v="5"/>
    <s v="LF"/>
    <s v="SD"/>
    <s v="LF-SD"/>
    <n v="1430"/>
    <n v="17.989999999999998"/>
    <n v="25725.7"/>
    <m/>
    <m/>
    <s v="True"/>
    <x v="12"/>
  </r>
  <r>
    <n v="201601"/>
    <x v="5"/>
    <s v="4131"/>
    <s v="Urban Fantasy HD"/>
    <s v="Urban Fantasy HD"/>
    <x v="5"/>
    <s v="LF"/>
    <s v="HD"/>
    <s v="LF-HD"/>
    <n v="432"/>
    <n v="18.989999999999998"/>
    <n v="8203.68"/>
    <m/>
    <m/>
    <s v="True"/>
    <x v="12"/>
  </r>
  <r>
    <n v="201601"/>
    <x v="5"/>
    <s v="2042"/>
    <s v="Hardcore Heat"/>
    <s v="HEAT"/>
    <x v="6"/>
    <s v="LF"/>
    <s v="SD"/>
    <s v="LF-SD"/>
    <n v="4044"/>
    <n v="17.989999999999998"/>
    <n v="72751.56"/>
    <m/>
    <m/>
    <s v="True"/>
    <x v="12"/>
  </r>
  <r>
    <n v="201601"/>
    <x v="5"/>
    <s v="3131"/>
    <s v="Hardcore Heat HD"/>
    <s v="HEAT HD"/>
    <x v="6"/>
    <s v="LF"/>
    <s v="HD"/>
    <s v="LF-HD"/>
    <n v="317"/>
    <n v="18.989999999999998"/>
    <n v="6019.83"/>
    <m/>
    <m/>
    <s v="True"/>
    <x v="12"/>
  </r>
  <r>
    <n v="201601"/>
    <x v="5"/>
    <s v="2347"/>
    <s v="Real Xxtreme"/>
    <s v="Real Xxtreme"/>
    <x v="6"/>
    <s v="LF"/>
    <s v="SD"/>
    <s v="LF-SD"/>
    <n v="8"/>
    <n v="17.989999999999998"/>
    <n v="143.91999999999999"/>
    <m/>
    <m/>
    <s v="True"/>
    <x v="12"/>
  </r>
  <r>
    <n v="201601"/>
    <x v="5"/>
    <s v="3573"/>
    <s v="VIVID TV XX.5"/>
    <s v="Vivid"/>
    <x v="6"/>
    <s v="LF"/>
    <s v="SD"/>
    <s v="LF-SD"/>
    <n v="6472"/>
    <n v="17.989999999999998"/>
    <n v="116431.28"/>
    <m/>
    <m/>
    <s v="True"/>
    <x v="12"/>
  </r>
  <r>
    <n v="201601"/>
    <x v="5"/>
    <s v="3588"/>
    <s v="VIVID TV XX.5 HD"/>
    <s v="Vivid HD"/>
    <x v="6"/>
    <s v="LF"/>
    <s v="HD"/>
    <s v="LF-HD"/>
    <n v="3126"/>
    <n v="18.989999999999998"/>
    <n v="59362.74"/>
    <m/>
    <m/>
    <s v="True"/>
    <x v="12"/>
  </r>
  <r>
    <n v="201601"/>
    <x v="5"/>
    <s v="4190"/>
    <s v="Vivid 4pk"/>
    <s v="Vivid 4pk"/>
    <x v="6"/>
    <s v="4PK"/>
    <s v="SD"/>
    <s v="4PK-SD"/>
    <n v="1119"/>
    <n v="24.99"/>
    <n v="27963.81"/>
    <m/>
    <m/>
    <s v="True"/>
    <x v="12"/>
  </r>
  <r>
    <n v="201601"/>
    <x v="5"/>
    <s v="3998"/>
    <s v="Vivid DF"/>
    <s v="Vivid 2pk"/>
    <x v="6"/>
    <s v="2PK"/>
    <s v="SD"/>
    <s v="2PK-SD"/>
    <n v="670"/>
    <n v="19.989999999999998"/>
    <n v="13393.3"/>
    <m/>
    <m/>
    <s v="True"/>
    <x v="12"/>
  </r>
  <r>
    <n v="201601"/>
    <x v="5"/>
    <s v="4415"/>
    <s v="Vivid Gay"/>
    <s v="Vivid Gay"/>
    <x v="6"/>
    <s v="Gay LF"/>
    <s v="SD"/>
    <s v="Gay LF-SD"/>
    <n v="827"/>
    <n v="17.989999999999998"/>
    <n v="14877.73"/>
    <m/>
    <m/>
    <s v="True"/>
    <x v="12"/>
  </r>
  <r>
    <n v="201601"/>
    <x v="5"/>
    <s v="788"/>
    <s v="Wicked XX.5"/>
    <s v="Wicked"/>
    <x v="6"/>
    <s v="LF"/>
    <s v="SD"/>
    <s v="LF-SD"/>
    <n v="2045"/>
    <n v="17.989999999999998"/>
    <n v="36789.550000000003"/>
    <m/>
    <m/>
    <s v="True"/>
    <x v="12"/>
  </r>
  <r>
    <n v="201601"/>
    <x v="5"/>
    <s v="3680"/>
    <s v="Wicked XX.5 HD"/>
    <s v="Wicked HD"/>
    <x v="6"/>
    <s v="LF"/>
    <s v="HD"/>
    <s v="LF-HD"/>
    <n v="361"/>
    <n v="18.989999999999998"/>
    <n v="6855.39"/>
    <m/>
    <m/>
    <s v="True"/>
    <x v="12"/>
  </r>
  <r>
    <n v="201602"/>
    <x v="0"/>
    <s v="3617"/>
    <s v="Arouse"/>
    <s v="Arouse"/>
    <x v="1"/>
    <s v="LF"/>
    <s v="SD"/>
    <s v="LF-SD"/>
    <n v="3741"/>
    <n v="11"/>
    <n v="41151"/>
    <m/>
    <m/>
    <s v="True"/>
    <x v="13"/>
  </r>
  <r>
    <n v="201602"/>
    <x v="0"/>
    <s v="Digital Playground"/>
    <s v="Digital Playground"/>
    <s v="Digital Playground"/>
    <x v="2"/>
    <s v="LF"/>
    <s v="SD"/>
    <s v="LF-SD"/>
    <n v="2085"/>
    <n v="11"/>
    <n v="22935"/>
    <m/>
    <m/>
    <s v="True"/>
    <x v="13"/>
  </r>
  <r>
    <n v="201602"/>
    <x v="0"/>
    <s v="Digital Playground SF"/>
    <s v="Digital Playground Shorts"/>
    <s v="Digital Playground SF"/>
    <x v="2"/>
    <s v="SF"/>
    <s v="SD"/>
    <s v="SF-SD"/>
    <n v="12297"/>
    <n v="7"/>
    <n v="86079"/>
    <m/>
    <m/>
    <s v="True"/>
    <x v="13"/>
  </r>
  <r>
    <n v="201602"/>
    <x v="0"/>
    <s v="272"/>
    <s v="Hustler"/>
    <s v="Hustler"/>
    <x v="3"/>
    <s v="LF"/>
    <s v="SD"/>
    <s v="LF-SD"/>
    <n v="29940"/>
    <n v="11"/>
    <n v="329340"/>
    <m/>
    <m/>
    <s v="True"/>
    <x v="13"/>
  </r>
  <r>
    <n v="201602"/>
    <x v="0"/>
    <s v="158"/>
    <s v="TEN"/>
    <s v="TEN"/>
    <x v="3"/>
    <s v="LF"/>
    <s v="SD"/>
    <s v="LF-SD"/>
    <n v="35818"/>
    <n v="11"/>
    <n v="393998"/>
    <m/>
    <m/>
    <s v="True"/>
    <x v="13"/>
  </r>
  <r>
    <n v="201602"/>
    <x v="0"/>
    <s v="Bang University"/>
    <s v="Bang University"/>
    <s v="Bang U."/>
    <x v="4"/>
    <s v="LF"/>
    <s v="SD"/>
    <s v="LF-SD"/>
    <n v="9094"/>
    <n v="11"/>
    <n v="100034"/>
    <m/>
    <m/>
    <s v="True"/>
    <x v="13"/>
  </r>
  <r>
    <n v="201602"/>
    <x v="0"/>
    <s v="Brazzers"/>
    <s v="Brazzers"/>
    <s v="Brazzers"/>
    <x v="4"/>
    <s v="LF"/>
    <s v="SD"/>
    <s v="LF-SD"/>
    <n v="7139"/>
    <n v="11"/>
    <n v="78529"/>
    <m/>
    <m/>
    <s v="True"/>
    <x v="13"/>
  </r>
  <r>
    <n v="201602"/>
    <x v="0"/>
    <s v="Brazzers HD"/>
    <s v="Brazzers HD"/>
    <s v="Brazzers HD"/>
    <x v="4"/>
    <s v="LF"/>
    <s v="HD"/>
    <s v="LF-HD"/>
    <n v="7836"/>
    <n v="12"/>
    <n v="94032"/>
    <m/>
    <m/>
    <s v="True"/>
    <x v="13"/>
  </r>
  <r>
    <n v="201602"/>
    <x v="0"/>
    <s v="Playboy 4-packs"/>
    <s v="MG 4pk"/>
    <s v="MG 4pk"/>
    <x v="4"/>
    <s v="4PK"/>
    <s v="SD"/>
    <s v="4PK-SD"/>
    <n v="1052"/>
    <n v="18"/>
    <n v="18936"/>
    <m/>
    <m/>
    <s v="True"/>
    <x v="13"/>
  </r>
  <r>
    <n v="201602"/>
    <x v="0"/>
    <s v="Shorteez"/>
    <s v="Shorteez"/>
    <s v="Shorteez SF"/>
    <x v="4"/>
    <s v="SF"/>
    <s v="SD"/>
    <s v="SF-SD"/>
    <n v="9656"/>
    <n v="7"/>
    <n v="67592"/>
    <m/>
    <m/>
    <s v="True"/>
    <x v="13"/>
  </r>
  <r>
    <n v="201602"/>
    <x v="0"/>
    <s v="3548"/>
    <s v="Club Fantasy"/>
    <s v="Club Fantasy"/>
    <x v="5"/>
    <s v="LF"/>
    <s v="SD"/>
    <s v="LF-SD"/>
    <n v="24261"/>
    <n v="11"/>
    <n v="266871"/>
    <m/>
    <m/>
    <s v="True"/>
    <x v="13"/>
  </r>
  <r>
    <n v="201602"/>
    <x v="0"/>
    <s v="3549"/>
    <s v="Club Fantasy Gay"/>
    <s v="STUDDS"/>
    <x v="5"/>
    <s v="Gay LF"/>
    <s v="SD"/>
    <s v="Gay LF-SD"/>
    <n v="3815"/>
    <n v="11"/>
    <n v="41965"/>
    <m/>
    <m/>
    <s v="True"/>
    <x v="13"/>
  </r>
  <r>
    <n v="201602"/>
    <x v="0"/>
    <s v="3550"/>
    <s v="First Time Fantasy"/>
    <s v="First Time Fantasy"/>
    <x v="5"/>
    <s v="LF"/>
    <s v="SD"/>
    <s v="LF-SD"/>
    <n v="3480"/>
    <n v="11"/>
    <n v="38280"/>
    <m/>
    <m/>
    <s v="True"/>
    <x v="13"/>
  </r>
  <r>
    <n v="201602"/>
    <x v="0"/>
    <s v="3747"/>
    <s v="Girl Crush"/>
    <s v="Girl Crush"/>
    <x v="5"/>
    <s v="LF"/>
    <s v="SD"/>
    <s v="LF-SD"/>
    <n v="2443"/>
    <n v="11"/>
    <n v="26873"/>
    <m/>
    <m/>
    <s v="True"/>
    <x v="13"/>
  </r>
  <r>
    <n v="201602"/>
    <x v="0"/>
    <s v="156"/>
    <s v="Studds"/>
    <s v="STUDDS"/>
    <x v="5"/>
    <s v="Gay LF"/>
    <s v="SD"/>
    <s v="Gay LF-SD"/>
    <n v="87"/>
    <n v="11"/>
    <n v="957"/>
    <m/>
    <m/>
    <s v="True"/>
    <x v="13"/>
  </r>
  <r>
    <n v="201602"/>
    <x v="0"/>
    <s v="3552"/>
    <s v="Urban Fantasy"/>
    <s v="Urban Fantasy"/>
    <x v="5"/>
    <s v="LF"/>
    <s v="SD"/>
    <s v="LF-SD"/>
    <n v="7446"/>
    <n v="11"/>
    <n v="81906"/>
    <m/>
    <m/>
    <s v="True"/>
    <x v="13"/>
  </r>
  <r>
    <n v="201602"/>
    <x v="0"/>
    <s v="2042"/>
    <s v="Hardcore Heat"/>
    <s v="HEAT"/>
    <x v="6"/>
    <s v="LF"/>
    <s v="SD"/>
    <s v="LF-SD"/>
    <n v="3157"/>
    <n v="11"/>
    <n v="34727"/>
    <m/>
    <m/>
    <s v="True"/>
    <x v="13"/>
  </r>
  <r>
    <n v="201602"/>
    <x v="0"/>
    <s v="2347"/>
    <s v="Real Xxtreme"/>
    <s v="Real Xxtreme"/>
    <x v="6"/>
    <s v="LF"/>
    <s v="SD"/>
    <s v="LF-SD"/>
    <n v="292"/>
    <n v="11"/>
    <n v="3212"/>
    <m/>
    <m/>
    <s v="True"/>
    <x v="13"/>
  </r>
  <r>
    <n v="201602"/>
    <x v="0"/>
    <s v="3433"/>
    <s v="VIVID TV"/>
    <s v="Vivid"/>
    <x v="6"/>
    <s v="LF"/>
    <s v="SD"/>
    <s v="LF-SD"/>
    <n v="2904"/>
    <n v="11"/>
    <n v="31944"/>
    <m/>
    <m/>
    <s v="True"/>
    <x v="13"/>
  </r>
  <r>
    <n v="201602"/>
    <x v="1"/>
    <s v="3617"/>
    <s v="Arouse"/>
    <s v="Arouse"/>
    <x v="1"/>
    <s v="LF"/>
    <s v="SD"/>
    <s v="LF-SD"/>
    <n v="1817"/>
    <n v="9.94"/>
    <n v="18060.98"/>
    <n v="18.6666666666667"/>
    <s v="Arouse"/>
    <s v="False"/>
    <x v="13"/>
  </r>
  <r>
    <n v="201602"/>
    <x v="1"/>
    <s v="4370"/>
    <s v="Arouse HD"/>
    <s v="Arouse HD"/>
    <x v="1"/>
    <s v="LF"/>
    <s v="HD"/>
    <s v="LF-HD"/>
    <n v="2462"/>
    <n v="9.94"/>
    <n v="24472.28"/>
    <n v="16"/>
    <s v="Arouse HD"/>
    <s v="False"/>
    <x v="13"/>
  </r>
  <r>
    <n v="201602"/>
    <x v="1"/>
    <s v="3930"/>
    <s v="DUSK - For Women"/>
    <s v="DUSK"/>
    <x v="1"/>
    <s v="LF"/>
    <s v="SD"/>
    <s v="LF-SD"/>
    <n v="410"/>
    <n v="9.94"/>
    <n v="4075.4"/>
    <n v="5.3333333333333304"/>
    <s v="DUSK"/>
    <s v="False"/>
    <x v="13"/>
  </r>
  <r>
    <n v="201602"/>
    <x v="1"/>
    <s v="4435"/>
    <s v="DUSK - For Women HD"/>
    <s v="DUSK HD"/>
    <x v="1"/>
    <s v="LF"/>
    <s v="HD"/>
    <s v="LF-HD"/>
    <n v="710"/>
    <n v="9.94"/>
    <n v="7057.4"/>
    <n v="5.3333333333333304"/>
    <s v="DUSK HD"/>
    <s v="False"/>
    <x v="13"/>
  </r>
  <r>
    <n v="201602"/>
    <x v="1"/>
    <s v="3618"/>
    <s v="Falcon XX5"/>
    <s v="Falcon"/>
    <x v="1"/>
    <s v="Gay LF"/>
    <s v="SD"/>
    <s v="Gay LF-SD"/>
    <n v="1689"/>
    <n v="9.94"/>
    <n v="16788.66"/>
    <n v="13.3333333333333"/>
    <s v="Falcon"/>
    <s v="False"/>
    <x v="13"/>
  </r>
  <r>
    <n v="201602"/>
    <x v="1"/>
    <s v="3653"/>
    <s v="Falcon XX5 HD"/>
    <s v="Falcon HD"/>
    <x v="1"/>
    <s v="Gay LF"/>
    <s v="HD"/>
    <s v="Gay LF-HD"/>
    <n v="743"/>
    <n v="9.9499999999999993"/>
    <n v="7392.85"/>
    <n v="10.6666666666667"/>
    <s v="Falcon HD"/>
    <s v="False"/>
    <x v="13"/>
  </r>
  <r>
    <n v="201602"/>
    <x v="1"/>
    <s v="272"/>
    <s v="Hustler"/>
    <s v="Hustler"/>
    <x v="3"/>
    <s v="LF"/>
    <s v="SD"/>
    <s v="LF-SD"/>
    <n v="8837"/>
    <n v="9.94"/>
    <n v="87839.78"/>
    <n v="74.6666666666667"/>
    <s v="Hustler"/>
    <s v="False"/>
    <x v="13"/>
  </r>
  <r>
    <n v="201602"/>
    <x v="1"/>
    <s v="2718"/>
    <s v="Hustler HD"/>
    <s v="Hustler HD"/>
    <x v="3"/>
    <s v="LF"/>
    <s v="HD"/>
    <s v="LF-HD"/>
    <n v="2259"/>
    <n v="9.94"/>
    <n v="22454.46"/>
    <n v="32"/>
    <s v="Hustler HD"/>
    <s v="False"/>
    <x v="13"/>
  </r>
  <r>
    <n v="201602"/>
    <x v="1"/>
    <s v="649"/>
    <s v="Hustler XXX"/>
    <s v="Hustler"/>
    <x v="3"/>
    <s v="LF"/>
    <s v="SD"/>
    <s v="LF-SD"/>
    <n v="1466"/>
    <n v="9.9499999999999993"/>
    <n v="14586.7"/>
    <m/>
    <s v="Hustler"/>
    <s v="True"/>
    <x v="13"/>
  </r>
  <r>
    <n v="201602"/>
    <x v="1"/>
    <s v="3400"/>
    <s v="Hustler XXX HD"/>
    <s v="Hustler HD"/>
    <x v="3"/>
    <s v="LF"/>
    <s v="HD"/>
    <s v="LF-HD"/>
    <n v="2368"/>
    <n v="9.9499999999999993"/>
    <n v="23561.599999999999"/>
    <m/>
    <s v="Hustler HD"/>
    <s v="True"/>
    <x v="13"/>
  </r>
  <r>
    <n v="201602"/>
    <x v="1"/>
    <s v="158"/>
    <s v="TEN"/>
    <s v="TEN"/>
    <x v="3"/>
    <s v="LF"/>
    <s v="SD"/>
    <s v="LF-SD"/>
    <n v="28296"/>
    <n v="9.94"/>
    <n v="281262.24"/>
    <n v="42.6666666666667"/>
    <s v="TEN"/>
    <s v="False"/>
    <x v="13"/>
  </r>
  <r>
    <n v="201602"/>
    <x v="1"/>
    <s v="2188"/>
    <s v="TEN HD"/>
    <s v="TEN HD"/>
    <x v="3"/>
    <s v="LF"/>
    <s v="HD"/>
    <s v="LF-HD"/>
    <n v="730"/>
    <n v="9.94"/>
    <n v="7256.2"/>
    <n v="37.3333333333333"/>
    <s v="TEN HD"/>
    <s v="False"/>
    <x v="13"/>
  </r>
  <r>
    <n v="201602"/>
    <x v="1"/>
    <s v="Babes"/>
    <s v="Babes"/>
    <s v="Babes"/>
    <x v="4"/>
    <s v="LF"/>
    <s v="SD"/>
    <s v="LF-SD"/>
    <n v="3015"/>
    <n v="9.94"/>
    <n v="29969.1"/>
    <n v="10.6666666666667"/>
    <s v="Babes"/>
    <s v="False"/>
    <x v="13"/>
  </r>
  <r>
    <n v="201602"/>
    <x v="1"/>
    <s v="Bang University"/>
    <s v="Bang University"/>
    <s v="Bang U."/>
    <x v="4"/>
    <s v="LF"/>
    <s v="SD"/>
    <s v="LF-SD"/>
    <n v="3981"/>
    <n v="9.94"/>
    <n v="39571.14"/>
    <n v="16"/>
    <s v="Bang U."/>
    <s v="False"/>
    <x v="13"/>
  </r>
  <r>
    <n v="201602"/>
    <x v="1"/>
    <s v="Brazzers"/>
    <s v="Brazzers"/>
    <s v="Brazzers"/>
    <x v="4"/>
    <s v="LF"/>
    <s v="SD"/>
    <s v="LF-SD"/>
    <n v="12131"/>
    <n v="9.94"/>
    <n v="120582.14"/>
    <n v="45.3333333333333"/>
    <s v="Brazzers"/>
    <s v="False"/>
    <x v="13"/>
  </r>
  <r>
    <n v="201602"/>
    <x v="1"/>
    <s v="Reality Kings"/>
    <s v="Reality Kings"/>
    <s v="Reality Kings"/>
    <x v="4"/>
    <s v="LF"/>
    <s v="SD"/>
    <s v="LF-SD"/>
    <n v="6780"/>
    <n v="9.94"/>
    <n v="67393.2"/>
    <n v="26.6666666666667"/>
    <s v="Reality Kings"/>
    <s v="False"/>
    <x v="13"/>
  </r>
  <r>
    <n v="201602"/>
    <x v="1"/>
    <s v="Reality Kings HD"/>
    <s v="Reality Kings HD"/>
    <s v="Reality Kings HD"/>
    <x v="4"/>
    <s v="LF"/>
    <s v="HD"/>
    <s v="LF-HD"/>
    <n v="2297"/>
    <n v="9.94"/>
    <n v="22832.18"/>
    <n v="18.6666666666667"/>
    <s v="Reality Kings HD"/>
    <s v="False"/>
    <x v="13"/>
  </r>
  <r>
    <n v="201602"/>
    <x v="1"/>
    <s v="Spice Gay"/>
    <s v="Spice Gay"/>
    <s v="MEN"/>
    <x v="4"/>
    <s v="Gay LF"/>
    <s v="SD"/>
    <s v="Gay LF-SD"/>
    <n v="3142"/>
    <n v="9.94"/>
    <n v="31231.48"/>
    <n v="24"/>
    <s v="MEN"/>
    <s v="False"/>
    <x v="13"/>
  </r>
  <r>
    <n v="201602"/>
    <x v="1"/>
    <s v="3548"/>
    <s v="Club Fantasy"/>
    <s v="Club Fantasy"/>
    <x v="5"/>
    <s v="LF"/>
    <s v="SD"/>
    <s v="LF-SD"/>
    <n v="8876"/>
    <n v="9.94"/>
    <n v="88227.44"/>
    <n v="52"/>
    <s v="Club Fantasy"/>
    <s v="False"/>
    <x v="13"/>
  </r>
  <r>
    <n v="201602"/>
    <x v="1"/>
    <s v="3552"/>
    <s v="Urban Fantasy"/>
    <s v="Urban Fantasy"/>
    <x v="5"/>
    <s v="LF"/>
    <s v="SD"/>
    <s v="LF-SD"/>
    <n v="2376"/>
    <n v="9.94"/>
    <n v="23617.439999999999"/>
    <n v="16"/>
    <s v="Urban Fantasy"/>
    <s v="False"/>
    <x v="13"/>
  </r>
  <r>
    <n v="201602"/>
    <x v="1"/>
    <s v="473"/>
    <s v="Cheri"/>
    <s v="Cheri"/>
    <x v="6"/>
    <s v="LF"/>
    <s v="SD"/>
    <s v="LF-SD"/>
    <n v="2867"/>
    <n v="9.94"/>
    <n v="28497.98"/>
    <n v="16"/>
    <s v="Cheri"/>
    <s v="False"/>
    <x v="13"/>
  </r>
  <r>
    <n v="201602"/>
    <x v="1"/>
    <s v="963"/>
    <s v="Girls Girls Girls"/>
    <s v="Girls Girls Girls"/>
    <x v="6"/>
    <s v="LF"/>
    <s v="SD"/>
    <s v="LF-SD"/>
    <n v="2316"/>
    <n v="9.94"/>
    <n v="23021.040000000001"/>
    <n v="18.6666666666667"/>
    <s v="Girls Girls Girls"/>
    <s v="False"/>
    <x v="13"/>
  </r>
  <r>
    <n v="201602"/>
    <x v="1"/>
    <s v="3683"/>
    <s v="Girls Girls Girls XX.5 HD"/>
    <s v="Girls Girls Girls HD"/>
    <x v="6"/>
    <s v="LF"/>
    <s v="HD"/>
    <s v="LF-HD"/>
    <n v="726"/>
    <n v="9.94"/>
    <n v="7216.44"/>
    <n v="5.3333333333333304"/>
    <s v="Girls Girls Girls HD"/>
    <s v="False"/>
    <x v="13"/>
  </r>
  <r>
    <n v="201602"/>
    <x v="1"/>
    <s v="2042"/>
    <s v="Hardcore Heat"/>
    <s v="HEAT"/>
    <x v="6"/>
    <s v="LF"/>
    <s v="SD"/>
    <s v="LF-SD"/>
    <n v="11609"/>
    <n v="9.94"/>
    <n v="115393.46"/>
    <n v="40"/>
    <s v="HEAT"/>
    <s v="False"/>
    <x v="13"/>
  </r>
  <r>
    <n v="201602"/>
    <x v="1"/>
    <s v="3131"/>
    <s v="Hardcore Heat HD"/>
    <s v="HEAT HD"/>
    <x v="6"/>
    <s v="LF"/>
    <s v="HD"/>
    <s v="LF-HD"/>
    <n v="396"/>
    <n v="9.94"/>
    <n v="3936.24"/>
    <n v="8"/>
    <s v="HEAT HD"/>
    <s v="False"/>
    <x v="13"/>
  </r>
  <r>
    <n v="201602"/>
    <x v="1"/>
    <s v="3349"/>
    <s v="Pleasure Zone"/>
    <s v="Pleasure Zone"/>
    <x v="6"/>
    <s v="LF"/>
    <s v="SD"/>
    <s v="LF-SD"/>
    <n v="3628"/>
    <n v="9.94"/>
    <n v="36062.32"/>
    <n v="18.6666666666667"/>
    <s v="Pleasure Zone"/>
    <s v="False"/>
    <x v="13"/>
  </r>
  <r>
    <n v="201602"/>
    <x v="1"/>
    <s v="2347"/>
    <s v="Real Xxtreme"/>
    <s v="Real Xxtreme"/>
    <x v="6"/>
    <s v="LF"/>
    <s v="SD"/>
    <s v="LF-SD"/>
    <n v="3408"/>
    <n v="9.94"/>
    <n v="33875.519999999997"/>
    <n v="21.3333333333333"/>
    <s v="Real Xxtreme"/>
    <s v="False"/>
    <x v="13"/>
  </r>
  <r>
    <n v="201602"/>
    <x v="1"/>
    <s v="3684"/>
    <s v="Real Xxtreme XX.5 HD"/>
    <s v="Real Xxtreme HD"/>
    <x v="6"/>
    <s v="LF"/>
    <s v="HD"/>
    <s v="LF-HD"/>
    <n v="411"/>
    <n v="9.94"/>
    <n v="4085.34"/>
    <n v="5.3333333333333304"/>
    <s v="Real Xxtreme HD"/>
    <s v="False"/>
    <x v="13"/>
  </r>
  <r>
    <n v="201602"/>
    <x v="1"/>
    <s v="2825"/>
    <s v="Swingers"/>
    <s v="Swingers"/>
    <x v="6"/>
    <s v="LF"/>
    <s v="SD"/>
    <s v="LF-SD"/>
    <n v="1650"/>
    <n v="9.94"/>
    <n v="16401"/>
    <n v="16"/>
    <s v="Swingers"/>
    <s v="False"/>
    <x v="13"/>
  </r>
  <r>
    <n v="201602"/>
    <x v="1"/>
    <s v="3433"/>
    <s v="VIVID TV"/>
    <s v="Vivid"/>
    <x v="6"/>
    <s v="LF"/>
    <s v="SD"/>
    <s v="LF-SD"/>
    <n v="7476"/>
    <n v="9.94"/>
    <n v="74311.44"/>
    <n v="80"/>
    <s v="Vivid"/>
    <s v="False"/>
    <x v="13"/>
  </r>
  <r>
    <n v="201602"/>
    <x v="1"/>
    <s v="4046"/>
    <s v="Vivid XXX HD"/>
    <s v="Vivid HD"/>
    <x v="6"/>
    <s v="LF"/>
    <s v="HD"/>
    <s v="LF-HD"/>
    <n v="9125"/>
    <n v="9.9499999999999993"/>
    <n v="90793.75"/>
    <n v="76.6666666666667"/>
    <s v="Vivid HD"/>
    <s v="False"/>
    <x v="13"/>
  </r>
  <r>
    <n v="201602"/>
    <x v="1"/>
    <s v="3680"/>
    <s v="Wicked XX.5 HD"/>
    <s v="Wicked HD"/>
    <x v="6"/>
    <s v="LF"/>
    <s v="HD"/>
    <s v="LF-HD"/>
    <n v="347"/>
    <n v="9.94"/>
    <n v="3449.18"/>
    <n v="5.3333333333333304"/>
    <s v="Wicked HD"/>
    <s v="False"/>
    <x v="13"/>
  </r>
  <r>
    <n v="201602"/>
    <x v="1"/>
    <s v="3370"/>
    <s v="Wicked XXX"/>
    <s v="Wicked"/>
    <x v="6"/>
    <s v="LF"/>
    <s v="SD"/>
    <s v="LF-SD"/>
    <n v="3121"/>
    <n v="9.9499999999999993"/>
    <n v="31053.95"/>
    <n v="24"/>
    <s v="Wicked"/>
    <s v="False"/>
    <x v="13"/>
  </r>
  <r>
    <n v="201602"/>
    <x v="2"/>
    <s v="3618"/>
    <s v="Falcon XX5"/>
    <s v="Falcon"/>
    <x v="1"/>
    <s v="Gay LF"/>
    <s v="SD"/>
    <s v="Gay LF-SD"/>
    <n v="1417"/>
    <n v="13.75"/>
    <n v="19483.75"/>
    <n v="10.6666666666667"/>
    <s v="Falcon"/>
    <s v="False"/>
    <x v="13"/>
  </r>
  <r>
    <n v="201602"/>
    <x v="2"/>
    <s v="4081"/>
    <s v="Girlfriend Films"/>
    <s v="Girlfriend Films"/>
    <x v="3"/>
    <s v="LF"/>
    <s v="SD"/>
    <s v="LF-SD"/>
    <n v="5585"/>
    <n v="13.616666666666699"/>
    <n v="76049.083333333299"/>
    <n v="21.3333333333333"/>
    <s v="Girlfriend Films"/>
    <s v="False"/>
    <x v="13"/>
  </r>
  <r>
    <n v="201602"/>
    <x v="2"/>
    <s v="2658"/>
    <s v="HIS Gay"/>
    <s v="HIS"/>
    <x v="3"/>
    <s v="Gay LF"/>
    <s v="SD"/>
    <s v="Gay LF-SD"/>
    <n v="2580"/>
    <n v="13.75"/>
    <n v="35475"/>
    <n v="16"/>
    <s v="HIS"/>
    <s v="False"/>
    <x v="13"/>
  </r>
  <r>
    <n v="201602"/>
    <x v="2"/>
    <s v="272"/>
    <s v="Hustler"/>
    <s v="Hustler"/>
    <x v="3"/>
    <s v="LF"/>
    <s v="SD"/>
    <s v="LF-SD"/>
    <n v="29558"/>
    <n v="13.616666666666699"/>
    <n v="402481.433333333"/>
    <n v="80"/>
    <s v="Hustler"/>
    <s v="False"/>
    <x v="13"/>
  </r>
  <r>
    <n v="201602"/>
    <x v="2"/>
    <s v="468"/>
    <s v="Juicy"/>
    <s v="Juicy"/>
    <x v="3"/>
    <s v="LF"/>
    <s v="SD"/>
    <s v="LF-SD"/>
    <n v="9876"/>
    <n v="13.616666666666699"/>
    <n v="134478.20000000001"/>
    <n v="26.6666666666667"/>
    <s v="Juicy"/>
    <s v="False"/>
    <x v="13"/>
  </r>
  <r>
    <n v="201602"/>
    <x v="2"/>
    <s v="577"/>
    <s v="Manhandle"/>
    <s v="Manhandle"/>
    <x v="3"/>
    <s v="Gay LF"/>
    <s v="SD"/>
    <s v="Gay LF-SD"/>
    <n v="2108"/>
    <n v="13.75"/>
    <n v="28985"/>
    <n v="16"/>
    <s v="Manhandle"/>
    <s v="False"/>
    <x v="13"/>
  </r>
  <r>
    <n v="201602"/>
    <x v="2"/>
    <s v="575"/>
    <s v="Penthouse"/>
    <s v="Penthouse"/>
    <x v="3"/>
    <s v="LF"/>
    <s v="SD"/>
    <s v="LF-SD"/>
    <n v="3558"/>
    <n v="13.616666666666699"/>
    <n v="48448.1"/>
    <n v="18.6666666666667"/>
    <s v="Penthouse"/>
    <s v="False"/>
    <x v="13"/>
  </r>
  <r>
    <n v="201602"/>
    <x v="2"/>
    <s v="158"/>
    <s v="TEN"/>
    <s v="TEN"/>
    <x v="3"/>
    <s v="LF"/>
    <s v="SD"/>
    <s v="LF-SD"/>
    <n v="24532"/>
    <n v="13.616666666666699"/>
    <n v="334044.066666667"/>
    <n v="50.6666666666667"/>
    <s v="TEN"/>
    <s v="False"/>
    <x v="13"/>
  </r>
  <r>
    <n v="201602"/>
    <x v="2"/>
    <s v="2827"/>
    <s v="Vavoom"/>
    <s v="Vavoom SF"/>
    <x v="3"/>
    <s v="SF"/>
    <s v="SD"/>
    <s v="SF-SD"/>
    <n v="54927"/>
    <n v="8.48"/>
    <n v="465780.96"/>
    <n v="27.3333333333333"/>
    <s v="Vavoom SF"/>
    <s v="False"/>
    <x v="13"/>
  </r>
  <r>
    <n v="201602"/>
    <x v="2"/>
    <s v="Bang University"/>
    <s v="Bang University"/>
    <s v="Bang U."/>
    <x v="4"/>
    <s v="LF"/>
    <s v="SD"/>
    <s v="LF-SD"/>
    <n v="3470"/>
    <n v="13.616666666666699"/>
    <n v="47249.833333333299"/>
    <n v="20"/>
    <s v="Bang U."/>
    <s v="False"/>
    <x v="13"/>
  </r>
  <r>
    <n v="201602"/>
    <x v="2"/>
    <s v="Brazzers"/>
    <s v="Brazzers"/>
    <s v="Brazzers"/>
    <x v="4"/>
    <s v="LF"/>
    <s v="SD"/>
    <s v="LF-SD"/>
    <n v="6964"/>
    <n v="13.616666666666699"/>
    <n v="94826.466666666704"/>
    <n v="40"/>
    <s v="Brazzers"/>
    <s v="False"/>
    <x v="13"/>
  </r>
  <r>
    <n v="201602"/>
    <x v="2"/>
    <s v="Reality Kings"/>
    <s v="Reality Kings"/>
    <s v="Reality Kings"/>
    <x v="4"/>
    <s v="LF"/>
    <s v="SD"/>
    <s v="LF-SD"/>
    <n v="4478"/>
    <n v="13.616666666666699"/>
    <n v="60975.433333333298"/>
    <n v="21.3333333333333"/>
    <s v="Reality Kings"/>
    <s v="False"/>
    <x v="13"/>
  </r>
  <r>
    <n v="201602"/>
    <x v="2"/>
    <s v="Spice Gay"/>
    <s v="Spice Gay"/>
    <s v="MEN"/>
    <x v="4"/>
    <s v="Gay LF"/>
    <s v="SD"/>
    <s v="Gay LF-SD"/>
    <n v="1833"/>
    <n v="13.75"/>
    <n v="25203.75"/>
    <n v="18.6666666666667"/>
    <s v="MEN"/>
    <s v="False"/>
    <x v="13"/>
  </r>
  <r>
    <n v="201602"/>
    <x v="2"/>
    <s v="3548"/>
    <s v="Club Fantasy"/>
    <s v="Club Fantasy"/>
    <x v="5"/>
    <s v="LF"/>
    <s v="SD"/>
    <s v="LF-SD"/>
    <n v="7280"/>
    <n v="13.616666666666699"/>
    <n v="99129.333333333299"/>
    <n v="21.3333333333333"/>
    <s v="Club Fantasy"/>
    <s v="False"/>
    <x v="13"/>
  </r>
  <r>
    <n v="201602"/>
    <x v="2"/>
    <s v="3665"/>
    <s v="Hardcore Heat"/>
    <s v="HEAT"/>
    <x v="6"/>
    <s v="LF"/>
    <s v="SD"/>
    <s v="LF-SD"/>
    <n v="14566"/>
    <n v="13.616666666666699"/>
    <n v="198340.36666666699"/>
    <n v="20"/>
    <s v="HEAT"/>
    <s v="False"/>
    <x v="13"/>
  </r>
  <r>
    <n v="201602"/>
    <x v="2"/>
    <s v="3433"/>
    <s v="VIVID TV"/>
    <s v="Vivid"/>
    <x v="6"/>
    <s v="LF"/>
    <s v="SD"/>
    <s v="LF-SD"/>
    <n v="12566"/>
    <n v="13.616666666666699"/>
    <n v="171107.03333333301"/>
    <n v="48"/>
    <s v="Vivid"/>
    <s v="False"/>
    <x v="13"/>
  </r>
  <r>
    <n v="201602"/>
    <x v="3"/>
    <s v="4516"/>
    <s v="Arouse SF XX.5"/>
    <s v="Arouse SF"/>
    <x v="1"/>
    <s v="SF"/>
    <s v="SD"/>
    <s v="SF-SD"/>
    <n v="9818"/>
    <n v="5.98"/>
    <n v="58711.64"/>
    <n v="1.3333333333333299"/>
    <s v="Arouse SF"/>
    <s v="False"/>
    <x v="13"/>
  </r>
  <r>
    <n v="201602"/>
    <x v="3"/>
    <s v="4528"/>
    <s v="Arouse SF XX.5 HD"/>
    <s v="Arouse SF HD"/>
    <x v="1"/>
    <s v="SF"/>
    <s v="HD"/>
    <s v="SF-HD"/>
    <n v="7152"/>
    <n v="6.98"/>
    <n v="49920.959999999999"/>
    <n v="1.6666666666666701"/>
    <s v="Arouse SF HD"/>
    <s v="False"/>
    <x v="13"/>
  </r>
  <r>
    <n v="201602"/>
    <x v="3"/>
    <s v="4517"/>
    <s v="Arouse SF XXX"/>
    <s v="Arouse SF"/>
    <x v="1"/>
    <s v="SF"/>
    <s v="SD"/>
    <s v="SF-SD"/>
    <n v="1152"/>
    <n v="5.98"/>
    <n v="6888.96"/>
    <m/>
    <s v="Arouse SF"/>
    <s v="True"/>
    <x v="13"/>
  </r>
  <r>
    <n v="201602"/>
    <x v="3"/>
    <s v="4531"/>
    <s v="Arouse SF XXX HD"/>
    <s v="Arouse SF HD"/>
    <x v="1"/>
    <s v="SF"/>
    <s v="HD"/>
    <s v="SF-HD"/>
    <n v="733"/>
    <n v="6.98"/>
    <n v="5116.34"/>
    <m/>
    <s v="Arouse SF HD"/>
    <s v="True"/>
    <x v="13"/>
  </r>
  <r>
    <n v="201602"/>
    <x v="3"/>
    <s v="4084"/>
    <s v="Arouse XX.5"/>
    <s v="Arouse"/>
    <x v="1"/>
    <s v="LF"/>
    <s v="SD"/>
    <s v="LF-SD"/>
    <n v="2597"/>
    <n v="12.973333333333301"/>
    <n v="33691.746666666702"/>
    <n v="18.6666666666667"/>
    <s v="Arouse"/>
    <s v="False"/>
    <x v="13"/>
  </r>
  <r>
    <n v="201602"/>
    <x v="3"/>
    <s v="4077"/>
    <s v="Arouse XX.5 HD"/>
    <s v="Arouse HD"/>
    <x v="1"/>
    <s v="LF"/>
    <s v="HD"/>
    <s v="LF-HD"/>
    <n v="3030"/>
    <n v="14.1"/>
    <n v="42723"/>
    <n v="18.6666666666667"/>
    <s v="Arouse HD"/>
    <s v="False"/>
    <x v="13"/>
  </r>
  <r>
    <n v="201602"/>
    <x v="3"/>
    <s v="4085"/>
    <s v="Arouse XX.5 Nationwide"/>
    <s v="Arouse"/>
    <x v="1"/>
    <s v="NW LF"/>
    <s v="SD"/>
    <s v="NW LF-SD"/>
    <n v="3263"/>
    <n v="13.1033333333333"/>
    <n v="42756.176666666703"/>
    <m/>
    <s v="Arouse"/>
    <s v="True"/>
    <x v="13"/>
  </r>
  <r>
    <n v="201602"/>
    <x v="3"/>
    <s v="4078"/>
    <s v="Arouse XX.5 Nationwide HD"/>
    <s v="Arouse HD"/>
    <x v="1"/>
    <s v="NW LF"/>
    <s v="HD"/>
    <s v="NW LF-HD"/>
    <n v="4262"/>
    <n v="14.23"/>
    <n v="60648.26"/>
    <m/>
    <s v="Arouse HD"/>
    <s v="True"/>
    <x v="13"/>
  </r>
  <r>
    <n v="201602"/>
    <x v="3"/>
    <s v="4079"/>
    <s v="Arouse XXX"/>
    <s v="Arouse"/>
    <x v="1"/>
    <s v="LF"/>
    <s v="SD"/>
    <s v="LF-SD"/>
    <n v="187"/>
    <n v="14.98"/>
    <n v="2801.26"/>
    <m/>
    <s v="Arouse"/>
    <s v="True"/>
    <x v="13"/>
  </r>
  <r>
    <n v="201602"/>
    <x v="3"/>
    <s v="4086"/>
    <s v="Arouse XXX HD"/>
    <s v="Arouse HD"/>
    <x v="1"/>
    <s v="LF"/>
    <s v="HD"/>
    <s v="LF-HD"/>
    <n v="300"/>
    <n v="15.98"/>
    <n v="4794"/>
    <m/>
    <s v="Arouse HD"/>
    <s v="True"/>
    <x v="13"/>
  </r>
  <r>
    <n v="201602"/>
    <x v="3"/>
    <s v="4537"/>
    <s v="Dusk for Women SF XX.5"/>
    <s v="DUSK SF"/>
    <x v="1"/>
    <s v="SF"/>
    <s v="SD"/>
    <s v="SF-SD"/>
    <n v="7471"/>
    <n v="5.98"/>
    <n v="44676.58"/>
    <n v="1.3333333333333299"/>
    <s v="DUSK SF"/>
    <s v="False"/>
    <x v="13"/>
  </r>
  <r>
    <n v="201602"/>
    <x v="3"/>
    <s v="4542"/>
    <s v="Dusk for Women SF XX.5 HD"/>
    <s v="DUSK SF HD"/>
    <x v="1"/>
    <s v="SF"/>
    <s v="HD"/>
    <s v="SF-HD"/>
    <n v="5634"/>
    <n v="6.98"/>
    <n v="39325.32"/>
    <n v="1.3333333333333299"/>
    <s v="DUSK SF HD"/>
    <s v="False"/>
    <x v="13"/>
  </r>
  <r>
    <n v="201602"/>
    <x v="3"/>
    <s v="4512"/>
    <s v="Dusk for Women SF XXX"/>
    <s v="DUSK SF"/>
    <x v="1"/>
    <s v="SF"/>
    <s v="SD"/>
    <s v="SF-SD"/>
    <n v="954"/>
    <n v="5.98"/>
    <n v="5704.92"/>
    <m/>
    <s v="DUSK SF"/>
    <s v="True"/>
    <x v="13"/>
  </r>
  <r>
    <n v="201602"/>
    <x v="3"/>
    <s v="4513"/>
    <s v="Dusk for Women SF XXX HD"/>
    <s v="DUSK SF HD"/>
    <x v="1"/>
    <s v="SF"/>
    <s v="HD"/>
    <s v="SF-HD"/>
    <n v="625"/>
    <n v="6.98"/>
    <n v="4362.5"/>
    <m/>
    <s v="DUSK SF HD"/>
    <s v="True"/>
    <x v="13"/>
  </r>
  <r>
    <n v="201602"/>
    <x v="3"/>
    <s v="3997"/>
    <s v="Dusk for Women XX.5"/>
    <s v="DUSK"/>
    <x v="1"/>
    <s v="LF"/>
    <s v="SD"/>
    <s v="LF-SD"/>
    <n v="2466"/>
    <n v="12.973333333333301"/>
    <n v="31992.240000000002"/>
    <n v="10.6666666666667"/>
    <s v="DUSK"/>
    <s v="False"/>
    <x v="13"/>
  </r>
  <r>
    <n v="201602"/>
    <x v="3"/>
    <s v="4080"/>
    <s v="Dusk for Women XX.5 HD"/>
    <s v="DUSK HD"/>
    <x v="1"/>
    <s v="LF"/>
    <s v="HD"/>
    <s v="LF-HD"/>
    <n v="2695"/>
    <n v="14.1"/>
    <n v="37999.5"/>
    <n v="10.6666666666667"/>
    <s v="DUSK HD"/>
    <s v="False"/>
    <x v="13"/>
  </r>
  <r>
    <n v="201602"/>
    <x v="3"/>
    <s v="4092"/>
    <s v="Dusk for Women XXX"/>
    <s v="DUSK"/>
    <x v="1"/>
    <s v="LF"/>
    <s v="SD"/>
    <s v="LF-SD"/>
    <n v="219"/>
    <n v="14.98"/>
    <n v="3280.62"/>
    <m/>
    <s v="DUSK"/>
    <s v="True"/>
    <x v="13"/>
  </r>
  <r>
    <n v="201602"/>
    <x v="3"/>
    <s v="4093"/>
    <s v="Dusk for Women XXX HD"/>
    <s v="DUSK HD"/>
    <x v="1"/>
    <s v="LF"/>
    <s v="HD"/>
    <s v="LF-HD"/>
    <n v="259"/>
    <n v="15.98"/>
    <n v="4138.82"/>
    <m/>
    <s v="DUSK HD"/>
    <s v="True"/>
    <x v="13"/>
  </r>
  <r>
    <n v="201602"/>
    <x v="3"/>
    <s v="4526"/>
    <s v="Falcon SF XX.5"/>
    <s v="Falcon SF"/>
    <x v="1"/>
    <s v="SF"/>
    <s v="SD"/>
    <s v="SF-SD"/>
    <n v="1715"/>
    <n v="5.98"/>
    <n v="10255.700000000001"/>
    <n v="1"/>
    <s v="Falcon SF"/>
    <s v="False"/>
    <x v="13"/>
  </r>
  <r>
    <n v="201602"/>
    <x v="3"/>
    <s v="4530"/>
    <s v="Falcon SF XX.5 HD"/>
    <s v="Falcon SF HD"/>
    <x v="1"/>
    <s v="SF"/>
    <s v="HD"/>
    <s v="SF-HD"/>
    <n v="1156"/>
    <n v="6.98"/>
    <n v="8068.88"/>
    <n v="1"/>
    <s v="Falcon SF HD"/>
    <s v="False"/>
    <x v="13"/>
  </r>
  <r>
    <n v="201602"/>
    <x v="3"/>
    <s v="4532"/>
    <s v="Falcon SF XXX"/>
    <s v="Falcon SF"/>
    <x v="1"/>
    <s v="SF"/>
    <s v="SD"/>
    <s v="SF-SD"/>
    <n v="214"/>
    <n v="5.98"/>
    <n v="1279.72"/>
    <m/>
    <s v="Falcon SF"/>
    <s v="True"/>
    <x v="13"/>
  </r>
  <r>
    <n v="201602"/>
    <x v="3"/>
    <s v="4521"/>
    <s v="Falcon SF XXX HD"/>
    <s v="Falcon SF HD"/>
    <x v="1"/>
    <s v="SF"/>
    <s v="HD"/>
    <s v="SF-HD"/>
    <n v="101"/>
    <n v="6.98"/>
    <n v="704.98"/>
    <m/>
    <s v="Falcon SF HD"/>
    <s v="True"/>
    <x v="13"/>
  </r>
  <r>
    <n v="201602"/>
    <x v="3"/>
    <s v="3793"/>
    <s v="Falcon XX5"/>
    <s v="Falcon"/>
    <x v="1"/>
    <s v="Gay LF"/>
    <s v="SD"/>
    <s v="Gay LF-SD"/>
    <n v="2716"/>
    <n v="12.76"/>
    <n v="34656.160000000003"/>
    <n v="14.6666666666667"/>
    <s v="Falcon"/>
    <s v="False"/>
    <x v="13"/>
  </r>
  <r>
    <n v="201602"/>
    <x v="3"/>
    <s v="3791"/>
    <s v="Falcon XX5 HD"/>
    <s v="Falcon HD"/>
    <x v="1"/>
    <s v="Gay LF"/>
    <s v="HD"/>
    <s v="Gay LF-HD"/>
    <n v="2648"/>
    <n v="14.07"/>
    <n v="37257.360000000001"/>
    <n v="13.3333333333333"/>
    <s v="Falcon HD"/>
    <s v="False"/>
    <x v="13"/>
  </r>
  <r>
    <n v="201602"/>
    <x v="3"/>
    <s v="3792"/>
    <s v="Falcon XXX"/>
    <s v="Falcon"/>
    <x v="1"/>
    <s v="Gay LF"/>
    <s v="SD"/>
    <s v="Gay LF-SD"/>
    <n v="286"/>
    <n v="14.98"/>
    <n v="4284.28"/>
    <m/>
    <s v="Falcon"/>
    <s v="True"/>
    <x v="13"/>
  </r>
  <r>
    <n v="201602"/>
    <x v="3"/>
    <s v="4071"/>
    <s v="Falcon XXX HD"/>
    <s v="Falcon HD"/>
    <x v="1"/>
    <s v="Gay LF"/>
    <s v="HD"/>
    <s v="Gay LF-HD"/>
    <n v="204"/>
    <n v="15.98"/>
    <n v="3259.92"/>
    <m/>
    <s v="Falcon HD"/>
    <s v="True"/>
    <x v="13"/>
  </r>
  <r>
    <n v="201602"/>
    <x v="3"/>
    <s v="4447"/>
    <s v="Evil Angel XX.5"/>
    <s v="Evil Angel"/>
    <x v="8"/>
    <s v="LF"/>
    <s v="SD"/>
    <s v="LF-SD"/>
    <n v="1208"/>
    <n v="12.973333333333301"/>
    <n v="15671.7866666667"/>
    <n v="41.3333333333333"/>
    <s v="Evil Angel"/>
    <s v="False"/>
    <x v="13"/>
  </r>
  <r>
    <n v="201602"/>
    <x v="3"/>
    <s v="4448"/>
    <s v="Evil Angel XX.5 HD"/>
    <s v="Evil Angel HD"/>
    <x v="8"/>
    <s v="LF"/>
    <s v="HD"/>
    <s v="LF-HD"/>
    <n v="1526"/>
    <n v="14.1"/>
    <n v="21516.6"/>
    <n v="21.3333333333333"/>
    <s v="Evil Angel HD"/>
    <s v="False"/>
    <x v="13"/>
  </r>
  <r>
    <n v="201602"/>
    <x v="3"/>
    <s v="4449"/>
    <s v="Evil Angel XX.5 Nationwide"/>
    <s v="Evil Angel"/>
    <x v="8"/>
    <s v="NW LF"/>
    <s v="SD"/>
    <s v="NW LF-SD"/>
    <n v="1766"/>
    <n v="13.1033333333333"/>
    <n v="23140.4866666667"/>
    <m/>
    <s v="Evil Angel"/>
    <s v="True"/>
    <x v="13"/>
  </r>
  <r>
    <n v="201602"/>
    <x v="3"/>
    <s v="4450"/>
    <s v="Evil Angel XX.5 Nationwide HD"/>
    <s v="Evil Angel HD"/>
    <x v="8"/>
    <s v="NW LF"/>
    <s v="HD"/>
    <s v="NW LF-HD"/>
    <n v="2105"/>
    <n v="14.23"/>
    <n v="29954.15"/>
    <m/>
    <s v="Evil Angel HD"/>
    <s v="True"/>
    <x v="13"/>
  </r>
  <r>
    <n v="201602"/>
    <x v="3"/>
    <s v="4451"/>
    <s v="Evil Angel XXX"/>
    <s v="Evil Angel"/>
    <x v="8"/>
    <s v="LF"/>
    <s v="SD"/>
    <s v="LF-SD"/>
    <n v="207"/>
    <n v="14.98"/>
    <n v="3100.86"/>
    <m/>
    <s v="Evil Angel"/>
    <s v="True"/>
    <x v="13"/>
  </r>
  <r>
    <n v="201602"/>
    <x v="3"/>
    <s v="4452"/>
    <s v="Evil Angel XXX HD"/>
    <s v="Evil Angel HD"/>
    <x v="8"/>
    <s v="LF"/>
    <s v="HD"/>
    <s v="LF-HD"/>
    <n v="215"/>
    <n v="15.98"/>
    <n v="3435.7"/>
    <m/>
    <s v="Evil Angel HD"/>
    <s v="True"/>
    <x v="13"/>
  </r>
  <r>
    <n v="201602"/>
    <x v="3"/>
    <s v="4115"/>
    <s v="Etsy XX.5 HD (NOOF)"/>
    <s v="Hustler HD"/>
    <x v="3"/>
    <s v="LF"/>
    <s v="HD"/>
    <s v="LF-HD"/>
    <n v="2951"/>
    <n v="14.1"/>
    <n v="41609.1"/>
    <n v="42.6666666666667"/>
    <s v="Hustler HD"/>
    <s v="False"/>
    <x v="13"/>
  </r>
  <r>
    <n v="201602"/>
    <x v="3"/>
    <s v="4146"/>
    <s v="Etsy XX.5 Nationwide (NOOF)"/>
    <s v="Hustler"/>
    <x v="3"/>
    <s v="NW LF"/>
    <s v="SD"/>
    <s v="NW LF-SD"/>
    <n v="2557"/>
    <n v="13.1033333333333"/>
    <n v="33505.223333333299"/>
    <n v="42.6666666666667"/>
    <s v="Hustler"/>
    <s v="False"/>
    <x v="13"/>
  </r>
  <r>
    <n v="201602"/>
    <x v="3"/>
    <s v="4116"/>
    <s v="Etsy XX.5 Nationwide HD (NOOF)"/>
    <s v="Hustler HD"/>
    <x v="3"/>
    <s v="NW LF"/>
    <s v="HD"/>
    <s v="NW LF-HD"/>
    <n v="3052"/>
    <n v="14.23"/>
    <n v="43429.96"/>
    <m/>
    <s v="Hustler HD"/>
    <s v="True"/>
    <x v="13"/>
  </r>
  <r>
    <n v="201602"/>
    <x v="3"/>
    <s v="4107"/>
    <s v="Girlfriend Films XX.5"/>
    <s v="Girlfriend Films"/>
    <x v="3"/>
    <s v="LF"/>
    <s v="SD"/>
    <s v="LF-SD"/>
    <n v="7343"/>
    <n v="12.973333333333301"/>
    <n v="95263.186666666705"/>
    <n v="14.6666666666667"/>
    <s v="Girlfriend Films"/>
    <s v="False"/>
    <x v="13"/>
  </r>
  <r>
    <n v="201602"/>
    <x v="3"/>
    <s v="4082"/>
    <s v="Girlfriend Films XX.5 HD"/>
    <s v="Girlfriend Films HD"/>
    <x v="3"/>
    <s v="LF"/>
    <s v="HD"/>
    <s v="LF-HD"/>
    <n v="8221"/>
    <n v="14.1"/>
    <n v="115916.1"/>
    <n v="14.6666666666667"/>
    <s v="Girlfriend Films HD"/>
    <s v="False"/>
    <x v="13"/>
  </r>
  <r>
    <n v="201602"/>
    <x v="3"/>
    <s v="4543"/>
    <s v="Girlfriends Films SF XX.5"/>
    <s v="Girlfriend Films SF"/>
    <x v="3"/>
    <s v="SF"/>
    <s v="SD"/>
    <s v="SF-SD"/>
    <n v="1578"/>
    <n v="5.98"/>
    <n v="9436.44"/>
    <n v="0.33333333333333298"/>
    <s v="Girlfriend Films SF"/>
    <s v="False"/>
    <x v="13"/>
  </r>
  <r>
    <n v="201602"/>
    <x v="3"/>
    <s v="4544"/>
    <s v="Girlfriends Films SF XX.5 HD"/>
    <s v="Girlfriend Films SF HD"/>
    <x v="3"/>
    <s v="SF"/>
    <s v="HD"/>
    <s v="SF-HD"/>
    <n v="1061"/>
    <n v="6.98"/>
    <n v="7405.78"/>
    <n v="0.33333333333333298"/>
    <s v="Girlfriend Films SF HD"/>
    <s v="False"/>
    <x v="13"/>
  </r>
  <r>
    <n v="201602"/>
    <x v="3"/>
    <s v="4545"/>
    <s v="Girlfriends Films SF XXX"/>
    <s v="Girlfriend Films SF"/>
    <x v="3"/>
    <s v="SF"/>
    <s v="SD"/>
    <s v="SF-SD"/>
    <n v="191"/>
    <n v="5.98"/>
    <n v="1142.18"/>
    <m/>
    <s v="Girlfriend Films SF"/>
    <s v="True"/>
    <x v="13"/>
  </r>
  <r>
    <n v="201602"/>
    <x v="3"/>
    <s v="4546"/>
    <s v="Girlfriends Films SF XXX HD"/>
    <s v="Girlfriend Films SF HD"/>
    <x v="3"/>
    <s v="SF"/>
    <s v="HD"/>
    <s v="SF-HD"/>
    <n v="113"/>
    <n v="6.98"/>
    <n v="788.74"/>
    <m/>
    <s v="Girlfriend Films SF HD"/>
    <s v="True"/>
    <x v="13"/>
  </r>
  <r>
    <n v="201602"/>
    <x v="3"/>
    <s v="3220"/>
    <s v="HIS Gay"/>
    <s v="HIS"/>
    <x v="3"/>
    <s v="Gay LF"/>
    <s v="SD"/>
    <s v="Gay LF-SD"/>
    <n v="5567"/>
    <n v="12.76"/>
    <n v="71034.92"/>
    <n v="22.6666666666667"/>
    <s v="HIS"/>
    <s v="False"/>
    <x v="13"/>
  </r>
  <r>
    <n v="201602"/>
    <x v="3"/>
    <s v="4534"/>
    <s v="HIS Gay SF XX.5"/>
    <s v="HIS SF"/>
    <x v="3"/>
    <s v="Gay SF"/>
    <s v="SD"/>
    <s v="Gay SF-SD"/>
    <n v="2176"/>
    <n v="5.98"/>
    <n v="13012.48"/>
    <n v="4"/>
    <s v="HIS SF"/>
    <s v="False"/>
    <x v="13"/>
  </r>
  <r>
    <n v="201602"/>
    <x v="3"/>
    <s v="4535"/>
    <s v="HIS Gay SF XX.5 HD"/>
    <s v="HIS SF HD"/>
    <x v="3"/>
    <s v="Gay SF"/>
    <s v="HD"/>
    <s v="Gay SF-HD"/>
    <n v="1485"/>
    <n v="6.98"/>
    <n v="10365.299999999999"/>
    <n v="4"/>
    <s v="HIS SF HD"/>
    <s v="False"/>
    <x v="13"/>
  </r>
  <r>
    <n v="201602"/>
    <x v="3"/>
    <s v="4536"/>
    <s v="HIS Gay SF XXX"/>
    <s v="HIS SF"/>
    <x v="3"/>
    <s v="Gay SF"/>
    <s v="SD"/>
    <s v="Gay SF-SD"/>
    <n v="265"/>
    <n v="5.98"/>
    <n v="1584.7"/>
    <m/>
    <s v="HIS SF"/>
    <s v="True"/>
    <x v="13"/>
  </r>
  <r>
    <n v="201602"/>
    <x v="3"/>
    <s v="4547"/>
    <s v="HIS Gay SF XXX HD"/>
    <s v="HIS SF HD"/>
    <x v="3"/>
    <s v="Gay SF"/>
    <s v="HD"/>
    <s v="Gay SF-HD"/>
    <n v="139"/>
    <n v="6.98"/>
    <n v="970.22"/>
    <m/>
    <s v="HIS SF HD"/>
    <s v="True"/>
    <x v="13"/>
  </r>
  <r>
    <n v="201602"/>
    <x v="3"/>
    <s v="3686"/>
    <s v="HIS Gay XX.5 HD"/>
    <s v="HIS HD"/>
    <x v="3"/>
    <s v="Gay LF"/>
    <s v="HD"/>
    <s v="Gay LF-HD"/>
    <n v="6095"/>
    <n v="14.07"/>
    <n v="85756.65"/>
    <n v="22.6666666666667"/>
    <s v="HIS HD"/>
    <s v="False"/>
    <x v="13"/>
  </r>
  <r>
    <n v="201602"/>
    <x v="3"/>
    <s v="3334"/>
    <s v="HIS Gay XXX"/>
    <s v="HIS"/>
    <x v="3"/>
    <s v="Gay LF"/>
    <s v="SD"/>
    <s v="Gay LF-SD"/>
    <n v="607"/>
    <n v="14.98"/>
    <n v="9092.86"/>
    <m/>
    <s v="HIS"/>
    <s v="True"/>
    <x v="13"/>
  </r>
  <r>
    <n v="201602"/>
    <x v="3"/>
    <s v="4094"/>
    <s v="HIS Gay XXX HD"/>
    <s v="HIS HD"/>
    <x v="3"/>
    <s v="Gay LF"/>
    <s v="HD"/>
    <s v="Gay LF-HD"/>
    <n v="604"/>
    <n v="15.98"/>
    <n v="9651.92"/>
    <m/>
    <s v="HIS HD"/>
    <s v="True"/>
    <x v="13"/>
  </r>
  <r>
    <n v="201602"/>
    <x v="3"/>
    <s v="4284"/>
    <s v="Hustler SF XX.5"/>
    <s v="Hustler SF"/>
    <x v="3"/>
    <s v="SF"/>
    <s v="SD"/>
    <s v="SF-SD"/>
    <n v="5388"/>
    <n v="5.98"/>
    <n v="32220.240000000002"/>
    <n v="1"/>
    <s v="Hustler SF"/>
    <s v="False"/>
    <x v="13"/>
  </r>
  <r>
    <n v="201602"/>
    <x v="3"/>
    <s v="4548"/>
    <s v="Hustler SF XX.5 HD"/>
    <s v="Hustler SF HD"/>
    <x v="3"/>
    <s v="SF"/>
    <s v="HD"/>
    <s v="SF-HD"/>
    <n v="3822"/>
    <n v="6.98"/>
    <n v="26677.56"/>
    <n v="1"/>
    <s v="Hustler SF HD"/>
    <s v="False"/>
    <x v="13"/>
  </r>
  <r>
    <n v="201602"/>
    <x v="3"/>
    <s v="4549"/>
    <s v="Hustler SF XXX"/>
    <s v="Hustler SF"/>
    <x v="3"/>
    <s v="SF"/>
    <s v="SD"/>
    <s v="SF-SD"/>
    <n v="685"/>
    <n v="5.98"/>
    <n v="4096.3"/>
    <m/>
    <s v="Hustler SF"/>
    <s v="True"/>
    <x v="13"/>
  </r>
  <r>
    <n v="201602"/>
    <x v="3"/>
    <s v="4550"/>
    <s v="Hustler SF XXX HD"/>
    <s v="Hustler SF HD"/>
    <x v="3"/>
    <s v="SF"/>
    <s v="HD"/>
    <s v="SF-HD"/>
    <n v="454"/>
    <n v="6.98"/>
    <n v="3168.92"/>
    <m/>
    <s v="Hustler SF HD"/>
    <s v="True"/>
    <x v="13"/>
  </r>
  <r>
    <n v="201602"/>
    <x v="3"/>
    <s v="795"/>
    <s v="Hustler XX.5"/>
    <s v="Hustler"/>
    <x v="3"/>
    <s v="LF"/>
    <s v="SD"/>
    <s v="LF-SD"/>
    <n v="7234"/>
    <n v="12.973333333333301"/>
    <n v="93849.093333333294"/>
    <m/>
    <s v="Hustler"/>
    <s v="True"/>
    <x v="13"/>
  </r>
  <r>
    <n v="201602"/>
    <x v="3"/>
    <s v="3595"/>
    <s v="Hustler XX.5 HD"/>
    <s v="Hustler HD"/>
    <x v="3"/>
    <s v="LF"/>
    <s v="HD"/>
    <s v="LF-HD"/>
    <n v="9576"/>
    <n v="14.1"/>
    <n v="135021.6"/>
    <m/>
    <s v="Hustler HD"/>
    <s v="True"/>
    <x v="13"/>
  </r>
  <r>
    <n v="201602"/>
    <x v="3"/>
    <s v="4096"/>
    <s v="Hustler XX.5 Nationwide"/>
    <s v="Hustler"/>
    <x v="3"/>
    <s v="NW LF"/>
    <s v="SD"/>
    <s v="NW LF-SD"/>
    <n v="8517"/>
    <n v="13.1033333333333"/>
    <n v="111601.09"/>
    <m/>
    <s v="Hustler"/>
    <s v="True"/>
    <x v="13"/>
  </r>
  <r>
    <n v="201602"/>
    <x v="3"/>
    <s v="4097"/>
    <s v="Hustler XX.5 Nationwide HD"/>
    <s v="Hustler HD"/>
    <x v="3"/>
    <s v="NW LF"/>
    <s v="HD"/>
    <s v="NW LF-HD"/>
    <n v="11362"/>
    <n v="14.23"/>
    <n v="161681.26"/>
    <m/>
    <s v="Hustler HD"/>
    <s v="True"/>
    <x v="13"/>
  </r>
  <r>
    <n v="201602"/>
    <x v="3"/>
    <s v="649"/>
    <s v="Hustler XXX"/>
    <s v="Hustler"/>
    <x v="3"/>
    <s v="LF"/>
    <s v="SD"/>
    <s v="LF-SD"/>
    <n v="685"/>
    <n v="14.98"/>
    <n v="10261.299999999999"/>
    <m/>
    <s v="Hustler"/>
    <s v="True"/>
    <x v="13"/>
  </r>
  <r>
    <n v="201602"/>
    <x v="3"/>
    <s v="3400"/>
    <s v="Hustler XXX HD"/>
    <s v="Hustler HD"/>
    <x v="3"/>
    <s v="LF"/>
    <s v="HD"/>
    <s v="LF-HD"/>
    <n v="889"/>
    <n v="15.98"/>
    <n v="14206.22"/>
    <m/>
    <s v="Hustler HD"/>
    <s v="True"/>
    <x v="13"/>
  </r>
  <r>
    <n v="201602"/>
    <x v="3"/>
    <s v="4551"/>
    <s v="Juicy SF XX.5"/>
    <s v="Juicy SF"/>
    <x v="3"/>
    <s v="SF"/>
    <s v="SD"/>
    <s v="SF-SD"/>
    <n v="1318"/>
    <n v="5.98"/>
    <n v="7881.64"/>
    <n v="0.33333333333333298"/>
    <s v="Juicy SF"/>
    <s v="False"/>
    <x v="13"/>
  </r>
  <r>
    <n v="201602"/>
    <x v="3"/>
    <s v="4552"/>
    <s v="Juicy SF XX.5 HD"/>
    <s v="Juicy SF HD"/>
    <x v="3"/>
    <s v="SF"/>
    <s v="HD"/>
    <s v="SF-HD"/>
    <n v="1077"/>
    <n v="6.98"/>
    <n v="7517.46"/>
    <n v="0.33333333333333298"/>
    <s v="Juicy SF HD"/>
    <s v="False"/>
    <x v="13"/>
  </r>
  <r>
    <n v="201602"/>
    <x v="3"/>
    <s v="4553"/>
    <s v="Juicy SF XXX"/>
    <s v="Juicy SF"/>
    <x v="3"/>
    <s v="SF"/>
    <s v="SD"/>
    <s v="SF-SD"/>
    <n v="125"/>
    <n v="5.98"/>
    <n v="747.5"/>
    <m/>
    <s v="Juicy SF"/>
    <s v="True"/>
    <x v="13"/>
  </r>
  <r>
    <n v="201602"/>
    <x v="3"/>
    <s v="4554"/>
    <s v="Juicy SF XXX HD"/>
    <s v="Juicy SF HD"/>
    <x v="3"/>
    <s v="SF"/>
    <s v="HD"/>
    <s v="SF-HD"/>
    <n v="107"/>
    <n v="6.98"/>
    <n v="746.86"/>
    <m/>
    <s v="Juicy SF HD"/>
    <s v="True"/>
    <x v="13"/>
  </r>
  <r>
    <n v="201602"/>
    <x v="3"/>
    <s v="794"/>
    <s v="Juicy XX.5"/>
    <s v="Juicy"/>
    <x v="3"/>
    <s v="LF"/>
    <s v="SD"/>
    <s v="LF-SD"/>
    <n v="3170"/>
    <n v="12.973333333333301"/>
    <n v="41125.466666666704"/>
    <n v="20"/>
    <s v="Juicy"/>
    <s v="False"/>
    <x v="13"/>
  </r>
  <r>
    <n v="201602"/>
    <x v="3"/>
    <s v="4099"/>
    <s v="Juicy XX.5 HD"/>
    <s v="Juicy HD"/>
    <x v="3"/>
    <s v="LF"/>
    <s v="HD"/>
    <s v="LF-HD"/>
    <n v="3923"/>
    <n v="14.1"/>
    <n v="55314.3"/>
    <n v="20"/>
    <s v="Juicy HD"/>
    <s v="False"/>
    <x v="13"/>
  </r>
  <r>
    <n v="201602"/>
    <x v="3"/>
    <s v="4142"/>
    <s v="Juicy XX.5 Nationwide"/>
    <s v="Juicy"/>
    <x v="3"/>
    <s v="NW LF"/>
    <s v="SD"/>
    <s v="NW LF-SD"/>
    <n v="2936"/>
    <n v="13.1033333333333"/>
    <n v="38471.386666666702"/>
    <m/>
    <s v="Juicy"/>
    <s v="True"/>
    <x v="13"/>
  </r>
  <r>
    <n v="201602"/>
    <x v="3"/>
    <s v="4112"/>
    <s v="Juicy XX.5 Nationwide HD"/>
    <s v="Juicy HD"/>
    <x v="3"/>
    <s v="NW LF"/>
    <s v="HD"/>
    <s v="NW LF-HD"/>
    <n v="3842"/>
    <n v="14.23"/>
    <n v="54671.66"/>
    <m/>
    <s v="Juicy HD"/>
    <s v="True"/>
    <x v="13"/>
  </r>
  <r>
    <n v="201602"/>
    <x v="3"/>
    <s v="3346"/>
    <s v="Juicy XXX"/>
    <s v="Juicy"/>
    <x v="3"/>
    <s v="LF"/>
    <s v="SD"/>
    <s v="LF-SD"/>
    <n v="240"/>
    <n v="14.98"/>
    <n v="3595.2"/>
    <m/>
    <s v="Juicy"/>
    <s v="True"/>
    <x v="13"/>
  </r>
  <r>
    <n v="201602"/>
    <x v="3"/>
    <s v="4425"/>
    <s v="Juicy XXX HD"/>
    <s v="Juicy HD"/>
    <x v="3"/>
    <s v="LF"/>
    <s v="HD"/>
    <s v="LF-HD"/>
    <n v="255"/>
    <n v="15.98"/>
    <n v="4074.9"/>
    <m/>
    <s v="Juicy HD"/>
    <s v="True"/>
    <x v="13"/>
  </r>
  <r>
    <n v="201602"/>
    <x v="3"/>
    <s v="4555"/>
    <s v="Penthouse SF XX.5"/>
    <s v="Penthouse SF"/>
    <x v="3"/>
    <s v="SF"/>
    <s v="SD"/>
    <s v="SF-SD"/>
    <n v="2110"/>
    <n v="5.98"/>
    <n v="12617.8"/>
    <n v="0.33333333333333298"/>
    <s v="Penthouse SF"/>
    <s v="False"/>
    <x v="13"/>
  </r>
  <r>
    <n v="201602"/>
    <x v="3"/>
    <s v="4556"/>
    <s v="Penthouse SF XX.5 HD"/>
    <s v="Penthouse SF HD"/>
    <x v="3"/>
    <s v="SF"/>
    <s v="HD"/>
    <s v="SF-HD"/>
    <n v="1660"/>
    <n v="6.98"/>
    <n v="11586.8"/>
    <n v="0.33333333333333298"/>
    <s v="Penthouse SF HD"/>
    <s v="False"/>
    <x v="13"/>
  </r>
  <r>
    <n v="201602"/>
    <x v="3"/>
    <s v="4557"/>
    <s v="Penthouse SF XXX"/>
    <s v="Penthouse SF"/>
    <x v="3"/>
    <s v="SF"/>
    <s v="SD"/>
    <s v="SF-SD"/>
    <n v="288"/>
    <n v="5.98"/>
    <n v="1722.24"/>
    <m/>
    <s v="Penthouse SF"/>
    <s v="True"/>
    <x v="13"/>
  </r>
  <r>
    <n v="201602"/>
    <x v="3"/>
    <s v="4558"/>
    <s v="Penthouse SF XXX HD"/>
    <s v="Penthouse SF HD"/>
    <x v="3"/>
    <s v="SF"/>
    <s v="HD"/>
    <s v="SF-HD"/>
    <n v="238"/>
    <n v="6.98"/>
    <n v="1661.24"/>
    <m/>
    <s v="Penthouse SF HD"/>
    <s v="True"/>
    <x v="13"/>
  </r>
  <r>
    <n v="201602"/>
    <x v="3"/>
    <s v="4214"/>
    <s v="Penthouse XX.5"/>
    <s v="Penthouse"/>
    <x v="3"/>
    <s v="LF"/>
    <s v="SD"/>
    <s v="LF-SD"/>
    <n v="4581"/>
    <n v="12.973333333333301"/>
    <n v="59430.84"/>
    <n v="20"/>
    <s v="Penthouse"/>
    <s v="False"/>
    <x v="13"/>
  </r>
  <r>
    <n v="201602"/>
    <x v="3"/>
    <s v="793"/>
    <s v="Penthouse XX.5"/>
    <s v="Penthouse"/>
    <x v="3"/>
    <s v="LF"/>
    <s v="SD"/>
    <s v="LF-SD"/>
    <n v="3175"/>
    <n v="12.973333333333301"/>
    <n v="41190.333333333299"/>
    <m/>
    <s v="Penthouse"/>
    <s v="True"/>
    <x v="13"/>
  </r>
  <r>
    <n v="201602"/>
    <x v="3"/>
    <s v="4100"/>
    <s v="Penthouse XX.5 HD"/>
    <s v="Penthouse HD"/>
    <x v="3"/>
    <s v="LF"/>
    <s v="HD"/>
    <s v="LF-HD"/>
    <n v="5056"/>
    <n v="14.1"/>
    <n v="71289.600000000006"/>
    <n v="18.6666666666667"/>
    <s v="Penthouse HD"/>
    <s v="False"/>
    <x v="13"/>
  </r>
  <r>
    <n v="201602"/>
    <x v="3"/>
    <s v="4143"/>
    <s v="Penthouse XX.5 Nationwide"/>
    <s v="Penthouse"/>
    <x v="3"/>
    <s v="NW LF"/>
    <s v="SD"/>
    <s v="NW LF-SD"/>
    <n v="3643"/>
    <n v="13.1033333333333"/>
    <n v="47735.4433333333"/>
    <m/>
    <s v="Penthouse"/>
    <s v="True"/>
    <x v="13"/>
  </r>
  <r>
    <n v="201602"/>
    <x v="3"/>
    <s v="3347"/>
    <s v="Penthouse XXX"/>
    <s v="Penthouse"/>
    <x v="3"/>
    <s v="LF"/>
    <s v="SD"/>
    <s v="LF-SD"/>
    <n v="280"/>
    <n v="14.98"/>
    <n v="4194.3999999999996"/>
    <m/>
    <s v="Penthouse"/>
    <s v="True"/>
    <x v="13"/>
  </r>
  <r>
    <n v="201602"/>
    <x v="3"/>
    <s v="4374"/>
    <s v="Penthouse XXX HD"/>
    <s v="Penthouse HD"/>
    <x v="3"/>
    <s v="LF"/>
    <s v="HD"/>
    <s v="LF-HD"/>
    <n v="375"/>
    <n v="15.98"/>
    <n v="5992.5"/>
    <m/>
    <s v="Penthouse HD"/>
    <s v="True"/>
    <x v="13"/>
  </r>
  <r>
    <n v="201602"/>
    <x v="3"/>
    <s v="4559"/>
    <s v="TEN SF XX.5"/>
    <s v="TEN SF"/>
    <x v="3"/>
    <s v="SF"/>
    <s v="SD"/>
    <s v="SF-SD"/>
    <n v="932"/>
    <n v="5.98"/>
    <n v="5573.36"/>
    <n v="0.33333333333333298"/>
    <s v="TEN SF"/>
    <s v="False"/>
    <x v="13"/>
  </r>
  <r>
    <n v="201602"/>
    <x v="3"/>
    <s v="4560"/>
    <s v="TEN SF XX.5 HD"/>
    <s v="TEN SF HD"/>
    <x v="3"/>
    <s v="SF"/>
    <s v="HD"/>
    <s v="SF-HD"/>
    <n v="579"/>
    <n v="6.98"/>
    <n v="4041.42"/>
    <n v="0.33333333333333298"/>
    <s v="TEN SF HD"/>
    <s v="False"/>
    <x v="13"/>
  </r>
  <r>
    <n v="201602"/>
    <x v="3"/>
    <s v="4561"/>
    <s v="TEN SF XXX"/>
    <s v="TEN SF"/>
    <x v="3"/>
    <s v="SF"/>
    <s v="SD"/>
    <s v="SF-SD"/>
    <n v="149"/>
    <n v="5.98"/>
    <n v="891.02"/>
    <m/>
    <s v="TEN SF"/>
    <s v="True"/>
    <x v="13"/>
  </r>
  <r>
    <n v="201602"/>
    <x v="3"/>
    <s v="4562"/>
    <s v="TEN SF XXX HD"/>
    <s v="TEN SF HD"/>
    <x v="3"/>
    <s v="SF"/>
    <s v="HD"/>
    <s v="SF-HD"/>
    <n v="69"/>
    <n v="6.98"/>
    <n v="481.62"/>
    <m/>
    <s v="TEN SF HD"/>
    <s v="True"/>
    <x v="13"/>
  </r>
  <r>
    <n v="201602"/>
    <x v="3"/>
    <s v="791"/>
    <s v="TEN XX.5"/>
    <s v="TEN"/>
    <x v="3"/>
    <s v="LF"/>
    <s v="SD"/>
    <s v="LF-SD"/>
    <n v="3791"/>
    <n v="12.973333333333301"/>
    <n v="49181.906666666699"/>
    <n v="20"/>
    <s v="TEN"/>
    <s v="False"/>
    <x v="13"/>
  </r>
  <r>
    <n v="201602"/>
    <x v="3"/>
    <s v="4114"/>
    <s v="TEN XX.5 HD"/>
    <s v="TEN HD"/>
    <x v="3"/>
    <s v="LF"/>
    <s v="HD"/>
    <s v="LF-HD"/>
    <n v="4631"/>
    <n v="14.1"/>
    <n v="65297.1"/>
    <n v="20"/>
    <s v="TEN HD"/>
    <s v="False"/>
    <x v="13"/>
  </r>
  <r>
    <n v="201602"/>
    <x v="3"/>
    <s v="4144"/>
    <s v="TEN XX.5 Nationwide"/>
    <s v="TEN"/>
    <x v="3"/>
    <s v="NW LF"/>
    <s v="SD"/>
    <s v="NW LF-SD"/>
    <n v="3729"/>
    <n v="13.1033333333333"/>
    <n v="48862.33"/>
    <m/>
    <s v="TEN"/>
    <s v="True"/>
    <x v="13"/>
  </r>
  <r>
    <n v="201602"/>
    <x v="3"/>
    <s v="4113"/>
    <s v="TEN XX.5 Nationwide HD"/>
    <s v="TEN HD"/>
    <x v="3"/>
    <s v="NW LF"/>
    <s v="HD"/>
    <s v="NW LF-HD"/>
    <n v="4835"/>
    <n v="14.23"/>
    <n v="68802.05"/>
    <m/>
    <s v="TEN HD"/>
    <s v="True"/>
    <x v="13"/>
  </r>
  <r>
    <n v="201602"/>
    <x v="3"/>
    <s v="3350"/>
    <s v="TEN XXX"/>
    <s v="TEN"/>
    <x v="3"/>
    <s v="LF"/>
    <s v="SD"/>
    <s v="LF-SD"/>
    <n v="355"/>
    <n v="14.98"/>
    <n v="5317.9"/>
    <m/>
    <s v="TEN"/>
    <s v="True"/>
    <x v="13"/>
  </r>
  <r>
    <n v="201602"/>
    <x v="3"/>
    <s v="4375"/>
    <s v="TEN XXX HD"/>
    <s v="TEN HD"/>
    <x v="3"/>
    <s v="LF"/>
    <s v="HD"/>
    <s v="LF-HD"/>
    <n v="337"/>
    <n v="15.98"/>
    <n v="5385.26"/>
    <m/>
    <s v="TEN HD"/>
    <s v="True"/>
    <x v="13"/>
  </r>
  <r>
    <n v="201602"/>
    <x v="3"/>
    <s v="4145"/>
    <s v="Vavoom XX.5 Nationwide"/>
    <s v="Vavoom SF"/>
    <x v="3"/>
    <s v="NW SF"/>
    <s v="SD"/>
    <s v="NW SF-SD"/>
    <n v="1289"/>
    <n v="5.98"/>
    <n v="7708.22"/>
    <m/>
    <s v="Vavoom SF"/>
    <s v="False"/>
    <x v="13"/>
  </r>
  <r>
    <n v="201602"/>
    <x v="3"/>
    <s v="4076"/>
    <s v="Vavoom XX.5 Nationwide HD"/>
    <s v="Vavoom SF HD"/>
    <x v="3"/>
    <s v="NW SF"/>
    <s v="HD"/>
    <s v="NW SF-HD"/>
    <n v="1045"/>
    <n v="6.98"/>
    <n v="7294.1"/>
    <m/>
    <s v="Vavoom SF HD"/>
    <s v="False"/>
    <x v="13"/>
  </r>
  <r>
    <n v="201602"/>
    <x v="3"/>
    <s v="3351"/>
    <s v="Vavoom XXX"/>
    <s v="Vavoom SF"/>
    <x v="3"/>
    <s v="SF"/>
    <s v="SD"/>
    <s v="SF-SD"/>
    <n v="15"/>
    <n v="5.98"/>
    <n v="89.7"/>
    <m/>
    <s v="Vavoom SF"/>
    <s v="True"/>
    <x v="13"/>
  </r>
  <r>
    <n v="201602"/>
    <x v="3"/>
    <s v="4224"/>
    <s v="Vavoom XXX HD"/>
    <s v="Vavoom SF HD"/>
    <x v="3"/>
    <s v="SF"/>
    <s v="HD"/>
    <s v="SF-HD"/>
    <n v="13"/>
    <n v="6.98"/>
    <n v="90.74"/>
    <m/>
    <s v="Vavoom SF HD"/>
    <s v="True"/>
    <x v="13"/>
  </r>
  <r>
    <n v="201602"/>
    <x v="3"/>
    <s v="4565"/>
    <s v="XTSY SF XX.5"/>
    <s v="XTSY SF"/>
    <x v="3"/>
    <s v="SF"/>
    <s v="SD"/>
    <s v="SF-SD"/>
    <n v="2165"/>
    <n v="5.98"/>
    <n v="12946.7"/>
    <n v="0.66666666666666696"/>
    <s v="XTSY SF"/>
    <s v="False"/>
    <x v="13"/>
  </r>
  <r>
    <n v="201602"/>
    <x v="3"/>
    <s v="4566"/>
    <s v="XTSY SF XX.5 HD"/>
    <s v="XTSY SF HD"/>
    <x v="3"/>
    <s v="SF"/>
    <s v="HD"/>
    <s v="SF-HD"/>
    <n v="1405"/>
    <n v="6.98"/>
    <n v="9806.9"/>
    <n v="0.66666666666666696"/>
    <s v="XTSY SF HD"/>
    <s v="False"/>
    <x v="13"/>
  </r>
  <r>
    <n v="201602"/>
    <x v="3"/>
    <s v="4567"/>
    <s v="XTSY SF XXX"/>
    <s v="XTSY SF"/>
    <x v="3"/>
    <s v="SF"/>
    <s v="SD"/>
    <s v="SF-SD"/>
    <n v="262"/>
    <n v="5.98"/>
    <n v="1566.76"/>
    <m/>
    <s v="XTSY SF"/>
    <s v="True"/>
    <x v="13"/>
  </r>
  <r>
    <n v="201602"/>
    <x v="3"/>
    <s v="4568"/>
    <s v="XTSY SF XXX HD"/>
    <s v="XTSY SF HD"/>
    <x v="3"/>
    <s v="SF"/>
    <s v="HD"/>
    <s v="SF-HD"/>
    <n v="181"/>
    <n v="6.98"/>
    <n v="1263.3800000000001"/>
    <m/>
    <s v="XTSY SF HD"/>
    <s v="True"/>
    <x v="13"/>
  </r>
  <r>
    <n v="201602"/>
    <x v="3"/>
    <s v="792"/>
    <s v="XTSY XX.5"/>
    <s v="XTSY"/>
    <x v="3"/>
    <s v="LF"/>
    <s v="SD"/>
    <s v="LF-SD"/>
    <n v="2150"/>
    <n v="12.973333333333301"/>
    <n v="27892.666666666701"/>
    <n v="20"/>
    <s v="XTSY"/>
    <s v="False"/>
    <x v="13"/>
  </r>
  <r>
    <n v="201602"/>
    <x v="3"/>
    <s v="3352"/>
    <s v="XTSY XXX"/>
    <s v="XTSY"/>
    <x v="3"/>
    <s v="LF"/>
    <s v="SD"/>
    <s v="LF-SD"/>
    <n v="219"/>
    <n v="14.98"/>
    <n v="3280.62"/>
    <m/>
    <s v="XTSY"/>
    <s v="True"/>
    <x v="13"/>
  </r>
  <r>
    <n v="201602"/>
    <x v="3"/>
    <s v="4376"/>
    <s v="XTSY XXX HD"/>
    <s v="XTSY HD"/>
    <x v="3"/>
    <s v="LF"/>
    <s v="HD"/>
    <s v="LF-HD"/>
    <n v="261"/>
    <n v="15.98"/>
    <n v="4170.78"/>
    <n v="20"/>
    <s v="XTSY HD"/>
    <s v="False"/>
    <x v="13"/>
  </r>
  <r>
    <n v="201602"/>
    <x v="3"/>
    <s v="Bang University SF XX.5"/>
    <s v="Bang University SF XX.5"/>
    <s v="Bang U. SF"/>
    <x v="4"/>
    <s v="SF"/>
    <s v="SD"/>
    <s v="SF-SD"/>
    <n v="6236"/>
    <n v="5.98"/>
    <n v="37291.279999999999"/>
    <n v="1"/>
    <s v="Bang U. SF"/>
    <s v="False"/>
    <x v="13"/>
  </r>
  <r>
    <n v="201602"/>
    <x v="3"/>
    <s v="Bang University SF XX.5 HD"/>
    <s v="Bang University SF XX.5 HD"/>
    <s v="Bang U. SF HD"/>
    <x v="4"/>
    <s v="SF"/>
    <s v="HD"/>
    <s v="SF-HD"/>
    <n v="4456"/>
    <n v="6.98"/>
    <n v="31102.880000000001"/>
    <n v="1"/>
    <s v="Bang U. SF HD"/>
    <s v="False"/>
    <x v="13"/>
  </r>
  <r>
    <n v="201602"/>
    <x v="3"/>
    <s v="Bang University SF XXX"/>
    <s v="Bang University SF XXX"/>
    <s v="Bang U. SF"/>
    <x v="4"/>
    <s v="SF"/>
    <s v="SD"/>
    <s v="SF-SD"/>
    <n v="722"/>
    <n v="5.98"/>
    <n v="4317.5600000000004"/>
    <m/>
    <s v="Bang U. SF"/>
    <s v="True"/>
    <x v="13"/>
  </r>
  <r>
    <n v="201602"/>
    <x v="3"/>
    <s v="Bang University SF XXX HD"/>
    <s v="Bang University SF XXX HD"/>
    <s v="Bang U. SF HD"/>
    <x v="4"/>
    <s v="SF"/>
    <s v="HD"/>
    <s v="SF-HD"/>
    <n v="414"/>
    <n v="6.98"/>
    <n v="2889.72"/>
    <m/>
    <s v="Bang U. SF HD"/>
    <s v="True"/>
    <x v="13"/>
  </r>
  <r>
    <n v="201602"/>
    <x v="3"/>
    <s v="Bang University XX.5"/>
    <s v="Bang University XX.5"/>
    <s v="Bang U."/>
    <x v="4"/>
    <s v="LF"/>
    <s v="SD"/>
    <s v="LF-SD"/>
    <n v="3593"/>
    <n v="12.973333333333301"/>
    <n v="46613.186666666697"/>
    <n v="18.6666666666667"/>
    <s v="Bang U."/>
    <s v="False"/>
    <x v="13"/>
  </r>
  <r>
    <n v="201602"/>
    <x v="3"/>
    <s v="Bang University XX.5 HD"/>
    <s v="Bang University XX.5 HD"/>
    <s v="Bang U. HD"/>
    <x v="4"/>
    <s v="LF"/>
    <s v="HD"/>
    <s v="LF-HD"/>
    <n v="4806"/>
    <n v="14.1"/>
    <n v="67764.600000000006"/>
    <n v="18.6666666666667"/>
    <s v="Bang U. HD"/>
    <s v="False"/>
    <x v="13"/>
  </r>
  <r>
    <n v="201602"/>
    <x v="3"/>
    <s v="Bang University XX.5 Nationwide"/>
    <s v="Bang University XX.5 Nationwide"/>
    <s v="Bang U."/>
    <x v="4"/>
    <s v="NW LF"/>
    <s v="SD"/>
    <s v="NW LF-SD"/>
    <n v="2792"/>
    <n v="13.1033333333333"/>
    <n v="36584.506666666697"/>
    <m/>
    <s v="Bang U."/>
    <s v="True"/>
    <x v="13"/>
  </r>
  <r>
    <n v="201602"/>
    <x v="3"/>
    <s v="Bang University XX.5 Nationwide HD"/>
    <s v="Bang University XX.5 Nationwide HD"/>
    <s v="Bang U. HD"/>
    <x v="4"/>
    <s v="NW LF"/>
    <s v="HD"/>
    <s v="NW LF-HD"/>
    <n v="3636"/>
    <n v="14.23"/>
    <n v="51740.28"/>
    <m/>
    <s v="Bang U. HD"/>
    <s v="True"/>
    <x v="13"/>
  </r>
  <r>
    <n v="201602"/>
    <x v="3"/>
    <s v="Bang University XXX"/>
    <s v="Bang University XXX"/>
    <s v="Bang U."/>
    <x v="4"/>
    <s v="LF"/>
    <s v="SD"/>
    <s v="LF-SD"/>
    <n v="380"/>
    <n v="14.98"/>
    <n v="5692.4"/>
    <m/>
    <s v="Bang U."/>
    <s v="True"/>
    <x v="13"/>
  </r>
  <r>
    <n v="201602"/>
    <x v="3"/>
    <s v="Bang University XXX HD"/>
    <s v="Bang University XXX HD"/>
    <s v="Bang U. HD"/>
    <x v="4"/>
    <s v="LF"/>
    <s v="HD"/>
    <s v="LF-HD"/>
    <n v="512"/>
    <n v="15.98"/>
    <n v="8181.76"/>
    <m/>
    <s v="Bang U. HD"/>
    <s v="True"/>
    <x v="13"/>
  </r>
  <r>
    <n v="201602"/>
    <x v="3"/>
    <s v="Brazzers SF XX.5"/>
    <s v="Brazzers SF XX.5"/>
    <s v="Brazzers SF"/>
    <x v="4"/>
    <s v="SF"/>
    <s v="SD"/>
    <s v="SF-SD"/>
    <n v="6139"/>
    <n v="5.98"/>
    <n v="36711.22"/>
    <n v="1"/>
    <s v="Brazzers SF"/>
    <s v="False"/>
    <x v="13"/>
  </r>
  <r>
    <n v="201602"/>
    <x v="3"/>
    <s v="Brazzers SF XX.5 HD"/>
    <s v="Brazzers SF XX.5 HD"/>
    <s v="Brazzers SF HD"/>
    <x v="4"/>
    <s v="SF"/>
    <s v="HD"/>
    <s v="SF-HD"/>
    <n v="3712"/>
    <n v="6.98"/>
    <n v="25909.759999999998"/>
    <n v="1"/>
    <s v="Brazzers SF HD"/>
    <s v="False"/>
    <x v="13"/>
  </r>
  <r>
    <n v="201602"/>
    <x v="3"/>
    <s v="Brazzers SF XXX"/>
    <s v="Brazzers SF XXX"/>
    <s v="Brazzers SF"/>
    <x v="4"/>
    <s v="SF"/>
    <s v="SD"/>
    <s v="SF-SD"/>
    <n v="716"/>
    <n v="5.98"/>
    <n v="4281.68"/>
    <m/>
    <s v="Brazzers SF"/>
    <s v="True"/>
    <x v="13"/>
  </r>
  <r>
    <n v="201602"/>
    <x v="3"/>
    <s v="Brazzers SF XXX HD"/>
    <s v="Brazzers SF XXX HD"/>
    <s v="Brazzers SF HD"/>
    <x v="4"/>
    <s v="SF"/>
    <s v="HD"/>
    <s v="SF-HD"/>
    <n v="409"/>
    <n v="6.98"/>
    <n v="2854.82"/>
    <m/>
    <s v="Brazzers SF HD"/>
    <s v="True"/>
    <x v="13"/>
  </r>
  <r>
    <n v="201602"/>
    <x v="3"/>
    <s v="Brazzers XX.5"/>
    <s v="Brazzers XX.5"/>
    <s v="Brazzers"/>
    <x v="4"/>
    <s v="LF"/>
    <s v="SD"/>
    <s v="LF-SD"/>
    <n v="3719"/>
    <n v="12.973333333333301"/>
    <n v="48247.826666666697"/>
    <n v="22.6666666666667"/>
    <s v="Brazzers"/>
    <s v="False"/>
    <x v="13"/>
  </r>
  <r>
    <n v="201602"/>
    <x v="3"/>
    <s v="Brazzers XX.5 HD"/>
    <s v="Brazzers XX.5 HD"/>
    <s v="Brazzers HD"/>
    <x v="4"/>
    <s v="LF"/>
    <s v="HD"/>
    <s v="LF-HD"/>
    <n v="4345"/>
    <n v="14.1"/>
    <n v="61264.5"/>
    <n v="21.3333333333333"/>
    <s v="Brazzers HD"/>
    <s v="False"/>
    <x v="13"/>
  </r>
  <r>
    <n v="201602"/>
    <x v="3"/>
    <s v="Brazzers XX.5 Nationwide"/>
    <s v="Brazzers XX.5 Nationwide"/>
    <s v="Brazzers"/>
    <x v="4"/>
    <s v="NW LF"/>
    <s v="SD"/>
    <s v="NW LF-SD"/>
    <n v="5064"/>
    <n v="13.1033333333333"/>
    <n v="66355.28"/>
    <m/>
    <s v="Brazzers"/>
    <s v="True"/>
    <x v="13"/>
  </r>
  <r>
    <n v="201602"/>
    <x v="3"/>
    <s v="Brazzers XX.5 Nationwide HD"/>
    <s v="Brazzers XX.5 Nationwide HD"/>
    <s v="Brazzers HD"/>
    <x v="4"/>
    <s v="NW LF"/>
    <s v="HD"/>
    <s v="NW LF-HD"/>
    <n v="7016"/>
    <n v="14.23"/>
    <n v="99837.68"/>
    <m/>
    <s v="Brazzers HD"/>
    <s v="True"/>
    <x v="13"/>
  </r>
  <r>
    <n v="201602"/>
    <x v="3"/>
    <s v="Brazzers XXX"/>
    <s v="Brazzers XXX"/>
    <s v="Brazzers"/>
    <x v="4"/>
    <s v="LF"/>
    <s v="SD"/>
    <s v="LF-SD"/>
    <n v="428"/>
    <n v="14.98"/>
    <n v="6411.44"/>
    <m/>
    <s v="Brazzers"/>
    <s v="True"/>
    <x v="13"/>
  </r>
  <r>
    <n v="201602"/>
    <x v="3"/>
    <s v="Brazzers XXX HD"/>
    <s v="Brazzers XXX HD"/>
    <s v="Brazzers HD"/>
    <x v="4"/>
    <s v="LF"/>
    <s v="HD"/>
    <s v="LF-HD"/>
    <n v="459"/>
    <n v="15.98"/>
    <n v="7334.82"/>
    <m/>
    <s v="Brazzers HD"/>
    <s v="True"/>
    <x v="13"/>
  </r>
  <r>
    <n v="201602"/>
    <x v="3"/>
    <s v="Reality Kings SF XX.5"/>
    <s v="Reality Kings SF XX.5"/>
    <s v="Reality Kings SF"/>
    <x v="4"/>
    <s v="SF"/>
    <s v="SD"/>
    <s v="SF-SD"/>
    <n v="5533"/>
    <n v="5.98"/>
    <n v="33087.339999999997"/>
    <n v="1"/>
    <s v="Reality Kings SF"/>
    <s v="False"/>
    <x v="13"/>
  </r>
  <r>
    <n v="201602"/>
    <x v="3"/>
    <s v="Reality Kings SF XX.5 HD"/>
    <s v="Reality Kings SF XX.5 HD"/>
    <s v="Reality Kings SF HD"/>
    <x v="4"/>
    <s v="SF"/>
    <s v="HD"/>
    <s v="SF-HD"/>
    <n v="3728"/>
    <n v="6.98"/>
    <n v="26021.439999999999"/>
    <n v="1"/>
    <s v="Reality Kings SF HD"/>
    <s v="False"/>
    <x v="13"/>
  </r>
  <r>
    <n v="201602"/>
    <x v="3"/>
    <s v="Reality Kings SF XXX"/>
    <s v="Reality Kings SF XXX"/>
    <s v="Reality Kings SF"/>
    <x v="4"/>
    <s v="SF"/>
    <s v="SD"/>
    <s v="SF-SD"/>
    <n v="682"/>
    <n v="5.98"/>
    <n v="4078.36"/>
    <m/>
    <s v="Reality Kings SF"/>
    <s v="True"/>
    <x v="13"/>
  </r>
  <r>
    <n v="201602"/>
    <x v="3"/>
    <s v="Reality Kings SF XXX HD"/>
    <s v="Reality Kings SF XXX HD"/>
    <s v="Reality Kings SF HD"/>
    <x v="4"/>
    <s v="SF"/>
    <s v="HD"/>
    <s v="SF-HD"/>
    <n v="402"/>
    <n v="6.98"/>
    <n v="2805.96"/>
    <m/>
    <s v="Reality Kings SF HD"/>
    <s v="True"/>
    <x v="13"/>
  </r>
  <r>
    <n v="201602"/>
    <x v="3"/>
    <s v="Reality Kings XX.5"/>
    <s v="Reality Kings XX.5"/>
    <s v="Reality Kings"/>
    <x v="4"/>
    <s v="LF"/>
    <s v="SD"/>
    <s v="LF-SD"/>
    <n v="2454"/>
    <n v="12.973333333333301"/>
    <n v="31836.560000000001"/>
    <n v="21.3333333333333"/>
    <s v="Reality Kings"/>
    <s v="False"/>
    <x v="13"/>
  </r>
  <r>
    <n v="201602"/>
    <x v="3"/>
    <s v="Reality Kings XX.5 HD"/>
    <s v="Reality Kings XX.5 HD"/>
    <s v="Reality Kings HD"/>
    <x v="4"/>
    <s v="LF"/>
    <s v="HD"/>
    <s v="LF-HD"/>
    <n v="3345"/>
    <n v="14.1"/>
    <n v="47164.5"/>
    <n v="21.3333333333333"/>
    <s v="Reality Kings HD"/>
    <s v="False"/>
    <x v="13"/>
  </r>
  <r>
    <n v="201602"/>
    <x v="3"/>
    <s v="Reality Kings XX.5 Nationwide"/>
    <s v="Reality Kings XX.5 Nationwide"/>
    <s v="Reality Kings"/>
    <x v="4"/>
    <s v="NW LF"/>
    <s v="SD"/>
    <s v="NW LF-SD"/>
    <n v="3549"/>
    <n v="13.1033333333333"/>
    <n v="46503.73"/>
    <m/>
    <s v="Reality Kings"/>
    <s v="True"/>
    <x v="13"/>
  </r>
  <r>
    <n v="201602"/>
    <x v="3"/>
    <s v="Reality Kings XX.5 Nationwide HD"/>
    <s v="Reality Kings XX.5 Nationwide HD"/>
    <s v="Reality Kings HD"/>
    <x v="4"/>
    <s v="NW LF"/>
    <s v="HD"/>
    <s v="NW LF-HD"/>
    <n v="4584"/>
    <n v="14.23"/>
    <n v="65230.32"/>
    <m/>
    <s v="Reality Kings HD"/>
    <s v="True"/>
    <x v="13"/>
  </r>
  <r>
    <n v="201602"/>
    <x v="3"/>
    <s v="Reality Kings XXX"/>
    <s v="Reality Kings XXX"/>
    <s v="Reality Kings"/>
    <x v="4"/>
    <s v="LF"/>
    <s v="SD"/>
    <s v="LF-SD"/>
    <n v="302"/>
    <n v="14.98"/>
    <n v="4523.96"/>
    <m/>
    <s v="Reality Kings"/>
    <s v="True"/>
    <x v="13"/>
  </r>
  <r>
    <n v="201602"/>
    <x v="3"/>
    <s v="Reality Kings XXX HD"/>
    <s v="Reality Kings XXX HD"/>
    <s v="Reality Kings HD"/>
    <x v="4"/>
    <s v="LF"/>
    <s v="HD"/>
    <s v="LF-HD"/>
    <n v="382"/>
    <n v="15.98"/>
    <n v="6104.36"/>
    <m/>
    <s v="Reality Kings HD"/>
    <s v="True"/>
    <x v="13"/>
  </r>
  <r>
    <n v="201602"/>
    <x v="3"/>
    <s v="Spice Gay SF XX.5"/>
    <s v="Spice Gay SF XX.5"/>
    <s v="MEN SF"/>
    <x v="4"/>
    <s v="Gay SF"/>
    <s v="SD"/>
    <s v="Gay SF-SD"/>
    <n v="2144"/>
    <n v="5.98"/>
    <n v="12821.12"/>
    <n v="4"/>
    <s v="MEN SF"/>
    <s v="False"/>
    <x v="13"/>
  </r>
  <r>
    <n v="201602"/>
    <x v="3"/>
    <s v="Spice Gay SF XX.5 HD"/>
    <s v="Spice Gay SF XX.5 HD"/>
    <s v="MEN SF HD"/>
    <x v="4"/>
    <s v="Gay SF"/>
    <s v="HD"/>
    <s v="Gay SF-HD"/>
    <n v="1317"/>
    <n v="6.98"/>
    <n v="9192.66"/>
    <n v="4"/>
    <s v="MEN SF HD"/>
    <s v="False"/>
    <x v="13"/>
  </r>
  <r>
    <n v="201602"/>
    <x v="3"/>
    <s v="Spice Gay SF XXX"/>
    <s v="Spice Gay SF XXX"/>
    <s v="MEN SF"/>
    <x v="4"/>
    <s v="Gay SF"/>
    <s v="SD"/>
    <s v="Gay SF-SD"/>
    <n v="168"/>
    <n v="5.98"/>
    <n v="1004.64"/>
    <m/>
    <s v="MEN SF"/>
    <s v="True"/>
    <x v="13"/>
  </r>
  <r>
    <n v="201602"/>
    <x v="3"/>
    <s v="Spice Gay SF XXX HD"/>
    <s v="Spice Gay SF XXX HD"/>
    <s v="MEN SF HD"/>
    <x v="4"/>
    <s v="Gay SF"/>
    <s v="HD"/>
    <s v="Gay SF-HD"/>
    <n v="138"/>
    <n v="6.98"/>
    <n v="963.24"/>
    <m/>
    <s v="MEN SF HD"/>
    <s v="True"/>
    <x v="13"/>
  </r>
  <r>
    <n v="201602"/>
    <x v="3"/>
    <s v="Spice Gay XX.5"/>
    <s v="Spice Gay XX.5"/>
    <s v="MEN"/>
    <x v="4"/>
    <s v="Gay LF"/>
    <s v="SD"/>
    <s v="Gay LF-SD"/>
    <n v="3100"/>
    <n v="12.76"/>
    <n v="39556"/>
    <n v="17.3333333333333"/>
    <s v="MEN"/>
    <s v="False"/>
    <x v="13"/>
  </r>
  <r>
    <n v="201602"/>
    <x v="3"/>
    <s v="Spice Gay XX.5 HD"/>
    <s v="Spice Gay XX.5 HD"/>
    <s v="MEN HD"/>
    <x v="4"/>
    <s v="Gay LF"/>
    <s v="HD"/>
    <s v="Gay LF-HD"/>
    <n v="2924"/>
    <n v="14.07"/>
    <n v="41140.68"/>
    <n v="16"/>
    <s v="MEN HD"/>
    <s v="False"/>
    <x v="13"/>
  </r>
  <r>
    <n v="201602"/>
    <x v="3"/>
    <s v="Spice Gay XXX"/>
    <s v="Spice Gay XXX"/>
    <s v="MEN"/>
    <x v="4"/>
    <s v="Gay LF"/>
    <s v="SD"/>
    <s v="Gay LF-SD"/>
    <n v="246"/>
    <n v="14.98"/>
    <n v="3685.08"/>
    <m/>
    <s v="MEN"/>
    <s v="True"/>
    <x v="13"/>
  </r>
  <r>
    <n v="201602"/>
    <x v="3"/>
    <s v="Spice Gay XXX HD"/>
    <s v="Spice Gay XXX HD"/>
    <s v="MEN HD"/>
    <x v="4"/>
    <s v="Gay LF"/>
    <s v="HD"/>
    <s v="Gay LF-HD"/>
    <n v="187"/>
    <n v="15.98"/>
    <n v="2988.26"/>
    <m/>
    <s v="MEN HD"/>
    <s v="True"/>
    <x v="13"/>
  </r>
  <r>
    <n v="201602"/>
    <x v="3"/>
    <s v="4518"/>
    <s v="Club Fantasy SF XX.5"/>
    <s v="Club Fantasy SF"/>
    <x v="5"/>
    <s v="SF"/>
    <s v="SD"/>
    <s v="SF-SD"/>
    <n v="7391"/>
    <n v="5.98"/>
    <n v="44198.18"/>
    <n v="1.3333333333333299"/>
    <s v="Club Fantasy SF"/>
    <s v="False"/>
    <x v="13"/>
  </r>
  <r>
    <n v="201602"/>
    <x v="3"/>
    <s v="4529"/>
    <s v="Club Fantasy SF XX.5 HD"/>
    <s v="Club Fantasy SF HD"/>
    <x v="5"/>
    <s v="SF"/>
    <s v="HD"/>
    <s v="SF-HD"/>
    <n v="5418"/>
    <n v="6.98"/>
    <n v="37817.64"/>
    <n v="1.3333333333333299"/>
    <s v="Club Fantasy SF HD"/>
    <s v="False"/>
    <x v="13"/>
  </r>
  <r>
    <n v="201602"/>
    <x v="3"/>
    <s v="4519"/>
    <s v="Club Fantasy SF XXX"/>
    <s v="Club Fantasy SF"/>
    <x v="5"/>
    <s v="SF"/>
    <s v="SD"/>
    <s v="SF-SD"/>
    <n v="1049"/>
    <n v="5.98"/>
    <n v="6273.02"/>
    <m/>
    <s v="Club Fantasy SF"/>
    <s v="True"/>
    <x v="13"/>
  </r>
  <r>
    <n v="201602"/>
    <x v="3"/>
    <s v="4520"/>
    <s v="Club Fantasy SF XXX HD"/>
    <s v="Club Fantasy SF HD"/>
    <x v="5"/>
    <s v="SF"/>
    <s v="HD"/>
    <s v="SF-HD"/>
    <n v="697"/>
    <n v="6.98"/>
    <n v="4865.0600000000004"/>
    <m/>
    <s v="Club Fantasy SF HD"/>
    <s v="True"/>
    <x v="13"/>
  </r>
  <r>
    <n v="201602"/>
    <x v="3"/>
    <s v="3558"/>
    <s v="Club Fantasy XX.5"/>
    <s v="Club Fantasy"/>
    <x v="5"/>
    <s v="LF"/>
    <s v="SD"/>
    <s v="LF-SD"/>
    <n v="7064"/>
    <n v="12.973333333333301"/>
    <n v="91643.626666666707"/>
    <n v="20"/>
    <s v="Club Fantasy"/>
    <s v="False"/>
    <x v="13"/>
  </r>
  <r>
    <n v="201602"/>
    <x v="3"/>
    <s v="4055"/>
    <s v="Club Fantasy XX.5 HD"/>
    <s v="Club Fantasy HD"/>
    <x v="5"/>
    <s v="LF"/>
    <s v="HD"/>
    <s v="LF-HD"/>
    <n v="10279"/>
    <n v="14.1"/>
    <n v="144933.9"/>
    <n v="20"/>
    <s v="Club Fantasy HD"/>
    <s v="False"/>
    <x v="13"/>
  </r>
  <r>
    <n v="201602"/>
    <x v="3"/>
    <s v="3562"/>
    <s v="Club Fantasy XXX"/>
    <s v="Club Fantasy"/>
    <x v="5"/>
    <s v="LF"/>
    <s v="SD"/>
    <s v="LF-SD"/>
    <n v="569"/>
    <n v="14.98"/>
    <n v="8523.6200000000008"/>
    <m/>
    <s v="Club Fantasy"/>
    <s v="True"/>
    <x v="13"/>
  </r>
  <r>
    <n v="201602"/>
    <x v="3"/>
    <s v="4056"/>
    <s v="Club Fantasy XXX HD"/>
    <s v="Club Fantasy HD"/>
    <x v="5"/>
    <s v="LF"/>
    <s v="HD"/>
    <s v="LF-HD"/>
    <n v="948"/>
    <n v="15.98"/>
    <n v="15149.04"/>
    <m/>
    <s v="Club Fantasy HD"/>
    <s v="True"/>
    <x v="13"/>
  </r>
  <r>
    <n v="201602"/>
    <x v="3"/>
    <s v="4533"/>
    <s v="Studds SF XX.5"/>
    <s v="STUDDS SF"/>
    <x v="5"/>
    <s v="Gay SF"/>
    <s v="SD"/>
    <s v="Gay SF-SD"/>
    <n v="2490"/>
    <n v="5.98"/>
    <n v="14890.2"/>
    <n v="4"/>
    <s v="STUDDS SF"/>
    <s v="False"/>
    <x v="13"/>
  </r>
  <r>
    <n v="201602"/>
    <x v="3"/>
    <s v="4522"/>
    <s v="Studds SF XX.5 HD"/>
    <s v="STUDDS SF HD"/>
    <x v="5"/>
    <s v="Gay SF"/>
    <s v="HD"/>
    <s v="Gay SF-HD"/>
    <n v="1822"/>
    <n v="6.98"/>
    <n v="12717.56"/>
    <n v="5.3333333333333304"/>
    <s v="STUDDS SF HD"/>
    <s v="False"/>
    <x v="13"/>
  </r>
  <r>
    <n v="201602"/>
    <x v="3"/>
    <s v="4523"/>
    <s v="Studds SF XXX"/>
    <s v="STUDDS SF"/>
    <x v="5"/>
    <s v="Gay SF"/>
    <s v="SD"/>
    <s v="Gay SF-SD"/>
    <n v="267"/>
    <n v="5.98"/>
    <n v="1596.66"/>
    <m/>
    <s v="STUDDS SF"/>
    <s v="True"/>
    <x v="13"/>
  </r>
  <r>
    <n v="201602"/>
    <x v="3"/>
    <s v="4527"/>
    <s v="Studds SF XXX HD"/>
    <s v="STUDDS SF HD"/>
    <x v="5"/>
    <s v="Gay SF"/>
    <s v="HD"/>
    <s v="Gay SF-HD"/>
    <n v="179"/>
    <n v="6.98"/>
    <n v="1249.42"/>
    <m/>
    <s v="STUDDS SF HD"/>
    <s v="True"/>
    <x v="13"/>
  </r>
  <r>
    <n v="201602"/>
    <x v="3"/>
    <s v="3559"/>
    <s v="Studds XX.5"/>
    <s v="STUDDS"/>
    <x v="5"/>
    <s v="Gay LF"/>
    <s v="SD"/>
    <s v="Gay LF-SD"/>
    <n v="3272"/>
    <n v="12.76"/>
    <n v="41750.720000000001"/>
    <n v="16"/>
    <s v="STUDDS"/>
    <s v="False"/>
    <x v="13"/>
  </r>
  <r>
    <n v="201602"/>
    <x v="3"/>
    <s v="3678"/>
    <s v="Studds XX.5 HD"/>
    <s v="STUDDS HD"/>
    <x v="5"/>
    <s v="Gay LF"/>
    <s v="HD"/>
    <s v="Gay LF-HD"/>
    <n v="3075"/>
    <n v="14.07"/>
    <n v="43265.25"/>
    <n v="14.6666666666667"/>
    <s v="STUDDS HD"/>
    <s v="False"/>
    <x v="13"/>
  </r>
  <r>
    <n v="201602"/>
    <x v="3"/>
    <s v="3566"/>
    <s v="Studds XXX"/>
    <s v="STUDDS"/>
    <x v="5"/>
    <s v="Gay LF"/>
    <s v="SD"/>
    <s v="Gay LF-SD"/>
    <n v="317"/>
    <n v="14.98"/>
    <n v="4748.66"/>
    <m/>
    <s v="STUDDS"/>
    <s v="True"/>
    <x v="13"/>
  </r>
  <r>
    <n v="201602"/>
    <x v="3"/>
    <s v="4067"/>
    <s v="Studds XXX HD"/>
    <s v="STUDDS HD"/>
    <x v="5"/>
    <s v="Gay LF"/>
    <s v="HD"/>
    <s v="Gay LF-HD"/>
    <n v="314"/>
    <n v="15.98"/>
    <n v="5017.72"/>
    <m/>
    <s v="STUDDS HD"/>
    <s v="True"/>
    <x v="13"/>
  </r>
  <r>
    <n v="201602"/>
    <x v="3"/>
    <s v="4524"/>
    <s v="Urban Fantasy SF XX.5"/>
    <s v="Urban Fantasy SF"/>
    <x v="5"/>
    <s v="SF"/>
    <s v="SD"/>
    <s v="SF-SD"/>
    <n v="5520"/>
    <n v="5.98"/>
    <n v="33009.599999999999"/>
    <n v="1"/>
    <s v="Urban Fantasy SF"/>
    <s v="False"/>
    <x v="13"/>
  </r>
  <r>
    <n v="201602"/>
    <x v="3"/>
    <s v="4563"/>
    <s v="Urban Fantasy SF XX.5 HD"/>
    <s v="Urban Fantasy SF HD"/>
    <x v="5"/>
    <s v="SF"/>
    <s v="HD"/>
    <s v="SF-HD"/>
    <n v="3288"/>
    <n v="6.98"/>
    <n v="22950.240000000002"/>
    <n v="1"/>
    <s v="Urban Fantasy SF HD"/>
    <s v="False"/>
    <x v="13"/>
  </r>
  <r>
    <n v="201602"/>
    <x v="3"/>
    <s v="4525"/>
    <s v="Urban Fantasy SF XXX"/>
    <s v="Urban Fantasy SF"/>
    <x v="5"/>
    <s v="SF"/>
    <s v="SD"/>
    <s v="SF-SD"/>
    <n v="705"/>
    <n v="5.98"/>
    <n v="4215.8999999999996"/>
    <m/>
    <s v="Urban Fantasy SF"/>
    <s v="True"/>
    <x v="13"/>
  </r>
  <r>
    <n v="201602"/>
    <x v="3"/>
    <s v="4564"/>
    <s v="Urban Fantasy SF XXX HD"/>
    <s v="Urban Fantasy SF HD"/>
    <x v="5"/>
    <s v="SF"/>
    <s v="HD"/>
    <s v="SF-HD"/>
    <n v="417"/>
    <n v="6.98"/>
    <n v="2910.66"/>
    <m/>
    <s v="Urban Fantasy SF HD"/>
    <s v="True"/>
    <x v="13"/>
  </r>
  <r>
    <n v="201602"/>
    <x v="3"/>
    <s v="3563"/>
    <s v="Urban Fantasy XX.5"/>
    <s v="Urban Fantasy"/>
    <x v="5"/>
    <s v="LF"/>
    <s v="SD"/>
    <s v="LF-SD"/>
    <n v="8288"/>
    <n v="12.973333333333301"/>
    <n v="107522.986666667"/>
    <n v="24"/>
    <s v="Urban Fantasy"/>
    <s v="False"/>
    <x v="13"/>
  </r>
  <r>
    <n v="201602"/>
    <x v="3"/>
    <s v="3794"/>
    <s v="Urban Fantasy XX5 HD"/>
    <s v="Urban Fantasy HD"/>
    <x v="5"/>
    <s v="LF"/>
    <s v="HD"/>
    <s v="LF-HD"/>
    <n v="10301"/>
    <n v="14.1"/>
    <n v="145244.1"/>
    <n v="24"/>
    <s v="Urban Fantasy HD"/>
    <s v="False"/>
    <x v="13"/>
  </r>
  <r>
    <n v="201602"/>
    <x v="3"/>
    <s v="3568"/>
    <s v="Urban Fantasy XXX"/>
    <s v="Urban Fantasy"/>
    <x v="5"/>
    <s v="LF"/>
    <s v="SD"/>
    <s v="LF-SD"/>
    <n v="792"/>
    <n v="14.98"/>
    <n v="11864.16"/>
    <m/>
    <s v="Urban Fantasy"/>
    <s v="True"/>
    <x v="13"/>
  </r>
  <r>
    <n v="201602"/>
    <x v="3"/>
    <s v="4083"/>
    <s v="Urban Fantasy XXX HD"/>
    <s v="Urban Fantasy HD"/>
    <x v="5"/>
    <s v="LF"/>
    <s v="HD"/>
    <s v="LF-HD"/>
    <n v="883"/>
    <n v="15.98"/>
    <n v="14110.34"/>
    <m/>
    <s v="Urban Fantasy HD"/>
    <s v="True"/>
    <x v="13"/>
  </r>
  <r>
    <n v="201602"/>
    <x v="3"/>
    <s v="4478"/>
    <s v="All-Stars of Europe SF XX.5"/>
    <s v="All-Stars of Europe SF"/>
    <x v="6"/>
    <s v="SF"/>
    <s v="SD"/>
    <s v="SF-SD"/>
    <n v="3762"/>
    <n v="5.98"/>
    <n v="22496.76"/>
    <n v="1"/>
    <s v="All-Stars of Europe SF"/>
    <s v="False"/>
    <x v="13"/>
  </r>
  <r>
    <n v="201602"/>
    <x v="3"/>
    <s v="4479"/>
    <s v="All-Stars of Europe SF XX.5 HD"/>
    <s v="All-Stars of Europe SF HD"/>
    <x v="6"/>
    <s v="SF"/>
    <s v="HD"/>
    <s v="SF-HD"/>
    <n v="2813"/>
    <n v="6.98"/>
    <n v="19634.740000000002"/>
    <n v="1"/>
    <s v="All-Stars of Europe SF HD"/>
    <s v="False"/>
    <x v="13"/>
  </r>
  <r>
    <n v="201602"/>
    <x v="3"/>
    <s v="4480"/>
    <s v="All-Stars of Europe SF XXX"/>
    <s v="All-Stars of Europe SF"/>
    <x v="6"/>
    <s v="SF"/>
    <s v="SD"/>
    <s v="SF-SD"/>
    <n v="484"/>
    <n v="5.98"/>
    <n v="2894.32"/>
    <m/>
    <s v="All-Stars of Europe SF"/>
    <s v="True"/>
    <x v="13"/>
  </r>
  <r>
    <n v="201602"/>
    <x v="3"/>
    <s v="4481"/>
    <s v="All-Stars of Europe SF XXX HD"/>
    <s v="All-Stars of Europe SF HD"/>
    <x v="6"/>
    <s v="SF"/>
    <s v="HD"/>
    <s v="SF-HD"/>
    <n v="366"/>
    <n v="6.98"/>
    <n v="2554.6799999999998"/>
    <m/>
    <s v="All-Stars of Europe SF HD"/>
    <s v="True"/>
    <x v="13"/>
  </r>
  <r>
    <n v="201602"/>
    <x v="3"/>
    <s v="4427"/>
    <s v="All-Stars of Europe XX.5"/>
    <s v="All-Stars of Europe"/>
    <x v="6"/>
    <s v="LF"/>
    <s v="SD"/>
    <s v="LF-SD"/>
    <n v="1794"/>
    <n v="12.973333333333301"/>
    <n v="23274.16"/>
    <n v="20"/>
    <s v="All-Stars of Europe"/>
    <s v="False"/>
    <x v="13"/>
  </r>
  <r>
    <n v="201602"/>
    <x v="3"/>
    <s v="4428"/>
    <s v="All-Stars of Europe XX.5 HD"/>
    <s v="All-Stars of Europe HD"/>
    <x v="6"/>
    <s v="LF"/>
    <s v="HD"/>
    <s v="LF-HD"/>
    <n v="2245"/>
    <n v="14.1"/>
    <n v="31654.5"/>
    <n v="20"/>
    <s v="All-Stars of Europe HD"/>
    <s v="False"/>
    <x v="13"/>
  </r>
  <r>
    <n v="201602"/>
    <x v="3"/>
    <s v="4429"/>
    <s v="All-Stars of Europe XX.5 Nationwide"/>
    <s v="All-Stars of Europe"/>
    <x v="6"/>
    <s v="NW LF"/>
    <s v="SD"/>
    <s v="NW LF-SD"/>
    <n v="2108"/>
    <n v="13.1033333333333"/>
    <n v="27621.8266666667"/>
    <m/>
    <s v="All-Stars of Europe"/>
    <s v="True"/>
    <x v="13"/>
  </r>
  <r>
    <n v="201602"/>
    <x v="3"/>
    <s v="4430"/>
    <s v="All-Stars of Europe XX.5 Nationwide HD"/>
    <s v="All-Stars of Europe HD"/>
    <x v="6"/>
    <s v="NW LF"/>
    <s v="HD"/>
    <s v="NW LF-HD"/>
    <n v="2299"/>
    <n v="14.23"/>
    <n v="32714.77"/>
    <m/>
    <s v="All-Stars of Europe HD"/>
    <s v="True"/>
    <x v="13"/>
  </r>
  <r>
    <n v="201602"/>
    <x v="3"/>
    <s v="4431"/>
    <s v="All-Stars of Europe XXX"/>
    <s v="All-Stars of Europe"/>
    <x v="6"/>
    <s v="LF"/>
    <s v="SD"/>
    <s v="LF-SD"/>
    <n v="150"/>
    <n v="14.98"/>
    <n v="2247"/>
    <m/>
    <s v="All-Stars of Europe"/>
    <s v="True"/>
    <x v="13"/>
  </r>
  <r>
    <n v="201602"/>
    <x v="3"/>
    <s v="4432"/>
    <s v="All-Stars of Europe XXX HD"/>
    <s v="All-Stars of Europe HD"/>
    <x v="6"/>
    <s v="LF"/>
    <s v="HD"/>
    <s v="LF-HD"/>
    <n v="232"/>
    <n v="15.98"/>
    <n v="3707.36"/>
    <m/>
    <s v="All-Stars of Europe HD"/>
    <s v="True"/>
    <x v="13"/>
  </r>
  <r>
    <n v="201602"/>
    <x v="3"/>
    <s v="4456"/>
    <s v="Girls Girls Girls SF XX.5"/>
    <s v="Girls Girls Girls SF"/>
    <x v="6"/>
    <s v="SF"/>
    <s v="SD"/>
    <s v="SF-SD"/>
    <n v="2604"/>
    <n v="5.98"/>
    <n v="15571.92"/>
    <n v="0.66666666666666696"/>
    <s v="Girls Girls Girls SF"/>
    <s v="False"/>
    <x v="13"/>
  </r>
  <r>
    <n v="201602"/>
    <x v="3"/>
    <s v="4457"/>
    <s v="Girls Girls Girls SF XX.5 HD"/>
    <s v="Girls Girls Girls SF HD"/>
    <x v="6"/>
    <s v="SF"/>
    <s v="HD"/>
    <s v="SF-HD"/>
    <n v="2133"/>
    <n v="6.98"/>
    <n v="14888.34"/>
    <n v="0.66666666666666696"/>
    <s v="Girls Girls Girls SF HD"/>
    <s v="False"/>
    <x v="13"/>
  </r>
  <r>
    <n v="201602"/>
    <x v="3"/>
    <s v="4458"/>
    <s v="Girls Girls Girls SF XXX"/>
    <s v="Girls Girls Girls SF"/>
    <x v="6"/>
    <s v="SF"/>
    <s v="SD"/>
    <s v="SF-SD"/>
    <n v="310"/>
    <n v="5.98"/>
    <n v="1853.8"/>
    <m/>
    <s v="Girls Girls Girls SF"/>
    <s v="True"/>
    <x v="13"/>
  </r>
  <r>
    <n v="201602"/>
    <x v="3"/>
    <s v="4459"/>
    <s v="Girls Girls Girls SF XXX HD"/>
    <s v="Girls Girls Girls SF HD"/>
    <x v="6"/>
    <s v="SF"/>
    <s v="HD"/>
    <s v="SF-HD"/>
    <n v="203"/>
    <n v="6.98"/>
    <n v="1416.94"/>
    <m/>
    <s v="Girls Girls Girls SF HD"/>
    <s v="True"/>
    <x v="13"/>
  </r>
  <r>
    <n v="201602"/>
    <x v="3"/>
    <s v="4141"/>
    <s v="Girls Girls Girls XX.5"/>
    <s v="Girls Girls Girls"/>
    <x v="6"/>
    <s v="LF"/>
    <s v="SD"/>
    <s v="LF-SD"/>
    <n v="2550"/>
    <n v="12.973333333333301"/>
    <n v="33082"/>
    <n v="18.6666666666667"/>
    <s v="Girls Girls Girls"/>
    <s v="False"/>
    <x v="13"/>
  </r>
  <r>
    <n v="201602"/>
    <x v="3"/>
    <s v="3675"/>
    <s v="Girls Girls Girls XX.5 HD"/>
    <s v="Girls Girls Girls HD"/>
    <x v="6"/>
    <s v="LF"/>
    <s v="HD"/>
    <s v="LF-HD"/>
    <n v="3229"/>
    <n v="14.1"/>
    <n v="45528.9"/>
    <n v="18.6666666666667"/>
    <s v="Girls Girls Girls HD"/>
    <s v="False"/>
    <x v="13"/>
  </r>
  <r>
    <n v="201602"/>
    <x v="3"/>
    <s v="4121"/>
    <s v="Girls Girls Girls XX.5 Nationwide"/>
    <s v="Girls Girls Girls"/>
    <x v="6"/>
    <s v="NW LF"/>
    <s v="SD"/>
    <s v="NW LF-SD"/>
    <n v="2696"/>
    <n v="13.1033333333333"/>
    <n v="35326.586666666699"/>
    <m/>
    <s v="Girls Girls Girls"/>
    <s v="True"/>
    <x v="13"/>
  </r>
  <r>
    <n v="201602"/>
    <x v="3"/>
    <s v="4057"/>
    <s v="Girls Girls Girls XX.5 Nationwide HD"/>
    <s v="Girls Girls Girls HD"/>
    <x v="6"/>
    <s v="NW LF"/>
    <s v="HD"/>
    <s v="NW LF-HD"/>
    <n v="3521"/>
    <n v="14.23"/>
    <n v="50103.83"/>
    <m/>
    <s v="Girls Girls Girls HD"/>
    <s v="True"/>
    <x v="13"/>
  </r>
  <r>
    <n v="201602"/>
    <x v="3"/>
    <s v="3359"/>
    <s v="Girls Girls Girls XXX"/>
    <s v="Girls Girls Girls"/>
    <x v="6"/>
    <s v="LF"/>
    <s v="SD"/>
    <s v="LF-SD"/>
    <n v="236"/>
    <n v="14.98"/>
    <n v="3535.28"/>
    <m/>
    <s v="Girls Girls Girls"/>
    <s v="True"/>
    <x v="13"/>
  </r>
  <r>
    <n v="201602"/>
    <x v="3"/>
    <s v="4058"/>
    <s v="Girls Girls Girls XXX HD"/>
    <s v="Girls Girls Girls HD"/>
    <x v="6"/>
    <s v="LF"/>
    <s v="HD"/>
    <s v="LF-HD"/>
    <n v="294"/>
    <n v="15.98"/>
    <n v="4698.12"/>
    <m/>
    <s v="Girls Girls Girls HD"/>
    <s v="True"/>
    <x v="13"/>
  </r>
  <r>
    <n v="201602"/>
    <x v="3"/>
    <s v="4489"/>
    <s v="Hardcore Heat SF XX.5"/>
    <s v="HEAT SF"/>
    <x v="6"/>
    <s v="SF"/>
    <s v="SD"/>
    <s v="SF-SD"/>
    <n v="4234"/>
    <n v="5.98"/>
    <n v="25319.32"/>
    <n v="1"/>
    <s v="HEAT SF"/>
    <s v="False"/>
    <x v="13"/>
  </r>
  <r>
    <n v="201602"/>
    <x v="3"/>
    <s v="4490"/>
    <s v="Hardcore Heat SF XX.5 HD"/>
    <s v="HEAT SF HD"/>
    <x v="6"/>
    <s v="SF"/>
    <s v="HD"/>
    <s v="SF-HD"/>
    <n v="2825"/>
    <n v="6.98"/>
    <n v="19718.5"/>
    <n v="1"/>
    <s v="HEAT SF HD"/>
    <s v="False"/>
    <x v="13"/>
  </r>
  <r>
    <n v="201602"/>
    <x v="3"/>
    <s v="4491"/>
    <s v="Hardcore Heat SF XXX"/>
    <s v="HEAT SF"/>
    <x v="6"/>
    <s v="SF"/>
    <s v="SD"/>
    <s v="SF-SD"/>
    <n v="519"/>
    <n v="5.98"/>
    <n v="3103.62"/>
    <m/>
    <s v="HEAT SF"/>
    <s v="True"/>
    <x v="13"/>
  </r>
  <r>
    <n v="201602"/>
    <x v="3"/>
    <s v="4492"/>
    <s v="Hardcore Heat SF XXX HD"/>
    <s v="HEAT SF HD"/>
    <x v="6"/>
    <s v="SF"/>
    <s v="HD"/>
    <s v="SF-HD"/>
    <n v="300"/>
    <n v="6.98"/>
    <n v="2094"/>
    <m/>
    <s v="HEAT SF HD"/>
    <s v="True"/>
    <x v="13"/>
  </r>
  <r>
    <n v="201602"/>
    <x v="3"/>
    <s v="3408"/>
    <s v="Hardcore Heat XX.5"/>
    <s v="HEAT"/>
    <x v="6"/>
    <s v="LF"/>
    <s v="SD"/>
    <s v="LF-SD"/>
    <n v="2962"/>
    <n v="12.973333333333301"/>
    <n v="38427.0133333333"/>
    <n v="20"/>
    <s v="HEAT"/>
    <s v="False"/>
    <x v="13"/>
  </r>
  <r>
    <n v="201602"/>
    <x v="3"/>
    <s v="4039"/>
    <s v="Hardcore Heat XX.5 HD"/>
    <s v="HEAT HD"/>
    <x v="6"/>
    <s v="LF"/>
    <s v="HD"/>
    <s v="LF-HD"/>
    <n v="3727"/>
    <n v="14.1"/>
    <n v="52550.7"/>
    <n v="20"/>
    <s v="HEAT HD"/>
    <s v="False"/>
    <x v="13"/>
  </r>
  <r>
    <n v="201602"/>
    <x v="3"/>
    <s v="4041"/>
    <s v="Hardcore Heat XX.5 Nationwide"/>
    <s v="HEAT"/>
    <x v="6"/>
    <s v="NW LF"/>
    <s v="SD"/>
    <s v="NW LF-SD"/>
    <n v="2860"/>
    <n v="13.1033333333333"/>
    <n v="37475.533333333296"/>
    <m/>
    <s v="HEAT"/>
    <s v="True"/>
    <x v="13"/>
  </r>
  <r>
    <n v="201602"/>
    <x v="3"/>
    <s v="4042"/>
    <s v="Hardcore Heat XX.5 Nationwide HD"/>
    <s v="HEAT HD"/>
    <x v="6"/>
    <s v="NW LF"/>
    <s v="HD"/>
    <s v="NW LF-HD"/>
    <n v="2834"/>
    <n v="14.23"/>
    <n v="40327.82"/>
    <m/>
    <s v="HEAT HD"/>
    <s v="True"/>
    <x v="13"/>
  </r>
  <r>
    <n v="201602"/>
    <x v="3"/>
    <s v="3409"/>
    <s v="Hardcore Heat XXX"/>
    <s v="HEAT"/>
    <x v="6"/>
    <s v="LF"/>
    <s v="SD"/>
    <s v="LF-SD"/>
    <n v="316"/>
    <n v="14.98"/>
    <n v="4733.68"/>
    <m/>
    <s v="HEAT"/>
    <s v="True"/>
    <x v="13"/>
  </r>
  <r>
    <n v="201602"/>
    <x v="3"/>
    <s v="4040"/>
    <s v="Hardcore Heat XXX HD"/>
    <s v="HEAT HD"/>
    <x v="6"/>
    <s v="LF"/>
    <s v="HD"/>
    <s v="LF-HD"/>
    <n v="376"/>
    <n v="15.98"/>
    <n v="6008.48"/>
    <m/>
    <s v="HEAT HD"/>
    <s v="True"/>
    <x v="13"/>
  </r>
  <r>
    <n v="201602"/>
    <x v="3"/>
    <s v="4460"/>
    <s v="Real Extreme SF XX.5"/>
    <s v="Real Xxtreme SF"/>
    <x v="6"/>
    <s v="SF"/>
    <s v="SD"/>
    <s v="SF-SD"/>
    <n v="4104"/>
    <n v="5.98"/>
    <n v="24541.919999999998"/>
    <n v="0.66666666666666696"/>
    <s v="Real Xxtreme SF"/>
    <s v="False"/>
    <x v="13"/>
  </r>
  <r>
    <n v="201602"/>
    <x v="3"/>
    <s v="4461"/>
    <s v="Real Extreme SF XX.5 HD"/>
    <s v="Real Xxtreme SF HD"/>
    <x v="6"/>
    <s v="SF"/>
    <s v="HD"/>
    <s v="SF-HD"/>
    <n v="3219"/>
    <n v="6.98"/>
    <n v="22468.62"/>
    <n v="0.66666666666666696"/>
    <s v="Real Xxtreme SF HD"/>
    <s v="False"/>
    <x v="13"/>
  </r>
  <r>
    <n v="201602"/>
    <x v="3"/>
    <s v="4462"/>
    <s v="Real Extreme SF XXX"/>
    <s v="Real Xxtreme SF"/>
    <x v="6"/>
    <s v="SF"/>
    <s v="SD"/>
    <s v="SF-SD"/>
    <n v="482"/>
    <n v="5.98"/>
    <n v="2882.36"/>
    <m/>
    <s v="Real Xxtreme SF"/>
    <s v="True"/>
    <x v="13"/>
  </r>
  <r>
    <n v="201602"/>
    <x v="3"/>
    <s v="4463"/>
    <s v="Real Extreme SF XXX HD"/>
    <s v="Real Xxtreme SF HD"/>
    <x v="6"/>
    <s v="SF"/>
    <s v="HD"/>
    <s v="SF-HD"/>
    <n v="391"/>
    <n v="6.98"/>
    <n v="2729.18"/>
    <m/>
    <s v="Real Xxtreme SF HD"/>
    <s v="True"/>
    <x v="13"/>
  </r>
  <r>
    <n v="201602"/>
    <x v="3"/>
    <s v="4065"/>
    <s v="Real Extreme XX.5 Nationwide HD"/>
    <s v="Real Xxtreme HD"/>
    <x v="6"/>
    <s v="NW LF"/>
    <s v="HD"/>
    <s v="NW LF-HD"/>
    <n v="3209"/>
    <n v="14.23"/>
    <n v="45664.07"/>
    <n v="20"/>
    <s v="Real Xxtreme HD"/>
    <s v="False"/>
    <x v="13"/>
  </r>
  <r>
    <n v="201602"/>
    <x v="3"/>
    <s v="4066"/>
    <s v="Real Extreme XXX HD"/>
    <s v="Real Xxtreme HD"/>
    <x v="6"/>
    <s v="LF"/>
    <s v="HD"/>
    <s v="LF-HD"/>
    <n v="268"/>
    <n v="15.98"/>
    <n v="4282.6400000000003"/>
    <m/>
    <s v="Real Xxtreme HD"/>
    <s v="True"/>
    <x v="13"/>
  </r>
  <r>
    <n v="201602"/>
    <x v="3"/>
    <s v="3861"/>
    <s v="Real Xxtreme XX.5"/>
    <s v="Real Xxtreme"/>
    <x v="6"/>
    <s v="LF"/>
    <s v="SD"/>
    <s v="LF-SD"/>
    <n v="5015"/>
    <n v="12.973333333333301"/>
    <n v="65061.266666666699"/>
    <n v="24"/>
    <s v="Real Xxtreme"/>
    <s v="False"/>
    <x v="13"/>
  </r>
  <r>
    <n v="201602"/>
    <x v="3"/>
    <s v="3676"/>
    <s v="Real Xxtreme XX.5 HD"/>
    <s v="Real Xxtreme HD"/>
    <x v="6"/>
    <s v="LF"/>
    <s v="HD"/>
    <s v="LF-HD"/>
    <n v="3252"/>
    <n v="14.1"/>
    <n v="45853.2"/>
    <m/>
    <s v="Real Xxtreme HD"/>
    <s v="True"/>
    <x v="13"/>
  </r>
  <r>
    <n v="201602"/>
    <x v="3"/>
    <s v="4123"/>
    <s v="Real Xxtreme XX.5 Nationwide"/>
    <s v="Real Xxtreme"/>
    <x v="6"/>
    <s v="NW LF"/>
    <s v="SD"/>
    <s v="NW LF-SD"/>
    <n v="3068"/>
    <n v="13.1033333333333"/>
    <n v="40201.026666666701"/>
    <m/>
    <s v="Real Xxtreme"/>
    <s v="True"/>
    <x v="13"/>
  </r>
  <r>
    <n v="201602"/>
    <x v="3"/>
    <s v="3348"/>
    <s v="Real Xxtreme XXX"/>
    <s v="Real Xxtreme"/>
    <x v="6"/>
    <s v="LF"/>
    <s v="SD"/>
    <s v="LF-SD"/>
    <n v="375"/>
    <n v="14.98"/>
    <n v="5617.5"/>
    <m/>
    <s v="Real Xxtreme"/>
    <s v="True"/>
    <x v="13"/>
  </r>
  <r>
    <n v="201602"/>
    <x v="3"/>
    <s v="4464"/>
    <s v="Swingers SF XX.5"/>
    <s v="Swingers SF"/>
    <x v="6"/>
    <s v="SF"/>
    <s v="SD"/>
    <s v="SF-SD"/>
    <n v="3783"/>
    <n v="5.98"/>
    <n v="22622.34"/>
    <n v="1"/>
    <s v="Swingers SF"/>
    <s v="False"/>
    <x v="13"/>
  </r>
  <r>
    <n v="201602"/>
    <x v="3"/>
    <s v="4465"/>
    <s v="Swingers SF XX.5 HD"/>
    <s v="Swingers SF HD"/>
    <x v="6"/>
    <s v="SF"/>
    <s v="HD"/>
    <s v="SF-HD"/>
    <n v="3549"/>
    <n v="6.98"/>
    <n v="24772.02"/>
    <n v="1"/>
    <s v="Swingers SF HD"/>
    <s v="False"/>
    <x v="13"/>
  </r>
  <r>
    <n v="201602"/>
    <x v="3"/>
    <s v="4466"/>
    <s v="Swingers SF XXX"/>
    <s v="Swingers SF"/>
    <x v="6"/>
    <s v="SF"/>
    <s v="SD"/>
    <s v="SF-SD"/>
    <n v="481"/>
    <n v="5.98"/>
    <n v="2876.38"/>
    <m/>
    <s v="Swingers SF"/>
    <s v="True"/>
    <x v="13"/>
  </r>
  <r>
    <n v="201602"/>
    <x v="3"/>
    <s v="4467"/>
    <s v="Swingers SF XXX HD"/>
    <s v="Swingers SF HD"/>
    <x v="6"/>
    <s v="SF"/>
    <s v="HD"/>
    <s v="SF-HD"/>
    <n v="431"/>
    <n v="6.98"/>
    <n v="3008.38"/>
    <m/>
    <s v="Swingers SF HD"/>
    <s v="True"/>
    <x v="13"/>
  </r>
  <r>
    <n v="201602"/>
    <x v="3"/>
    <s v="3366"/>
    <s v="Swingers XX.5"/>
    <s v="Swingers"/>
    <x v="6"/>
    <s v="LF"/>
    <s v="SD"/>
    <s v="LF-SD"/>
    <n v="2019"/>
    <n v="12.973333333333301"/>
    <n v="26193.16"/>
    <n v="17.3333333333333"/>
    <s v="Swingers"/>
    <s v="False"/>
    <x v="13"/>
  </r>
  <r>
    <n v="201602"/>
    <x v="3"/>
    <s v="4166"/>
    <s v="Swingers XX.5"/>
    <s v="Swingers"/>
    <x v="6"/>
    <s v="LF"/>
    <s v="SD"/>
    <s v="LF-SD"/>
    <n v="2154"/>
    <n v="12.973333333333301"/>
    <n v="27944.560000000001"/>
    <m/>
    <s v="Swingers"/>
    <s v="True"/>
    <x v="13"/>
  </r>
  <r>
    <n v="201602"/>
    <x v="3"/>
    <s v="4068"/>
    <s v="Swingers XX.5 HD"/>
    <s v="Swingers HD"/>
    <x v="6"/>
    <s v="LF"/>
    <s v="HD"/>
    <s v="LF-HD"/>
    <n v="2953"/>
    <n v="14.1"/>
    <n v="41637.300000000003"/>
    <n v="17.3333333333333"/>
    <s v="Swingers HD"/>
    <s v="False"/>
    <x v="13"/>
  </r>
  <r>
    <n v="201602"/>
    <x v="3"/>
    <s v="4069"/>
    <s v="Swingers XX.5 Nationwide HD"/>
    <s v="Swingers HD"/>
    <x v="6"/>
    <s v="NW LF"/>
    <s v="HD"/>
    <s v="NW LF-HD"/>
    <n v="3285"/>
    <n v="14.23"/>
    <n v="46745.55"/>
    <m/>
    <s v="Swingers HD"/>
    <s v="True"/>
    <x v="13"/>
  </r>
  <r>
    <n v="201602"/>
    <x v="3"/>
    <s v="3367"/>
    <s v="Swingers XXX"/>
    <s v="Swingers"/>
    <x v="6"/>
    <s v="LF"/>
    <s v="SD"/>
    <s v="LF-SD"/>
    <n v="158"/>
    <n v="14.98"/>
    <n v="2366.84"/>
    <m/>
    <s v="Swingers"/>
    <s v="True"/>
    <x v="13"/>
  </r>
  <r>
    <n v="201602"/>
    <x v="3"/>
    <s v="4070"/>
    <s v="Swingers XXX HD"/>
    <s v="Swingers HD"/>
    <x v="6"/>
    <s v="LF"/>
    <s v="HD"/>
    <s v="LF-HD"/>
    <n v="256"/>
    <n v="15.98"/>
    <n v="4090.88"/>
    <m/>
    <s v="Swingers HD"/>
    <s v="True"/>
    <x v="13"/>
  </r>
  <r>
    <n v="201602"/>
    <x v="3"/>
    <s v="3573"/>
    <s v="VIVID TV XX.5"/>
    <s v="Vivid"/>
    <x v="6"/>
    <s v="LF"/>
    <s v="SD"/>
    <s v="LF-SD"/>
    <n v="7233"/>
    <n v="12.973333333333301"/>
    <n v="93836.12"/>
    <n v="46.6666666666667"/>
    <s v="Vivid"/>
    <s v="False"/>
    <x v="13"/>
  </r>
  <r>
    <n v="201602"/>
    <x v="3"/>
    <s v="3588"/>
    <s v="VIVID TV XX.5 HD"/>
    <s v="Vivid HD"/>
    <x v="6"/>
    <s v="LF"/>
    <s v="HD"/>
    <s v="LF-HD"/>
    <n v="9265"/>
    <n v="14.1"/>
    <n v="130636.5"/>
    <n v="48"/>
    <s v="Vivid HD"/>
    <s v="False"/>
    <x v="13"/>
  </r>
  <r>
    <n v="201602"/>
    <x v="3"/>
    <s v="3679"/>
    <s v="VIVID TV XXX"/>
    <s v="Vivid"/>
    <x v="6"/>
    <s v="LF"/>
    <s v="SD"/>
    <s v="LF-SD"/>
    <n v="627"/>
    <n v="14.98"/>
    <n v="9392.4599999999991"/>
    <m/>
    <s v="Vivid"/>
    <s v="True"/>
    <x v="13"/>
  </r>
  <r>
    <n v="201602"/>
    <x v="3"/>
    <s v="4468"/>
    <s v="Vivid SF XX.5"/>
    <s v="Vivid SF"/>
    <x v="6"/>
    <s v="SF"/>
    <s v="SD"/>
    <s v="SF-SD"/>
    <n v="4682"/>
    <n v="5.98"/>
    <n v="27998.36"/>
    <n v="0.66666666666666696"/>
    <s v="Vivid SF"/>
    <s v="False"/>
    <x v="13"/>
  </r>
  <r>
    <n v="201602"/>
    <x v="3"/>
    <s v="4469"/>
    <s v="Vivid SF XX.5 HD"/>
    <s v="Vivid SF HD"/>
    <x v="6"/>
    <s v="SF"/>
    <s v="HD"/>
    <s v="SF-HD"/>
    <n v="3227"/>
    <n v="6.98"/>
    <n v="22524.46"/>
    <n v="0.66666666666666696"/>
    <s v="Vivid SF HD"/>
    <s v="False"/>
    <x v="13"/>
  </r>
  <r>
    <n v="201602"/>
    <x v="3"/>
    <s v="4470"/>
    <s v="Vivid SF XXX"/>
    <s v="Vivid SF"/>
    <x v="6"/>
    <s v="SF"/>
    <s v="SD"/>
    <s v="SF-SD"/>
    <n v="559"/>
    <n v="5.98"/>
    <n v="3342.82"/>
    <m/>
    <s v="Vivid SF"/>
    <s v="True"/>
    <x v="13"/>
  </r>
  <r>
    <n v="201602"/>
    <x v="3"/>
    <s v="4471"/>
    <s v="Vivid SF XXX HD"/>
    <s v="Vivid SF HD"/>
    <x v="6"/>
    <s v="SF"/>
    <s v="HD"/>
    <s v="SF-HD"/>
    <n v="337"/>
    <n v="6.98"/>
    <n v="2352.2600000000002"/>
    <m/>
    <s v="Vivid SF HD"/>
    <s v="True"/>
    <x v="13"/>
  </r>
  <r>
    <n v="201602"/>
    <x v="3"/>
    <s v="4044"/>
    <s v="Vivid XX.5 Nationwide"/>
    <s v="Vivid"/>
    <x v="6"/>
    <s v="NW LF"/>
    <s v="SD"/>
    <s v="NW LF-SD"/>
    <n v="8892"/>
    <n v="13.1033333333333"/>
    <n v="116514.84"/>
    <m/>
    <s v="Vivid"/>
    <s v="True"/>
    <x v="13"/>
  </r>
  <r>
    <n v="201602"/>
    <x v="3"/>
    <s v="4045"/>
    <s v="Vivid XX.5 Nationwide HD"/>
    <s v="Vivid HD"/>
    <x v="6"/>
    <s v="NW LF"/>
    <s v="HD"/>
    <s v="NW LF-HD"/>
    <n v="10129"/>
    <n v="14.23"/>
    <n v="144135.67000000001"/>
    <m/>
    <s v="Vivid HD"/>
    <s v="True"/>
    <x v="13"/>
  </r>
  <r>
    <n v="201602"/>
    <x v="3"/>
    <s v="4046"/>
    <s v="Vivid XXX HD"/>
    <s v="Vivid HD"/>
    <x v="6"/>
    <s v="LF"/>
    <s v="HD"/>
    <s v="LF-HD"/>
    <n v="823"/>
    <n v="15.98"/>
    <n v="13151.54"/>
    <m/>
    <s v="Vivid HD"/>
    <s v="True"/>
    <x v="13"/>
  </r>
  <r>
    <n v="201602"/>
    <x v="3"/>
    <s v="4496"/>
    <s v="Wicked SF XX.5"/>
    <s v="Wicked SF"/>
    <x v="6"/>
    <s v="SF"/>
    <s v="SD"/>
    <s v="SF-SD"/>
    <n v="5851"/>
    <n v="5.98"/>
    <n v="34988.980000000003"/>
    <n v="0.66666666666666696"/>
    <s v="Wicked SF"/>
    <s v="False"/>
    <x v="13"/>
  </r>
  <r>
    <n v="201602"/>
    <x v="3"/>
    <s v="4497"/>
    <s v="Wicked SF XX.5 HD"/>
    <s v="Wicked SF HD"/>
    <x v="6"/>
    <s v="SF"/>
    <s v="HD"/>
    <s v="SF-HD"/>
    <n v="4006"/>
    <n v="6.98"/>
    <n v="27961.88"/>
    <n v="1"/>
    <s v="Wicked SF HD"/>
    <s v="False"/>
    <x v="13"/>
  </r>
  <r>
    <n v="201602"/>
    <x v="3"/>
    <s v="4498"/>
    <s v="Wicked SF XXX"/>
    <s v="Wicked SF"/>
    <x v="6"/>
    <s v="SF"/>
    <s v="SD"/>
    <s v="SF-SD"/>
    <n v="706"/>
    <n v="5.98"/>
    <n v="4221.88"/>
    <m/>
    <s v="Wicked SF"/>
    <s v="True"/>
    <x v="13"/>
  </r>
  <r>
    <n v="201602"/>
    <x v="3"/>
    <s v="4499"/>
    <s v="Wicked SF XXX HD"/>
    <s v="Wicked SF HD"/>
    <x v="6"/>
    <s v="SF"/>
    <s v="HD"/>
    <s v="SF-HD"/>
    <n v="414"/>
    <n v="6.98"/>
    <n v="2889.72"/>
    <m/>
    <s v="Wicked SF HD"/>
    <s v="True"/>
    <x v="13"/>
  </r>
  <r>
    <n v="201602"/>
    <x v="3"/>
    <s v="788"/>
    <s v="Wicked XX.5"/>
    <s v="Wicked"/>
    <x v="6"/>
    <s v="LF"/>
    <s v="SD"/>
    <s v="LF-SD"/>
    <n v="2370"/>
    <n v="12.973333333333301"/>
    <n v="30746.799999999999"/>
    <n v="21.3333333333333"/>
    <s v="Wicked"/>
    <s v="False"/>
    <x v="13"/>
  </r>
  <r>
    <n v="201602"/>
    <x v="3"/>
    <s v="3680"/>
    <s v="Wicked XX.5 HD"/>
    <s v="Wicked HD"/>
    <x v="6"/>
    <s v="LF"/>
    <s v="HD"/>
    <s v="LF-HD"/>
    <n v="3530"/>
    <n v="14.1"/>
    <n v="49773"/>
    <n v="21.3333333333333"/>
    <s v="Wicked HD"/>
    <s v="False"/>
    <x v="13"/>
  </r>
  <r>
    <n v="201602"/>
    <x v="3"/>
    <s v="4047"/>
    <s v="Wicked XX.5 Nationwide"/>
    <s v="Wicked"/>
    <x v="6"/>
    <s v="NW LF"/>
    <s v="SD"/>
    <s v="NW LF-SD"/>
    <n v="2332"/>
    <n v="13.1033333333333"/>
    <n v="30556.973333333299"/>
    <m/>
    <s v="Wicked"/>
    <s v="True"/>
    <x v="13"/>
  </r>
  <r>
    <n v="201602"/>
    <x v="3"/>
    <s v="4048"/>
    <s v="Wicked XX.5 Nationwide HD"/>
    <s v="Wicked HD"/>
    <x v="6"/>
    <s v="NW LF"/>
    <s v="HD"/>
    <s v="NW LF-HD"/>
    <n v="3189"/>
    <n v="14.23"/>
    <n v="45379.47"/>
    <m/>
    <s v="Wicked HD"/>
    <s v="True"/>
    <x v="13"/>
  </r>
  <r>
    <n v="201602"/>
    <x v="3"/>
    <s v="3370"/>
    <s v="Wicked XXX"/>
    <s v="Wicked"/>
    <x v="6"/>
    <s v="LF"/>
    <s v="SD"/>
    <s v="LF-SD"/>
    <n v="220"/>
    <n v="14.98"/>
    <n v="3295.6"/>
    <m/>
    <s v="Wicked"/>
    <s v="True"/>
    <x v="13"/>
  </r>
  <r>
    <n v="201602"/>
    <x v="3"/>
    <s v="4049"/>
    <s v="Wicked XXX HD"/>
    <s v="Wicked HD"/>
    <x v="6"/>
    <s v="LF"/>
    <s v="HD"/>
    <s v="LF-HD"/>
    <n v="347"/>
    <n v="15.98"/>
    <n v="5545.06"/>
    <m/>
    <s v="Wicked HD"/>
    <s v="True"/>
    <x v="13"/>
  </r>
  <r>
    <n v="201602"/>
    <x v="4"/>
    <s v="3617"/>
    <s v="Arouse"/>
    <s v="Arouse"/>
    <x v="1"/>
    <s v="LF"/>
    <s v="SD"/>
    <s v="LF-SD"/>
    <n v="3088"/>
    <n v="12.99"/>
    <n v="40113.120000000003"/>
    <n v="28"/>
    <s v="Arouse"/>
    <s v="False"/>
    <x v="13"/>
  </r>
  <r>
    <n v="201602"/>
    <x v="4"/>
    <s v="3618"/>
    <s v="Falcon XX5"/>
    <s v="Falcon"/>
    <x v="1"/>
    <s v="Gay LF"/>
    <s v="SD"/>
    <s v="Gay LF-SD"/>
    <n v="1013"/>
    <n v="12.99"/>
    <n v="13158.87"/>
    <n v="12"/>
    <s v="Falcon"/>
    <s v="False"/>
    <x v="13"/>
  </r>
  <r>
    <n v="201602"/>
    <x v="4"/>
    <s v="Digital Playground"/>
    <s v="Digital Playground"/>
    <s v="Digital Playground"/>
    <x v="2"/>
    <s v="LF"/>
    <s v="SD"/>
    <s v="LF-SD"/>
    <n v="1832"/>
    <n v="12.99"/>
    <n v="23797.68"/>
    <n v="24"/>
    <s v="Digital Playground"/>
    <s v="False"/>
    <x v="13"/>
  </r>
  <r>
    <n v="201602"/>
    <x v="4"/>
    <s v="4081"/>
    <s v="Girlfriend Films"/>
    <s v="Girlfriend Films"/>
    <x v="3"/>
    <s v="LF"/>
    <s v="SD"/>
    <s v="LF-SD"/>
    <n v="1207"/>
    <n v="12.99"/>
    <n v="15678.93"/>
    <n v="7.3333333333333304"/>
    <s v="Girlfriend Films"/>
    <s v="False"/>
    <x v="13"/>
  </r>
  <r>
    <n v="201602"/>
    <x v="4"/>
    <s v="272"/>
    <s v="Hustler"/>
    <s v="Hustler"/>
    <x v="3"/>
    <s v="LF"/>
    <s v="SD"/>
    <s v="LF-SD"/>
    <n v="4934"/>
    <n v="12.99"/>
    <n v="64092.66"/>
    <n v="76"/>
    <s v="Hustler"/>
    <s v="False"/>
    <x v="13"/>
  </r>
  <r>
    <n v="201602"/>
    <x v="4"/>
    <s v="575"/>
    <s v="Penthouse"/>
    <s v="Penthouse"/>
    <x v="3"/>
    <s v="LF"/>
    <s v="SD"/>
    <s v="LF-SD"/>
    <n v="2118"/>
    <n v="12.99"/>
    <n v="27512.82"/>
    <n v="18.6666666666667"/>
    <s v="Penthouse"/>
    <s v="False"/>
    <x v="13"/>
  </r>
  <r>
    <n v="201602"/>
    <x v="4"/>
    <s v="576"/>
    <s v="Penthouse HD"/>
    <s v="Penthouse HD"/>
    <x v="3"/>
    <s v="LF"/>
    <s v="HD"/>
    <s v="LF-HD"/>
    <n v="5622"/>
    <n v="12.99"/>
    <n v="73029.78"/>
    <n v="13.3333333333333"/>
    <s v="Penthouse HD"/>
    <s v="False"/>
    <x v="13"/>
  </r>
  <r>
    <n v="201602"/>
    <x v="4"/>
    <s v="158"/>
    <s v="TEN"/>
    <s v="TEN"/>
    <x v="3"/>
    <s v="LF"/>
    <s v="SD"/>
    <s v="LF-SD"/>
    <n v="10379"/>
    <n v="12.99"/>
    <n v="134823.21"/>
    <n v="122.666666666667"/>
    <s v="TEN"/>
    <s v="False"/>
    <x v="13"/>
  </r>
  <r>
    <n v="201602"/>
    <x v="4"/>
    <s v="2188"/>
    <s v="TEN HD"/>
    <s v="TEN HD"/>
    <x v="3"/>
    <s v="LF"/>
    <s v="HD"/>
    <s v="LF-HD"/>
    <n v="803"/>
    <n v="12.99"/>
    <n v="10430.969999999999"/>
    <m/>
    <s v="TEN"/>
    <s v="True"/>
    <x v="13"/>
  </r>
  <r>
    <n v="201602"/>
    <x v="4"/>
    <s v="Babes"/>
    <s v="Babes"/>
    <s v="Babes"/>
    <x v="4"/>
    <s v="LF"/>
    <s v="SD"/>
    <s v="LF-SD"/>
    <n v="2796"/>
    <n v="12.99"/>
    <n v="36320.04"/>
    <n v="31.3333333333333"/>
    <s v="Babes"/>
    <s v="False"/>
    <x v="13"/>
  </r>
  <r>
    <n v="201602"/>
    <x v="4"/>
    <s v="Bang University"/>
    <s v="Bang University"/>
    <s v="Bang U."/>
    <x v="4"/>
    <s v="LF"/>
    <s v="SD"/>
    <s v="LF-SD"/>
    <n v="3495"/>
    <n v="12.99"/>
    <n v="45400.05"/>
    <n v="34"/>
    <s v="Bang U."/>
    <s v="False"/>
    <x v="13"/>
  </r>
  <r>
    <n v="201602"/>
    <x v="4"/>
    <s v="Brazzers"/>
    <s v="Brazzers"/>
    <s v="Brazzers"/>
    <x v="4"/>
    <s v="LF"/>
    <s v="SD"/>
    <s v="LF-SD"/>
    <n v="3866"/>
    <n v="12.99"/>
    <n v="50219.34"/>
    <n v="40.6666666666667"/>
    <s v="Brazzers"/>
    <s v="False"/>
    <x v="13"/>
  </r>
  <r>
    <n v="201602"/>
    <x v="4"/>
    <s v="Playboy Double Feature"/>
    <s v="MG 2pk"/>
    <s v="MG 2pk"/>
    <x v="4"/>
    <s v="2PK"/>
    <s v="SD"/>
    <s v="2PK-SD"/>
    <n v="2070"/>
    <n v="12.99"/>
    <n v="26889.3"/>
    <n v="14.6666666666667"/>
    <s v="MG 2pk"/>
    <s v="False"/>
    <x v="13"/>
  </r>
  <r>
    <n v="201602"/>
    <x v="4"/>
    <s v="Reality Kings"/>
    <s v="Reality Kings"/>
    <s v="Reality Kings"/>
    <x v="4"/>
    <s v="LF"/>
    <s v="SD"/>
    <s v="LF-SD"/>
    <n v="1680"/>
    <n v="12.99"/>
    <n v="21823.200000000001"/>
    <n v="26.6666666666667"/>
    <s v="Reality Kings"/>
    <s v="False"/>
    <x v="13"/>
  </r>
  <r>
    <n v="201602"/>
    <x v="4"/>
    <s v="Spice Gay"/>
    <s v="Spice Gay"/>
    <s v="MEN"/>
    <x v="4"/>
    <s v="Gay LF"/>
    <s v="SD"/>
    <s v="Gay LF-SD"/>
    <n v="1044"/>
    <n v="12.99"/>
    <n v="13561.56"/>
    <n v="12.6666666666667"/>
    <s v="MEN"/>
    <s v="False"/>
    <x v="13"/>
  </r>
  <r>
    <n v="201602"/>
    <x v="4"/>
    <s v="4023"/>
    <s v="A-List"/>
    <s v="A-List"/>
    <x v="5"/>
    <s v="LF"/>
    <s v="SD"/>
    <s v="LF-SD"/>
    <n v="1906"/>
    <n v="12.99"/>
    <n v="24758.94"/>
    <n v="10.6666666666667"/>
    <s v="A-List"/>
    <s v="False"/>
    <x v="13"/>
  </r>
  <r>
    <n v="201602"/>
    <x v="4"/>
    <s v="3548"/>
    <s v="Club Fantasy"/>
    <s v="Club Fantasy"/>
    <x v="5"/>
    <s v="LF"/>
    <s v="SD"/>
    <s v="LF-SD"/>
    <n v="6427"/>
    <n v="12.99"/>
    <n v="83486.73"/>
    <n v="61.3333333333333"/>
    <s v="Club Fantasy"/>
    <s v="False"/>
    <x v="13"/>
  </r>
  <r>
    <n v="201602"/>
    <x v="4"/>
    <s v="3549"/>
    <s v="Club Fantasy Gay"/>
    <s v="STUDDS"/>
    <x v="5"/>
    <s v="Gay LF"/>
    <s v="SD"/>
    <s v="Gay LF-SD"/>
    <n v="1343"/>
    <n v="12.99"/>
    <n v="17445.57"/>
    <n v="13.3333333333333"/>
    <s v="STUDDS"/>
    <s v="False"/>
    <x v="13"/>
  </r>
  <r>
    <n v="201602"/>
    <x v="4"/>
    <s v="3550"/>
    <s v="First Time Fantasy"/>
    <s v="First Time Fantasy"/>
    <x v="5"/>
    <s v="LF"/>
    <s v="SD"/>
    <s v="LF-SD"/>
    <n v="974"/>
    <n v="12.99"/>
    <n v="12652.26"/>
    <n v="10.6666666666667"/>
    <s v="First Time Fantasy"/>
    <s v="False"/>
    <x v="13"/>
  </r>
  <r>
    <n v="201602"/>
    <x v="4"/>
    <s v="3552"/>
    <s v="Urban Fantasy"/>
    <s v="Urban Fantasy"/>
    <x v="5"/>
    <s v="LF"/>
    <s v="SD"/>
    <s v="LF-SD"/>
    <n v="2095"/>
    <n v="12.99"/>
    <n v="27214.05"/>
    <n v="25.3333333333333"/>
    <s v="Urban Fantasy"/>
    <s v="False"/>
    <x v="13"/>
  </r>
  <r>
    <n v="201602"/>
    <x v="4"/>
    <s v="5136"/>
    <s v="ALT Women"/>
    <s v="Girls Girls Girls"/>
    <x v="6"/>
    <s v="LF"/>
    <s v="SD"/>
    <s v="LF-SD"/>
    <n v="2070"/>
    <n v="12.99"/>
    <n v="26889.3"/>
    <n v="20"/>
    <s v="Girls Girls Girls"/>
    <s v="False"/>
    <x v="13"/>
  </r>
  <r>
    <n v="201602"/>
    <x v="4"/>
    <s v="473"/>
    <s v="Cheri"/>
    <s v="Cheri"/>
    <x v="6"/>
    <s v="LF"/>
    <s v="SD"/>
    <s v="LF-SD"/>
    <n v="1000"/>
    <n v="12.99"/>
    <n v="12990"/>
    <n v="9.3333333333333304"/>
    <s v="Cheri"/>
    <s v="False"/>
    <x v="13"/>
  </r>
  <r>
    <n v="201602"/>
    <x v="4"/>
    <s v="3665"/>
    <s v="Hardcore Heat"/>
    <s v="HEAT"/>
    <x v="6"/>
    <s v="LF"/>
    <s v="SD"/>
    <s v="LF-SD"/>
    <n v="1794"/>
    <n v="12.99"/>
    <n v="23304.06"/>
    <n v="17.3333333333333"/>
    <s v="HEAT"/>
    <s v="False"/>
    <x v="13"/>
  </r>
  <r>
    <n v="201602"/>
    <x v="4"/>
    <s v="273"/>
    <s v="Playgirl"/>
    <s v="Seduxxtion"/>
    <x v="6"/>
    <s v="LF"/>
    <s v="SD"/>
    <s v="LF-SD"/>
    <n v="817"/>
    <n v="12.99"/>
    <n v="10612.83"/>
    <n v="8"/>
    <s v="Seduxxtion"/>
    <s v="False"/>
    <x v="13"/>
  </r>
  <r>
    <n v="201602"/>
    <x v="4"/>
    <s v="2347"/>
    <s v="Real Xxtreme"/>
    <s v="Real Xxtreme"/>
    <x v="6"/>
    <s v="LF"/>
    <s v="SD"/>
    <s v="LF-SD"/>
    <n v="1608"/>
    <n v="12.99"/>
    <n v="20887.919999999998"/>
    <n v="22.6666666666667"/>
    <s v="Real Xxtreme"/>
    <s v="False"/>
    <x v="13"/>
  </r>
  <r>
    <n v="201602"/>
    <x v="4"/>
    <s v="3573"/>
    <s v="VIVID TV XX.5"/>
    <s v="Vivid"/>
    <x v="6"/>
    <s v="LF"/>
    <s v="SD"/>
    <s v="LF-SD"/>
    <n v="6325"/>
    <n v="12.99"/>
    <n v="82161.75"/>
    <n v="69.3333333333333"/>
    <s v="Vivid"/>
    <s v="False"/>
    <x v="13"/>
  </r>
  <r>
    <n v="201602"/>
    <x v="4"/>
    <s v="380"/>
    <s v="Wicked"/>
    <s v="Wicked"/>
    <x v="6"/>
    <s v="LF"/>
    <s v="SD"/>
    <s v="LF-SD"/>
    <n v="1596"/>
    <n v="12.99"/>
    <n v="20732.04"/>
    <n v="24"/>
    <s v="Wicked"/>
    <s v="False"/>
    <x v="13"/>
  </r>
  <r>
    <n v="201602"/>
    <x v="5"/>
    <s v="3425"/>
    <s v="360 Adult Insider"/>
    <s v="360 Adult Insider"/>
    <x v="7"/>
    <s v="Special"/>
    <s v="SD"/>
    <s v="Special-SD"/>
    <n v="97"/>
    <n v="1.99"/>
    <n v="193.03"/>
    <m/>
    <m/>
    <s v="False"/>
    <x v="13"/>
  </r>
  <r>
    <n v="201602"/>
    <x v="5"/>
    <s v="3617"/>
    <s v="Arouse"/>
    <s v="Arouse"/>
    <x v="1"/>
    <s v="LF"/>
    <s v="SD"/>
    <s v="LF-SD"/>
    <n v="3045"/>
    <n v="17.989999999999998"/>
    <n v="54779.55"/>
    <m/>
    <m/>
    <s v="True"/>
    <x v="13"/>
  </r>
  <r>
    <n v="201602"/>
    <x v="5"/>
    <s v="4050"/>
    <s v="Arouse 2pk"/>
    <s v="Align 2pk"/>
    <x v="1"/>
    <s v="2PK"/>
    <s v="SD"/>
    <s v="2PK-SD"/>
    <n v="621"/>
    <n v="19.989999999999998"/>
    <n v="12413.79"/>
    <m/>
    <m/>
    <s v="True"/>
    <x v="13"/>
  </r>
  <r>
    <n v="201602"/>
    <x v="5"/>
    <s v="4370"/>
    <s v="Arouse HD"/>
    <s v="Arouse HD"/>
    <x v="1"/>
    <s v="LF"/>
    <s v="HD"/>
    <s v="LF-HD"/>
    <n v="1429"/>
    <n v="18.989999999999998"/>
    <n v="27136.71"/>
    <m/>
    <m/>
    <s v="True"/>
    <x v="13"/>
  </r>
  <r>
    <n v="201602"/>
    <x v="5"/>
    <s v="3930"/>
    <s v="DUSK - For Women"/>
    <s v="DUSK"/>
    <x v="1"/>
    <s v="LF"/>
    <s v="SD"/>
    <s v="LF-SD"/>
    <n v="571"/>
    <n v="17.989999999999998"/>
    <n v="10272.290000000001"/>
    <m/>
    <m/>
    <s v="True"/>
    <x v="13"/>
  </r>
  <r>
    <n v="201602"/>
    <x v="5"/>
    <s v="4435"/>
    <s v="DUSK - For Women HD"/>
    <s v="DUSK HD"/>
    <x v="1"/>
    <s v="LF"/>
    <s v="HD"/>
    <s v="LF-HD"/>
    <n v="373"/>
    <n v="18.989999999999998"/>
    <n v="7083.27"/>
    <m/>
    <m/>
    <s v="True"/>
    <x v="13"/>
  </r>
  <r>
    <n v="201602"/>
    <x v="5"/>
    <s v="3618"/>
    <s v="Falcon XX5"/>
    <s v="Falcon"/>
    <x v="1"/>
    <s v="Gay LF"/>
    <s v="SD"/>
    <s v="Gay LF-SD"/>
    <n v="513"/>
    <n v="17.989999999999998"/>
    <n v="9228.8700000000008"/>
    <m/>
    <m/>
    <s v="True"/>
    <x v="13"/>
  </r>
  <r>
    <n v="201602"/>
    <x v="5"/>
    <s v="3653"/>
    <s v="Falcon XX5 HD"/>
    <s v="Falcon HD"/>
    <x v="1"/>
    <s v="Gay LF"/>
    <s v="HD"/>
    <s v="Gay LF-HD"/>
    <n v="335"/>
    <n v="18.989999999999998"/>
    <n v="6361.65"/>
    <m/>
    <m/>
    <s v="True"/>
    <x v="13"/>
  </r>
  <r>
    <n v="201602"/>
    <x v="5"/>
    <s v="Digital Playground HD"/>
    <s v="Digital Playground HD"/>
    <s v="Digital Playground HD"/>
    <x v="2"/>
    <s v="LF"/>
    <s v="HD"/>
    <s v="LF-HD"/>
    <n v="2229"/>
    <n v="18.989999999999998"/>
    <n v="42328.71"/>
    <m/>
    <m/>
    <s v="True"/>
    <x v="13"/>
  </r>
  <r>
    <n v="201602"/>
    <x v="5"/>
    <s v="3968"/>
    <s v="Evil Angel"/>
    <s v="Evil Angel"/>
    <x v="8"/>
    <s v="LF"/>
    <s v="SD"/>
    <s v="LF-SD"/>
    <n v="2239"/>
    <n v="17.989999999999998"/>
    <n v="40279.61"/>
    <m/>
    <m/>
    <s v="True"/>
    <x v="13"/>
  </r>
  <r>
    <n v="201602"/>
    <x v="5"/>
    <s v="3221"/>
    <s v="HIS Gay XX.5"/>
    <s v="HIS"/>
    <x v="3"/>
    <s v="Gay LF"/>
    <s v="SD"/>
    <s v="Gay LF-SD"/>
    <n v="661"/>
    <n v="17.989999999999998"/>
    <n v="11891.39"/>
    <m/>
    <m/>
    <s v="True"/>
    <x v="13"/>
  </r>
  <r>
    <n v="201602"/>
    <x v="5"/>
    <s v="272"/>
    <s v="Hustler"/>
    <s v="Hustler"/>
    <x v="3"/>
    <s v="LF"/>
    <s v="SD"/>
    <s v="LF-SD"/>
    <n v="5477"/>
    <n v="17.989999999999998"/>
    <n v="98531.23"/>
    <m/>
    <m/>
    <s v="True"/>
    <x v="13"/>
  </r>
  <r>
    <n v="201602"/>
    <x v="5"/>
    <s v="3986"/>
    <s v="Hustler 2pk"/>
    <s v="Hustler 2pk"/>
    <x v="3"/>
    <s v="2PK"/>
    <s v="SD"/>
    <s v="2PK-SD"/>
    <n v="675"/>
    <n v="19.989999999999998"/>
    <n v="13493.25"/>
    <m/>
    <m/>
    <s v="True"/>
    <x v="13"/>
  </r>
  <r>
    <n v="201602"/>
    <x v="5"/>
    <s v="4007"/>
    <s v="Hustler 4pk"/>
    <s v="Hustler 4pk"/>
    <x v="3"/>
    <s v="4PK"/>
    <s v="SD"/>
    <s v="4PK-SD"/>
    <n v="617"/>
    <n v="24.99"/>
    <n v="15418.83"/>
    <m/>
    <m/>
    <s v="True"/>
    <x v="13"/>
  </r>
  <r>
    <n v="201602"/>
    <x v="5"/>
    <s v="2718"/>
    <s v="Hustler HD"/>
    <s v="Hustler HD"/>
    <x v="3"/>
    <s v="LF"/>
    <s v="HD"/>
    <s v="LF-HD"/>
    <n v="1922"/>
    <n v="18.989999999999998"/>
    <n v="36498.78"/>
    <m/>
    <m/>
    <s v="True"/>
    <x v="13"/>
  </r>
  <r>
    <n v="201602"/>
    <x v="5"/>
    <s v="468"/>
    <s v="Juicy"/>
    <s v="Juicy"/>
    <x v="3"/>
    <s v="LF"/>
    <s v="SD"/>
    <s v="LF-SD"/>
    <n v="1601"/>
    <n v="17.989999999999998"/>
    <n v="28801.99"/>
    <m/>
    <m/>
    <s v="True"/>
    <x v="13"/>
  </r>
  <r>
    <n v="201602"/>
    <x v="5"/>
    <s v="3345"/>
    <s v="Juicy HD"/>
    <s v="Juicy HD"/>
    <x v="3"/>
    <s v="LF"/>
    <s v="HD"/>
    <s v="LF-HD"/>
    <n v="1662"/>
    <n v="18.989999999999998"/>
    <n v="31561.38"/>
    <m/>
    <m/>
    <s v="True"/>
    <x v="13"/>
  </r>
  <r>
    <n v="201602"/>
    <x v="5"/>
    <s v="4153"/>
    <s v="Kinky"/>
    <s v="Kinky"/>
    <x v="3"/>
    <s v="LF"/>
    <s v="SD"/>
    <s v="LF-SD"/>
    <n v="525"/>
    <n v="17.989999999999998"/>
    <n v="9444.75"/>
    <m/>
    <m/>
    <s v="True"/>
    <x v="13"/>
  </r>
  <r>
    <n v="201602"/>
    <x v="5"/>
    <s v="577"/>
    <s v="Manhandle"/>
    <s v="Manhandle"/>
    <x v="3"/>
    <s v="Gay LF"/>
    <s v="SD"/>
    <s v="Gay LF-SD"/>
    <n v="534"/>
    <n v="17.989999999999998"/>
    <n v="9606.66"/>
    <m/>
    <m/>
    <s v="True"/>
    <x v="13"/>
  </r>
  <r>
    <n v="201602"/>
    <x v="5"/>
    <s v="575"/>
    <s v="Penthouse"/>
    <s v="Penthouse"/>
    <x v="3"/>
    <s v="LF"/>
    <s v="SD"/>
    <s v="LF-SD"/>
    <n v="1474"/>
    <n v="17.989999999999998"/>
    <n v="26517.26"/>
    <m/>
    <m/>
    <s v="True"/>
    <x v="13"/>
  </r>
  <r>
    <n v="201602"/>
    <x v="5"/>
    <s v="576"/>
    <s v="Penthouse HD"/>
    <s v="Penthouse HD"/>
    <x v="3"/>
    <s v="LF"/>
    <s v="HD"/>
    <s v="LF-HD"/>
    <n v="1614"/>
    <n v="18.989999999999998"/>
    <n v="30649.86"/>
    <m/>
    <m/>
    <s v="True"/>
    <x v="13"/>
  </r>
  <r>
    <n v="201602"/>
    <x v="5"/>
    <s v="158"/>
    <s v="TEN"/>
    <s v="TEN"/>
    <x v="3"/>
    <s v="LF"/>
    <s v="SD"/>
    <s v="LF-SD"/>
    <n v="5858"/>
    <n v="17.989999999999998"/>
    <n v="105385.42"/>
    <m/>
    <m/>
    <s v="True"/>
    <x v="13"/>
  </r>
  <r>
    <n v="201602"/>
    <x v="5"/>
    <s v="683"/>
    <s v="XTSY"/>
    <s v="XTSY"/>
    <x v="3"/>
    <s v="LF"/>
    <s v="SD"/>
    <s v="LF-SD"/>
    <n v="914"/>
    <n v="17.989999999999998"/>
    <n v="16442.86"/>
    <m/>
    <m/>
    <s v="True"/>
    <x v="13"/>
  </r>
  <r>
    <n v="201602"/>
    <x v="5"/>
    <s v="4477"/>
    <s v="XTSY HD"/>
    <s v="XTSY HD"/>
    <x v="3"/>
    <s v="LF"/>
    <s v="HD"/>
    <s v="LF-HD"/>
    <n v="894"/>
    <n v="18.989999999999998"/>
    <n v="16977.060000000001"/>
    <m/>
    <m/>
    <s v="True"/>
    <x v="13"/>
  </r>
  <r>
    <n v="201602"/>
    <x v="5"/>
    <s v="Babes"/>
    <s v="Babes"/>
    <s v="Babes"/>
    <x v="4"/>
    <s v="LF"/>
    <s v="SD"/>
    <s v="LF-SD"/>
    <n v="831"/>
    <n v="17.989999999999998"/>
    <n v="14949.69"/>
    <n v="14.6666666666667"/>
    <s v="Babes"/>
    <s v="False"/>
    <x v="13"/>
  </r>
  <r>
    <n v="201602"/>
    <x v="5"/>
    <s v="Bang University"/>
    <s v="Bang University"/>
    <s v="Bang U."/>
    <x v="4"/>
    <s v="LF"/>
    <s v="SD"/>
    <s v="LF-SD"/>
    <n v="1311"/>
    <n v="17.989999999999998"/>
    <n v="23584.89"/>
    <m/>
    <m/>
    <s v="True"/>
    <x v="13"/>
  </r>
  <r>
    <n v="201602"/>
    <x v="5"/>
    <s v="Brazzers"/>
    <s v="Brazzers"/>
    <s v="Brazzers"/>
    <x v="4"/>
    <s v="LF"/>
    <s v="SD"/>
    <s v="LF-SD"/>
    <n v="2196"/>
    <n v="17.989999999999998"/>
    <n v="39506.04"/>
    <m/>
    <m/>
    <s v="True"/>
    <x v="13"/>
  </r>
  <r>
    <n v="201602"/>
    <x v="5"/>
    <s v="Playboy Double Feature XX.5"/>
    <s v="MG 2pk"/>
    <s v="MG 2pk"/>
    <x v="4"/>
    <s v="2PK"/>
    <s v="SD"/>
    <s v="2PK-SD"/>
    <n v="622"/>
    <n v="19.989999999999998"/>
    <n v="12433.78"/>
    <m/>
    <m/>
    <s v="True"/>
    <x v="13"/>
  </r>
  <r>
    <n v="201602"/>
    <x v="5"/>
    <s v="Playboy 4-packs"/>
    <s v="MG 4pk"/>
    <s v="MG 4pk"/>
    <x v="4"/>
    <s v="4PK"/>
    <s v="SD"/>
    <s v="4PK-SD"/>
    <n v="411"/>
    <n v="24.99"/>
    <n v="10270.89"/>
    <m/>
    <m/>
    <s v="True"/>
    <x v="13"/>
  </r>
  <r>
    <n v="201602"/>
    <x v="5"/>
    <s v="Reality Kings"/>
    <s v="Reality Kings"/>
    <s v="Reality Kings"/>
    <x v="4"/>
    <s v="LF"/>
    <s v="SD"/>
    <s v="LF-SD"/>
    <n v="1367"/>
    <n v="17.989999999999998"/>
    <n v="24592.33"/>
    <m/>
    <m/>
    <s v="True"/>
    <x v="13"/>
  </r>
  <r>
    <n v="201602"/>
    <x v="5"/>
    <s v="Reality Kings XX.5 HD"/>
    <s v="Reality Kings XX.5 HD"/>
    <s v="Reality Kings HD"/>
    <x v="4"/>
    <s v="LF"/>
    <s v="HD"/>
    <s v="LF-HD"/>
    <n v="1015"/>
    <n v="18.989999999999998"/>
    <n v="19274.849999999999"/>
    <m/>
    <m/>
    <s v="True"/>
    <x v="13"/>
  </r>
  <r>
    <n v="201602"/>
    <x v="5"/>
    <s v="Route 69"/>
    <s v="Route 69"/>
    <s v="Route 69"/>
    <x v="4"/>
    <s v="LF"/>
    <s v="SD"/>
    <s v="LF-SD"/>
    <n v="566"/>
    <n v="17.989999999999998"/>
    <n v="10182.34"/>
    <m/>
    <m/>
    <s v="True"/>
    <x v="13"/>
  </r>
  <r>
    <n v="201602"/>
    <x v="5"/>
    <s v="Spice Gay"/>
    <s v="Spice Gay"/>
    <s v="MEN"/>
    <x v="4"/>
    <s v="Gay LF"/>
    <s v="SD"/>
    <s v="Gay LF-SD"/>
    <n v="1247"/>
    <n v="17.989999999999998"/>
    <n v="22433.53"/>
    <m/>
    <m/>
    <s v="True"/>
    <x v="13"/>
  </r>
  <r>
    <n v="201602"/>
    <x v="5"/>
    <s v="4635"/>
    <s v="ErosArt"/>
    <s v="ErosArt"/>
    <x v="9"/>
    <s v="LF"/>
    <s v="SD"/>
    <s v="LF-SD"/>
    <n v="961"/>
    <n v="17.989999999999998"/>
    <n v="17288.39"/>
    <m/>
    <m/>
    <s v="True"/>
    <x v="13"/>
  </r>
  <r>
    <n v="201602"/>
    <x v="5"/>
    <s v="4636"/>
    <s v="Red Hot"/>
    <s v="Red Hot"/>
    <x v="9"/>
    <s v="LF"/>
    <s v="SD"/>
    <s v="LF-SD"/>
    <n v="1818"/>
    <n v="17.989999999999998"/>
    <n v="32705.82"/>
    <m/>
    <m/>
    <s v="True"/>
    <x v="13"/>
  </r>
  <r>
    <n v="201602"/>
    <x v="5"/>
    <s v="4637"/>
    <s v="Skinemax"/>
    <s v="Skinemax"/>
    <x v="9"/>
    <s v="LF"/>
    <s v="SD"/>
    <s v="LF-SD"/>
    <n v="2035"/>
    <n v="17.989999999999998"/>
    <n v="36609.65"/>
    <m/>
    <m/>
    <s v="True"/>
    <x v="13"/>
  </r>
  <r>
    <n v="201602"/>
    <x v="5"/>
    <s v="4023"/>
    <s v="A-List"/>
    <s v="A-List"/>
    <x v="5"/>
    <s v="LF"/>
    <s v="SD"/>
    <s v="LF-SD"/>
    <n v="269"/>
    <n v="17.989999999999998"/>
    <n v="4839.3100000000004"/>
    <m/>
    <m/>
    <s v="True"/>
    <x v="13"/>
  </r>
  <r>
    <n v="201602"/>
    <x v="5"/>
    <s v="3548"/>
    <s v="Club Fantasy"/>
    <s v="Club Fantasy"/>
    <x v="5"/>
    <s v="LF"/>
    <s v="SD"/>
    <s v="LF-SD"/>
    <n v="1326"/>
    <n v="17.989999999999998"/>
    <n v="23854.74"/>
    <m/>
    <m/>
    <s v="True"/>
    <x v="13"/>
  </r>
  <r>
    <n v="201602"/>
    <x v="5"/>
    <s v="4014"/>
    <s v="Club Fantasy 4pk"/>
    <s v="TVN 4pk"/>
    <x v="5"/>
    <s v="4PK"/>
    <s v="SD"/>
    <s v="4PK-SD"/>
    <n v="223"/>
    <n v="24.99"/>
    <n v="5572.77"/>
    <m/>
    <m/>
    <s v="True"/>
    <x v="13"/>
  </r>
  <r>
    <n v="201602"/>
    <x v="5"/>
    <s v="3549"/>
    <s v="Club Fantasy Gay"/>
    <s v="STUDDS"/>
    <x v="5"/>
    <s v="Gay LF"/>
    <s v="SD"/>
    <s v="Gay LF-SD"/>
    <n v="635"/>
    <n v="17.989999999999998"/>
    <n v="11423.65"/>
    <m/>
    <m/>
    <s v="True"/>
    <x v="13"/>
  </r>
  <r>
    <n v="201602"/>
    <x v="5"/>
    <s v="4126"/>
    <s v="Club Fantasy Gay HD"/>
    <s v="STUDDS HD"/>
    <x v="5"/>
    <s v="Gay LF"/>
    <s v="HD"/>
    <s v="Gay LF-HD"/>
    <n v="349"/>
    <n v="18.989999999999998"/>
    <n v="6627.51"/>
    <m/>
    <m/>
    <s v="True"/>
    <x v="13"/>
  </r>
  <r>
    <n v="201602"/>
    <x v="5"/>
    <s v="4127"/>
    <s v="Club Fantasy Group"/>
    <s v="Club Fantasy"/>
    <x v="5"/>
    <s v="LF"/>
    <s v="SD"/>
    <s v="LF-SD"/>
    <n v="1326"/>
    <n v="17.989999999999998"/>
    <n v="23854.74"/>
    <m/>
    <m/>
    <s v="True"/>
    <x v="13"/>
  </r>
  <r>
    <n v="201602"/>
    <x v="5"/>
    <s v="4128"/>
    <s v="Club Fantasy HD"/>
    <s v="Club Fantasy HD"/>
    <x v="5"/>
    <s v="LF"/>
    <s v="HD"/>
    <s v="LF-HD"/>
    <n v="1176"/>
    <n v="18.989999999999998"/>
    <n v="22332.240000000002"/>
    <m/>
    <m/>
    <s v="True"/>
    <x v="13"/>
  </r>
  <r>
    <n v="201602"/>
    <x v="5"/>
    <s v="3550"/>
    <s v="First Time Fantasy"/>
    <s v="First Time Fantasy"/>
    <x v="5"/>
    <s v="LF"/>
    <s v="SD"/>
    <s v="LF-SD"/>
    <n v="1010"/>
    <n v="17.989999999999998"/>
    <n v="18169.900000000001"/>
    <m/>
    <m/>
    <s v="True"/>
    <x v="13"/>
  </r>
  <r>
    <n v="201602"/>
    <x v="5"/>
    <s v="3747"/>
    <s v="Girl Crush"/>
    <s v="Girl Crush"/>
    <x v="5"/>
    <s v="LF"/>
    <s v="SD"/>
    <s v="LF-SD"/>
    <n v="746"/>
    <n v="17.989999999999998"/>
    <n v="13420.54"/>
    <m/>
    <m/>
    <s v="True"/>
    <x v="13"/>
  </r>
  <r>
    <n v="201602"/>
    <x v="5"/>
    <s v="156"/>
    <s v="Studds"/>
    <s v="STUDDS"/>
    <x v="5"/>
    <s v="Gay LF"/>
    <s v="SD"/>
    <s v="Gay LF-SD"/>
    <n v="1811"/>
    <n v="17.989999999999998"/>
    <n v="32579.89"/>
    <m/>
    <m/>
    <s v="True"/>
    <x v="13"/>
  </r>
  <r>
    <n v="201602"/>
    <x v="5"/>
    <s v="3552"/>
    <s v="Urban Fantasy"/>
    <s v="Urban Fantasy"/>
    <x v="5"/>
    <s v="LF"/>
    <s v="SD"/>
    <s v="LF-SD"/>
    <n v="1660"/>
    <n v="17.989999999999998"/>
    <n v="29863.4"/>
    <m/>
    <m/>
    <s v="True"/>
    <x v="13"/>
  </r>
  <r>
    <n v="201602"/>
    <x v="5"/>
    <s v="4131"/>
    <s v="Urban Fantasy HD"/>
    <s v="Urban Fantasy HD"/>
    <x v="5"/>
    <s v="LF"/>
    <s v="HD"/>
    <s v="LF-HD"/>
    <n v="901"/>
    <n v="18.989999999999998"/>
    <n v="17109.990000000002"/>
    <m/>
    <m/>
    <s v="True"/>
    <x v="13"/>
  </r>
  <r>
    <n v="201602"/>
    <x v="5"/>
    <s v="2042"/>
    <s v="Hardcore Heat"/>
    <s v="HEAT"/>
    <x v="6"/>
    <s v="LF"/>
    <s v="SD"/>
    <s v="LF-SD"/>
    <n v="3566"/>
    <n v="17.989999999999998"/>
    <n v="64152.34"/>
    <m/>
    <m/>
    <s v="True"/>
    <x v="13"/>
  </r>
  <r>
    <n v="201602"/>
    <x v="5"/>
    <s v="3131"/>
    <s v="Hardcore Heat HD"/>
    <s v="HEAT HD"/>
    <x v="6"/>
    <s v="LF"/>
    <s v="HD"/>
    <s v="LF-HD"/>
    <n v="123"/>
    <n v="18.989999999999998"/>
    <n v="2335.77"/>
    <m/>
    <m/>
    <s v="True"/>
    <x v="13"/>
  </r>
  <r>
    <n v="201602"/>
    <x v="5"/>
    <s v="2347"/>
    <s v="Real Xxtreme"/>
    <s v="Real Xxtreme"/>
    <x v="6"/>
    <s v="LF"/>
    <s v="SD"/>
    <s v="LF-SD"/>
    <n v="5"/>
    <n v="17.989999999999998"/>
    <n v="89.95"/>
    <m/>
    <m/>
    <s v="True"/>
    <x v="13"/>
  </r>
  <r>
    <n v="201602"/>
    <x v="5"/>
    <s v="3573"/>
    <s v="VIVID TV XX.5"/>
    <s v="Vivid"/>
    <x v="6"/>
    <s v="LF"/>
    <s v="SD"/>
    <s v="LF-SD"/>
    <n v="4584"/>
    <n v="17.989999999999998"/>
    <n v="82466.16"/>
    <m/>
    <m/>
    <s v="True"/>
    <x v="13"/>
  </r>
  <r>
    <n v="201602"/>
    <x v="5"/>
    <s v="3588"/>
    <s v="VIVID TV XX.5 HD"/>
    <s v="Vivid HD"/>
    <x v="6"/>
    <s v="LF"/>
    <s v="HD"/>
    <s v="LF-HD"/>
    <n v="2182"/>
    <n v="18.989999999999998"/>
    <n v="41436.18"/>
    <m/>
    <m/>
    <s v="True"/>
    <x v="13"/>
  </r>
  <r>
    <n v="201602"/>
    <x v="5"/>
    <s v="4190"/>
    <s v="Vivid 4pk"/>
    <s v="Vivid 4pk"/>
    <x v="6"/>
    <s v="4PK"/>
    <s v="SD"/>
    <s v="4PK-SD"/>
    <n v="833"/>
    <n v="24.99"/>
    <n v="20816.669999999998"/>
    <m/>
    <m/>
    <s v="True"/>
    <x v="13"/>
  </r>
  <r>
    <n v="201602"/>
    <x v="5"/>
    <s v="3998"/>
    <s v="Vivid DF"/>
    <s v="Vivid 2pk"/>
    <x v="6"/>
    <s v="2PK"/>
    <s v="SD"/>
    <s v="2PK-SD"/>
    <n v="279"/>
    <n v="19.989999999999998"/>
    <n v="5577.21"/>
    <m/>
    <m/>
    <s v="True"/>
    <x v="13"/>
  </r>
  <r>
    <n v="201602"/>
    <x v="5"/>
    <s v="4415"/>
    <s v="Vivid Gay"/>
    <s v="Vivid Gay"/>
    <x v="6"/>
    <s v="Gay LF"/>
    <s v="SD"/>
    <s v="Gay LF-SD"/>
    <n v="1133"/>
    <n v="17.989999999999998"/>
    <n v="20382.669999999998"/>
    <m/>
    <m/>
    <s v="True"/>
    <x v="13"/>
  </r>
  <r>
    <n v="201602"/>
    <x v="5"/>
    <s v="788"/>
    <s v="Wicked XX.5"/>
    <s v="Wicked"/>
    <x v="6"/>
    <s v="LF"/>
    <s v="SD"/>
    <s v="LF-SD"/>
    <n v="1696"/>
    <n v="17.989999999999998"/>
    <n v="30511.040000000001"/>
    <m/>
    <m/>
    <s v="True"/>
    <x v="13"/>
  </r>
  <r>
    <n v="201602"/>
    <x v="5"/>
    <s v="3680"/>
    <s v="Wicked XX.5 HD"/>
    <s v="Wicked HD"/>
    <x v="6"/>
    <s v="LF"/>
    <s v="HD"/>
    <s v="LF-HD"/>
    <n v="197"/>
    <n v="18.989999999999998"/>
    <n v="3741.03"/>
    <m/>
    <m/>
    <s v="True"/>
    <x v="13"/>
  </r>
  <r>
    <n v="201603"/>
    <x v="0"/>
    <s v="3617"/>
    <s v="Arouse"/>
    <s v="Arouse"/>
    <x v="1"/>
    <s v="LF"/>
    <s v="SD"/>
    <s v="LF-SD"/>
    <n v="4909"/>
    <n v="11"/>
    <n v="53999"/>
    <m/>
    <m/>
    <s v="True"/>
    <x v="14"/>
  </r>
  <r>
    <n v="201603"/>
    <x v="0"/>
    <s v="Digital Playground"/>
    <s v="Digital Playground"/>
    <s v="Digital Playground"/>
    <x v="2"/>
    <s v="LF"/>
    <s v="SD"/>
    <s v="LF-SD"/>
    <n v="2610"/>
    <n v="11"/>
    <n v="28710"/>
    <m/>
    <m/>
    <s v="True"/>
    <x v="14"/>
  </r>
  <r>
    <n v="201603"/>
    <x v="0"/>
    <s v="Digital Playground SF"/>
    <s v="Digital Playground Shorts"/>
    <s v="Digital Playground SF"/>
    <x v="2"/>
    <s v="SF"/>
    <s v="SD"/>
    <s v="SF-SD"/>
    <n v="10418"/>
    <n v="7"/>
    <n v="72926"/>
    <m/>
    <m/>
    <s v="True"/>
    <x v="14"/>
  </r>
  <r>
    <n v="201603"/>
    <x v="0"/>
    <s v="272"/>
    <s v="Hustler"/>
    <s v="Hustler"/>
    <x v="3"/>
    <s v="LF"/>
    <s v="SD"/>
    <s v="LF-SD"/>
    <n v="34168"/>
    <n v="11"/>
    <n v="375848"/>
    <m/>
    <m/>
    <s v="True"/>
    <x v="14"/>
  </r>
  <r>
    <n v="201603"/>
    <x v="0"/>
    <s v="158"/>
    <s v="TEN"/>
    <s v="TEN"/>
    <x v="3"/>
    <s v="LF"/>
    <s v="SD"/>
    <s v="LF-SD"/>
    <n v="35562"/>
    <n v="11"/>
    <n v="391182"/>
    <m/>
    <m/>
    <s v="True"/>
    <x v="14"/>
  </r>
  <r>
    <n v="201603"/>
    <x v="0"/>
    <s v="Bang University"/>
    <s v="Bang University"/>
    <s v="Bang U."/>
    <x v="4"/>
    <s v="LF"/>
    <s v="SD"/>
    <s v="LF-SD"/>
    <n v="8069"/>
    <n v="11"/>
    <n v="88759"/>
    <m/>
    <m/>
    <s v="True"/>
    <x v="14"/>
  </r>
  <r>
    <n v="201603"/>
    <x v="0"/>
    <s v="Brazzers"/>
    <s v="Brazzers"/>
    <s v="Brazzers"/>
    <x v="4"/>
    <s v="LF"/>
    <s v="SD"/>
    <s v="LF-SD"/>
    <n v="8257"/>
    <n v="11"/>
    <n v="90827"/>
    <m/>
    <m/>
    <s v="True"/>
    <x v="14"/>
  </r>
  <r>
    <n v="201603"/>
    <x v="0"/>
    <s v="Brazzers HD"/>
    <s v="Brazzers HD"/>
    <s v="Brazzers HD"/>
    <x v="4"/>
    <s v="LF"/>
    <s v="HD"/>
    <s v="LF-HD"/>
    <n v="7826"/>
    <n v="12"/>
    <n v="93912"/>
    <m/>
    <m/>
    <s v="True"/>
    <x v="14"/>
  </r>
  <r>
    <n v="201603"/>
    <x v="0"/>
    <s v="Playboy 4-packs"/>
    <s v="MG 4pk"/>
    <s v="MG 4pk"/>
    <x v="4"/>
    <s v="4PK"/>
    <s v="SD"/>
    <s v="4PK-SD"/>
    <n v="1745"/>
    <n v="18"/>
    <n v="31410"/>
    <m/>
    <m/>
    <s v="True"/>
    <x v="14"/>
  </r>
  <r>
    <n v="201603"/>
    <x v="0"/>
    <s v="Shorteez"/>
    <s v="Shorteez"/>
    <s v="Shorteez SF"/>
    <x v="4"/>
    <s v="SF"/>
    <s v="SD"/>
    <s v="SF-SD"/>
    <n v="11302"/>
    <n v="7"/>
    <n v="79114"/>
    <m/>
    <m/>
    <s v="True"/>
    <x v="14"/>
  </r>
  <r>
    <n v="201603"/>
    <x v="0"/>
    <s v="3548"/>
    <s v="Club Fantasy"/>
    <s v="Club Fantasy"/>
    <x v="5"/>
    <s v="LF"/>
    <s v="SD"/>
    <s v="LF-SD"/>
    <n v="26621"/>
    <n v="11"/>
    <n v="292831"/>
    <m/>
    <m/>
    <s v="True"/>
    <x v="14"/>
  </r>
  <r>
    <n v="201603"/>
    <x v="0"/>
    <s v="3549"/>
    <s v="Club Fantasy Gay"/>
    <s v="STUDDS"/>
    <x v="5"/>
    <s v="Gay LF"/>
    <s v="SD"/>
    <s v="Gay LF-SD"/>
    <n v="3773"/>
    <n v="11"/>
    <n v="41503"/>
    <m/>
    <m/>
    <s v="True"/>
    <x v="14"/>
  </r>
  <r>
    <n v="201603"/>
    <x v="0"/>
    <s v="3550"/>
    <s v="First Time Fantasy"/>
    <s v="First Time Fantasy"/>
    <x v="5"/>
    <s v="LF"/>
    <s v="SD"/>
    <s v="LF-SD"/>
    <n v="3592"/>
    <n v="11"/>
    <n v="39512"/>
    <m/>
    <m/>
    <s v="True"/>
    <x v="14"/>
  </r>
  <r>
    <n v="201603"/>
    <x v="0"/>
    <s v="3747"/>
    <s v="Girl Crush"/>
    <s v="Girl Crush"/>
    <x v="5"/>
    <s v="LF"/>
    <s v="SD"/>
    <s v="LF-SD"/>
    <n v="2778"/>
    <n v="11"/>
    <n v="30558"/>
    <m/>
    <m/>
    <s v="True"/>
    <x v="14"/>
  </r>
  <r>
    <n v="201603"/>
    <x v="0"/>
    <s v="156"/>
    <s v="Studds"/>
    <s v="STUDDS"/>
    <x v="5"/>
    <s v="Gay LF"/>
    <s v="SD"/>
    <s v="Gay LF-SD"/>
    <n v="73"/>
    <n v="11"/>
    <n v="803"/>
    <m/>
    <m/>
    <s v="True"/>
    <x v="14"/>
  </r>
  <r>
    <n v="201603"/>
    <x v="0"/>
    <s v="3552"/>
    <s v="Urban Fantasy"/>
    <s v="Urban Fantasy"/>
    <x v="5"/>
    <s v="LF"/>
    <s v="SD"/>
    <s v="LF-SD"/>
    <n v="7307"/>
    <n v="11"/>
    <n v="80377"/>
    <m/>
    <m/>
    <s v="True"/>
    <x v="14"/>
  </r>
  <r>
    <n v="201603"/>
    <x v="0"/>
    <s v="2042"/>
    <s v="Hardcore Heat"/>
    <s v="HEAT"/>
    <x v="6"/>
    <s v="LF"/>
    <s v="SD"/>
    <s v="LF-SD"/>
    <n v="3346"/>
    <n v="11"/>
    <n v="36806"/>
    <m/>
    <m/>
    <s v="True"/>
    <x v="14"/>
  </r>
  <r>
    <n v="201603"/>
    <x v="0"/>
    <s v="2347"/>
    <s v="Real Xxtreme"/>
    <s v="Real Xxtreme"/>
    <x v="6"/>
    <s v="LF"/>
    <s v="SD"/>
    <s v="LF-SD"/>
    <n v="14"/>
    <n v="11"/>
    <n v="154"/>
    <m/>
    <m/>
    <s v="True"/>
    <x v="14"/>
  </r>
  <r>
    <n v="201603"/>
    <x v="0"/>
    <s v="3433"/>
    <s v="VIVID TV"/>
    <s v="Vivid"/>
    <x v="6"/>
    <s v="LF"/>
    <s v="SD"/>
    <s v="LF-SD"/>
    <n v="3343"/>
    <n v="11"/>
    <n v="36773"/>
    <m/>
    <m/>
    <s v="True"/>
    <x v="14"/>
  </r>
  <r>
    <n v="201603"/>
    <x v="1"/>
    <s v="3617"/>
    <s v="Arouse"/>
    <s v="Arouse"/>
    <x v="1"/>
    <s v="LF"/>
    <s v="SD"/>
    <s v="LF-SD"/>
    <n v="1886"/>
    <n v="9.9425000000000008"/>
    <n v="18751.555"/>
    <n v="18.6666666666667"/>
    <s v="Arouse"/>
    <s v="False"/>
    <x v="14"/>
  </r>
  <r>
    <n v="201603"/>
    <x v="1"/>
    <s v="4370"/>
    <s v="Arouse HD"/>
    <s v="Arouse HD"/>
    <x v="1"/>
    <s v="LF"/>
    <s v="HD"/>
    <s v="LF-HD"/>
    <n v="3019"/>
    <n v="9.94"/>
    <n v="30008.86"/>
    <n v="16"/>
    <s v="Arouse HD"/>
    <s v="False"/>
    <x v="14"/>
  </r>
  <r>
    <n v="201603"/>
    <x v="1"/>
    <s v="3930"/>
    <s v="DUSK - For Women"/>
    <s v="DUSK"/>
    <x v="1"/>
    <s v="LF"/>
    <s v="SD"/>
    <s v="LF-SD"/>
    <n v="524"/>
    <n v="9.9425000000000008"/>
    <n v="5209.87"/>
    <n v="5.3333333333333304"/>
    <s v="DUSK"/>
    <s v="False"/>
    <x v="14"/>
  </r>
  <r>
    <n v="201603"/>
    <x v="1"/>
    <s v="4435"/>
    <s v="DUSK - For Women HD"/>
    <s v="DUSK HD"/>
    <x v="1"/>
    <s v="LF"/>
    <s v="HD"/>
    <s v="LF-HD"/>
    <n v="882"/>
    <n v="9.94"/>
    <n v="8767.08"/>
    <n v="5.3333333333333304"/>
    <s v="DUSK HD"/>
    <s v="False"/>
    <x v="14"/>
  </r>
  <r>
    <n v="201603"/>
    <x v="1"/>
    <s v="3618"/>
    <s v="Falcon XX5"/>
    <s v="Falcon"/>
    <x v="1"/>
    <s v="Gay LF"/>
    <s v="SD"/>
    <s v="Gay LF-SD"/>
    <n v="1300"/>
    <n v="9.94"/>
    <n v="12922"/>
    <n v="13.3333333333333"/>
    <s v="Falcon"/>
    <s v="False"/>
    <x v="14"/>
  </r>
  <r>
    <n v="201603"/>
    <x v="1"/>
    <s v="3653"/>
    <s v="Falcon XX5 HD"/>
    <s v="Falcon HD"/>
    <x v="1"/>
    <s v="Gay LF"/>
    <s v="HD"/>
    <s v="Gay LF-HD"/>
    <n v="1037"/>
    <n v="9.9499999999999993"/>
    <n v="10318.15"/>
    <n v="10.6666666666667"/>
    <s v="Falcon HD"/>
    <s v="False"/>
    <x v="14"/>
  </r>
  <r>
    <n v="201603"/>
    <x v="1"/>
    <s v="272"/>
    <s v="Hustler"/>
    <s v="Hustler"/>
    <x v="3"/>
    <s v="LF"/>
    <s v="SD"/>
    <s v="LF-SD"/>
    <n v="8661"/>
    <n v="9.9425000000000008"/>
    <n v="86111.992499999993"/>
    <n v="64"/>
    <s v="Hustler"/>
    <s v="False"/>
    <x v="14"/>
  </r>
  <r>
    <n v="201603"/>
    <x v="1"/>
    <s v="2718"/>
    <s v="Hustler HD"/>
    <s v="Hustler HD"/>
    <x v="3"/>
    <s v="LF"/>
    <s v="HD"/>
    <s v="LF-HD"/>
    <n v="2437"/>
    <n v="9.94"/>
    <n v="24223.78"/>
    <n v="16"/>
    <s v="Hustler HD"/>
    <s v="False"/>
    <x v="14"/>
  </r>
  <r>
    <n v="201603"/>
    <x v="1"/>
    <s v="649"/>
    <s v="Hustler XXX"/>
    <s v="Hustler"/>
    <x v="3"/>
    <s v="LF"/>
    <s v="SD"/>
    <s v="LF-SD"/>
    <n v="960"/>
    <n v="9.9499999999999993"/>
    <n v="9552"/>
    <m/>
    <s v="Hustler"/>
    <s v="True"/>
    <x v="14"/>
  </r>
  <r>
    <n v="201603"/>
    <x v="1"/>
    <s v="158"/>
    <s v="TEN"/>
    <s v="TEN"/>
    <x v="3"/>
    <s v="LF"/>
    <s v="SD"/>
    <s v="LF-SD"/>
    <n v="27043"/>
    <n v="9.9425000000000008"/>
    <n v="268875.02750000003"/>
    <n v="24"/>
    <s v="TEN"/>
    <s v="False"/>
    <x v="14"/>
  </r>
  <r>
    <n v="201603"/>
    <x v="1"/>
    <s v="2188"/>
    <s v="TEN HD"/>
    <s v="TEN HD"/>
    <x v="3"/>
    <s v="LF"/>
    <s v="HD"/>
    <s v="LF-HD"/>
    <n v="19"/>
    <n v="9.94"/>
    <n v="188.86"/>
    <n v="16"/>
    <s v="TEN HD"/>
    <s v="False"/>
    <x v="14"/>
  </r>
  <r>
    <n v="201603"/>
    <x v="1"/>
    <s v="Babes"/>
    <s v="Babes"/>
    <s v="Babes"/>
    <x v="4"/>
    <s v="LF"/>
    <s v="SD"/>
    <s v="LF-SD"/>
    <n v="3999"/>
    <n v="9.9425000000000008"/>
    <n v="39760.057500000003"/>
    <n v="10.6666666666667"/>
    <s v="Babes"/>
    <s v="False"/>
    <x v="14"/>
  </r>
  <r>
    <n v="201603"/>
    <x v="1"/>
    <s v="Bang University"/>
    <s v="Bang University"/>
    <s v="Bang U."/>
    <x v="4"/>
    <s v="LF"/>
    <s v="SD"/>
    <s v="LF-SD"/>
    <n v="5112"/>
    <n v="9.9425000000000008"/>
    <n v="50826.06"/>
    <n v="21.3333333333333"/>
    <s v="Bang U."/>
    <s v="False"/>
    <x v="14"/>
  </r>
  <r>
    <n v="201603"/>
    <x v="1"/>
    <s v="Brazzers"/>
    <s v="Brazzers"/>
    <s v="Brazzers"/>
    <x v="4"/>
    <s v="LF"/>
    <s v="SD"/>
    <s v="LF-SD"/>
    <n v="15452"/>
    <n v="9.9425000000000008"/>
    <n v="153631.51"/>
    <n v="64"/>
    <s v="Brazzers"/>
    <s v="False"/>
    <x v="14"/>
  </r>
  <r>
    <n v="201603"/>
    <x v="1"/>
    <s v="Reality Kings"/>
    <s v="Reality Kings"/>
    <s v="Reality Kings"/>
    <x v="4"/>
    <s v="LF"/>
    <s v="SD"/>
    <s v="LF-SD"/>
    <n v="7602"/>
    <n v="9.9425000000000008"/>
    <n v="75582.884999999995"/>
    <n v="34.6666666666667"/>
    <s v="Reality Kings"/>
    <s v="False"/>
    <x v="14"/>
  </r>
  <r>
    <n v="201603"/>
    <x v="1"/>
    <s v="Reality Kings HD"/>
    <s v="Reality Kings HD"/>
    <s v="Reality Kings HD"/>
    <x v="4"/>
    <s v="LF"/>
    <s v="HD"/>
    <s v="LF-HD"/>
    <n v="2785"/>
    <n v="9.94"/>
    <n v="27682.9"/>
    <n v="24"/>
    <s v="Reality Kings HD"/>
    <s v="False"/>
    <x v="14"/>
  </r>
  <r>
    <n v="201603"/>
    <x v="1"/>
    <s v="Spice Gay"/>
    <s v="Spice Gay"/>
    <s v="MEN"/>
    <x v="4"/>
    <s v="Gay LF"/>
    <s v="SD"/>
    <s v="Gay LF-SD"/>
    <n v="3845"/>
    <n v="9.94"/>
    <n v="38219.300000000003"/>
    <n v="32"/>
    <s v="MEN"/>
    <s v="False"/>
    <x v="14"/>
  </r>
  <r>
    <n v="201603"/>
    <x v="1"/>
    <s v="3548"/>
    <s v="Club Fantasy"/>
    <s v="Club Fantasy"/>
    <x v="5"/>
    <s v="LF"/>
    <s v="SD"/>
    <s v="LF-SD"/>
    <n v="7600"/>
    <n v="9.9425000000000008"/>
    <n v="75563"/>
    <n v="45.3333333333333"/>
    <s v="Club Fantasy"/>
    <s v="False"/>
    <x v="14"/>
  </r>
  <r>
    <n v="201603"/>
    <x v="1"/>
    <s v="3552"/>
    <s v="Urban Fantasy"/>
    <s v="Urban Fantasy"/>
    <x v="5"/>
    <s v="LF"/>
    <s v="SD"/>
    <s v="LF-SD"/>
    <n v="2274"/>
    <n v="9.9425000000000008"/>
    <n v="22609.244999999999"/>
    <n v="10.6666666666667"/>
    <s v="Urban Fantasy"/>
    <s v="False"/>
    <x v="14"/>
  </r>
  <r>
    <n v="201603"/>
    <x v="1"/>
    <s v="473"/>
    <s v="Cheri"/>
    <s v="Cheri"/>
    <x v="6"/>
    <s v="LF"/>
    <s v="SD"/>
    <s v="LF-SD"/>
    <n v="3119"/>
    <n v="9.9425000000000008"/>
    <n v="31010.657500000001"/>
    <n v="16"/>
    <s v="Cheri"/>
    <s v="False"/>
    <x v="14"/>
  </r>
  <r>
    <n v="201603"/>
    <x v="1"/>
    <s v="963"/>
    <s v="Girls Girls Girls"/>
    <s v="Girls Girls Girls"/>
    <x v="6"/>
    <s v="LF"/>
    <s v="SD"/>
    <s v="LF-SD"/>
    <n v="2860"/>
    <n v="9.9425000000000008"/>
    <n v="28435.55"/>
    <n v="18.6666666666667"/>
    <s v="Girls Girls Girls"/>
    <s v="False"/>
    <x v="14"/>
  </r>
  <r>
    <n v="201603"/>
    <x v="1"/>
    <s v="3683"/>
    <s v="Girls Girls Girls XX.5 HD"/>
    <s v="Girls Girls Girls HD"/>
    <x v="6"/>
    <s v="LF"/>
    <s v="HD"/>
    <s v="LF-HD"/>
    <n v="920"/>
    <n v="9.94"/>
    <n v="9144.7999999999993"/>
    <n v="9.3333333333333304"/>
    <s v="Girls Girls Girls HD"/>
    <s v="False"/>
    <x v="14"/>
  </r>
  <r>
    <n v="201603"/>
    <x v="1"/>
    <s v="2042"/>
    <s v="Hardcore Heat"/>
    <s v="HEAT"/>
    <x v="6"/>
    <s v="LF"/>
    <s v="SD"/>
    <s v="LF-SD"/>
    <n v="10998"/>
    <n v="9.9425000000000008"/>
    <n v="109347.61500000001"/>
    <n v="40"/>
    <s v="HEAT"/>
    <s v="False"/>
    <x v="14"/>
  </r>
  <r>
    <n v="201603"/>
    <x v="1"/>
    <s v="3131"/>
    <s v="Hardcore Heat HD"/>
    <s v="HEAT HD"/>
    <x v="6"/>
    <s v="LF"/>
    <s v="HD"/>
    <s v="LF-HD"/>
    <n v="1013"/>
    <n v="9.94"/>
    <n v="10069.219999999999"/>
    <n v="8"/>
    <s v="HEAT HD"/>
    <s v="False"/>
    <x v="14"/>
  </r>
  <r>
    <n v="201603"/>
    <x v="1"/>
    <s v="4795"/>
    <s v="Homegrown"/>
    <s v="Homegrown"/>
    <x v="6"/>
    <s v="LF"/>
    <s v="SD"/>
    <s v="LF-SD"/>
    <n v="588"/>
    <n v="9.9425000000000008"/>
    <n v="5846.19"/>
    <n v="16"/>
    <s v="Homegrown"/>
    <s v="False"/>
    <x v="14"/>
  </r>
  <r>
    <n v="201603"/>
    <x v="1"/>
    <s v="3411"/>
    <s v="Naughty America XX.5"/>
    <s v="Naughty America"/>
    <x v="6"/>
    <s v="LF"/>
    <s v="SD"/>
    <s v="LF-SD"/>
    <n v="1443"/>
    <n v="9.9425000000000008"/>
    <n v="14347.0275"/>
    <n v="10.6666666666667"/>
    <s v="Naughty America"/>
    <s v="False"/>
    <x v="14"/>
  </r>
  <r>
    <n v="201603"/>
    <x v="1"/>
    <s v="3349"/>
    <s v="Pleasure Zone"/>
    <s v="Pleasure Zone"/>
    <x v="6"/>
    <s v="LF"/>
    <s v="SD"/>
    <s v="LF-SD"/>
    <n v="4134"/>
    <n v="9.9425000000000008"/>
    <n v="41102.294999999998"/>
    <n v="18.6666666666667"/>
    <s v="Pleasure Zone"/>
    <s v="False"/>
    <x v="14"/>
  </r>
  <r>
    <n v="201603"/>
    <x v="1"/>
    <s v="2347"/>
    <s v="Real Xxtreme"/>
    <s v="Real Xxtreme"/>
    <x v="6"/>
    <s v="LF"/>
    <s v="SD"/>
    <s v="LF-SD"/>
    <n v="3678"/>
    <n v="9.9425000000000008"/>
    <n v="36568.514999999999"/>
    <n v="21.3333333333333"/>
    <s v="Real Xxtreme"/>
    <s v="False"/>
    <x v="14"/>
  </r>
  <r>
    <n v="201603"/>
    <x v="1"/>
    <s v="3684"/>
    <s v="Real Xxtreme XX.5 HD"/>
    <s v="Real Xxtreme HD"/>
    <x v="6"/>
    <s v="LF"/>
    <s v="HD"/>
    <s v="LF-HD"/>
    <n v="1330"/>
    <n v="9.94"/>
    <n v="13220.2"/>
    <n v="10.6666666666667"/>
    <s v="Real Xxtreme HD"/>
    <s v="False"/>
    <x v="14"/>
  </r>
  <r>
    <n v="201603"/>
    <x v="1"/>
    <s v="2825"/>
    <s v="Swingers"/>
    <s v="Swingers"/>
    <x v="6"/>
    <s v="LF"/>
    <s v="SD"/>
    <s v="LF-SD"/>
    <n v="2916"/>
    <n v="9.9425000000000008"/>
    <n v="28992.33"/>
    <n v="16"/>
    <s v="Swingers"/>
    <s v="False"/>
    <x v="14"/>
  </r>
  <r>
    <n v="201603"/>
    <x v="1"/>
    <s v="3433"/>
    <s v="VIVID TV"/>
    <s v="Vivid"/>
    <x v="6"/>
    <s v="LF"/>
    <s v="SD"/>
    <s v="LF-SD"/>
    <n v="6746"/>
    <n v="9.9425000000000008"/>
    <n v="67072.104999999996"/>
    <n v="80"/>
    <s v="Vivid"/>
    <s v="False"/>
    <x v="14"/>
  </r>
  <r>
    <n v="201603"/>
    <x v="1"/>
    <s v="4046"/>
    <s v="Vivid XXX HD"/>
    <s v="Vivid HD"/>
    <x v="6"/>
    <s v="LF"/>
    <s v="HD"/>
    <s v="LF-HD"/>
    <n v="7569"/>
    <n v="9.9499999999999993"/>
    <n v="75311.55"/>
    <n v="80"/>
    <s v="Vivid HD"/>
    <s v="False"/>
    <x v="14"/>
  </r>
  <r>
    <n v="201603"/>
    <x v="1"/>
    <s v="380"/>
    <s v="Wicked"/>
    <s v="Wicked"/>
    <x v="6"/>
    <s v="LF"/>
    <s v="SD"/>
    <s v="LF-SD"/>
    <n v="697"/>
    <n v="9.9425000000000008"/>
    <n v="6929.9224999999997"/>
    <n v="24"/>
    <s v="Wicked"/>
    <s v="False"/>
    <x v="14"/>
  </r>
  <r>
    <n v="201603"/>
    <x v="1"/>
    <s v="4751"/>
    <s v="Wicked HD"/>
    <s v="Wicked HD"/>
    <x v="6"/>
    <s v="LF"/>
    <s v="HD"/>
    <s v="LF-HD"/>
    <n v="41"/>
    <n v="9.94"/>
    <n v="407.54"/>
    <n v="5.3333333333333304"/>
    <s v="Wicked HD"/>
    <s v="False"/>
    <x v="14"/>
  </r>
  <r>
    <n v="201603"/>
    <x v="1"/>
    <s v="3680"/>
    <s v="Wicked XX.5 HD"/>
    <s v="Wicked HD"/>
    <x v="6"/>
    <s v="LF"/>
    <s v="HD"/>
    <s v="LF-HD"/>
    <n v="203"/>
    <n v="9.94"/>
    <n v="2017.82"/>
    <m/>
    <s v="Wicked HD"/>
    <s v="True"/>
    <x v="14"/>
  </r>
  <r>
    <n v="201603"/>
    <x v="1"/>
    <s v="3370"/>
    <s v="Wicked XXX"/>
    <s v="Wicked"/>
    <x v="6"/>
    <s v="LF"/>
    <s v="SD"/>
    <s v="LF-SD"/>
    <n v="2111"/>
    <n v="9.9499999999999993"/>
    <n v="21004.45"/>
    <m/>
    <s v="Wicked"/>
    <s v="True"/>
    <x v="14"/>
  </r>
  <r>
    <n v="201603"/>
    <x v="2"/>
    <s v="3618"/>
    <s v="Falcon XX5"/>
    <s v="Falcon"/>
    <x v="1"/>
    <s v="Gay LF"/>
    <s v="SD"/>
    <s v="Gay LF-SD"/>
    <n v="1324"/>
    <n v="13.72"/>
    <n v="18165.28"/>
    <n v="10.6666666666667"/>
    <s v="Falcon"/>
    <s v="False"/>
    <x v="14"/>
  </r>
  <r>
    <n v="201603"/>
    <x v="2"/>
    <s v="4081"/>
    <s v="Girlfriend Films"/>
    <s v="Girlfriend Films"/>
    <x v="3"/>
    <s v="LF"/>
    <s v="SD"/>
    <s v="LF-SD"/>
    <n v="5909"/>
    <n v="13.4"/>
    <n v="79180.600000000006"/>
    <n v="21.3333333333333"/>
    <s v="Girlfriend Films"/>
    <s v="False"/>
    <x v="14"/>
  </r>
  <r>
    <n v="201603"/>
    <x v="2"/>
    <s v="2658"/>
    <s v="HIS Gay"/>
    <s v="HIS"/>
    <x v="3"/>
    <s v="Gay LF"/>
    <s v="SD"/>
    <s v="Gay LF-SD"/>
    <n v="2368"/>
    <n v="13.72"/>
    <n v="32488.959999999999"/>
    <n v="16"/>
    <s v="HIS"/>
    <s v="False"/>
    <x v="14"/>
  </r>
  <r>
    <n v="201603"/>
    <x v="2"/>
    <s v="272"/>
    <s v="Hustler"/>
    <s v="Hustler"/>
    <x v="3"/>
    <s v="LF"/>
    <s v="SD"/>
    <s v="LF-SD"/>
    <n v="29888"/>
    <n v="13.4"/>
    <n v="400499.20000000001"/>
    <n v="80"/>
    <s v="Hustler"/>
    <s v="False"/>
    <x v="14"/>
  </r>
  <r>
    <n v="201603"/>
    <x v="2"/>
    <s v="468"/>
    <s v="Juicy"/>
    <s v="Juicy"/>
    <x v="3"/>
    <s v="LF"/>
    <s v="SD"/>
    <s v="LF-SD"/>
    <n v="8972"/>
    <n v="13.4"/>
    <n v="120224.8"/>
    <n v="26.6666666666667"/>
    <s v="Juicy"/>
    <s v="False"/>
    <x v="14"/>
  </r>
  <r>
    <n v="201603"/>
    <x v="2"/>
    <s v="577"/>
    <s v="Manhandle"/>
    <s v="Manhandle"/>
    <x v="3"/>
    <s v="Gay LF"/>
    <s v="SD"/>
    <s v="Gay LF-SD"/>
    <n v="2017"/>
    <n v="13.72"/>
    <n v="27673.24"/>
    <n v="16"/>
    <s v="Manhandle"/>
    <s v="False"/>
    <x v="14"/>
  </r>
  <r>
    <n v="201603"/>
    <x v="2"/>
    <s v="575"/>
    <s v="Penthouse"/>
    <s v="Penthouse"/>
    <x v="3"/>
    <s v="LF"/>
    <s v="SD"/>
    <s v="LF-SD"/>
    <n v="3907"/>
    <n v="13.4"/>
    <n v="52353.8"/>
    <n v="18.6666666666667"/>
    <s v="Penthouse"/>
    <s v="False"/>
    <x v="14"/>
  </r>
  <r>
    <n v="201603"/>
    <x v="2"/>
    <s v="158"/>
    <s v="TEN"/>
    <s v="TEN"/>
    <x v="3"/>
    <s v="LF"/>
    <s v="SD"/>
    <s v="LF-SD"/>
    <n v="24337"/>
    <n v="13.4"/>
    <n v="326115.8"/>
    <n v="50.6666666666667"/>
    <s v="TEN"/>
    <s v="False"/>
    <x v="14"/>
  </r>
  <r>
    <n v="201603"/>
    <x v="2"/>
    <s v="2827"/>
    <s v="Vavoom"/>
    <s v="Vavoom SF"/>
    <x v="3"/>
    <s v="SF"/>
    <s v="SD"/>
    <s v="SF-SD"/>
    <n v="55375"/>
    <n v="8.48"/>
    <n v="469580"/>
    <n v="27.3333333333333"/>
    <s v="Vavoom SF"/>
    <s v="False"/>
    <x v="14"/>
  </r>
  <r>
    <n v="201603"/>
    <x v="2"/>
    <s v="Bang University"/>
    <s v="Bang University"/>
    <s v="Bang U."/>
    <x v="4"/>
    <s v="LF"/>
    <s v="SD"/>
    <s v="LF-SD"/>
    <n v="2943"/>
    <n v="13.4"/>
    <n v="39436.199999999997"/>
    <n v="5.3333333333333304"/>
    <s v="Bang U."/>
    <s v="False"/>
    <x v="14"/>
  </r>
  <r>
    <n v="201603"/>
    <x v="2"/>
    <s v="Brazzers"/>
    <s v="Brazzers"/>
    <s v="Brazzers"/>
    <x v="4"/>
    <s v="LF"/>
    <s v="SD"/>
    <s v="LF-SD"/>
    <n v="5974"/>
    <n v="13.4"/>
    <n v="80051.600000000006"/>
    <n v="22.6666666666667"/>
    <s v="Brazzers"/>
    <s v="False"/>
    <x v="14"/>
  </r>
  <r>
    <n v="201603"/>
    <x v="2"/>
    <s v="Reality Kings"/>
    <s v="Reality Kings"/>
    <s v="Reality Kings"/>
    <x v="4"/>
    <s v="LF"/>
    <s v="SD"/>
    <s v="LF-SD"/>
    <n v="6082"/>
    <n v="13.4"/>
    <n v="81498.8"/>
    <n v="21.3333333333333"/>
    <s v="Reality Kings"/>
    <s v="False"/>
    <x v="14"/>
  </r>
  <r>
    <n v="201603"/>
    <x v="2"/>
    <s v="Spice Gay"/>
    <s v="Spice Gay"/>
    <s v="MEN"/>
    <x v="4"/>
    <s v="Gay LF"/>
    <s v="SD"/>
    <s v="Gay LF-SD"/>
    <n v="2308"/>
    <n v="13.72"/>
    <n v="31665.759999999998"/>
    <n v="18.6666666666667"/>
    <s v="MEN"/>
    <s v="False"/>
    <x v="14"/>
  </r>
  <r>
    <n v="201603"/>
    <x v="2"/>
    <s v="3548"/>
    <s v="Club Fantasy"/>
    <s v="Club Fantasy"/>
    <x v="5"/>
    <s v="LF"/>
    <s v="SD"/>
    <s v="LF-SD"/>
    <n v="6992"/>
    <n v="13.4"/>
    <n v="93692.800000000003"/>
    <n v="21.3333333333333"/>
    <s v="Club Fantasy"/>
    <s v="False"/>
    <x v="14"/>
  </r>
  <r>
    <n v="201603"/>
    <x v="2"/>
    <s v="3665"/>
    <s v="Hardcore Heat"/>
    <s v="HEAT"/>
    <x v="6"/>
    <s v="LF"/>
    <s v="SD"/>
    <s v="LF-SD"/>
    <n v="14071"/>
    <n v="13.4"/>
    <n v="188551.4"/>
    <n v="20"/>
    <s v="HEAT"/>
    <s v="False"/>
    <x v="14"/>
  </r>
  <r>
    <n v="201603"/>
    <x v="2"/>
    <s v="3433"/>
    <s v="VIVID TV"/>
    <s v="Vivid"/>
    <x v="6"/>
    <s v="LF"/>
    <s v="SD"/>
    <s v="LF-SD"/>
    <n v="13818"/>
    <n v="13.4"/>
    <n v="185161.2"/>
    <n v="48"/>
    <s v="Vivid"/>
    <s v="False"/>
    <x v="14"/>
  </r>
  <r>
    <n v="201603"/>
    <x v="3"/>
    <s v="4516"/>
    <s v="Arouse SF XX.5"/>
    <s v="Arouse SF"/>
    <x v="1"/>
    <s v="SF"/>
    <s v="SD"/>
    <s v="SF-SD"/>
    <n v="8098"/>
    <n v="5.98"/>
    <n v="48426.04"/>
    <n v="2"/>
    <s v="Arouse SF"/>
    <s v="False"/>
    <x v="14"/>
  </r>
  <r>
    <n v="201603"/>
    <x v="3"/>
    <s v="4528"/>
    <s v="Arouse SF XX.5 HD"/>
    <s v="Arouse SF HD"/>
    <x v="1"/>
    <s v="SF"/>
    <s v="HD"/>
    <s v="SF-HD"/>
    <n v="5479"/>
    <n v="6.98"/>
    <n v="38243.42"/>
    <n v="1.6666666666666701"/>
    <s v="Arouse SF HD"/>
    <s v="False"/>
    <x v="14"/>
  </r>
  <r>
    <n v="201603"/>
    <x v="3"/>
    <s v="4517"/>
    <s v="Arouse SF XXX"/>
    <s v="Arouse SF"/>
    <x v="1"/>
    <s v="SF"/>
    <s v="SD"/>
    <s v="SF-SD"/>
    <n v="1054"/>
    <n v="5.98"/>
    <n v="6302.92"/>
    <m/>
    <s v="Arouse SF"/>
    <s v="True"/>
    <x v="14"/>
  </r>
  <r>
    <n v="201603"/>
    <x v="3"/>
    <s v="4531"/>
    <s v="Arouse SF XXX HD"/>
    <s v="Arouse SF HD"/>
    <x v="1"/>
    <s v="SF"/>
    <s v="HD"/>
    <s v="SF-HD"/>
    <n v="750"/>
    <n v="6.98"/>
    <n v="5235"/>
    <m/>
    <s v="Arouse SF HD"/>
    <s v="True"/>
    <x v="14"/>
  </r>
  <r>
    <n v="201603"/>
    <x v="3"/>
    <s v="4084"/>
    <s v="Arouse XX.5"/>
    <s v="Arouse"/>
    <x v="1"/>
    <s v="LF"/>
    <s v="SD"/>
    <s v="LF-SD"/>
    <n v="2259"/>
    <n v="12.983333333333301"/>
    <n v="29329.35"/>
    <n v="18.6666666666667"/>
    <s v="Arouse"/>
    <s v="False"/>
    <x v="14"/>
  </r>
  <r>
    <n v="201603"/>
    <x v="3"/>
    <s v="4077"/>
    <s v="Arouse XX.5 HD"/>
    <s v="Arouse HD"/>
    <x v="1"/>
    <s v="LF"/>
    <s v="HD"/>
    <s v="LF-HD"/>
    <n v="3121"/>
    <n v="14.0766666666667"/>
    <n v="43933.276666666701"/>
    <n v="18.6666666666667"/>
    <s v="Arouse HD"/>
    <s v="False"/>
    <x v="14"/>
  </r>
  <r>
    <n v="201603"/>
    <x v="3"/>
    <s v="4085"/>
    <s v="Arouse XX.5 Nationwide"/>
    <s v="Arouse"/>
    <x v="1"/>
    <s v="NW LF"/>
    <s v="SD"/>
    <s v="NW LF-SD"/>
    <n v="3966"/>
    <n v="13.1633333333333"/>
    <n v="52205.78"/>
    <m/>
    <s v="Arouse"/>
    <s v="True"/>
    <x v="14"/>
  </r>
  <r>
    <n v="201603"/>
    <x v="3"/>
    <s v="4078"/>
    <s v="Arouse XX.5 Nationwide HD"/>
    <s v="Arouse HD"/>
    <x v="1"/>
    <s v="NW LF"/>
    <s v="HD"/>
    <s v="NW LF-HD"/>
    <n v="5880"/>
    <n v="14.22"/>
    <n v="83613.600000000006"/>
    <m/>
    <s v="Arouse HD"/>
    <s v="True"/>
    <x v="14"/>
  </r>
  <r>
    <n v="201603"/>
    <x v="3"/>
    <s v="4079"/>
    <s v="Arouse XXX"/>
    <s v="Arouse"/>
    <x v="1"/>
    <s v="LF"/>
    <s v="SD"/>
    <s v="LF-SD"/>
    <n v="202"/>
    <n v="14.98"/>
    <n v="3025.96"/>
    <m/>
    <s v="Arouse"/>
    <s v="True"/>
    <x v="14"/>
  </r>
  <r>
    <n v="201603"/>
    <x v="3"/>
    <s v="4086"/>
    <s v="Arouse XXX HD"/>
    <s v="Arouse HD"/>
    <x v="1"/>
    <s v="LF"/>
    <s v="HD"/>
    <s v="LF-HD"/>
    <n v="275"/>
    <n v="15.98"/>
    <n v="4394.5"/>
    <m/>
    <s v="Arouse HD"/>
    <s v="True"/>
    <x v="14"/>
  </r>
  <r>
    <n v="201603"/>
    <x v="3"/>
    <s v="4537"/>
    <s v="Dusk for Women SF XX.5"/>
    <s v="DUSK SF"/>
    <x v="1"/>
    <s v="SF"/>
    <s v="SD"/>
    <s v="SF-SD"/>
    <n v="7736"/>
    <n v="5.98"/>
    <n v="46261.279999999999"/>
    <n v="1.3333333333333299"/>
    <s v="DUSK SF"/>
    <s v="False"/>
    <x v="14"/>
  </r>
  <r>
    <n v="201603"/>
    <x v="3"/>
    <s v="4542"/>
    <s v="Dusk for Women SF XX.5 HD"/>
    <s v="DUSK SF HD"/>
    <x v="1"/>
    <s v="SF"/>
    <s v="HD"/>
    <s v="SF-HD"/>
    <n v="5119"/>
    <n v="6.98"/>
    <n v="35730.620000000003"/>
    <n v="1.3333333333333299"/>
    <s v="DUSK SF HD"/>
    <s v="False"/>
    <x v="14"/>
  </r>
  <r>
    <n v="201603"/>
    <x v="3"/>
    <s v="4512"/>
    <s v="Dusk for Women SF XXX"/>
    <s v="DUSK SF"/>
    <x v="1"/>
    <s v="SF"/>
    <s v="SD"/>
    <s v="SF-SD"/>
    <n v="962"/>
    <n v="5.98"/>
    <n v="5752.76"/>
    <m/>
    <s v="DUSK SF"/>
    <s v="True"/>
    <x v="14"/>
  </r>
  <r>
    <n v="201603"/>
    <x v="3"/>
    <s v="4513"/>
    <s v="Dusk for Women SF XXX HD"/>
    <s v="DUSK SF HD"/>
    <x v="1"/>
    <s v="SF"/>
    <s v="HD"/>
    <s v="SF-HD"/>
    <n v="630"/>
    <n v="6.98"/>
    <n v="4397.3999999999996"/>
    <m/>
    <s v="DUSK SF HD"/>
    <s v="True"/>
    <x v="14"/>
  </r>
  <r>
    <n v="201603"/>
    <x v="3"/>
    <s v="3997"/>
    <s v="Dusk for Women XX.5"/>
    <s v="DUSK"/>
    <x v="1"/>
    <s v="LF"/>
    <s v="SD"/>
    <s v="LF-SD"/>
    <n v="2367"/>
    <n v="12.983333333333301"/>
    <n v="30731.55"/>
    <n v="10.6666666666667"/>
    <s v="DUSK"/>
    <s v="False"/>
    <x v="14"/>
  </r>
  <r>
    <n v="201603"/>
    <x v="3"/>
    <s v="4080"/>
    <s v="Dusk for Women XX.5 HD"/>
    <s v="DUSK HD"/>
    <x v="1"/>
    <s v="LF"/>
    <s v="HD"/>
    <s v="LF-HD"/>
    <n v="2993"/>
    <n v="14.0766666666667"/>
    <n v="42131.463333333297"/>
    <n v="10.6666666666667"/>
    <s v="DUSK HD"/>
    <s v="False"/>
    <x v="14"/>
  </r>
  <r>
    <n v="201603"/>
    <x v="3"/>
    <s v="4092"/>
    <s v="Dusk for Women XXX"/>
    <s v="DUSK"/>
    <x v="1"/>
    <s v="LF"/>
    <s v="SD"/>
    <s v="LF-SD"/>
    <n v="299"/>
    <n v="14.98"/>
    <n v="4479.0200000000004"/>
    <m/>
    <s v="DUSK"/>
    <s v="True"/>
    <x v="14"/>
  </r>
  <r>
    <n v="201603"/>
    <x v="3"/>
    <s v="4093"/>
    <s v="Dusk for Women XXX HD"/>
    <s v="DUSK HD"/>
    <x v="1"/>
    <s v="LF"/>
    <s v="HD"/>
    <s v="LF-HD"/>
    <n v="305"/>
    <n v="15.98"/>
    <n v="4873.8999999999996"/>
    <m/>
    <s v="DUSK HD"/>
    <s v="True"/>
    <x v="14"/>
  </r>
  <r>
    <n v="201603"/>
    <x v="3"/>
    <s v="4526"/>
    <s v="Falcon SF XX.5"/>
    <s v="Falcon SF"/>
    <x v="1"/>
    <s v="SF"/>
    <s v="SD"/>
    <s v="SF-SD"/>
    <n v="2152"/>
    <n v="5.98"/>
    <n v="12868.96"/>
    <n v="1"/>
    <s v="Falcon SF"/>
    <s v="False"/>
    <x v="14"/>
  </r>
  <r>
    <n v="201603"/>
    <x v="3"/>
    <s v="4530"/>
    <s v="Falcon SF XX.5 HD"/>
    <s v="Falcon SF HD"/>
    <x v="1"/>
    <s v="SF"/>
    <s v="HD"/>
    <s v="SF-HD"/>
    <n v="1521"/>
    <n v="6.98"/>
    <n v="10616.58"/>
    <n v="1.3333333333333299"/>
    <s v="Falcon SF HD"/>
    <s v="False"/>
    <x v="14"/>
  </r>
  <r>
    <n v="201603"/>
    <x v="3"/>
    <s v="4532"/>
    <s v="Falcon SF XXX"/>
    <s v="Falcon SF"/>
    <x v="1"/>
    <s v="SF"/>
    <s v="SD"/>
    <s v="SF-SD"/>
    <n v="249"/>
    <n v="5.98"/>
    <n v="1489.02"/>
    <m/>
    <s v="Falcon SF"/>
    <s v="True"/>
    <x v="14"/>
  </r>
  <r>
    <n v="201603"/>
    <x v="3"/>
    <s v="4521"/>
    <s v="Falcon SF XXX HD"/>
    <s v="Falcon SF HD"/>
    <x v="1"/>
    <s v="SF"/>
    <s v="HD"/>
    <s v="SF-HD"/>
    <n v="162"/>
    <n v="6.98"/>
    <n v="1130.76"/>
    <m/>
    <s v="Falcon SF HD"/>
    <s v="True"/>
    <x v="14"/>
  </r>
  <r>
    <n v="201603"/>
    <x v="3"/>
    <s v="3793"/>
    <s v="Falcon XX5"/>
    <s v="Falcon"/>
    <x v="1"/>
    <s v="Gay LF"/>
    <s v="SD"/>
    <s v="Gay LF-SD"/>
    <n v="2578"/>
    <n v="12.85"/>
    <n v="33127.300000000003"/>
    <n v="13.3333333333333"/>
    <s v="Falcon"/>
    <s v="False"/>
    <x v="14"/>
  </r>
  <r>
    <n v="201603"/>
    <x v="3"/>
    <s v="3791"/>
    <s v="Falcon XX5 HD"/>
    <s v="Falcon HD"/>
    <x v="1"/>
    <s v="Gay LF"/>
    <s v="HD"/>
    <s v="Gay LF-HD"/>
    <n v="2796"/>
    <n v="14.12"/>
    <n v="39479.519999999997"/>
    <n v="13.3333333333333"/>
    <s v="Falcon HD"/>
    <s v="False"/>
    <x v="14"/>
  </r>
  <r>
    <n v="201603"/>
    <x v="3"/>
    <s v="3792"/>
    <s v="Falcon XXX"/>
    <s v="Falcon"/>
    <x v="1"/>
    <s v="Gay LF"/>
    <s v="SD"/>
    <s v="Gay LF-SD"/>
    <n v="267"/>
    <n v="13.19"/>
    <n v="3521.73"/>
    <m/>
    <s v="Falcon"/>
    <s v="True"/>
    <x v="14"/>
  </r>
  <r>
    <n v="201603"/>
    <x v="3"/>
    <s v="4071"/>
    <s v="Falcon XXX HD"/>
    <s v="Falcon HD"/>
    <x v="1"/>
    <s v="Gay LF"/>
    <s v="HD"/>
    <s v="Gay LF-HD"/>
    <n v="217"/>
    <n v="15.98"/>
    <n v="3467.66"/>
    <m/>
    <s v="Falcon HD"/>
    <s v="True"/>
    <x v="14"/>
  </r>
  <r>
    <n v="201603"/>
    <x v="3"/>
    <s v="4447"/>
    <s v="Evil Angel XX.5"/>
    <s v="Evil Angel"/>
    <x v="8"/>
    <s v="LF"/>
    <s v="SD"/>
    <s v="LF-SD"/>
    <n v="2282"/>
    <n v="12.983333333333301"/>
    <n v="29627.9666666667"/>
    <n v="40"/>
    <s v="Evil Angel"/>
    <s v="False"/>
    <x v="14"/>
  </r>
  <r>
    <n v="201603"/>
    <x v="3"/>
    <s v="4448"/>
    <s v="Evil Angel XX.5 HD"/>
    <s v="Evil Angel HD"/>
    <x v="8"/>
    <s v="LF"/>
    <s v="HD"/>
    <s v="LF-HD"/>
    <n v="2917"/>
    <n v="14.0766666666667"/>
    <n v="41061.636666666702"/>
    <n v="20"/>
    <s v="Evil Angel HD"/>
    <s v="False"/>
    <x v="14"/>
  </r>
  <r>
    <n v="201603"/>
    <x v="3"/>
    <s v="4449"/>
    <s v="Evil Angel XX.5 Nationwide"/>
    <s v="Evil Angel"/>
    <x v="8"/>
    <s v="NW LF"/>
    <s v="SD"/>
    <s v="NW LF-SD"/>
    <n v="2879"/>
    <n v="13.1633333333333"/>
    <n v="37897.2366666667"/>
    <m/>
    <s v="Evil Angel"/>
    <s v="True"/>
    <x v="14"/>
  </r>
  <r>
    <n v="201603"/>
    <x v="3"/>
    <s v="4450"/>
    <s v="Evil Angel XX.5 Nationwide HD"/>
    <s v="Evil Angel HD"/>
    <x v="8"/>
    <s v="NW LF"/>
    <s v="HD"/>
    <s v="NW LF-HD"/>
    <n v="3363"/>
    <n v="14.22"/>
    <n v="47821.86"/>
    <m/>
    <s v="Evil Angel HD"/>
    <s v="True"/>
    <x v="14"/>
  </r>
  <r>
    <n v="201603"/>
    <x v="3"/>
    <s v="4451"/>
    <s v="Evil Angel XXX"/>
    <s v="Evil Angel"/>
    <x v="8"/>
    <s v="LF"/>
    <s v="SD"/>
    <s v="LF-SD"/>
    <n v="235"/>
    <n v="14.98"/>
    <n v="3520.3"/>
    <m/>
    <s v="Evil Angel"/>
    <s v="True"/>
    <x v="14"/>
  </r>
  <r>
    <n v="201603"/>
    <x v="3"/>
    <s v="4452"/>
    <s v="Evil Angel XXX HD"/>
    <s v="Evil Angel HD"/>
    <x v="8"/>
    <s v="LF"/>
    <s v="HD"/>
    <s v="LF-HD"/>
    <n v="234"/>
    <n v="15.98"/>
    <n v="3739.32"/>
    <m/>
    <s v="Evil Angel HD"/>
    <s v="True"/>
    <x v="14"/>
  </r>
  <r>
    <n v="201603"/>
    <x v="3"/>
    <s v="4115"/>
    <s v="Etsy XX.5 HD (NOOF)"/>
    <s v="Hustler HD"/>
    <x v="3"/>
    <s v="LF"/>
    <s v="HD"/>
    <s v="LF-HD"/>
    <n v="3263"/>
    <n v="14.0766666666667"/>
    <n v="45932.163333333301"/>
    <n v="40"/>
    <s v="Hustler HD"/>
    <s v="False"/>
    <x v="14"/>
  </r>
  <r>
    <n v="201603"/>
    <x v="3"/>
    <s v="4146"/>
    <s v="Etsy XX.5 Nationwide (NOOF)"/>
    <s v="Hustler"/>
    <x v="3"/>
    <s v="NW LF"/>
    <s v="SD"/>
    <s v="NW LF-SD"/>
    <n v="2736"/>
    <n v="13.1633333333333"/>
    <n v="36014.879999999997"/>
    <n v="40"/>
    <s v="Hustler"/>
    <s v="False"/>
    <x v="14"/>
  </r>
  <r>
    <n v="201603"/>
    <x v="3"/>
    <s v="4116"/>
    <s v="Etsy XX.5 Nationwide HD (NOOF)"/>
    <s v="Hustler HD"/>
    <x v="3"/>
    <s v="NW LF"/>
    <s v="HD"/>
    <s v="NW LF-HD"/>
    <n v="4060"/>
    <n v="14.22"/>
    <n v="57733.2"/>
    <m/>
    <s v="Hustler HD"/>
    <s v="True"/>
    <x v="14"/>
  </r>
  <r>
    <n v="201603"/>
    <x v="3"/>
    <s v="4107"/>
    <s v="Girlfriend Films XX.5"/>
    <s v="Girlfriend Films"/>
    <x v="3"/>
    <s v="LF"/>
    <s v="SD"/>
    <s v="LF-SD"/>
    <n v="7860"/>
    <n v="12.983333333333301"/>
    <n v="102049"/>
    <n v="14.6666666666667"/>
    <s v="Girlfriend Films"/>
    <s v="False"/>
    <x v="14"/>
  </r>
  <r>
    <n v="201603"/>
    <x v="3"/>
    <s v="4082"/>
    <s v="Girlfriend Films XX.5 HD"/>
    <s v="Girlfriend Films HD"/>
    <x v="3"/>
    <s v="LF"/>
    <s v="HD"/>
    <s v="LF-HD"/>
    <n v="9435"/>
    <n v="14.0766666666667"/>
    <n v="132813.35"/>
    <n v="14.6666666666667"/>
    <s v="Girlfriend Films HD"/>
    <s v="False"/>
    <x v="14"/>
  </r>
  <r>
    <n v="201603"/>
    <x v="3"/>
    <s v="4543"/>
    <s v="Girlfriends Films SF XX.5"/>
    <s v="Girlfriend Films SF"/>
    <x v="3"/>
    <s v="SF"/>
    <s v="SD"/>
    <s v="SF-SD"/>
    <n v="3105"/>
    <n v="5.98"/>
    <n v="18567.900000000001"/>
    <n v="0.66666666666666696"/>
    <s v="Girlfriend Films SF"/>
    <s v="False"/>
    <x v="14"/>
  </r>
  <r>
    <n v="201603"/>
    <x v="3"/>
    <s v="4544"/>
    <s v="Girlfriends Films SF XX.5 HD"/>
    <s v="Girlfriend Films SF HD"/>
    <x v="3"/>
    <s v="SF"/>
    <s v="HD"/>
    <s v="SF-HD"/>
    <n v="1726"/>
    <n v="6.98"/>
    <n v="12047.48"/>
    <n v="0.66666666666666696"/>
    <s v="Girlfriend Films SF HD"/>
    <s v="False"/>
    <x v="14"/>
  </r>
  <r>
    <n v="201603"/>
    <x v="3"/>
    <s v="4545"/>
    <s v="Girlfriends Films SF XXX"/>
    <s v="Girlfriend Films SF"/>
    <x v="3"/>
    <s v="SF"/>
    <s v="SD"/>
    <s v="SF-SD"/>
    <n v="290"/>
    <n v="5.98"/>
    <n v="1734.2"/>
    <m/>
    <s v="Girlfriend Films SF"/>
    <s v="True"/>
    <x v="14"/>
  </r>
  <r>
    <n v="201603"/>
    <x v="3"/>
    <s v="4546"/>
    <s v="Girlfriends Films SF XXX HD"/>
    <s v="Girlfriend Films SF HD"/>
    <x v="3"/>
    <s v="SF"/>
    <s v="HD"/>
    <s v="SF-HD"/>
    <n v="172"/>
    <n v="6.98"/>
    <n v="1200.56"/>
    <m/>
    <s v="Girlfriend Films SF HD"/>
    <s v="True"/>
    <x v="14"/>
  </r>
  <r>
    <n v="201603"/>
    <x v="3"/>
    <s v="3220"/>
    <s v="HIS Gay"/>
    <s v="HIS"/>
    <x v="3"/>
    <s v="Gay LF"/>
    <s v="SD"/>
    <s v="Gay LF-SD"/>
    <n v="5552"/>
    <n v="12.85"/>
    <n v="71343.199999999997"/>
    <n v="22.6666666666667"/>
    <s v="HIS"/>
    <s v="False"/>
    <x v="14"/>
  </r>
  <r>
    <n v="201603"/>
    <x v="3"/>
    <s v="4534"/>
    <s v="HIS Gay SF XX.5"/>
    <s v="HIS SF"/>
    <x v="3"/>
    <s v="Gay SF"/>
    <s v="SD"/>
    <s v="Gay SF-SD"/>
    <n v="2140"/>
    <n v="5.98"/>
    <n v="12797.2"/>
    <n v="4"/>
    <s v="HIS SF"/>
    <s v="False"/>
    <x v="14"/>
  </r>
  <r>
    <n v="201603"/>
    <x v="3"/>
    <s v="4535"/>
    <s v="HIS Gay SF XX.5 HD"/>
    <s v="HIS SF HD"/>
    <x v="3"/>
    <s v="Gay SF"/>
    <s v="HD"/>
    <s v="Gay SF-HD"/>
    <n v="1515"/>
    <n v="6.98"/>
    <n v="10574.7"/>
    <n v="4"/>
    <s v="HIS SF HD"/>
    <s v="False"/>
    <x v="14"/>
  </r>
  <r>
    <n v="201603"/>
    <x v="3"/>
    <s v="4536"/>
    <s v="HIS Gay SF XXX"/>
    <s v="HIS SF"/>
    <x v="3"/>
    <s v="Gay SF"/>
    <s v="SD"/>
    <s v="Gay SF-SD"/>
    <n v="260"/>
    <n v="5.98"/>
    <n v="1554.8"/>
    <m/>
    <s v="HIS SF"/>
    <s v="True"/>
    <x v="14"/>
  </r>
  <r>
    <n v="201603"/>
    <x v="3"/>
    <s v="4547"/>
    <s v="HIS Gay SF XXX HD"/>
    <s v="HIS SF HD"/>
    <x v="3"/>
    <s v="Gay SF"/>
    <s v="HD"/>
    <s v="Gay SF-HD"/>
    <n v="177"/>
    <n v="6.98"/>
    <n v="1235.46"/>
    <m/>
    <s v="HIS SF HD"/>
    <s v="True"/>
    <x v="14"/>
  </r>
  <r>
    <n v="201603"/>
    <x v="3"/>
    <s v="3686"/>
    <s v="HIS Gay XX.5 HD"/>
    <s v="HIS HD"/>
    <x v="3"/>
    <s v="Gay LF"/>
    <s v="HD"/>
    <s v="Gay LF-HD"/>
    <n v="6676"/>
    <n v="14.12"/>
    <n v="94265.12"/>
    <n v="22.6666666666667"/>
    <s v="HIS HD"/>
    <s v="False"/>
    <x v="14"/>
  </r>
  <r>
    <n v="201603"/>
    <x v="3"/>
    <s v="3334"/>
    <s v="HIS Gay XXX"/>
    <s v="HIS"/>
    <x v="3"/>
    <s v="Gay LF"/>
    <s v="SD"/>
    <s v="Gay LF-SD"/>
    <n v="639"/>
    <n v="13.19"/>
    <n v="8428.41"/>
    <m/>
    <s v="HIS"/>
    <s v="True"/>
    <x v="14"/>
  </r>
  <r>
    <n v="201603"/>
    <x v="3"/>
    <s v="4094"/>
    <s v="HIS Gay XXX HD"/>
    <s v="HIS HD"/>
    <x v="3"/>
    <s v="Gay LF"/>
    <s v="HD"/>
    <s v="Gay LF-HD"/>
    <n v="657"/>
    <n v="15.98"/>
    <n v="10498.86"/>
    <m/>
    <s v="HIS HD"/>
    <s v="True"/>
    <x v="14"/>
  </r>
  <r>
    <n v="201603"/>
    <x v="3"/>
    <s v="4284"/>
    <s v="Hustler SF XX.5"/>
    <s v="Hustler SF"/>
    <x v="3"/>
    <s v="SF"/>
    <s v="SD"/>
    <s v="SF-SD"/>
    <n v="8138"/>
    <n v="5.98"/>
    <n v="48665.24"/>
    <n v="1"/>
    <s v="Hustler SF"/>
    <s v="False"/>
    <x v="14"/>
  </r>
  <r>
    <n v="201603"/>
    <x v="3"/>
    <s v="4548"/>
    <s v="Hustler SF XX.5 HD"/>
    <s v="Hustler SF HD"/>
    <x v="3"/>
    <s v="SF"/>
    <s v="HD"/>
    <s v="SF-HD"/>
    <n v="5876"/>
    <n v="6.98"/>
    <n v="41014.480000000003"/>
    <n v="1"/>
    <s v="Hustler SF HD"/>
    <s v="False"/>
    <x v="14"/>
  </r>
  <r>
    <n v="201603"/>
    <x v="3"/>
    <s v="4549"/>
    <s v="Hustler SF XXX"/>
    <s v="Hustler SF"/>
    <x v="3"/>
    <s v="SF"/>
    <s v="SD"/>
    <s v="SF-SD"/>
    <n v="1108"/>
    <n v="5.98"/>
    <n v="6625.84"/>
    <m/>
    <s v="Hustler SF"/>
    <s v="True"/>
    <x v="14"/>
  </r>
  <r>
    <n v="201603"/>
    <x v="3"/>
    <s v="4550"/>
    <s v="Hustler SF XXX HD"/>
    <s v="Hustler SF HD"/>
    <x v="3"/>
    <s v="SF"/>
    <s v="HD"/>
    <s v="SF-HD"/>
    <n v="738"/>
    <n v="6.98"/>
    <n v="5151.24"/>
    <m/>
    <s v="Hustler SF HD"/>
    <s v="True"/>
    <x v="14"/>
  </r>
  <r>
    <n v="201603"/>
    <x v="3"/>
    <s v="795"/>
    <s v="Hustler XX.5"/>
    <s v="Hustler"/>
    <x v="3"/>
    <s v="LF"/>
    <s v="SD"/>
    <s v="LF-SD"/>
    <n v="8125"/>
    <n v="12.983333333333301"/>
    <n v="105489.58333333299"/>
    <m/>
    <s v="Hustler"/>
    <s v="True"/>
    <x v="14"/>
  </r>
  <r>
    <n v="201603"/>
    <x v="3"/>
    <s v="3595"/>
    <s v="Hustler XX.5 HD"/>
    <s v="Hustler HD"/>
    <x v="3"/>
    <s v="LF"/>
    <s v="HD"/>
    <s v="LF-HD"/>
    <n v="9899"/>
    <n v="14.0766666666667"/>
    <n v="139344.92333333299"/>
    <m/>
    <s v="Hustler HD"/>
    <s v="True"/>
    <x v="14"/>
  </r>
  <r>
    <n v="201603"/>
    <x v="3"/>
    <s v="4096"/>
    <s v="Hustler XX.5 Nationwide"/>
    <s v="Hustler"/>
    <x v="3"/>
    <s v="NW LF"/>
    <s v="SD"/>
    <s v="NW LF-SD"/>
    <n v="8887"/>
    <n v="13.1633333333333"/>
    <n v="116982.543333333"/>
    <m/>
    <s v="Hustler"/>
    <s v="True"/>
    <x v="14"/>
  </r>
  <r>
    <n v="201603"/>
    <x v="3"/>
    <s v="4097"/>
    <s v="Hustler XX.5 Nationwide HD"/>
    <s v="Hustler HD"/>
    <x v="3"/>
    <s v="NW LF"/>
    <s v="HD"/>
    <s v="NW LF-HD"/>
    <n v="10690"/>
    <n v="14.22"/>
    <n v="152011.79999999999"/>
    <m/>
    <s v="Hustler HD"/>
    <s v="True"/>
    <x v="14"/>
  </r>
  <r>
    <n v="201603"/>
    <x v="3"/>
    <s v="649"/>
    <s v="Hustler XXX"/>
    <s v="Hustler"/>
    <x v="3"/>
    <s v="LF"/>
    <s v="SD"/>
    <s v="LF-SD"/>
    <n v="797"/>
    <n v="14.98"/>
    <n v="11939.06"/>
    <m/>
    <s v="Hustler"/>
    <s v="True"/>
    <x v="14"/>
  </r>
  <r>
    <n v="201603"/>
    <x v="3"/>
    <s v="3400"/>
    <s v="Hustler XXX HD"/>
    <s v="Hustler HD"/>
    <x v="3"/>
    <s v="LF"/>
    <s v="HD"/>
    <s v="LF-HD"/>
    <n v="965"/>
    <n v="15.98"/>
    <n v="15420.7"/>
    <m/>
    <s v="Hustler HD"/>
    <s v="True"/>
    <x v="14"/>
  </r>
  <r>
    <n v="201603"/>
    <x v="3"/>
    <s v="4551"/>
    <s v="Juicy SF XX.5"/>
    <s v="Juicy SF"/>
    <x v="3"/>
    <s v="SF"/>
    <s v="SD"/>
    <s v="SF-SD"/>
    <n v="2126"/>
    <n v="5.98"/>
    <n v="12713.48"/>
    <n v="0.33333333333333298"/>
    <s v="Juicy SF"/>
    <s v="False"/>
    <x v="14"/>
  </r>
  <r>
    <n v="201603"/>
    <x v="3"/>
    <s v="4552"/>
    <s v="Juicy SF XX.5 HD"/>
    <s v="Juicy SF HD"/>
    <x v="3"/>
    <s v="SF"/>
    <s v="HD"/>
    <s v="SF-HD"/>
    <n v="2023"/>
    <n v="6.98"/>
    <n v="14120.54"/>
    <n v="0.33333333333333298"/>
    <s v="Juicy SF HD"/>
    <s v="False"/>
    <x v="14"/>
  </r>
  <r>
    <n v="201603"/>
    <x v="3"/>
    <s v="4553"/>
    <s v="Juicy SF XXX"/>
    <s v="Juicy SF"/>
    <x v="3"/>
    <s v="SF"/>
    <s v="SD"/>
    <s v="SF-SD"/>
    <n v="204"/>
    <n v="5.98"/>
    <n v="1219.92"/>
    <m/>
    <s v="Juicy SF"/>
    <s v="True"/>
    <x v="14"/>
  </r>
  <r>
    <n v="201603"/>
    <x v="3"/>
    <s v="4554"/>
    <s v="Juicy SF XXX HD"/>
    <s v="Juicy SF HD"/>
    <x v="3"/>
    <s v="SF"/>
    <s v="HD"/>
    <s v="SF-HD"/>
    <n v="147"/>
    <n v="6.98"/>
    <n v="1026.06"/>
    <m/>
    <s v="Juicy SF HD"/>
    <s v="True"/>
    <x v="14"/>
  </r>
  <r>
    <n v="201603"/>
    <x v="3"/>
    <s v="794"/>
    <s v="Juicy XX.5"/>
    <s v="Juicy"/>
    <x v="3"/>
    <s v="LF"/>
    <s v="SD"/>
    <s v="LF-SD"/>
    <n v="3106"/>
    <n v="12.983333333333301"/>
    <n v="40326.233333333301"/>
    <n v="20"/>
    <s v="Juicy"/>
    <s v="False"/>
    <x v="14"/>
  </r>
  <r>
    <n v="201603"/>
    <x v="3"/>
    <s v="4099"/>
    <s v="Juicy XX.5 HD"/>
    <s v="Juicy HD"/>
    <x v="3"/>
    <s v="LF"/>
    <s v="HD"/>
    <s v="LF-HD"/>
    <n v="4440"/>
    <n v="14.0766666666667"/>
    <n v="62500.4"/>
    <n v="18.6666666666667"/>
    <s v="Juicy HD"/>
    <s v="False"/>
    <x v="14"/>
  </r>
  <r>
    <n v="201603"/>
    <x v="3"/>
    <s v="4142"/>
    <s v="Juicy XX.5 Nationwide"/>
    <s v="Juicy"/>
    <x v="3"/>
    <s v="NW LF"/>
    <s v="SD"/>
    <s v="NW LF-SD"/>
    <n v="3472"/>
    <n v="13.1633333333333"/>
    <n v="45703.093333333301"/>
    <m/>
    <s v="Juicy"/>
    <s v="True"/>
    <x v="14"/>
  </r>
  <r>
    <n v="201603"/>
    <x v="3"/>
    <s v="4112"/>
    <s v="Juicy XX.5 Nationwide HD"/>
    <s v="Juicy HD"/>
    <x v="3"/>
    <s v="NW LF"/>
    <s v="HD"/>
    <s v="NW LF-HD"/>
    <n v="4028"/>
    <n v="14.22"/>
    <n v="57278.16"/>
    <m/>
    <s v="Juicy HD"/>
    <s v="True"/>
    <x v="14"/>
  </r>
  <r>
    <n v="201603"/>
    <x v="3"/>
    <s v="3346"/>
    <s v="Juicy XXX"/>
    <s v="Juicy"/>
    <x v="3"/>
    <s v="LF"/>
    <s v="SD"/>
    <s v="LF-SD"/>
    <n v="349"/>
    <n v="14.98"/>
    <n v="5228.0200000000004"/>
    <m/>
    <s v="Juicy"/>
    <s v="True"/>
    <x v="14"/>
  </r>
  <r>
    <n v="201603"/>
    <x v="3"/>
    <s v="4425"/>
    <s v="Juicy XXX HD"/>
    <s v="Juicy HD"/>
    <x v="3"/>
    <s v="LF"/>
    <s v="HD"/>
    <s v="LF-HD"/>
    <n v="389"/>
    <n v="15.98"/>
    <n v="6216.22"/>
    <m/>
    <s v="Juicy HD"/>
    <s v="True"/>
    <x v="14"/>
  </r>
  <r>
    <n v="201603"/>
    <x v="3"/>
    <s v="4555"/>
    <s v="Penthouse SF XX.5"/>
    <s v="Penthouse SF"/>
    <x v="3"/>
    <s v="SF"/>
    <s v="SD"/>
    <s v="SF-SD"/>
    <n v="2368"/>
    <n v="5.98"/>
    <n v="14160.64"/>
    <n v="0.33333333333333298"/>
    <s v="Penthouse SF"/>
    <s v="False"/>
    <x v="14"/>
  </r>
  <r>
    <n v="201603"/>
    <x v="3"/>
    <s v="4556"/>
    <s v="Penthouse SF XX.5 HD"/>
    <s v="Penthouse SF HD"/>
    <x v="3"/>
    <s v="SF"/>
    <s v="HD"/>
    <s v="SF-HD"/>
    <n v="2229"/>
    <n v="6.98"/>
    <n v="15558.42"/>
    <n v="0.33333333333333298"/>
    <s v="Penthouse SF HD"/>
    <s v="False"/>
    <x v="14"/>
  </r>
  <r>
    <n v="201603"/>
    <x v="3"/>
    <s v="4557"/>
    <s v="Penthouse SF XXX"/>
    <s v="Penthouse SF"/>
    <x v="3"/>
    <s v="SF"/>
    <s v="SD"/>
    <s v="SF-SD"/>
    <n v="282"/>
    <n v="5.98"/>
    <n v="1686.36"/>
    <m/>
    <s v="Penthouse SF"/>
    <s v="True"/>
    <x v="14"/>
  </r>
  <r>
    <n v="201603"/>
    <x v="3"/>
    <s v="4558"/>
    <s v="Penthouse SF XXX HD"/>
    <s v="Penthouse SF HD"/>
    <x v="3"/>
    <s v="SF"/>
    <s v="HD"/>
    <s v="SF-HD"/>
    <n v="287"/>
    <n v="6.98"/>
    <n v="2003.26"/>
    <m/>
    <s v="Penthouse SF HD"/>
    <s v="True"/>
    <x v="14"/>
  </r>
  <r>
    <n v="201603"/>
    <x v="3"/>
    <s v="4214"/>
    <s v="Penthouse XX.5"/>
    <s v="Penthouse"/>
    <x v="3"/>
    <s v="LF"/>
    <s v="SD"/>
    <s v="LF-SD"/>
    <n v="5925"/>
    <n v="12.983333333333301"/>
    <n v="76926.25"/>
    <n v="17.3333333333333"/>
    <s v="Penthouse"/>
    <s v="False"/>
    <x v="14"/>
  </r>
  <r>
    <n v="201603"/>
    <x v="3"/>
    <s v="793"/>
    <s v="Penthouse XX.5"/>
    <s v="Penthouse"/>
    <x v="3"/>
    <s v="LF"/>
    <s v="SD"/>
    <s v="LF-SD"/>
    <n v="2708"/>
    <n v="12.983333333333301"/>
    <n v="35158.866666666698"/>
    <m/>
    <s v="Penthouse"/>
    <s v="True"/>
    <x v="14"/>
  </r>
  <r>
    <n v="201603"/>
    <x v="3"/>
    <s v="4100"/>
    <s v="Penthouse XX.5 HD"/>
    <s v="Penthouse HD"/>
    <x v="3"/>
    <s v="LF"/>
    <s v="HD"/>
    <s v="LF-HD"/>
    <n v="3888"/>
    <n v="14.0766666666667"/>
    <n v="54730.080000000002"/>
    <n v="17.3333333333333"/>
    <s v="Penthouse HD"/>
    <s v="False"/>
    <x v="14"/>
  </r>
  <r>
    <n v="201603"/>
    <x v="3"/>
    <s v="4143"/>
    <s v="Penthouse XX.5 Nationwide"/>
    <s v="Penthouse"/>
    <x v="3"/>
    <s v="NW LF"/>
    <s v="SD"/>
    <s v="NW LF-SD"/>
    <n v="4358"/>
    <n v="13.1633333333333"/>
    <n v="57365.8066666667"/>
    <m/>
    <s v="Penthouse"/>
    <s v="True"/>
    <x v="14"/>
  </r>
  <r>
    <n v="201603"/>
    <x v="3"/>
    <s v="3347"/>
    <s v="Penthouse XXX"/>
    <s v="Penthouse"/>
    <x v="3"/>
    <s v="LF"/>
    <s v="SD"/>
    <s v="LF-SD"/>
    <n v="261"/>
    <n v="14.98"/>
    <n v="3909.78"/>
    <m/>
    <s v="Penthouse"/>
    <s v="True"/>
    <x v="14"/>
  </r>
  <r>
    <n v="201603"/>
    <x v="3"/>
    <s v="4374"/>
    <s v="Penthouse XXX HD"/>
    <s v="Penthouse HD"/>
    <x v="3"/>
    <s v="LF"/>
    <s v="HD"/>
    <s v="LF-HD"/>
    <n v="350"/>
    <n v="15.98"/>
    <n v="5593"/>
    <m/>
    <s v="Penthouse HD"/>
    <s v="True"/>
    <x v="14"/>
  </r>
  <r>
    <n v="201603"/>
    <x v="3"/>
    <s v="4559"/>
    <s v="TEN SF XX.5"/>
    <s v="TEN SF"/>
    <x v="3"/>
    <s v="SF"/>
    <s v="SD"/>
    <s v="SF-SD"/>
    <n v="1473"/>
    <n v="5.98"/>
    <n v="8808.5400000000009"/>
    <n v="0.33333333333333298"/>
    <s v="TEN SF"/>
    <s v="False"/>
    <x v="14"/>
  </r>
  <r>
    <n v="201603"/>
    <x v="3"/>
    <s v="4560"/>
    <s v="TEN SF XX.5 HD"/>
    <s v="TEN SF HD"/>
    <x v="3"/>
    <s v="SF"/>
    <s v="HD"/>
    <s v="SF-HD"/>
    <n v="1092"/>
    <n v="6.98"/>
    <n v="7622.16"/>
    <n v="0.33333333333333298"/>
    <s v="TEN SF HD"/>
    <s v="False"/>
    <x v="14"/>
  </r>
  <r>
    <n v="201603"/>
    <x v="3"/>
    <s v="4561"/>
    <s v="TEN SF XXX"/>
    <s v="TEN SF"/>
    <x v="3"/>
    <s v="SF"/>
    <s v="SD"/>
    <s v="SF-SD"/>
    <n v="220"/>
    <n v="5.98"/>
    <n v="1315.6"/>
    <m/>
    <s v="TEN SF"/>
    <s v="True"/>
    <x v="14"/>
  </r>
  <r>
    <n v="201603"/>
    <x v="3"/>
    <s v="4562"/>
    <s v="TEN SF XXX HD"/>
    <s v="TEN SF HD"/>
    <x v="3"/>
    <s v="SF"/>
    <s v="HD"/>
    <s v="SF-HD"/>
    <n v="171"/>
    <n v="6.98"/>
    <n v="1193.58"/>
    <m/>
    <s v="TEN SF HD"/>
    <s v="True"/>
    <x v="14"/>
  </r>
  <r>
    <n v="201603"/>
    <x v="3"/>
    <s v="791"/>
    <s v="TEN XX.5"/>
    <s v="TEN"/>
    <x v="3"/>
    <s v="LF"/>
    <s v="SD"/>
    <s v="LF-SD"/>
    <n v="3251"/>
    <n v="12.983333333333301"/>
    <n v="42208.816666666702"/>
    <n v="18.6666666666667"/>
    <s v="TEN"/>
    <s v="False"/>
    <x v="14"/>
  </r>
  <r>
    <n v="201603"/>
    <x v="3"/>
    <s v="4114"/>
    <s v="TEN XX.5 HD"/>
    <s v="TEN HD"/>
    <x v="3"/>
    <s v="LF"/>
    <s v="HD"/>
    <s v="LF-HD"/>
    <n v="4452"/>
    <n v="14.0766666666667"/>
    <n v="62669.32"/>
    <n v="18.6666666666667"/>
    <s v="TEN HD"/>
    <s v="False"/>
    <x v="14"/>
  </r>
  <r>
    <n v="201603"/>
    <x v="3"/>
    <s v="4144"/>
    <s v="TEN XX.5 Nationwide"/>
    <s v="TEN"/>
    <x v="3"/>
    <s v="NW LF"/>
    <s v="SD"/>
    <s v="NW LF-SD"/>
    <n v="3490"/>
    <n v="13.1633333333333"/>
    <n v="45940.033333333296"/>
    <m/>
    <s v="TEN"/>
    <s v="True"/>
    <x v="14"/>
  </r>
  <r>
    <n v="201603"/>
    <x v="3"/>
    <s v="4113"/>
    <s v="TEN XX.5 Nationwide HD"/>
    <s v="TEN HD"/>
    <x v="3"/>
    <s v="NW LF"/>
    <s v="HD"/>
    <s v="NW LF-HD"/>
    <n v="4930"/>
    <n v="14.22"/>
    <n v="70104.600000000006"/>
    <m/>
    <s v="TEN HD"/>
    <s v="True"/>
    <x v="14"/>
  </r>
  <r>
    <n v="201603"/>
    <x v="3"/>
    <s v="3350"/>
    <s v="TEN XXX"/>
    <s v="TEN"/>
    <x v="3"/>
    <s v="LF"/>
    <s v="SD"/>
    <s v="LF-SD"/>
    <n v="318"/>
    <n v="14.98"/>
    <n v="4763.6400000000003"/>
    <m/>
    <s v="TEN"/>
    <s v="True"/>
    <x v="14"/>
  </r>
  <r>
    <n v="201603"/>
    <x v="3"/>
    <s v="4375"/>
    <s v="TEN XXX HD"/>
    <s v="TEN HD"/>
    <x v="3"/>
    <s v="LF"/>
    <s v="HD"/>
    <s v="LF-HD"/>
    <n v="418"/>
    <n v="15.98"/>
    <n v="6679.64"/>
    <m/>
    <s v="TEN HD"/>
    <s v="True"/>
    <x v="14"/>
  </r>
  <r>
    <n v="201603"/>
    <x v="3"/>
    <s v="4565"/>
    <s v="XTSY SF XX.5"/>
    <s v="XTSY SF"/>
    <x v="3"/>
    <s v="SF"/>
    <s v="SD"/>
    <s v="SF-SD"/>
    <n v="1829"/>
    <n v="5.98"/>
    <n v="10937.42"/>
    <n v="0.33333333333333298"/>
    <s v="XTSY SF"/>
    <s v="False"/>
    <x v="14"/>
  </r>
  <r>
    <n v="201603"/>
    <x v="3"/>
    <s v="4566"/>
    <s v="XTSY SF XX.5 HD"/>
    <s v="XTSY SF HD"/>
    <x v="3"/>
    <s v="SF"/>
    <s v="HD"/>
    <s v="SF-HD"/>
    <n v="1388"/>
    <n v="6.98"/>
    <n v="9688.24"/>
    <n v="0.33333333333333298"/>
    <s v="XTSY SF HD"/>
    <s v="False"/>
    <x v="14"/>
  </r>
  <r>
    <n v="201603"/>
    <x v="3"/>
    <s v="4567"/>
    <s v="XTSY SF XXX"/>
    <s v="XTSY SF"/>
    <x v="3"/>
    <s v="SF"/>
    <s v="SD"/>
    <s v="SF-SD"/>
    <n v="363"/>
    <n v="5.98"/>
    <n v="2170.7399999999998"/>
    <m/>
    <s v="XTSY SF"/>
    <s v="True"/>
    <x v="14"/>
  </r>
  <r>
    <n v="201603"/>
    <x v="3"/>
    <s v="4568"/>
    <s v="XTSY SF XXX HD"/>
    <s v="XTSY SF HD"/>
    <x v="3"/>
    <s v="SF"/>
    <s v="HD"/>
    <s v="SF-HD"/>
    <n v="230"/>
    <n v="6.98"/>
    <n v="1605.4"/>
    <m/>
    <s v="XTSY SF HD"/>
    <s v="True"/>
    <x v="14"/>
  </r>
  <r>
    <n v="201603"/>
    <x v="3"/>
    <s v="792"/>
    <s v="XTSY XX.5"/>
    <s v="XTSY"/>
    <x v="3"/>
    <s v="LF"/>
    <s v="SD"/>
    <s v="LF-SD"/>
    <n v="2358"/>
    <n v="12.983333333333301"/>
    <n v="30614.7"/>
    <n v="18.6666666666667"/>
    <s v="XTSY"/>
    <s v="False"/>
    <x v="14"/>
  </r>
  <r>
    <n v="201603"/>
    <x v="3"/>
    <s v="3352"/>
    <s v="XTSY XXX"/>
    <s v="XTSY"/>
    <x v="3"/>
    <s v="LF"/>
    <s v="SD"/>
    <s v="LF-SD"/>
    <n v="244"/>
    <n v="14.98"/>
    <n v="3655.12"/>
    <m/>
    <s v="XTSY"/>
    <s v="True"/>
    <x v="14"/>
  </r>
  <r>
    <n v="201603"/>
    <x v="3"/>
    <s v="4376"/>
    <s v="XTSY XXX HD"/>
    <s v="XTSY HD"/>
    <x v="3"/>
    <s v="LF"/>
    <s v="HD"/>
    <s v="LF-HD"/>
    <n v="316"/>
    <n v="15.98"/>
    <n v="5049.68"/>
    <n v="20"/>
    <s v="XTSY HD"/>
    <s v="False"/>
    <x v="14"/>
  </r>
  <r>
    <n v="201603"/>
    <x v="3"/>
    <s v="Bang University SF XX.5"/>
    <s v="Bang University SF XX.5"/>
    <s v="Bang U. SF"/>
    <x v="4"/>
    <s v="SF"/>
    <s v="SD"/>
    <s v="SF-SD"/>
    <n v="8167"/>
    <n v="5.98"/>
    <n v="48838.66"/>
    <n v="1"/>
    <s v="Bang U. SF"/>
    <s v="False"/>
    <x v="14"/>
  </r>
  <r>
    <n v="201603"/>
    <x v="3"/>
    <s v="Bang University SF XX.5 HD"/>
    <s v="Bang University SF XX.5 HD"/>
    <s v="Bang U. SF HD"/>
    <x v="4"/>
    <s v="SF"/>
    <s v="HD"/>
    <s v="SF-HD"/>
    <n v="5636"/>
    <n v="6.98"/>
    <n v="39339.279999999999"/>
    <n v="1.3333333333333299"/>
    <s v="Bang U. SF HD"/>
    <s v="False"/>
    <x v="14"/>
  </r>
  <r>
    <n v="201603"/>
    <x v="3"/>
    <s v="Bang University SF XXX"/>
    <s v="Bang University SF XXX"/>
    <s v="Bang U. SF"/>
    <x v="4"/>
    <s v="SF"/>
    <s v="SD"/>
    <s v="SF-SD"/>
    <n v="1024"/>
    <n v="5.98"/>
    <n v="6123.52"/>
    <m/>
    <s v="Bang U. SF"/>
    <s v="True"/>
    <x v="14"/>
  </r>
  <r>
    <n v="201603"/>
    <x v="3"/>
    <s v="Bang University SF XXX HD"/>
    <s v="Bang University SF XXX HD"/>
    <s v="Bang U. SF HD"/>
    <x v="4"/>
    <s v="SF"/>
    <s v="HD"/>
    <s v="SF-HD"/>
    <n v="650"/>
    <n v="6.98"/>
    <n v="4537"/>
    <m/>
    <s v="Bang U. SF HD"/>
    <s v="True"/>
    <x v="14"/>
  </r>
  <r>
    <n v="201603"/>
    <x v="3"/>
    <s v="Bang University XX.5"/>
    <s v="Bang University XX.5"/>
    <s v="Bang U."/>
    <x v="4"/>
    <s v="LF"/>
    <s v="SD"/>
    <s v="LF-SD"/>
    <n v="4386"/>
    <n v="12.983333333333301"/>
    <n v="56944.9"/>
    <n v="21.3333333333333"/>
    <s v="Bang U."/>
    <s v="False"/>
    <x v="14"/>
  </r>
  <r>
    <n v="201603"/>
    <x v="3"/>
    <s v="Bang University XX.5 HD"/>
    <s v="Bang University XX.5 HD"/>
    <s v="Bang U. HD"/>
    <x v="4"/>
    <s v="LF"/>
    <s v="HD"/>
    <s v="LF-HD"/>
    <n v="6091"/>
    <n v="14.0766666666667"/>
    <n v="85740.976666666698"/>
    <n v="21.3333333333333"/>
    <s v="Bang U. HD"/>
    <s v="False"/>
    <x v="14"/>
  </r>
  <r>
    <n v="201603"/>
    <x v="3"/>
    <s v="Bang University XX.5 Nationwide"/>
    <s v="Bang University XX.5 Nationwide"/>
    <s v="Bang U."/>
    <x v="4"/>
    <s v="NW LF"/>
    <s v="SD"/>
    <s v="NW LF-SD"/>
    <n v="3772"/>
    <n v="13.1633333333333"/>
    <n v="49652.093333333301"/>
    <m/>
    <s v="Bang U."/>
    <s v="True"/>
    <x v="14"/>
  </r>
  <r>
    <n v="201603"/>
    <x v="3"/>
    <s v="Bang University XX.5 Nationwide HD"/>
    <s v="Bang University XX.5 Nationwide HD"/>
    <s v="Bang U. HD"/>
    <x v="4"/>
    <s v="NW LF"/>
    <s v="HD"/>
    <s v="NW LF-HD"/>
    <n v="5306"/>
    <n v="14.22"/>
    <n v="75451.320000000007"/>
    <m/>
    <s v="Bang U. HD"/>
    <s v="True"/>
    <x v="14"/>
  </r>
  <r>
    <n v="201603"/>
    <x v="3"/>
    <s v="Bang University XXX"/>
    <s v="Bang University XXX"/>
    <s v="Bang U."/>
    <x v="4"/>
    <s v="LF"/>
    <s v="SD"/>
    <s v="LF-SD"/>
    <n v="481"/>
    <n v="14.98"/>
    <n v="7205.38"/>
    <m/>
    <s v="Bang U."/>
    <s v="True"/>
    <x v="14"/>
  </r>
  <r>
    <n v="201603"/>
    <x v="3"/>
    <s v="Bang University XXX HD"/>
    <s v="Bang University XXX HD"/>
    <s v="Bang U. HD"/>
    <x v="4"/>
    <s v="LF"/>
    <s v="HD"/>
    <s v="LF-HD"/>
    <n v="613"/>
    <n v="15.98"/>
    <n v="9795.74"/>
    <m/>
    <s v="Bang U. HD"/>
    <s v="True"/>
    <x v="14"/>
  </r>
  <r>
    <n v="201603"/>
    <x v="3"/>
    <s v="Brazzers SF XX.5"/>
    <s v="Brazzers SF XX.5"/>
    <s v="Brazzers SF"/>
    <x v="4"/>
    <s v="SF"/>
    <s v="SD"/>
    <s v="SF-SD"/>
    <n v="5668"/>
    <n v="5.98"/>
    <n v="33894.639999999999"/>
    <n v="1"/>
    <s v="Brazzers SF"/>
    <s v="False"/>
    <x v="14"/>
  </r>
  <r>
    <n v="201603"/>
    <x v="3"/>
    <s v="Brazzers SF XX.5 HD"/>
    <s v="Brazzers SF XX.5 HD"/>
    <s v="Brazzers SF HD"/>
    <x v="4"/>
    <s v="SF"/>
    <s v="HD"/>
    <s v="SF-HD"/>
    <n v="4151"/>
    <n v="6.98"/>
    <n v="28973.98"/>
    <n v="1"/>
    <s v="Brazzers SF HD"/>
    <s v="False"/>
    <x v="14"/>
  </r>
  <r>
    <n v="201603"/>
    <x v="3"/>
    <s v="Brazzers SF XXX"/>
    <s v="Brazzers SF XXX"/>
    <s v="Brazzers SF"/>
    <x v="4"/>
    <s v="SF"/>
    <s v="SD"/>
    <s v="SF-SD"/>
    <n v="659"/>
    <n v="5.98"/>
    <n v="3940.82"/>
    <m/>
    <s v="Brazzers SF"/>
    <s v="True"/>
    <x v="14"/>
  </r>
  <r>
    <n v="201603"/>
    <x v="3"/>
    <s v="Brazzers SF XXX HD"/>
    <s v="Brazzers SF XXX HD"/>
    <s v="Brazzers SF HD"/>
    <x v="4"/>
    <s v="SF"/>
    <s v="HD"/>
    <s v="SF-HD"/>
    <n v="456"/>
    <n v="6.98"/>
    <n v="3182.88"/>
    <m/>
    <s v="Brazzers SF HD"/>
    <s v="True"/>
    <x v="14"/>
  </r>
  <r>
    <n v="201603"/>
    <x v="3"/>
    <s v="Brazzers XX.5"/>
    <s v="Brazzers XX.5"/>
    <s v="Brazzers"/>
    <x v="4"/>
    <s v="LF"/>
    <s v="SD"/>
    <s v="LF-SD"/>
    <n v="4803"/>
    <n v="12.983333333333301"/>
    <n v="62358.95"/>
    <n v="26.6666666666667"/>
    <s v="Brazzers"/>
    <s v="False"/>
    <x v="14"/>
  </r>
  <r>
    <n v="201603"/>
    <x v="3"/>
    <s v="Brazzers XX.5 HD"/>
    <s v="Brazzers XX.5 HD"/>
    <s v="Brazzers HD"/>
    <x v="4"/>
    <s v="LF"/>
    <s v="HD"/>
    <s v="LF-HD"/>
    <n v="6497"/>
    <n v="14.0766666666667"/>
    <n v="91456.103333333303"/>
    <n v="25.3333333333333"/>
    <s v="Brazzers HD"/>
    <s v="False"/>
    <x v="14"/>
  </r>
  <r>
    <n v="201603"/>
    <x v="3"/>
    <s v="Brazzers XX.5 Nationwide"/>
    <s v="Brazzers XX.5 Nationwide"/>
    <s v="Brazzers"/>
    <x v="4"/>
    <s v="NW LF"/>
    <s v="SD"/>
    <s v="NW LF-SD"/>
    <n v="5122"/>
    <n v="13.1633333333333"/>
    <n v="67422.593333333294"/>
    <m/>
    <s v="Brazzers"/>
    <s v="True"/>
    <x v="14"/>
  </r>
  <r>
    <n v="201603"/>
    <x v="3"/>
    <s v="Brazzers XX.5 Nationwide HD"/>
    <s v="Brazzers XX.5 Nationwide HD"/>
    <s v="Brazzers HD"/>
    <x v="4"/>
    <s v="NW LF"/>
    <s v="HD"/>
    <s v="NW LF-HD"/>
    <n v="7342"/>
    <n v="14.22"/>
    <n v="104403.24"/>
    <m/>
    <s v="Brazzers HD"/>
    <s v="True"/>
    <x v="14"/>
  </r>
  <r>
    <n v="201603"/>
    <x v="3"/>
    <s v="Brazzers XXX"/>
    <s v="Brazzers XXX"/>
    <s v="Brazzers"/>
    <x v="4"/>
    <s v="LF"/>
    <s v="SD"/>
    <s v="LF-SD"/>
    <n v="514"/>
    <n v="14.98"/>
    <n v="7699.72"/>
    <m/>
    <s v="Brazzers"/>
    <s v="True"/>
    <x v="14"/>
  </r>
  <r>
    <n v="201603"/>
    <x v="3"/>
    <s v="Brazzers XXX HD"/>
    <s v="Brazzers XXX HD"/>
    <s v="Brazzers HD"/>
    <x v="4"/>
    <s v="LF"/>
    <s v="HD"/>
    <s v="LF-HD"/>
    <n v="764"/>
    <n v="15.98"/>
    <n v="12208.72"/>
    <m/>
    <s v="Brazzers HD"/>
    <s v="True"/>
    <x v="14"/>
  </r>
  <r>
    <n v="201603"/>
    <x v="3"/>
    <s v="Reality Kings SF XX.5"/>
    <s v="Reality Kings SF XX.5"/>
    <s v="Reality Kings SF"/>
    <x v="4"/>
    <s v="SF"/>
    <s v="SD"/>
    <s v="SF-SD"/>
    <n v="7852"/>
    <n v="5.98"/>
    <n v="46954.96"/>
    <n v="1"/>
    <s v="Reality Kings SF"/>
    <s v="False"/>
    <x v="14"/>
  </r>
  <r>
    <n v="201603"/>
    <x v="3"/>
    <s v="Reality Kings SF XX.5 HD"/>
    <s v="Reality Kings SF XX.5 HD"/>
    <s v="Reality Kings SF HD"/>
    <x v="4"/>
    <s v="SF"/>
    <s v="HD"/>
    <s v="SF-HD"/>
    <n v="4834"/>
    <n v="6.98"/>
    <n v="33741.32"/>
    <n v="1"/>
    <s v="Reality Kings SF HD"/>
    <s v="False"/>
    <x v="14"/>
  </r>
  <r>
    <n v="201603"/>
    <x v="3"/>
    <s v="Reality Kings SF XXX"/>
    <s v="Reality Kings SF XXX"/>
    <s v="Reality Kings SF"/>
    <x v="4"/>
    <s v="SF"/>
    <s v="SD"/>
    <s v="SF-SD"/>
    <n v="845"/>
    <n v="5.98"/>
    <n v="5053.1000000000004"/>
    <m/>
    <s v="Reality Kings SF"/>
    <s v="True"/>
    <x v="14"/>
  </r>
  <r>
    <n v="201603"/>
    <x v="3"/>
    <s v="Reality Kings SF XXX HD"/>
    <s v="Reality Kings SF XXX HD"/>
    <s v="Reality Kings SF HD"/>
    <x v="4"/>
    <s v="SF"/>
    <s v="HD"/>
    <s v="SF-HD"/>
    <n v="551"/>
    <n v="6.98"/>
    <n v="3845.98"/>
    <m/>
    <s v="Reality Kings SF HD"/>
    <s v="True"/>
    <x v="14"/>
  </r>
  <r>
    <n v="201603"/>
    <x v="3"/>
    <s v="Reality Kings XX.5"/>
    <s v="Reality Kings XX.5"/>
    <s v="Reality Kings"/>
    <x v="4"/>
    <s v="LF"/>
    <s v="SD"/>
    <s v="LF-SD"/>
    <n v="3284"/>
    <n v="12.983333333333301"/>
    <n v="42637.266666666699"/>
    <n v="21.3333333333333"/>
    <s v="Reality Kings"/>
    <s v="False"/>
    <x v="14"/>
  </r>
  <r>
    <n v="201603"/>
    <x v="3"/>
    <s v="Reality Kings XX.5 HD"/>
    <s v="Reality Kings XX.5 HD"/>
    <s v="Reality Kings HD"/>
    <x v="4"/>
    <s v="LF"/>
    <s v="HD"/>
    <s v="LF-HD"/>
    <n v="4209"/>
    <n v="14.0766666666667"/>
    <n v="59248.69"/>
    <n v="21.3333333333333"/>
    <s v="Reality Kings HD"/>
    <s v="False"/>
    <x v="14"/>
  </r>
  <r>
    <n v="201603"/>
    <x v="3"/>
    <s v="Reality Kings XX.5 Nationwide"/>
    <s v="Reality Kings XX.5 Nationwide"/>
    <s v="Reality Kings"/>
    <x v="4"/>
    <s v="NW LF"/>
    <s v="SD"/>
    <s v="NW LF-SD"/>
    <n v="4011"/>
    <n v="13.1633333333333"/>
    <n v="52798.13"/>
    <m/>
    <s v="Reality Kings"/>
    <s v="True"/>
    <x v="14"/>
  </r>
  <r>
    <n v="201603"/>
    <x v="3"/>
    <s v="Reality Kings XX.5 Nationwide HD"/>
    <s v="Reality Kings XX.5 Nationwide HD"/>
    <s v="Reality Kings HD"/>
    <x v="4"/>
    <s v="NW LF"/>
    <s v="HD"/>
    <s v="NW LF-HD"/>
    <n v="5653"/>
    <n v="14.22"/>
    <n v="80385.66"/>
    <m/>
    <s v="Reality Kings HD"/>
    <s v="True"/>
    <x v="14"/>
  </r>
  <r>
    <n v="201603"/>
    <x v="3"/>
    <s v="Reality Kings XXX"/>
    <s v="Reality Kings XXX"/>
    <s v="Reality Kings"/>
    <x v="4"/>
    <s v="LF"/>
    <s v="SD"/>
    <s v="LF-SD"/>
    <n v="418"/>
    <n v="14.98"/>
    <n v="6261.64"/>
    <m/>
    <s v="Reality Kings"/>
    <s v="True"/>
    <x v="14"/>
  </r>
  <r>
    <n v="201603"/>
    <x v="3"/>
    <s v="Reality Kings XXX HD"/>
    <s v="Reality Kings XXX HD"/>
    <s v="Reality Kings HD"/>
    <x v="4"/>
    <s v="LF"/>
    <s v="HD"/>
    <s v="LF-HD"/>
    <n v="448"/>
    <n v="15.98"/>
    <n v="7159.04"/>
    <m/>
    <s v="Reality Kings HD"/>
    <s v="True"/>
    <x v="14"/>
  </r>
  <r>
    <n v="201603"/>
    <x v="3"/>
    <s v="Spice Gay SF XX.5"/>
    <s v="Spice Gay SF XX.5"/>
    <s v="MEN SF"/>
    <x v="4"/>
    <s v="Gay SF"/>
    <s v="SD"/>
    <s v="Gay SF-SD"/>
    <n v="2609"/>
    <n v="5.98"/>
    <n v="15601.82"/>
    <n v="4"/>
    <s v="MEN SF"/>
    <s v="False"/>
    <x v="14"/>
  </r>
  <r>
    <n v="201603"/>
    <x v="3"/>
    <s v="Spice Gay SF XX.5 HD"/>
    <s v="Spice Gay SF XX.5 HD"/>
    <s v="MEN SF HD"/>
    <x v="4"/>
    <s v="Gay SF"/>
    <s v="HD"/>
    <s v="Gay SF-HD"/>
    <n v="1759"/>
    <n v="6.98"/>
    <n v="12277.82"/>
    <n v="4"/>
    <s v="MEN SF HD"/>
    <s v="False"/>
    <x v="14"/>
  </r>
  <r>
    <n v="201603"/>
    <x v="3"/>
    <s v="Spice Gay SF XXX"/>
    <s v="Spice Gay SF XXX"/>
    <s v="MEN SF"/>
    <x v="4"/>
    <s v="Gay SF"/>
    <s v="SD"/>
    <s v="Gay SF-SD"/>
    <n v="285"/>
    <n v="5.98"/>
    <n v="1704.3"/>
    <m/>
    <s v="MEN SF"/>
    <s v="True"/>
    <x v="14"/>
  </r>
  <r>
    <n v="201603"/>
    <x v="3"/>
    <s v="Spice Gay SF XXX HD"/>
    <s v="Spice Gay SF XXX HD"/>
    <s v="MEN SF HD"/>
    <x v="4"/>
    <s v="Gay SF"/>
    <s v="HD"/>
    <s v="Gay SF-HD"/>
    <n v="140"/>
    <n v="6.98"/>
    <n v="977.2"/>
    <m/>
    <s v="MEN SF HD"/>
    <s v="True"/>
    <x v="14"/>
  </r>
  <r>
    <n v="201603"/>
    <x v="3"/>
    <s v="Spice Gay XX.5"/>
    <s v="Spice Gay XX.5"/>
    <s v="MEN"/>
    <x v="4"/>
    <s v="Gay LF"/>
    <s v="SD"/>
    <s v="Gay LF-SD"/>
    <n v="3398"/>
    <n v="12.85"/>
    <n v="43664.3"/>
    <n v="12"/>
    <s v="MEN"/>
    <s v="False"/>
    <x v="14"/>
  </r>
  <r>
    <n v="201603"/>
    <x v="3"/>
    <s v="Spice Gay XX.5 HD"/>
    <s v="Spice Gay XX.5 HD"/>
    <s v="MEN HD"/>
    <x v="4"/>
    <s v="Gay LF"/>
    <s v="HD"/>
    <s v="Gay LF-HD"/>
    <n v="2193"/>
    <n v="14.12"/>
    <n v="30965.16"/>
    <n v="22.6666666666667"/>
    <s v="MEN HD"/>
    <s v="False"/>
    <x v="14"/>
  </r>
  <r>
    <n v="201603"/>
    <x v="3"/>
    <s v="Spice Gay XXX"/>
    <s v="Spice Gay XXX"/>
    <s v="MEN"/>
    <x v="4"/>
    <s v="Gay LF"/>
    <s v="SD"/>
    <s v="Gay LF-SD"/>
    <n v="1472"/>
    <n v="13.19"/>
    <n v="19415.68"/>
    <m/>
    <s v="MEN"/>
    <s v="True"/>
    <x v="14"/>
  </r>
  <r>
    <n v="201603"/>
    <x v="3"/>
    <s v="Spice Gay XXX HD"/>
    <s v="Spice Gay XXX HD"/>
    <s v="MEN HD"/>
    <x v="4"/>
    <s v="Gay LF"/>
    <s v="HD"/>
    <s v="Gay LF-HD"/>
    <n v="275"/>
    <n v="15.98"/>
    <n v="4394.5"/>
    <m/>
    <s v="MEN HD"/>
    <s v="True"/>
    <x v="14"/>
  </r>
  <r>
    <n v="201603"/>
    <x v="3"/>
    <s v="4518"/>
    <s v="Club Fantasy SF XX.5"/>
    <s v="Club Fantasy SF"/>
    <x v="5"/>
    <s v="SF"/>
    <s v="SD"/>
    <s v="SF-SD"/>
    <n v="7329"/>
    <n v="5.98"/>
    <n v="43827.42"/>
    <n v="0.66666666666666696"/>
    <s v="Club Fantasy SF"/>
    <s v="False"/>
    <x v="14"/>
  </r>
  <r>
    <n v="201603"/>
    <x v="3"/>
    <s v="4529"/>
    <s v="Club Fantasy SF XX.5 HD"/>
    <s v="Club Fantasy SF HD"/>
    <x v="5"/>
    <s v="SF"/>
    <s v="HD"/>
    <s v="SF-HD"/>
    <n v="5210"/>
    <n v="6.98"/>
    <n v="36365.800000000003"/>
    <n v="1"/>
    <s v="Club Fantasy SF HD"/>
    <s v="False"/>
    <x v="14"/>
  </r>
  <r>
    <n v="201603"/>
    <x v="3"/>
    <s v="4519"/>
    <s v="Club Fantasy SF XXX"/>
    <s v="Club Fantasy SF"/>
    <x v="5"/>
    <s v="SF"/>
    <s v="SD"/>
    <s v="SF-SD"/>
    <n v="998"/>
    <n v="5.98"/>
    <n v="5968.04"/>
    <m/>
    <s v="Club Fantasy SF"/>
    <s v="True"/>
    <x v="14"/>
  </r>
  <r>
    <n v="201603"/>
    <x v="3"/>
    <s v="4520"/>
    <s v="Club Fantasy SF XXX HD"/>
    <s v="Club Fantasy SF HD"/>
    <x v="5"/>
    <s v="SF"/>
    <s v="HD"/>
    <s v="SF-HD"/>
    <n v="676"/>
    <n v="6.98"/>
    <n v="4718.4799999999996"/>
    <m/>
    <s v="Club Fantasy SF HD"/>
    <s v="True"/>
    <x v="14"/>
  </r>
  <r>
    <n v="201603"/>
    <x v="3"/>
    <s v="3558"/>
    <s v="Club Fantasy XX.5"/>
    <s v="Club Fantasy"/>
    <x v="5"/>
    <s v="LF"/>
    <s v="SD"/>
    <s v="LF-SD"/>
    <n v="8006"/>
    <n v="12.983333333333301"/>
    <n v="103944.566666667"/>
    <n v="21.3333333333333"/>
    <s v="Club Fantasy"/>
    <s v="False"/>
    <x v="14"/>
  </r>
  <r>
    <n v="201603"/>
    <x v="3"/>
    <s v="4055"/>
    <s v="Club Fantasy XX.5 HD"/>
    <s v="Club Fantasy HD"/>
    <x v="5"/>
    <s v="LF"/>
    <s v="HD"/>
    <s v="LF-HD"/>
    <n v="10269"/>
    <n v="14.0766666666667"/>
    <n v="144553.29"/>
    <n v="21.3333333333333"/>
    <s v="Club Fantasy HD"/>
    <s v="False"/>
    <x v="14"/>
  </r>
  <r>
    <n v="201603"/>
    <x v="3"/>
    <s v="3562"/>
    <s v="Club Fantasy XXX"/>
    <s v="Club Fantasy"/>
    <x v="5"/>
    <s v="LF"/>
    <s v="SD"/>
    <s v="LF-SD"/>
    <n v="764"/>
    <n v="14.98"/>
    <n v="11444.72"/>
    <m/>
    <s v="Club Fantasy"/>
    <s v="True"/>
    <x v="14"/>
  </r>
  <r>
    <n v="201603"/>
    <x v="3"/>
    <s v="4056"/>
    <s v="Club Fantasy XXX HD"/>
    <s v="Club Fantasy HD"/>
    <x v="5"/>
    <s v="LF"/>
    <s v="HD"/>
    <s v="LF-HD"/>
    <n v="934"/>
    <n v="15.98"/>
    <n v="14925.32"/>
    <m/>
    <s v="Club Fantasy HD"/>
    <s v="True"/>
    <x v="14"/>
  </r>
  <r>
    <n v="201603"/>
    <x v="3"/>
    <s v="4533"/>
    <s v="Studds SF XX.5"/>
    <s v="STUDDS SF"/>
    <x v="5"/>
    <s v="Gay SF"/>
    <s v="SD"/>
    <s v="Gay SF-SD"/>
    <n v="1995"/>
    <n v="5.98"/>
    <n v="11930.1"/>
    <n v="2.6666666666666701"/>
    <s v="STUDDS SF"/>
    <s v="False"/>
    <x v="14"/>
  </r>
  <r>
    <n v="201603"/>
    <x v="3"/>
    <s v="4522"/>
    <s v="Studds SF XX.5 HD"/>
    <s v="STUDDS SF HD"/>
    <x v="5"/>
    <s v="Gay SF"/>
    <s v="HD"/>
    <s v="Gay SF-HD"/>
    <n v="1347"/>
    <n v="6.98"/>
    <n v="9402.06"/>
    <n v="2.6666666666666701"/>
    <s v="STUDDS SF HD"/>
    <s v="False"/>
    <x v="14"/>
  </r>
  <r>
    <n v="201603"/>
    <x v="3"/>
    <s v="4523"/>
    <s v="Studds SF XXX"/>
    <s v="STUDDS SF"/>
    <x v="5"/>
    <s v="Gay SF"/>
    <s v="SD"/>
    <s v="Gay SF-SD"/>
    <n v="220"/>
    <n v="5.98"/>
    <n v="1315.6"/>
    <m/>
    <s v="STUDDS SF"/>
    <s v="True"/>
    <x v="14"/>
  </r>
  <r>
    <n v="201603"/>
    <x v="3"/>
    <s v="4527"/>
    <s v="Studds SF XXX HD"/>
    <s v="STUDDS SF HD"/>
    <x v="5"/>
    <s v="Gay SF"/>
    <s v="HD"/>
    <s v="Gay SF-HD"/>
    <n v="136"/>
    <n v="6.98"/>
    <n v="949.28"/>
    <m/>
    <s v="STUDDS SF HD"/>
    <s v="True"/>
    <x v="14"/>
  </r>
  <r>
    <n v="201603"/>
    <x v="3"/>
    <s v="3559"/>
    <s v="Studds XX.5"/>
    <s v="STUDDS"/>
    <x v="5"/>
    <s v="Gay LF"/>
    <s v="SD"/>
    <s v="Gay LF-SD"/>
    <n v="3793"/>
    <n v="12.85"/>
    <n v="48740.05"/>
    <n v="14.6666666666667"/>
    <s v="STUDDS"/>
    <s v="False"/>
    <x v="14"/>
  </r>
  <r>
    <n v="201603"/>
    <x v="3"/>
    <s v="3678"/>
    <s v="Studds XX.5 HD"/>
    <s v="STUDDS HD"/>
    <x v="5"/>
    <s v="Gay LF"/>
    <s v="HD"/>
    <s v="Gay LF-HD"/>
    <n v="3631"/>
    <n v="14.12"/>
    <n v="51269.72"/>
    <n v="14.6666666666667"/>
    <s v="STUDDS HD"/>
    <s v="False"/>
    <x v="14"/>
  </r>
  <r>
    <n v="201603"/>
    <x v="3"/>
    <s v="3566"/>
    <s v="Studds XXX"/>
    <s v="STUDDS"/>
    <x v="5"/>
    <s v="Gay LF"/>
    <s v="SD"/>
    <s v="Gay LF-SD"/>
    <n v="344"/>
    <n v="13.19"/>
    <n v="4537.3599999999997"/>
    <m/>
    <s v="STUDDS"/>
    <s v="True"/>
    <x v="14"/>
  </r>
  <r>
    <n v="201603"/>
    <x v="3"/>
    <s v="4067"/>
    <s v="Studds XXX HD"/>
    <s v="STUDDS HD"/>
    <x v="5"/>
    <s v="Gay LF"/>
    <s v="HD"/>
    <s v="Gay LF-HD"/>
    <n v="357"/>
    <n v="15.98"/>
    <n v="5704.86"/>
    <m/>
    <s v="STUDDS HD"/>
    <s v="True"/>
    <x v="14"/>
  </r>
  <r>
    <n v="201603"/>
    <x v="3"/>
    <s v="4524"/>
    <s v="Urban Fantasy SF XX.5"/>
    <s v="Urban Fantasy SF"/>
    <x v="5"/>
    <s v="SF"/>
    <s v="SD"/>
    <s v="SF-SD"/>
    <n v="6546"/>
    <n v="5.98"/>
    <n v="39145.08"/>
    <n v="1.3333333333333299"/>
    <s v="Urban Fantasy SF"/>
    <s v="False"/>
    <x v="14"/>
  </r>
  <r>
    <n v="201603"/>
    <x v="3"/>
    <s v="4563"/>
    <s v="Urban Fantasy SF XX.5 HD"/>
    <s v="Urban Fantasy SF HD"/>
    <x v="5"/>
    <s v="SF"/>
    <s v="HD"/>
    <s v="SF-HD"/>
    <n v="4160"/>
    <n v="6.98"/>
    <n v="29036.799999999999"/>
    <n v="1.3333333333333299"/>
    <s v="Urban Fantasy SF HD"/>
    <s v="False"/>
    <x v="14"/>
  </r>
  <r>
    <n v="201603"/>
    <x v="3"/>
    <s v="4525"/>
    <s v="Urban Fantasy SF XXX"/>
    <s v="Urban Fantasy SF"/>
    <x v="5"/>
    <s v="SF"/>
    <s v="SD"/>
    <s v="SF-SD"/>
    <n v="789"/>
    <n v="5.98"/>
    <n v="4718.22"/>
    <m/>
    <s v="Urban Fantasy SF"/>
    <s v="True"/>
    <x v="14"/>
  </r>
  <r>
    <n v="201603"/>
    <x v="3"/>
    <s v="4564"/>
    <s v="Urban Fantasy SF XXX HD"/>
    <s v="Urban Fantasy SF HD"/>
    <x v="5"/>
    <s v="SF"/>
    <s v="HD"/>
    <s v="SF-HD"/>
    <n v="492"/>
    <n v="6.98"/>
    <n v="3434.16"/>
    <m/>
    <s v="Urban Fantasy SF HD"/>
    <s v="True"/>
    <x v="14"/>
  </r>
  <r>
    <n v="201603"/>
    <x v="3"/>
    <s v="3563"/>
    <s v="Urban Fantasy XX.5"/>
    <s v="Urban Fantasy"/>
    <x v="5"/>
    <s v="LF"/>
    <s v="SD"/>
    <s v="LF-SD"/>
    <n v="7875"/>
    <n v="12.983333333333301"/>
    <n v="102243.75"/>
    <n v="26.6666666666667"/>
    <s v="Urban Fantasy"/>
    <s v="False"/>
    <x v="14"/>
  </r>
  <r>
    <n v="201603"/>
    <x v="3"/>
    <s v="3794"/>
    <s v="Urban Fantasy XX5 HD"/>
    <s v="Urban Fantasy HD"/>
    <x v="5"/>
    <s v="LF"/>
    <s v="HD"/>
    <s v="LF-HD"/>
    <n v="9720"/>
    <n v="14.0766666666667"/>
    <n v="136825.20000000001"/>
    <n v="26.6666666666667"/>
    <s v="Urban Fantasy HD"/>
    <s v="False"/>
    <x v="14"/>
  </r>
  <r>
    <n v="201603"/>
    <x v="3"/>
    <s v="3568"/>
    <s v="Urban Fantasy XXX"/>
    <s v="Urban Fantasy"/>
    <x v="5"/>
    <s v="LF"/>
    <s v="SD"/>
    <s v="LF-SD"/>
    <n v="867"/>
    <n v="14.98"/>
    <n v="12987.66"/>
    <m/>
    <s v="Urban Fantasy"/>
    <s v="True"/>
    <x v="14"/>
  </r>
  <r>
    <n v="201603"/>
    <x v="3"/>
    <s v="4083"/>
    <s v="Urban Fantasy XXX HD"/>
    <s v="Urban Fantasy HD"/>
    <x v="5"/>
    <s v="LF"/>
    <s v="HD"/>
    <s v="LF-HD"/>
    <n v="965"/>
    <n v="15.98"/>
    <n v="15420.7"/>
    <m/>
    <s v="Urban Fantasy HD"/>
    <s v="True"/>
    <x v="14"/>
  </r>
  <r>
    <n v="201603"/>
    <x v="3"/>
    <s v="4478"/>
    <s v="All-Stars of Europe SF XX.5"/>
    <s v="All-Stars of Europe SF"/>
    <x v="6"/>
    <s v="SF"/>
    <s v="SD"/>
    <s v="SF-SD"/>
    <n v="4331"/>
    <n v="5.98"/>
    <n v="25899.38"/>
    <n v="1.3333333333333299"/>
    <s v="All-Stars of Europe SF"/>
    <s v="False"/>
    <x v="14"/>
  </r>
  <r>
    <n v="201603"/>
    <x v="3"/>
    <s v="4479"/>
    <s v="All-Stars of Europe SF XX.5 HD"/>
    <s v="All-Stars of Europe SF HD"/>
    <x v="6"/>
    <s v="SF"/>
    <s v="HD"/>
    <s v="SF-HD"/>
    <n v="3351"/>
    <n v="6.98"/>
    <n v="23389.98"/>
    <n v="1.3333333333333299"/>
    <s v="All-Stars of Europe SF HD"/>
    <s v="False"/>
    <x v="14"/>
  </r>
  <r>
    <n v="201603"/>
    <x v="3"/>
    <s v="4480"/>
    <s v="All-Stars of Europe SF XXX"/>
    <s v="All-Stars of Europe SF"/>
    <x v="6"/>
    <s v="SF"/>
    <s v="SD"/>
    <s v="SF-SD"/>
    <n v="505"/>
    <n v="5.98"/>
    <n v="3019.9"/>
    <m/>
    <s v="All-Stars of Europe SF"/>
    <s v="True"/>
    <x v="14"/>
  </r>
  <r>
    <n v="201603"/>
    <x v="3"/>
    <s v="4481"/>
    <s v="All-Stars of Europe SF XXX HD"/>
    <s v="All-Stars of Europe SF HD"/>
    <x v="6"/>
    <s v="SF"/>
    <s v="HD"/>
    <s v="SF-HD"/>
    <n v="415"/>
    <n v="6.98"/>
    <n v="2896.7"/>
    <m/>
    <s v="All-Stars of Europe SF HD"/>
    <s v="True"/>
    <x v="14"/>
  </r>
  <r>
    <n v="201603"/>
    <x v="3"/>
    <s v="4427"/>
    <s v="All-Stars of Europe XX.5"/>
    <s v="All-Stars of Europe"/>
    <x v="6"/>
    <s v="LF"/>
    <s v="SD"/>
    <s v="LF-SD"/>
    <n v="1634"/>
    <n v="12.983333333333301"/>
    <n v="21214.766666666699"/>
    <n v="18.6666666666667"/>
    <s v="All-Stars of Europe"/>
    <s v="False"/>
    <x v="14"/>
  </r>
  <r>
    <n v="201603"/>
    <x v="3"/>
    <s v="4428"/>
    <s v="All-Stars of Europe XX.5 HD"/>
    <s v="All-Stars of Europe HD"/>
    <x v="6"/>
    <s v="LF"/>
    <s v="HD"/>
    <s v="LF-HD"/>
    <n v="2031"/>
    <n v="14.0766666666667"/>
    <n v="28589.71"/>
    <n v="16"/>
    <s v="All-Stars of Europe HD"/>
    <s v="False"/>
    <x v="14"/>
  </r>
  <r>
    <n v="201603"/>
    <x v="3"/>
    <s v="4429"/>
    <s v="All-Stars of Europe XX.5 Nationwide"/>
    <s v="All-Stars of Europe"/>
    <x v="6"/>
    <s v="NW LF"/>
    <s v="SD"/>
    <s v="NW LF-SD"/>
    <n v="2625"/>
    <n v="13.1633333333333"/>
    <n v="34553.75"/>
    <m/>
    <s v="All-Stars of Europe"/>
    <s v="True"/>
    <x v="14"/>
  </r>
  <r>
    <n v="201603"/>
    <x v="3"/>
    <s v="4430"/>
    <s v="All-Stars of Europe XX.5 Nationwide HD"/>
    <s v="All-Stars of Europe HD"/>
    <x v="6"/>
    <s v="NW LF"/>
    <s v="HD"/>
    <s v="NW LF-HD"/>
    <n v="3025"/>
    <n v="14.22"/>
    <n v="43015.5"/>
    <m/>
    <s v="All-Stars of Europe HD"/>
    <s v="True"/>
    <x v="14"/>
  </r>
  <r>
    <n v="201603"/>
    <x v="3"/>
    <s v="4431"/>
    <s v="All-Stars of Europe XXX"/>
    <s v="All-Stars of Europe"/>
    <x v="6"/>
    <s v="LF"/>
    <s v="SD"/>
    <s v="LF-SD"/>
    <n v="163"/>
    <n v="14.98"/>
    <n v="2441.7399999999998"/>
    <m/>
    <s v="All-Stars of Europe"/>
    <s v="True"/>
    <x v="14"/>
  </r>
  <r>
    <n v="201603"/>
    <x v="3"/>
    <s v="4432"/>
    <s v="All-Stars of Europe XXX HD"/>
    <s v="All-Stars of Europe HD"/>
    <x v="6"/>
    <s v="LF"/>
    <s v="HD"/>
    <s v="LF-HD"/>
    <n v="207"/>
    <n v="15.98"/>
    <n v="3307.86"/>
    <m/>
    <s v="All-Stars of Europe HD"/>
    <s v="True"/>
    <x v="14"/>
  </r>
  <r>
    <n v="201603"/>
    <x v="3"/>
    <s v="4456"/>
    <s v="Girls Girls Girls SF XX.5"/>
    <s v="Girls Girls Girls SF"/>
    <x v="6"/>
    <s v="SF"/>
    <s v="SD"/>
    <s v="SF-SD"/>
    <n v="2742"/>
    <n v="5.98"/>
    <n v="16397.16"/>
    <n v="0.66666666666666696"/>
    <s v="Girls Girls Girls SF"/>
    <s v="False"/>
    <x v="14"/>
  </r>
  <r>
    <n v="201603"/>
    <x v="3"/>
    <s v="4457"/>
    <s v="Girls Girls Girls SF XX.5 HD"/>
    <s v="Girls Girls Girls SF HD"/>
    <x v="6"/>
    <s v="SF"/>
    <s v="HD"/>
    <s v="SF-HD"/>
    <n v="2160"/>
    <n v="6.98"/>
    <n v="15076.8"/>
    <n v="0.66666666666666696"/>
    <s v="Girls Girls Girls SF HD"/>
    <s v="False"/>
    <x v="14"/>
  </r>
  <r>
    <n v="201603"/>
    <x v="3"/>
    <s v="4458"/>
    <s v="Girls Girls Girls SF XXX"/>
    <s v="Girls Girls Girls SF"/>
    <x v="6"/>
    <s v="SF"/>
    <s v="SD"/>
    <s v="SF-SD"/>
    <n v="285"/>
    <n v="5.98"/>
    <n v="1704.3"/>
    <m/>
    <s v="Girls Girls Girls SF"/>
    <s v="True"/>
    <x v="14"/>
  </r>
  <r>
    <n v="201603"/>
    <x v="3"/>
    <s v="4459"/>
    <s v="Girls Girls Girls SF XXX HD"/>
    <s v="Girls Girls Girls SF HD"/>
    <x v="6"/>
    <s v="SF"/>
    <s v="HD"/>
    <s v="SF-HD"/>
    <n v="216"/>
    <n v="6.98"/>
    <n v="1507.68"/>
    <m/>
    <s v="Girls Girls Girls SF HD"/>
    <s v="True"/>
    <x v="14"/>
  </r>
  <r>
    <n v="201603"/>
    <x v="3"/>
    <s v="4141"/>
    <s v="Girls Girls Girls XX.5"/>
    <s v="Girls Girls Girls"/>
    <x v="6"/>
    <s v="LF"/>
    <s v="SD"/>
    <s v="LF-SD"/>
    <n v="3030"/>
    <n v="12.983333333333301"/>
    <n v="39339.5"/>
    <n v="18.6666666666667"/>
    <s v="Girls Girls Girls"/>
    <s v="False"/>
    <x v="14"/>
  </r>
  <r>
    <n v="201603"/>
    <x v="3"/>
    <s v="3675"/>
    <s v="Girls Girls Girls XX.5 HD"/>
    <s v="Girls Girls Girls HD"/>
    <x v="6"/>
    <s v="LF"/>
    <s v="HD"/>
    <s v="LF-HD"/>
    <n v="3546"/>
    <n v="14.0766666666667"/>
    <n v="49915.86"/>
    <n v="18.6666666666667"/>
    <s v="Girls Girls Girls HD"/>
    <s v="False"/>
    <x v="14"/>
  </r>
  <r>
    <n v="201603"/>
    <x v="3"/>
    <s v="4121"/>
    <s v="Girls Girls Girls XX.5 Nationwide"/>
    <s v="Girls Girls Girls"/>
    <x v="6"/>
    <s v="NW LF"/>
    <s v="SD"/>
    <s v="NW LF-SD"/>
    <n v="3420"/>
    <n v="13.1633333333333"/>
    <n v="45018.6"/>
    <m/>
    <s v="Girls Girls Girls"/>
    <s v="True"/>
    <x v="14"/>
  </r>
  <r>
    <n v="201603"/>
    <x v="3"/>
    <s v="4057"/>
    <s v="Girls Girls Girls XX.5 Nationwide HD"/>
    <s v="Girls Girls Girls HD"/>
    <x v="6"/>
    <s v="NW LF"/>
    <s v="HD"/>
    <s v="NW LF-HD"/>
    <n v="4718"/>
    <n v="14.22"/>
    <n v="67089.960000000006"/>
    <m/>
    <s v="Girls Girls Girls HD"/>
    <s v="True"/>
    <x v="14"/>
  </r>
  <r>
    <n v="201603"/>
    <x v="3"/>
    <s v="3359"/>
    <s v="Girls Girls Girls XXX"/>
    <s v="Girls Girls Girls"/>
    <x v="6"/>
    <s v="LF"/>
    <s v="SD"/>
    <s v="LF-SD"/>
    <n v="301"/>
    <n v="14.98"/>
    <n v="4508.9799999999996"/>
    <m/>
    <s v="Girls Girls Girls"/>
    <s v="True"/>
    <x v="14"/>
  </r>
  <r>
    <n v="201603"/>
    <x v="3"/>
    <s v="4058"/>
    <s v="Girls Girls Girls XXX HD"/>
    <s v="Girls Girls Girls HD"/>
    <x v="6"/>
    <s v="LF"/>
    <s v="HD"/>
    <s v="LF-HD"/>
    <n v="343"/>
    <n v="15.98"/>
    <n v="5481.14"/>
    <m/>
    <s v="Girls Girls Girls HD"/>
    <s v="True"/>
    <x v="14"/>
  </r>
  <r>
    <n v="201603"/>
    <x v="3"/>
    <s v="4489"/>
    <s v="Hardcore Heat SF XX.5"/>
    <s v="HEAT SF"/>
    <x v="6"/>
    <s v="SF"/>
    <s v="SD"/>
    <s v="SF-SD"/>
    <n v="240"/>
    <n v="5.98"/>
    <n v="1435.2"/>
    <m/>
    <s v="HEAT SF"/>
    <s v="False"/>
    <x v="14"/>
  </r>
  <r>
    <n v="201603"/>
    <x v="3"/>
    <s v="4490"/>
    <s v="Hardcore Heat SF XX.5 HD"/>
    <s v="HEAT SF HD"/>
    <x v="6"/>
    <s v="SF"/>
    <s v="HD"/>
    <s v="SF-HD"/>
    <n v="214"/>
    <n v="6.98"/>
    <n v="1493.72"/>
    <m/>
    <s v="HEAT SF HD"/>
    <s v="False"/>
    <x v="14"/>
  </r>
  <r>
    <n v="201603"/>
    <x v="3"/>
    <s v="4491"/>
    <s v="Hardcore Heat SF XXX"/>
    <s v="HEAT SF"/>
    <x v="6"/>
    <s v="SF"/>
    <s v="SD"/>
    <s v="SF-SD"/>
    <n v="28"/>
    <n v="5.98"/>
    <n v="167.44"/>
    <m/>
    <s v="HEAT SF"/>
    <s v="True"/>
    <x v="14"/>
  </r>
  <r>
    <n v="201603"/>
    <x v="3"/>
    <s v="4492"/>
    <s v="Hardcore Heat SF XXX HD"/>
    <s v="HEAT SF HD"/>
    <x v="6"/>
    <s v="SF"/>
    <s v="HD"/>
    <s v="SF-HD"/>
    <n v="23"/>
    <n v="6.98"/>
    <n v="160.54"/>
    <m/>
    <s v="HEAT SF HD"/>
    <s v="True"/>
    <x v="14"/>
  </r>
  <r>
    <n v="201603"/>
    <x v="3"/>
    <s v="3408"/>
    <s v="Hardcore Heat XX.5"/>
    <s v="HEAT"/>
    <x v="6"/>
    <s v="LF"/>
    <s v="SD"/>
    <s v="LF-SD"/>
    <n v="767"/>
    <n v="12.983333333333301"/>
    <n v="9958.2166666666708"/>
    <n v="5.3333333333333304"/>
    <s v="HEAT"/>
    <s v="False"/>
    <x v="14"/>
  </r>
  <r>
    <n v="201603"/>
    <x v="3"/>
    <s v="4039"/>
    <s v="Hardcore Heat XX.5 HD"/>
    <s v="HEAT HD"/>
    <x v="6"/>
    <s v="LF"/>
    <s v="HD"/>
    <s v="LF-HD"/>
    <n v="1115"/>
    <n v="14.0766666666667"/>
    <n v="15695.483333333301"/>
    <n v="1.3333333333333299"/>
    <s v="HEAT HD"/>
    <s v="False"/>
    <x v="14"/>
  </r>
  <r>
    <n v="201603"/>
    <x v="3"/>
    <s v="4041"/>
    <s v="Hardcore Heat XX.5 Nationwide"/>
    <s v="HEAT"/>
    <x v="6"/>
    <s v="NW LF"/>
    <s v="SD"/>
    <s v="NW LF-SD"/>
    <n v="1169"/>
    <n v="13.1633333333333"/>
    <n v="15387.936666666699"/>
    <m/>
    <s v="HEAT"/>
    <s v="True"/>
    <x v="14"/>
  </r>
  <r>
    <n v="201603"/>
    <x v="3"/>
    <s v="4042"/>
    <s v="Hardcore Heat XX.5 Nationwide HD"/>
    <s v="HEAT HD"/>
    <x v="6"/>
    <s v="NW LF"/>
    <s v="HD"/>
    <s v="NW LF-HD"/>
    <n v="1393"/>
    <n v="14.22"/>
    <n v="19808.46"/>
    <m/>
    <s v="HEAT HD"/>
    <s v="True"/>
    <x v="14"/>
  </r>
  <r>
    <n v="201603"/>
    <x v="3"/>
    <s v="3409"/>
    <s v="Hardcore Heat XXX"/>
    <s v="HEAT"/>
    <x v="6"/>
    <s v="LF"/>
    <s v="SD"/>
    <s v="LF-SD"/>
    <n v="95"/>
    <n v="14.98"/>
    <n v="1423.1"/>
    <m/>
    <s v="HEAT"/>
    <s v="True"/>
    <x v="14"/>
  </r>
  <r>
    <n v="201603"/>
    <x v="3"/>
    <s v="4040"/>
    <s v="Hardcore Heat XXX HD"/>
    <s v="HEAT HD"/>
    <x v="6"/>
    <s v="LF"/>
    <s v="HD"/>
    <s v="LF-HD"/>
    <n v="106"/>
    <n v="15.98"/>
    <n v="1693.88"/>
    <m/>
    <s v="HEAT HD"/>
    <s v="True"/>
    <x v="14"/>
  </r>
  <r>
    <n v="201603"/>
    <x v="3"/>
    <s v="4460"/>
    <s v="Real Extreme SF XX.5"/>
    <s v="Real Xxtreme SF"/>
    <x v="6"/>
    <s v="SF"/>
    <s v="SD"/>
    <s v="SF-SD"/>
    <n v="3543"/>
    <n v="5.98"/>
    <n v="21187.14"/>
    <n v="0.66666666666666696"/>
    <s v="Real Xxtreme SF"/>
    <s v="False"/>
    <x v="14"/>
  </r>
  <r>
    <n v="201603"/>
    <x v="3"/>
    <s v="4461"/>
    <s v="Real Extreme SF XX.5 HD"/>
    <s v="Real Xxtreme SF HD"/>
    <x v="6"/>
    <s v="SF"/>
    <s v="HD"/>
    <s v="SF-HD"/>
    <n v="2158"/>
    <n v="6.98"/>
    <n v="15062.84"/>
    <n v="0.66666666666666696"/>
    <s v="Real Xxtreme SF HD"/>
    <s v="False"/>
    <x v="14"/>
  </r>
  <r>
    <n v="201603"/>
    <x v="3"/>
    <s v="4462"/>
    <s v="Real Extreme SF XXX"/>
    <s v="Real Xxtreme SF"/>
    <x v="6"/>
    <s v="SF"/>
    <s v="SD"/>
    <s v="SF-SD"/>
    <n v="401"/>
    <n v="5.98"/>
    <n v="2397.98"/>
    <m/>
    <s v="Real Xxtreme SF"/>
    <s v="True"/>
    <x v="14"/>
  </r>
  <r>
    <n v="201603"/>
    <x v="3"/>
    <s v="4463"/>
    <s v="Real Extreme SF XXX HD"/>
    <s v="Real Xxtreme SF HD"/>
    <x v="6"/>
    <s v="SF"/>
    <s v="HD"/>
    <s v="SF-HD"/>
    <n v="220"/>
    <n v="6.98"/>
    <n v="1535.6"/>
    <m/>
    <s v="Real Xxtreme SF HD"/>
    <s v="True"/>
    <x v="14"/>
  </r>
  <r>
    <n v="201603"/>
    <x v="3"/>
    <s v="4065"/>
    <s v="Real Extreme XX.5 Nationwide HD"/>
    <s v="Real Xxtreme HD"/>
    <x v="6"/>
    <s v="NW LF"/>
    <s v="HD"/>
    <s v="NW LF-HD"/>
    <n v="4125"/>
    <n v="14.22"/>
    <n v="58657.5"/>
    <n v="18.6666666666667"/>
    <s v="Real Xxtreme HD"/>
    <s v="False"/>
    <x v="14"/>
  </r>
  <r>
    <n v="201603"/>
    <x v="3"/>
    <s v="4066"/>
    <s v="Real Extreme XXX HD"/>
    <s v="Real Xxtreme HD"/>
    <x v="6"/>
    <s v="LF"/>
    <s v="HD"/>
    <s v="LF-HD"/>
    <n v="283"/>
    <n v="15.98"/>
    <n v="4522.34"/>
    <m/>
    <s v="Real Xxtreme HD"/>
    <s v="True"/>
    <x v="14"/>
  </r>
  <r>
    <n v="201603"/>
    <x v="3"/>
    <s v="3861"/>
    <s v="Real Xxtreme XX.5"/>
    <s v="Real Xxtreme"/>
    <x v="6"/>
    <s v="LF"/>
    <s v="SD"/>
    <s v="LF-SD"/>
    <n v="4438"/>
    <n v="12.983333333333301"/>
    <n v="57620.033333333296"/>
    <n v="18.6666666666667"/>
    <s v="Real Xxtreme"/>
    <s v="False"/>
    <x v="14"/>
  </r>
  <r>
    <n v="201603"/>
    <x v="3"/>
    <s v="3676"/>
    <s v="Real Xxtreme XX.5 HD"/>
    <s v="Real Xxtreme HD"/>
    <x v="6"/>
    <s v="LF"/>
    <s v="HD"/>
    <s v="LF-HD"/>
    <n v="3316"/>
    <n v="14.0766666666667"/>
    <n v="46678.226666666698"/>
    <m/>
    <s v="Real Xxtreme HD"/>
    <s v="True"/>
    <x v="14"/>
  </r>
  <r>
    <n v="201603"/>
    <x v="3"/>
    <s v="4123"/>
    <s v="Real Xxtreme XX.5 Nationwide"/>
    <s v="Real Xxtreme"/>
    <x v="6"/>
    <s v="NW LF"/>
    <s v="SD"/>
    <s v="NW LF-SD"/>
    <n v="3752"/>
    <n v="13.1633333333333"/>
    <n v="49388.826666666697"/>
    <m/>
    <s v="Real Xxtreme"/>
    <s v="True"/>
    <x v="14"/>
  </r>
  <r>
    <n v="201603"/>
    <x v="3"/>
    <s v="3348"/>
    <s v="Real Xxtreme XXX"/>
    <s v="Real Xxtreme"/>
    <x v="6"/>
    <s v="LF"/>
    <s v="SD"/>
    <s v="LF-SD"/>
    <n v="376"/>
    <n v="14.98"/>
    <n v="5632.48"/>
    <m/>
    <s v="Real Xxtreme"/>
    <s v="True"/>
    <x v="14"/>
  </r>
  <r>
    <n v="201603"/>
    <x v="3"/>
    <s v="4464"/>
    <s v="Swingers SF XX.5"/>
    <s v="Swingers SF"/>
    <x v="6"/>
    <s v="SF"/>
    <s v="SD"/>
    <s v="SF-SD"/>
    <n v="3938"/>
    <n v="5.98"/>
    <n v="23549.24"/>
    <n v="0.66666666666666696"/>
    <s v="Swingers SF"/>
    <s v="False"/>
    <x v="14"/>
  </r>
  <r>
    <n v="201603"/>
    <x v="3"/>
    <s v="4465"/>
    <s v="Swingers SF XX.5 HD"/>
    <s v="Swingers SF HD"/>
    <x v="6"/>
    <s v="SF"/>
    <s v="HD"/>
    <s v="SF-HD"/>
    <n v="4045"/>
    <n v="6.98"/>
    <n v="28234.1"/>
    <n v="1"/>
    <s v="Swingers SF HD"/>
    <s v="False"/>
    <x v="14"/>
  </r>
  <r>
    <n v="201603"/>
    <x v="3"/>
    <s v="4466"/>
    <s v="Swingers SF XXX"/>
    <s v="Swingers SF"/>
    <x v="6"/>
    <s v="SF"/>
    <s v="SD"/>
    <s v="SF-SD"/>
    <n v="519"/>
    <n v="5.98"/>
    <n v="3103.62"/>
    <m/>
    <s v="Swingers SF"/>
    <s v="True"/>
    <x v="14"/>
  </r>
  <r>
    <n v="201603"/>
    <x v="3"/>
    <s v="4467"/>
    <s v="Swingers SF XXX HD"/>
    <s v="Swingers SF HD"/>
    <x v="6"/>
    <s v="SF"/>
    <s v="HD"/>
    <s v="SF-HD"/>
    <n v="518"/>
    <n v="6.98"/>
    <n v="3615.64"/>
    <m/>
    <s v="Swingers SF HD"/>
    <s v="True"/>
    <x v="14"/>
  </r>
  <r>
    <n v="201603"/>
    <x v="3"/>
    <s v="3366"/>
    <s v="Swingers XX.5"/>
    <s v="Swingers"/>
    <x v="6"/>
    <s v="LF"/>
    <s v="SD"/>
    <s v="LF-SD"/>
    <n v="2263"/>
    <n v="12.983333333333301"/>
    <n v="29381.2833333333"/>
    <n v="14.6666666666667"/>
    <s v="Swingers"/>
    <s v="False"/>
    <x v="14"/>
  </r>
  <r>
    <n v="201603"/>
    <x v="3"/>
    <s v="4166"/>
    <s v="Swingers XX.5"/>
    <s v="Swingers"/>
    <x v="6"/>
    <s v="LF"/>
    <s v="SD"/>
    <s v="LF-SD"/>
    <n v="2542"/>
    <n v="12.983333333333301"/>
    <n v="33003.633333333302"/>
    <m/>
    <s v="Swingers"/>
    <s v="True"/>
    <x v="14"/>
  </r>
  <r>
    <n v="201603"/>
    <x v="3"/>
    <s v="4068"/>
    <s v="Swingers XX.5 HD"/>
    <s v="Swingers HD"/>
    <x v="6"/>
    <s v="LF"/>
    <s v="HD"/>
    <s v="LF-HD"/>
    <n v="3961"/>
    <n v="14.0766666666667"/>
    <n v="55757.676666666703"/>
    <n v="14.6666666666667"/>
    <s v="Swingers HD"/>
    <s v="False"/>
    <x v="14"/>
  </r>
  <r>
    <n v="201603"/>
    <x v="3"/>
    <s v="4069"/>
    <s v="Swingers XX.5 Nationwide HD"/>
    <s v="Swingers HD"/>
    <x v="6"/>
    <s v="NW LF"/>
    <s v="HD"/>
    <s v="NW LF-HD"/>
    <n v="3374"/>
    <n v="14.22"/>
    <n v="47978.28"/>
    <m/>
    <s v="Swingers HD"/>
    <s v="True"/>
    <x v="14"/>
  </r>
  <r>
    <n v="201603"/>
    <x v="3"/>
    <s v="3367"/>
    <s v="Swingers XXX"/>
    <s v="Swingers"/>
    <x v="6"/>
    <s v="LF"/>
    <s v="SD"/>
    <s v="LF-SD"/>
    <n v="208"/>
    <n v="14.98"/>
    <n v="3115.84"/>
    <m/>
    <s v="Swingers"/>
    <s v="True"/>
    <x v="14"/>
  </r>
  <r>
    <n v="201603"/>
    <x v="3"/>
    <s v="4070"/>
    <s v="Swingers XXX HD"/>
    <s v="Swingers HD"/>
    <x v="6"/>
    <s v="LF"/>
    <s v="HD"/>
    <s v="LF-HD"/>
    <n v="298"/>
    <n v="15.98"/>
    <n v="4762.04"/>
    <m/>
    <s v="Swingers HD"/>
    <s v="True"/>
    <x v="14"/>
  </r>
  <r>
    <n v="201603"/>
    <x v="3"/>
    <s v="3573"/>
    <s v="VIVID TV XX.5"/>
    <s v="Vivid"/>
    <x v="6"/>
    <s v="LF"/>
    <s v="SD"/>
    <s v="LF-SD"/>
    <n v="7571"/>
    <n v="12.983333333333301"/>
    <n v="98296.816666666695"/>
    <n v="45.3333333333333"/>
    <s v="Vivid"/>
    <s v="False"/>
    <x v="14"/>
  </r>
  <r>
    <n v="201603"/>
    <x v="3"/>
    <s v="3588"/>
    <s v="VIVID TV XX.5 HD"/>
    <s v="Vivid HD"/>
    <x v="6"/>
    <s v="LF"/>
    <s v="HD"/>
    <s v="LF-HD"/>
    <n v="8856"/>
    <n v="14.0766666666667"/>
    <n v="124662.96"/>
    <n v="44"/>
    <s v="Vivid HD"/>
    <s v="False"/>
    <x v="14"/>
  </r>
  <r>
    <n v="201603"/>
    <x v="3"/>
    <s v="3679"/>
    <s v="VIVID TV XXX"/>
    <s v="Vivid"/>
    <x v="6"/>
    <s v="LF"/>
    <s v="SD"/>
    <s v="LF-SD"/>
    <n v="727"/>
    <n v="14.98"/>
    <n v="10890.46"/>
    <m/>
    <s v="Vivid"/>
    <s v="True"/>
    <x v="14"/>
  </r>
  <r>
    <n v="201603"/>
    <x v="3"/>
    <s v="4468"/>
    <s v="Vivid SF XX.5"/>
    <s v="Vivid SF"/>
    <x v="6"/>
    <s v="SF"/>
    <s v="SD"/>
    <s v="SF-SD"/>
    <n v="6772"/>
    <n v="5.98"/>
    <n v="40496.559999999998"/>
    <n v="1"/>
    <s v="Vivid SF"/>
    <s v="False"/>
    <x v="14"/>
  </r>
  <r>
    <n v="201603"/>
    <x v="3"/>
    <s v="4469"/>
    <s v="Vivid SF XX.5 HD"/>
    <s v="Vivid SF HD"/>
    <x v="6"/>
    <s v="SF"/>
    <s v="HD"/>
    <s v="SF-HD"/>
    <n v="5276"/>
    <n v="6.98"/>
    <n v="36826.480000000003"/>
    <n v="0.66666666666666696"/>
    <s v="Vivid SF HD"/>
    <s v="False"/>
    <x v="14"/>
  </r>
  <r>
    <n v="201603"/>
    <x v="3"/>
    <s v="4470"/>
    <s v="Vivid SF XXX"/>
    <s v="Vivid SF"/>
    <x v="6"/>
    <s v="SF"/>
    <s v="SD"/>
    <s v="SF-SD"/>
    <n v="717"/>
    <n v="5.98"/>
    <n v="4287.66"/>
    <m/>
    <s v="Vivid SF"/>
    <s v="True"/>
    <x v="14"/>
  </r>
  <r>
    <n v="201603"/>
    <x v="3"/>
    <s v="4471"/>
    <s v="Vivid SF XXX HD"/>
    <s v="Vivid SF HD"/>
    <x v="6"/>
    <s v="SF"/>
    <s v="HD"/>
    <s v="SF-HD"/>
    <n v="502"/>
    <n v="6.98"/>
    <n v="3503.96"/>
    <m/>
    <s v="Vivid SF HD"/>
    <s v="True"/>
    <x v="14"/>
  </r>
  <r>
    <n v="201603"/>
    <x v="3"/>
    <s v="4044"/>
    <s v="Vivid XX.5 Nationwide"/>
    <s v="Vivid"/>
    <x v="6"/>
    <s v="NW LF"/>
    <s v="SD"/>
    <s v="NW LF-SD"/>
    <n v="8848"/>
    <n v="13.1633333333333"/>
    <n v="116469.173333333"/>
    <m/>
    <s v="Vivid"/>
    <s v="True"/>
    <x v="14"/>
  </r>
  <r>
    <n v="201603"/>
    <x v="3"/>
    <s v="4045"/>
    <s v="Vivid XX.5 Nationwide HD"/>
    <s v="Vivid HD"/>
    <x v="6"/>
    <s v="NW LF"/>
    <s v="HD"/>
    <s v="NW LF-HD"/>
    <n v="10887"/>
    <n v="14.22"/>
    <n v="154813.14000000001"/>
    <m/>
    <s v="Vivid HD"/>
    <s v="True"/>
    <x v="14"/>
  </r>
  <r>
    <n v="201603"/>
    <x v="3"/>
    <s v="4046"/>
    <s v="Vivid XXX HD"/>
    <s v="Vivid HD"/>
    <x v="6"/>
    <s v="LF"/>
    <s v="HD"/>
    <s v="LF-HD"/>
    <n v="849"/>
    <n v="15.98"/>
    <n v="13567.02"/>
    <m/>
    <s v="Vivid HD"/>
    <s v="True"/>
    <x v="14"/>
  </r>
  <r>
    <n v="201603"/>
    <x v="3"/>
    <s v="4496"/>
    <s v="Wicked SF XX.5"/>
    <s v="Wicked SF"/>
    <x v="6"/>
    <s v="SF"/>
    <s v="SD"/>
    <s v="SF-SD"/>
    <n v="3832"/>
    <n v="5.98"/>
    <n v="22915.360000000001"/>
    <n v="1"/>
    <s v="Wicked SF"/>
    <s v="False"/>
    <x v="14"/>
  </r>
  <r>
    <n v="201603"/>
    <x v="3"/>
    <s v="4497"/>
    <s v="Wicked SF XX.5 HD"/>
    <s v="Wicked SF HD"/>
    <x v="6"/>
    <s v="SF"/>
    <s v="HD"/>
    <s v="SF-HD"/>
    <n v="3008"/>
    <n v="6.98"/>
    <n v="20995.84"/>
    <n v="1"/>
    <s v="Wicked SF HD"/>
    <s v="False"/>
    <x v="14"/>
  </r>
  <r>
    <n v="201603"/>
    <x v="3"/>
    <s v="4498"/>
    <s v="Wicked SF XXX"/>
    <s v="Wicked SF"/>
    <x v="6"/>
    <s v="SF"/>
    <s v="SD"/>
    <s v="SF-SD"/>
    <n v="349"/>
    <n v="5.98"/>
    <n v="2087.02"/>
    <m/>
    <s v="Wicked SF"/>
    <s v="True"/>
    <x v="14"/>
  </r>
  <r>
    <n v="201603"/>
    <x v="3"/>
    <s v="4499"/>
    <s v="Wicked SF XXX HD"/>
    <s v="Wicked SF HD"/>
    <x v="6"/>
    <s v="SF"/>
    <s v="HD"/>
    <s v="SF-HD"/>
    <n v="329"/>
    <n v="6.98"/>
    <n v="2296.42"/>
    <m/>
    <s v="Wicked SF HD"/>
    <s v="True"/>
    <x v="14"/>
  </r>
  <r>
    <n v="201603"/>
    <x v="3"/>
    <s v="788"/>
    <s v="Wicked XX.5"/>
    <s v="Wicked"/>
    <x v="6"/>
    <s v="LF"/>
    <s v="SD"/>
    <s v="LF-SD"/>
    <n v="2876"/>
    <n v="12.983333333333301"/>
    <n v="37340.066666666702"/>
    <n v="20"/>
    <s v="Wicked"/>
    <s v="False"/>
    <x v="14"/>
  </r>
  <r>
    <n v="201603"/>
    <x v="3"/>
    <s v="3680"/>
    <s v="Wicked XX.5 HD"/>
    <s v="Wicked HD"/>
    <x v="6"/>
    <s v="LF"/>
    <s v="HD"/>
    <s v="LF-HD"/>
    <n v="3852"/>
    <n v="14.0766666666667"/>
    <n v="54223.32"/>
    <n v="20"/>
    <s v="Wicked HD"/>
    <s v="False"/>
    <x v="14"/>
  </r>
  <r>
    <n v="201603"/>
    <x v="3"/>
    <s v="4047"/>
    <s v="Wicked XX.5 Nationwide"/>
    <s v="Wicked"/>
    <x v="6"/>
    <s v="NW LF"/>
    <s v="SD"/>
    <s v="NW LF-SD"/>
    <n v="2332"/>
    <n v="13.1633333333333"/>
    <n v="30696.893333333301"/>
    <m/>
    <s v="Wicked"/>
    <s v="True"/>
    <x v="14"/>
  </r>
  <r>
    <n v="201603"/>
    <x v="3"/>
    <s v="4048"/>
    <s v="Wicked XX.5 Nationwide HD"/>
    <s v="Wicked HD"/>
    <x v="6"/>
    <s v="NW LF"/>
    <s v="HD"/>
    <s v="NW LF-HD"/>
    <n v="2639"/>
    <n v="14.22"/>
    <n v="37526.58"/>
    <m/>
    <s v="Wicked HD"/>
    <s v="True"/>
    <x v="14"/>
  </r>
  <r>
    <n v="201603"/>
    <x v="3"/>
    <s v="3370"/>
    <s v="Wicked XXX"/>
    <s v="Wicked"/>
    <x v="6"/>
    <s v="LF"/>
    <s v="SD"/>
    <s v="LF-SD"/>
    <n v="286"/>
    <n v="14.98"/>
    <n v="4284.28"/>
    <m/>
    <s v="Wicked"/>
    <s v="True"/>
    <x v="14"/>
  </r>
  <r>
    <n v="201603"/>
    <x v="3"/>
    <s v="4049"/>
    <s v="Wicked XXX HD"/>
    <s v="Wicked HD"/>
    <x v="6"/>
    <s v="LF"/>
    <s v="HD"/>
    <s v="LF-HD"/>
    <n v="368"/>
    <n v="15.98"/>
    <n v="5880.64"/>
    <m/>
    <s v="Wicked HD"/>
    <s v="True"/>
    <x v="14"/>
  </r>
  <r>
    <n v="201603"/>
    <x v="4"/>
    <s v="3617"/>
    <s v="Arouse"/>
    <s v="Arouse"/>
    <x v="1"/>
    <s v="LF"/>
    <s v="SD"/>
    <s v="LF-SD"/>
    <n v="3327"/>
    <n v="12.99"/>
    <n v="43217.73"/>
    <n v="24.6666666666667"/>
    <s v="Arouse"/>
    <s v="False"/>
    <x v="14"/>
  </r>
  <r>
    <n v="201603"/>
    <x v="4"/>
    <s v="3618"/>
    <s v="Falcon XX5"/>
    <s v="Falcon"/>
    <x v="1"/>
    <s v="Gay LF"/>
    <s v="SD"/>
    <s v="Gay LF-SD"/>
    <n v="824"/>
    <n v="12.99"/>
    <n v="10703.76"/>
    <n v="9.3333333333333304"/>
    <s v="Falcon"/>
    <s v="False"/>
    <x v="14"/>
  </r>
  <r>
    <n v="201603"/>
    <x v="4"/>
    <s v="Digital Playground"/>
    <s v="Digital Playground"/>
    <s v="Digital Playground"/>
    <x v="2"/>
    <s v="LF"/>
    <s v="SD"/>
    <s v="LF-SD"/>
    <n v="2416"/>
    <n v="12.99"/>
    <n v="31383.84"/>
    <n v="28"/>
    <s v="Digital Playground"/>
    <s v="False"/>
    <x v="14"/>
  </r>
  <r>
    <n v="201603"/>
    <x v="4"/>
    <s v="4081"/>
    <s v="Girlfriend Films"/>
    <s v="Girlfriend Films"/>
    <x v="3"/>
    <s v="LF"/>
    <s v="SD"/>
    <s v="LF-SD"/>
    <n v="1205"/>
    <n v="12.99"/>
    <n v="15652.95"/>
    <n v="8.6666666666666696"/>
    <s v="Girlfriend Films"/>
    <s v="False"/>
    <x v="14"/>
  </r>
  <r>
    <n v="201603"/>
    <x v="4"/>
    <s v="272"/>
    <s v="Hustler"/>
    <s v="Hustler"/>
    <x v="3"/>
    <s v="LF"/>
    <s v="SD"/>
    <s v="LF-SD"/>
    <n v="7501"/>
    <n v="12.99"/>
    <n v="97437.99"/>
    <n v="68"/>
    <s v="Hustler"/>
    <s v="False"/>
    <x v="14"/>
  </r>
  <r>
    <n v="201603"/>
    <x v="4"/>
    <s v="575"/>
    <s v="Penthouse"/>
    <s v="Penthouse"/>
    <x v="3"/>
    <s v="LF"/>
    <s v="SD"/>
    <s v="LF-SD"/>
    <n v="1838"/>
    <n v="12.99"/>
    <n v="23875.62"/>
    <n v="20"/>
    <s v="Penthouse"/>
    <s v="False"/>
    <x v="14"/>
  </r>
  <r>
    <n v="201603"/>
    <x v="4"/>
    <s v="576"/>
    <s v="Penthouse HD"/>
    <s v="Penthouse HD"/>
    <x v="3"/>
    <s v="LF"/>
    <s v="HD"/>
    <s v="LF-HD"/>
    <n v="4169"/>
    <n v="12.99"/>
    <n v="54155.31"/>
    <n v="20"/>
    <s v="Penthouse HD"/>
    <s v="False"/>
    <x v="14"/>
  </r>
  <r>
    <n v="201603"/>
    <x v="4"/>
    <s v="158"/>
    <s v="TEN"/>
    <s v="TEN"/>
    <x v="3"/>
    <s v="LF"/>
    <s v="SD"/>
    <s v="LF-SD"/>
    <n v="9247"/>
    <n v="12.99"/>
    <n v="120118.53"/>
    <n v="108"/>
    <s v="TEN"/>
    <s v="False"/>
    <x v="14"/>
  </r>
  <r>
    <n v="201603"/>
    <x v="4"/>
    <s v="Babes"/>
    <s v="Babes"/>
    <s v="Babes"/>
    <x v="4"/>
    <s v="LF"/>
    <s v="SD"/>
    <s v="LF-SD"/>
    <n v="3322"/>
    <n v="12.99"/>
    <n v="43152.78"/>
    <n v="38"/>
    <s v="Babes"/>
    <s v="False"/>
    <x v="14"/>
  </r>
  <r>
    <n v="201603"/>
    <x v="4"/>
    <s v="Bang University"/>
    <s v="Bang University"/>
    <s v="Bang U."/>
    <x v="4"/>
    <s v="LF"/>
    <s v="SD"/>
    <s v="LF-SD"/>
    <n v="3429"/>
    <n v="12.99"/>
    <n v="44542.71"/>
    <n v="37.3333333333333"/>
    <s v="Bang U."/>
    <s v="False"/>
    <x v="14"/>
  </r>
  <r>
    <n v="201603"/>
    <x v="4"/>
    <s v="Brazzers"/>
    <s v="Brazzers"/>
    <s v="Brazzers"/>
    <x v="4"/>
    <s v="LF"/>
    <s v="SD"/>
    <s v="LF-SD"/>
    <n v="4279"/>
    <n v="12.99"/>
    <n v="55584.21"/>
    <n v="44.6666666666667"/>
    <s v="Brazzers"/>
    <s v="False"/>
    <x v="14"/>
  </r>
  <r>
    <n v="201603"/>
    <x v="4"/>
    <s v="Playboy Double Feature"/>
    <s v="MG 2pk"/>
    <s v="MG 2pk"/>
    <x v="4"/>
    <s v="2PK"/>
    <s v="SD"/>
    <s v="2PK-SD"/>
    <n v="2854"/>
    <n v="12.99"/>
    <n v="37073.46"/>
    <n v="17.3333333333333"/>
    <s v="MG 2pk"/>
    <s v="False"/>
    <x v="14"/>
  </r>
  <r>
    <n v="201603"/>
    <x v="4"/>
    <s v="Reality Kings"/>
    <s v="Reality Kings"/>
    <s v="Reality Kings"/>
    <x v="4"/>
    <s v="LF"/>
    <s v="SD"/>
    <s v="LF-SD"/>
    <n v="1927"/>
    <n v="12.99"/>
    <n v="25031.73"/>
    <n v="30"/>
    <s v="Reality Kings"/>
    <s v="False"/>
    <x v="14"/>
  </r>
  <r>
    <n v="201603"/>
    <x v="4"/>
    <s v="Spice Gay"/>
    <s v="Spice Gay"/>
    <s v="MEN"/>
    <x v="4"/>
    <s v="Gay LF"/>
    <s v="SD"/>
    <s v="Gay LF-SD"/>
    <n v="1255"/>
    <n v="12.99"/>
    <n v="16302.45"/>
    <n v="16"/>
    <s v="MEN"/>
    <s v="False"/>
    <x v="14"/>
  </r>
  <r>
    <n v="201603"/>
    <x v="4"/>
    <s v="4023"/>
    <s v="A-List"/>
    <s v="A-List"/>
    <x v="5"/>
    <s v="LF"/>
    <s v="SD"/>
    <s v="LF-SD"/>
    <n v="1383"/>
    <n v="12.99"/>
    <n v="17965.169999999998"/>
    <n v="6"/>
    <s v="A-List"/>
    <s v="False"/>
    <x v="14"/>
  </r>
  <r>
    <n v="201603"/>
    <x v="4"/>
    <s v="3548"/>
    <s v="Club Fantasy"/>
    <s v="Club Fantasy"/>
    <x v="5"/>
    <s v="LF"/>
    <s v="SD"/>
    <s v="LF-SD"/>
    <n v="5976"/>
    <n v="12.99"/>
    <n v="77628.240000000005"/>
    <n v="63.3333333333333"/>
    <s v="Club Fantasy"/>
    <s v="False"/>
    <x v="14"/>
  </r>
  <r>
    <n v="201603"/>
    <x v="4"/>
    <s v="3549"/>
    <s v="Club Fantasy Gay"/>
    <s v="STUDDS"/>
    <x v="5"/>
    <s v="Gay LF"/>
    <s v="SD"/>
    <s v="Gay LF-SD"/>
    <n v="1326"/>
    <n v="12.99"/>
    <n v="17224.740000000002"/>
    <n v="12.6666666666667"/>
    <s v="STUDDS"/>
    <s v="False"/>
    <x v="14"/>
  </r>
  <r>
    <n v="201603"/>
    <x v="4"/>
    <s v="3550"/>
    <s v="First Time Fantasy"/>
    <s v="First Time Fantasy"/>
    <x v="5"/>
    <s v="LF"/>
    <s v="SD"/>
    <s v="LF-SD"/>
    <n v="1033"/>
    <n v="12.99"/>
    <n v="13418.67"/>
    <n v="10"/>
    <s v="First Time Fantasy"/>
    <s v="False"/>
    <x v="14"/>
  </r>
  <r>
    <n v="201603"/>
    <x v="4"/>
    <s v="3552"/>
    <s v="Urban Fantasy"/>
    <s v="Urban Fantasy"/>
    <x v="5"/>
    <s v="LF"/>
    <s v="SD"/>
    <s v="LF-SD"/>
    <n v="1893"/>
    <n v="12.99"/>
    <n v="24590.07"/>
    <n v="25.3333333333333"/>
    <s v="Urban Fantasy"/>
    <s v="False"/>
    <x v="14"/>
  </r>
  <r>
    <n v="201603"/>
    <x v="4"/>
    <s v="5136"/>
    <s v="ALT Women"/>
    <s v="Girls Girls Girls"/>
    <x v="6"/>
    <s v="LF"/>
    <s v="SD"/>
    <s v="LF-SD"/>
    <n v="1963"/>
    <n v="12.99"/>
    <n v="25499.37"/>
    <n v="20"/>
    <s v="Girls Girls Girls"/>
    <s v="False"/>
    <x v="14"/>
  </r>
  <r>
    <n v="201603"/>
    <x v="4"/>
    <s v="473"/>
    <s v="Cheri"/>
    <s v="Cheri"/>
    <x v="6"/>
    <s v="LF"/>
    <s v="SD"/>
    <s v="LF-SD"/>
    <n v="1181"/>
    <n v="12.99"/>
    <n v="15341.19"/>
    <n v="9.3333333333333304"/>
    <s v="Cheri"/>
    <s v="False"/>
    <x v="14"/>
  </r>
  <r>
    <n v="201603"/>
    <x v="4"/>
    <s v="3665"/>
    <s v="Hardcore Heat"/>
    <s v="HEAT"/>
    <x v="6"/>
    <s v="LF"/>
    <s v="SD"/>
    <s v="LF-SD"/>
    <n v="1851"/>
    <n v="12.99"/>
    <n v="24044.49"/>
    <n v="25.3333333333333"/>
    <s v="HEAT"/>
    <s v="False"/>
    <x v="14"/>
  </r>
  <r>
    <n v="201603"/>
    <x v="4"/>
    <s v="273"/>
    <s v="Playgirl"/>
    <s v="Seduxxtion"/>
    <x v="6"/>
    <s v="LF"/>
    <s v="SD"/>
    <s v="LF-SD"/>
    <n v="1143"/>
    <n v="12.99"/>
    <n v="14847.57"/>
    <n v="8"/>
    <s v="Seduxxtion"/>
    <s v="False"/>
    <x v="14"/>
  </r>
  <r>
    <n v="201603"/>
    <x v="4"/>
    <s v="2347"/>
    <s v="Real Xxtreme"/>
    <s v="Real Xxtreme"/>
    <x v="6"/>
    <s v="LF"/>
    <s v="SD"/>
    <s v="LF-SD"/>
    <n v="1677"/>
    <n v="12.99"/>
    <n v="21784.23"/>
    <n v="22.6666666666667"/>
    <s v="Real Xxtreme"/>
    <s v="False"/>
    <x v="14"/>
  </r>
  <r>
    <n v="201603"/>
    <x v="4"/>
    <s v="3573"/>
    <s v="VIVID TV XX.5"/>
    <s v="Vivid"/>
    <x v="6"/>
    <s v="LF"/>
    <s v="SD"/>
    <s v="LF-SD"/>
    <n v="5638"/>
    <n v="12.99"/>
    <n v="73237.62"/>
    <n v="66.6666666666667"/>
    <s v="Vivid"/>
    <s v="False"/>
    <x v="14"/>
  </r>
  <r>
    <n v="201603"/>
    <x v="4"/>
    <s v="380"/>
    <s v="Wicked"/>
    <s v="Wicked"/>
    <x v="6"/>
    <s v="LF"/>
    <s v="SD"/>
    <s v="LF-SD"/>
    <n v="1494"/>
    <n v="12.99"/>
    <n v="19407.060000000001"/>
    <n v="21.3333333333333"/>
    <s v="Wicked"/>
    <s v="False"/>
    <x v="14"/>
  </r>
  <r>
    <n v="201603"/>
    <x v="5"/>
    <s v="3425"/>
    <s v="360 Adult Insider"/>
    <s v="360 Adult Insider"/>
    <x v="7"/>
    <s v="Special"/>
    <s v="SD"/>
    <s v="Special-SD"/>
    <n v="77"/>
    <n v="1.99"/>
    <n v="153.22999999999999"/>
    <m/>
    <m/>
    <s v="False"/>
    <x v="14"/>
  </r>
  <r>
    <n v="201603"/>
    <x v="5"/>
    <s v="3617"/>
    <s v="Arouse"/>
    <s v="Arouse"/>
    <x v="1"/>
    <s v="LF"/>
    <s v="SD"/>
    <s v="LF-SD"/>
    <n v="4130"/>
    <n v="17.989999999999998"/>
    <n v="74298.7"/>
    <m/>
    <m/>
    <s v="True"/>
    <x v="14"/>
  </r>
  <r>
    <n v="201603"/>
    <x v="5"/>
    <s v="4050"/>
    <s v="Arouse 2pk"/>
    <s v="Align 2pk"/>
    <x v="1"/>
    <s v="2PK"/>
    <s v="SD"/>
    <s v="2PK-SD"/>
    <n v="441"/>
    <n v="19.989999999999998"/>
    <n v="8815.59"/>
    <m/>
    <m/>
    <s v="True"/>
    <x v="14"/>
  </r>
  <r>
    <n v="201603"/>
    <x v="5"/>
    <s v="4370"/>
    <s v="Arouse HD"/>
    <s v="Arouse HD"/>
    <x v="1"/>
    <s v="LF"/>
    <s v="HD"/>
    <s v="LF-HD"/>
    <n v="376"/>
    <n v="18.989999999999998"/>
    <n v="7140.24"/>
    <m/>
    <m/>
    <s v="True"/>
    <x v="14"/>
  </r>
  <r>
    <n v="201603"/>
    <x v="5"/>
    <s v="3930"/>
    <s v="DUSK - For Women"/>
    <s v="DUSK"/>
    <x v="1"/>
    <s v="LF"/>
    <s v="SD"/>
    <s v="LF-SD"/>
    <n v="749"/>
    <n v="17.989999999999998"/>
    <n v="13474.51"/>
    <m/>
    <m/>
    <s v="True"/>
    <x v="14"/>
  </r>
  <r>
    <n v="201603"/>
    <x v="5"/>
    <s v="4435"/>
    <s v="DUSK - For Women HD"/>
    <s v="DUSK HD"/>
    <x v="1"/>
    <s v="LF"/>
    <s v="HD"/>
    <s v="LF-HD"/>
    <n v="250"/>
    <n v="18.989999999999998"/>
    <n v="4747.5"/>
    <m/>
    <m/>
    <s v="True"/>
    <x v="14"/>
  </r>
  <r>
    <n v="201603"/>
    <x v="5"/>
    <s v="3618"/>
    <s v="Falcon XX5"/>
    <s v="Falcon"/>
    <x v="1"/>
    <s v="Gay LF"/>
    <s v="SD"/>
    <s v="Gay LF-SD"/>
    <n v="493"/>
    <n v="17.989999999999998"/>
    <n v="8869.07"/>
    <m/>
    <m/>
    <s v="True"/>
    <x v="14"/>
  </r>
  <r>
    <n v="201603"/>
    <x v="5"/>
    <s v="3653"/>
    <s v="Falcon XX5 HD"/>
    <s v="Falcon HD"/>
    <x v="1"/>
    <s v="Gay LF"/>
    <s v="HD"/>
    <s v="Gay LF-HD"/>
    <n v="333"/>
    <n v="18.989999999999998"/>
    <n v="6323.67"/>
    <m/>
    <m/>
    <s v="True"/>
    <x v="14"/>
  </r>
  <r>
    <n v="201603"/>
    <x v="5"/>
    <s v="Digital Playground HD"/>
    <s v="Digital Playground HD"/>
    <s v="Digital Playground HD"/>
    <x v="2"/>
    <s v="LF"/>
    <s v="HD"/>
    <s v="LF-HD"/>
    <n v="2426"/>
    <n v="18.989999999999998"/>
    <n v="46069.74"/>
    <m/>
    <m/>
    <s v="True"/>
    <x v="14"/>
  </r>
  <r>
    <n v="201603"/>
    <x v="5"/>
    <s v="3968"/>
    <s v="Evil Angel"/>
    <s v="Evil Angel"/>
    <x v="8"/>
    <s v="LF"/>
    <s v="SD"/>
    <s v="LF-SD"/>
    <n v="2887"/>
    <n v="17.989999999999998"/>
    <n v="51937.13"/>
    <m/>
    <m/>
    <s v="True"/>
    <x v="14"/>
  </r>
  <r>
    <n v="201603"/>
    <x v="5"/>
    <s v="3221"/>
    <s v="HIS Gay XX.5"/>
    <s v="HIS"/>
    <x v="3"/>
    <s v="Gay LF"/>
    <s v="SD"/>
    <s v="Gay LF-SD"/>
    <n v="1004"/>
    <n v="17.989999999999998"/>
    <n v="18061.96"/>
    <m/>
    <m/>
    <s v="True"/>
    <x v="14"/>
  </r>
  <r>
    <n v="201603"/>
    <x v="5"/>
    <s v="272"/>
    <s v="Hustler"/>
    <s v="Hustler"/>
    <x v="3"/>
    <s v="LF"/>
    <s v="SD"/>
    <s v="LF-SD"/>
    <n v="5474"/>
    <n v="17.989999999999998"/>
    <n v="98477.26"/>
    <m/>
    <m/>
    <s v="True"/>
    <x v="14"/>
  </r>
  <r>
    <n v="201603"/>
    <x v="5"/>
    <s v="3986"/>
    <s v="Hustler 2pk"/>
    <s v="Hustler 2pk"/>
    <x v="3"/>
    <s v="2PK"/>
    <s v="SD"/>
    <s v="2PK-SD"/>
    <n v="901"/>
    <n v="19.989999999999998"/>
    <n v="18010.990000000002"/>
    <m/>
    <m/>
    <s v="True"/>
    <x v="14"/>
  </r>
  <r>
    <n v="201603"/>
    <x v="5"/>
    <s v="4007"/>
    <s v="Hustler 4pk"/>
    <s v="Hustler 4pk"/>
    <x v="3"/>
    <s v="4PK"/>
    <s v="SD"/>
    <s v="4PK-SD"/>
    <n v="753"/>
    <n v="24.99"/>
    <n v="18817.47"/>
    <m/>
    <m/>
    <s v="True"/>
    <x v="14"/>
  </r>
  <r>
    <n v="201603"/>
    <x v="5"/>
    <s v="2718"/>
    <s v="Hustler HD"/>
    <s v="Hustler HD"/>
    <x v="3"/>
    <s v="LF"/>
    <s v="HD"/>
    <s v="LF-HD"/>
    <n v="1891"/>
    <n v="18.989999999999998"/>
    <n v="35910.089999999997"/>
    <m/>
    <m/>
    <s v="True"/>
    <x v="14"/>
  </r>
  <r>
    <n v="201603"/>
    <x v="5"/>
    <s v="468"/>
    <s v="Juicy"/>
    <s v="Juicy"/>
    <x v="3"/>
    <s v="LF"/>
    <s v="SD"/>
    <s v="LF-SD"/>
    <n v="1174"/>
    <n v="17.989999999999998"/>
    <n v="21120.26"/>
    <m/>
    <m/>
    <s v="True"/>
    <x v="14"/>
  </r>
  <r>
    <n v="201603"/>
    <x v="5"/>
    <s v="3345"/>
    <s v="Juicy HD"/>
    <s v="Juicy HD"/>
    <x v="3"/>
    <s v="LF"/>
    <s v="HD"/>
    <s v="LF-HD"/>
    <n v="1483"/>
    <n v="18.989999999999998"/>
    <n v="28162.17"/>
    <m/>
    <m/>
    <s v="True"/>
    <x v="14"/>
  </r>
  <r>
    <n v="201603"/>
    <x v="5"/>
    <s v="4153"/>
    <s v="Kinky"/>
    <s v="Kinky"/>
    <x v="3"/>
    <s v="LF"/>
    <s v="SD"/>
    <s v="LF-SD"/>
    <n v="663"/>
    <n v="17.989999999999998"/>
    <n v="11927.37"/>
    <m/>
    <m/>
    <s v="True"/>
    <x v="14"/>
  </r>
  <r>
    <n v="201603"/>
    <x v="5"/>
    <s v="577"/>
    <s v="Manhandle"/>
    <s v="Manhandle"/>
    <x v="3"/>
    <s v="Gay LF"/>
    <s v="SD"/>
    <s v="Gay LF-SD"/>
    <n v="654"/>
    <n v="17.989999999999998"/>
    <n v="11765.46"/>
    <m/>
    <m/>
    <s v="True"/>
    <x v="14"/>
  </r>
  <r>
    <n v="201603"/>
    <x v="5"/>
    <s v="575"/>
    <s v="Penthouse"/>
    <s v="Penthouse"/>
    <x v="3"/>
    <s v="LF"/>
    <s v="SD"/>
    <s v="LF-SD"/>
    <n v="703"/>
    <n v="17.989999999999998"/>
    <n v="12646.97"/>
    <m/>
    <m/>
    <s v="True"/>
    <x v="14"/>
  </r>
  <r>
    <n v="201603"/>
    <x v="5"/>
    <s v="576"/>
    <s v="Penthouse HD"/>
    <s v="Penthouse HD"/>
    <x v="3"/>
    <s v="LF"/>
    <s v="HD"/>
    <s v="LF-HD"/>
    <n v="879"/>
    <n v="18.989999999999998"/>
    <n v="16692.21"/>
    <m/>
    <m/>
    <s v="True"/>
    <x v="14"/>
  </r>
  <r>
    <n v="201603"/>
    <x v="5"/>
    <s v="158"/>
    <s v="TEN"/>
    <s v="TEN"/>
    <x v="3"/>
    <s v="LF"/>
    <s v="SD"/>
    <s v="LF-SD"/>
    <n v="5081"/>
    <n v="17.989999999999998"/>
    <n v="91407.19"/>
    <m/>
    <m/>
    <s v="True"/>
    <x v="14"/>
  </r>
  <r>
    <n v="201603"/>
    <x v="5"/>
    <s v="683"/>
    <s v="XTSY"/>
    <s v="XTSY"/>
    <x v="3"/>
    <s v="LF"/>
    <s v="SD"/>
    <s v="LF-SD"/>
    <n v="687"/>
    <n v="17.989999999999998"/>
    <n v="12359.13"/>
    <m/>
    <m/>
    <s v="True"/>
    <x v="14"/>
  </r>
  <r>
    <n v="201603"/>
    <x v="5"/>
    <s v="4477"/>
    <s v="XTSY HD"/>
    <s v="XTSY HD"/>
    <x v="3"/>
    <s v="LF"/>
    <s v="HD"/>
    <s v="LF-HD"/>
    <n v="409"/>
    <n v="18.989999999999998"/>
    <n v="7766.91"/>
    <m/>
    <m/>
    <s v="True"/>
    <x v="14"/>
  </r>
  <r>
    <n v="201603"/>
    <x v="5"/>
    <s v="Babes"/>
    <s v="Babes"/>
    <s v="Babes"/>
    <x v="4"/>
    <s v="LF"/>
    <s v="SD"/>
    <s v="LF-SD"/>
    <n v="1083"/>
    <n v="17.989999999999998"/>
    <n v="19483.169999999998"/>
    <n v="16"/>
    <s v="Babes"/>
    <s v="False"/>
    <x v="14"/>
  </r>
  <r>
    <n v="201603"/>
    <x v="5"/>
    <s v="Bang University"/>
    <s v="Bang University"/>
    <s v="Bang U."/>
    <x v="4"/>
    <s v="LF"/>
    <s v="SD"/>
    <s v="LF-SD"/>
    <n v="1298"/>
    <n v="17.989999999999998"/>
    <n v="23351.02"/>
    <m/>
    <m/>
    <s v="True"/>
    <x v="14"/>
  </r>
  <r>
    <n v="201603"/>
    <x v="5"/>
    <s v="Brazzers"/>
    <s v="Brazzers"/>
    <s v="Brazzers"/>
    <x v="4"/>
    <s v="LF"/>
    <s v="SD"/>
    <s v="LF-SD"/>
    <n v="3250"/>
    <n v="17.989999999999998"/>
    <n v="58467.5"/>
    <m/>
    <m/>
    <s v="True"/>
    <x v="14"/>
  </r>
  <r>
    <n v="201603"/>
    <x v="5"/>
    <s v="Playboy Double Feature XX.5"/>
    <s v="MG 2pk"/>
    <s v="MG 2pk"/>
    <x v="4"/>
    <s v="2PK"/>
    <s v="SD"/>
    <s v="2PK-SD"/>
    <n v="795"/>
    <n v="19.989999999999998"/>
    <n v="15892.05"/>
    <m/>
    <m/>
    <s v="True"/>
    <x v="14"/>
  </r>
  <r>
    <n v="201603"/>
    <x v="5"/>
    <s v="Playboy 4-packs"/>
    <s v="MG 4pk"/>
    <s v="MG 4pk"/>
    <x v="4"/>
    <s v="4PK"/>
    <s v="SD"/>
    <s v="4PK-SD"/>
    <n v="300"/>
    <n v="24.99"/>
    <n v="7497"/>
    <m/>
    <m/>
    <s v="True"/>
    <x v="14"/>
  </r>
  <r>
    <n v="201603"/>
    <x v="5"/>
    <s v="Reality Kings"/>
    <s v="Reality Kings"/>
    <s v="Reality Kings"/>
    <x v="4"/>
    <s v="LF"/>
    <s v="SD"/>
    <s v="LF-SD"/>
    <n v="2252"/>
    <n v="17.989999999999998"/>
    <n v="40513.480000000003"/>
    <m/>
    <m/>
    <s v="True"/>
    <x v="14"/>
  </r>
  <r>
    <n v="201603"/>
    <x v="5"/>
    <s v="Reality Kings XX.5 HD"/>
    <s v="Reality Kings XX.5 HD"/>
    <s v="Reality Kings HD"/>
    <x v="4"/>
    <s v="LF"/>
    <s v="HD"/>
    <s v="LF-HD"/>
    <n v="1290"/>
    <n v="18.989999999999998"/>
    <n v="24497.1"/>
    <m/>
    <m/>
    <s v="True"/>
    <x v="14"/>
  </r>
  <r>
    <n v="201603"/>
    <x v="5"/>
    <s v="Route 69"/>
    <s v="Route 69"/>
    <s v="Route 69"/>
    <x v="4"/>
    <s v="LF"/>
    <s v="SD"/>
    <s v="LF-SD"/>
    <n v="861"/>
    <n v="17.989999999999998"/>
    <n v="15489.39"/>
    <m/>
    <m/>
    <s v="True"/>
    <x v="14"/>
  </r>
  <r>
    <n v="201603"/>
    <x v="5"/>
    <s v="Spice Gay"/>
    <s v="Spice Gay"/>
    <s v="MEN"/>
    <x v="4"/>
    <s v="Gay LF"/>
    <s v="SD"/>
    <s v="Gay LF-SD"/>
    <n v="1467"/>
    <n v="17.989999999999998"/>
    <n v="26391.33"/>
    <m/>
    <m/>
    <s v="True"/>
    <x v="14"/>
  </r>
  <r>
    <n v="201603"/>
    <x v="5"/>
    <s v="4635"/>
    <s v="ErosArt"/>
    <s v="ErosArt"/>
    <x v="9"/>
    <s v="LF"/>
    <s v="SD"/>
    <s v="LF-SD"/>
    <n v="549"/>
    <n v="17.989999999999998"/>
    <n v="9876.51"/>
    <m/>
    <m/>
    <s v="True"/>
    <x v="14"/>
  </r>
  <r>
    <n v="201603"/>
    <x v="5"/>
    <s v="4636"/>
    <s v="Red Hot"/>
    <s v="Red Hot"/>
    <x v="9"/>
    <s v="LF"/>
    <s v="SD"/>
    <s v="LF-SD"/>
    <n v="1006"/>
    <n v="17.989999999999998"/>
    <n v="18097.939999999999"/>
    <m/>
    <m/>
    <s v="True"/>
    <x v="14"/>
  </r>
  <r>
    <n v="201603"/>
    <x v="5"/>
    <s v="4637"/>
    <s v="Skinemax"/>
    <s v="Skinemax"/>
    <x v="9"/>
    <s v="LF"/>
    <s v="SD"/>
    <s v="LF-SD"/>
    <n v="1008"/>
    <n v="17.989999999999998"/>
    <n v="18133.919999999998"/>
    <m/>
    <m/>
    <s v="True"/>
    <x v="14"/>
  </r>
  <r>
    <n v="201603"/>
    <x v="5"/>
    <s v="4023"/>
    <s v="A-List"/>
    <s v="A-List"/>
    <x v="5"/>
    <s v="LF"/>
    <s v="SD"/>
    <s v="LF-SD"/>
    <n v="285"/>
    <n v="17.989999999999998"/>
    <n v="5127.1499999999996"/>
    <m/>
    <m/>
    <s v="True"/>
    <x v="14"/>
  </r>
  <r>
    <n v="201603"/>
    <x v="5"/>
    <s v="3548"/>
    <s v="Club Fantasy"/>
    <s v="Club Fantasy"/>
    <x v="5"/>
    <s v="LF"/>
    <s v="SD"/>
    <s v="LF-SD"/>
    <n v="2452"/>
    <n v="17.989999999999998"/>
    <n v="44111.48"/>
    <m/>
    <m/>
    <s v="True"/>
    <x v="14"/>
  </r>
  <r>
    <n v="201603"/>
    <x v="5"/>
    <s v="4014"/>
    <s v="Club Fantasy 4pk"/>
    <s v="TVN 4pk"/>
    <x v="5"/>
    <s v="4PK"/>
    <s v="SD"/>
    <s v="4PK-SD"/>
    <n v="124"/>
    <n v="24.99"/>
    <n v="3098.76"/>
    <m/>
    <m/>
    <s v="True"/>
    <x v="14"/>
  </r>
  <r>
    <n v="201603"/>
    <x v="5"/>
    <s v="3549"/>
    <s v="Club Fantasy Gay"/>
    <s v="STUDDS"/>
    <x v="5"/>
    <s v="Gay LF"/>
    <s v="SD"/>
    <s v="Gay LF-SD"/>
    <n v="612"/>
    <n v="17.989999999999998"/>
    <n v="11009.88"/>
    <m/>
    <m/>
    <s v="True"/>
    <x v="14"/>
  </r>
  <r>
    <n v="201603"/>
    <x v="5"/>
    <s v="4126"/>
    <s v="Club Fantasy Gay HD"/>
    <s v="STUDDS HD"/>
    <x v="5"/>
    <s v="Gay LF"/>
    <s v="HD"/>
    <s v="Gay LF-HD"/>
    <n v="451"/>
    <n v="18.989999999999998"/>
    <n v="8564.49"/>
    <m/>
    <m/>
    <s v="True"/>
    <x v="14"/>
  </r>
  <r>
    <n v="201603"/>
    <x v="5"/>
    <s v="4127"/>
    <s v="Club Fantasy Group"/>
    <s v="Club Fantasy"/>
    <x v="5"/>
    <s v="LF"/>
    <s v="SD"/>
    <s v="LF-SD"/>
    <n v="956"/>
    <n v="17.989999999999998"/>
    <n v="17198.439999999999"/>
    <m/>
    <m/>
    <s v="True"/>
    <x v="14"/>
  </r>
  <r>
    <n v="201603"/>
    <x v="5"/>
    <s v="4128"/>
    <s v="Club Fantasy HD"/>
    <s v="Club Fantasy HD"/>
    <x v="5"/>
    <s v="LF"/>
    <s v="HD"/>
    <s v="LF-HD"/>
    <n v="2940"/>
    <n v="18.989999999999998"/>
    <n v="55830.6"/>
    <m/>
    <m/>
    <s v="True"/>
    <x v="14"/>
  </r>
  <r>
    <n v="201603"/>
    <x v="5"/>
    <s v="3550"/>
    <s v="First Time Fantasy"/>
    <s v="First Time Fantasy"/>
    <x v="5"/>
    <s v="LF"/>
    <s v="SD"/>
    <s v="LF-SD"/>
    <n v="803"/>
    <n v="17.989999999999998"/>
    <n v="14445.97"/>
    <m/>
    <m/>
    <s v="True"/>
    <x v="14"/>
  </r>
  <r>
    <n v="201603"/>
    <x v="5"/>
    <s v="3747"/>
    <s v="Girl Crush"/>
    <s v="Girl Crush"/>
    <x v="5"/>
    <s v="LF"/>
    <s v="SD"/>
    <s v="LF-SD"/>
    <n v="548"/>
    <n v="17.989999999999998"/>
    <n v="9858.52"/>
    <m/>
    <m/>
    <s v="True"/>
    <x v="14"/>
  </r>
  <r>
    <n v="201603"/>
    <x v="5"/>
    <s v="156"/>
    <s v="Studds"/>
    <s v="STUDDS"/>
    <x v="5"/>
    <s v="Gay LF"/>
    <s v="SD"/>
    <s v="Gay LF-SD"/>
    <n v="1736"/>
    <n v="17.989999999999998"/>
    <n v="31230.639999999999"/>
    <m/>
    <m/>
    <s v="True"/>
    <x v="14"/>
  </r>
  <r>
    <n v="201603"/>
    <x v="5"/>
    <s v="3552"/>
    <s v="Urban Fantasy"/>
    <s v="Urban Fantasy"/>
    <x v="5"/>
    <s v="LF"/>
    <s v="SD"/>
    <s v="LF-SD"/>
    <n v="1681"/>
    <n v="17.989999999999998"/>
    <n v="30241.19"/>
    <m/>
    <m/>
    <s v="True"/>
    <x v="14"/>
  </r>
  <r>
    <n v="201603"/>
    <x v="5"/>
    <s v="4131"/>
    <s v="Urban Fantasy HD"/>
    <s v="Urban Fantasy HD"/>
    <x v="5"/>
    <s v="LF"/>
    <s v="HD"/>
    <s v="LF-HD"/>
    <n v="1265"/>
    <n v="18.989999999999998"/>
    <n v="24022.35"/>
    <m/>
    <m/>
    <s v="True"/>
    <x v="14"/>
  </r>
  <r>
    <n v="201603"/>
    <x v="5"/>
    <s v="2042"/>
    <s v="Hardcore Heat"/>
    <s v="HEAT"/>
    <x v="6"/>
    <s v="LF"/>
    <s v="SD"/>
    <s v="LF-SD"/>
    <n v="2397"/>
    <n v="17.989999999999998"/>
    <n v="43122.03"/>
    <m/>
    <m/>
    <s v="True"/>
    <x v="14"/>
  </r>
  <r>
    <n v="201603"/>
    <x v="5"/>
    <s v="3131"/>
    <s v="Hardcore Heat HD"/>
    <s v="HEAT HD"/>
    <x v="6"/>
    <s v="LF"/>
    <s v="HD"/>
    <s v="LF-HD"/>
    <n v="200"/>
    <n v="18.989999999999998"/>
    <n v="3798"/>
    <m/>
    <m/>
    <s v="True"/>
    <x v="14"/>
  </r>
  <r>
    <n v="201603"/>
    <x v="5"/>
    <s v="2347"/>
    <s v="Real Xxtreme"/>
    <s v="Real Xxtreme"/>
    <x v="6"/>
    <s v="LF"/>
    <s v="SD"/>
    <s v="LF-SD"/>
    <n v="3"/>
    <n v="17.989999999999998"/>
    <n v="53.97"/>
    <m/>
    <m/>
    <s v="True"/>
    <x v="14"/>
  </r>
  <r>
    <n v="201603"/>
    <x v="5"/>
    <s v="3573"/>
    <s v="VIVID TV XX.5"/>
    <s v="Vivid"/>
    <x v="6"/>
    <s v="LF"/>
    <s v="SD"/>
    <s v="LF-SD"/>
    <n v="5915"/>
    <n v="17.989999999999998"/>
    <n v="106410.85"/>
    <m/>
    <m/>
    <s v="True"/>
    <x v="14"/>
  </r>
  <r>
    <n v="201603"/>
    <x v="5"/>
    <s v="3588"/>
    <s v="VIVID TV XX.5 HD"/>
    <s v="Vivid HD"/>
    <x v="6"/>
    <s v="LF"/>
    <s v="HD"/>
    <s v="LF-HD"/>
    <n v="2823"/>
    <n v="18.989999999999998"/>
    <n v="53608.77"/>
    <m/>
    <m/>
    <s v="True"/>
    <x v="14"/>
  </r>
  <r>
    <n v="201603"/>
    <x v="5"/>
    <s v="4190"/>
    <s v="Vivid 4pk"/>
    <s v="Vivid 4pk"/>
    <x v="6"/>
    <s v="4PK"/>
    <s v="SD"/>
    <s v="4PK-SD"/>
    <n v="1062"/>
    <n v="24.99"/>
    <n v="26539.38"/>
    <m/>
    <m/>
    <s v="True"/>
    <x v="14"/>
  </r>
  <r>
    <n v="201603"/>
    <x v="5"/>
    <s v="3998"/>
    <s v="Vivid DF"/>
    <s v="Vivid 2pk"/>
    <x v="6"/>
    <s v="2PK"/>
    <s v="SD"/>
    <s v="2PK-SD"/>
    <n v="494"/>
    <n v="19.989999999999998"/>
    <n v="9875.06"/>
    <m/>
    <m/>
    <s v="True"/>
    <x v="14"/>
  </r>
  <r>
    <n v="201603"/>
    <x v="5"/>
    <s v="4415"/>
    <s v="Vivid Gay"/>
    <s v="Vivid Gay"/>
    <x v="6"/>
    <s v="Gay LF"/>
    <s v="SD"/>
    <s v="Gay LF-SD"/>
    <n v="926"/>
    <n v="17.989999999999998"/>
    <n v="16658.740000000002"/>
    <m/>
    <m/>
    <s v="True"/>
    <x v="14"/>
  </r>
  <r>
    <n v="201603"/>
    <x v="5"/>
    <s v="788"/>
    <s v="Wicked XX.5"/>
    <s v="Wicked"/>
    <x v="6"/>
    <s v="LF"/>
    <s v="SD"/>
    <s v="LF-SD"/>
    <n v="1547"/>
    <n v="17.989999999999998"/>
    <n v="27830.53"/>
    <m/>
    <m/>
    <s v="True"/>
    <x v="14"/>
  </r>
  <r>
    <n v="201603"/>
    <x v="5"/>
    <s v="3680"/>
    <s v="Wicked XX.5 HD"/>
    <s v="Wicked HD"/>
    <x v="6"/>
    <s v="LF"/>
    <s v="HD"/>
    <s v="LF-HD"/>
    <n v="206"/>
    <n v="18.989999999999998"/>
    <n v="3911.94"/>
    <m/>
    <m/>
    <s v="True"/>
    <x v="14"/>
  </r>
  <r>
    <n v="201604"/>
    <x v="0"/>
    <s v="3617"/>
    <s v="Arouse"/>
    <s v="Arouse"/>
    <x v="1"/>
    <s v="LF"/>
    <s v="SD"/>
    <s v="LF-SD"/>
    <n v="4619"/>
    <n v="11"/>
    <n v="50809"/>
    <m/>
    <m/>
    <s v="True"/>
    <x v="15"/>
  </r>
  <r>
    <n v="201604"/>
    <x v="0"/>
    <s v="Digital Playground"/>
    <s v="Digital Playground"/>
    <s v="Digital Playground"/>
    <x v="2"/>
    <s v="LF"/>
    <s v="SD"/>
    <s v="LF-SD"/>
    <n v="2301"/>
    <n v="11"/>
    <n v="25311"/>
    <m/>
    <m/>
    <s v="True"/>
    <x v="15"/>
  </r>
  <r>
    <n v="201604"/>
    <x v="0"/>
    <s v="Digital Playground HD"/>
    <s v="Digital Playground HD"/>
    <s v="Digital Playground HD"/>
    <x v="2"/>
    <s v="LF"/>
    <s v="HD"/>
    <s v="LF-HD"/>
    <n v="1"/>
    <n v="12"/>
    <n v="12"/>
    <m/>
    <m/>
    <s v="True"/>
    <x v="15"/>
  </r>
  <r>
    <n v="201604"/>
    <x v="0"/>
    <s v="Digital Playground SF"/>
    <s v="Digital Playground Shorts"/>
    <s v="Digital Playground SF"/>
    <x v="2"/>
    <s v="SF"/>
    <s v="SD"/>
    <s v="SF-SD"/>
    <n v="10821"/>
    <n v="7"/>
    <n v="75747"/>
    <m/>
    <m/>
    <s v="True"/>
    <x v="15"/>
  </r>
  <r>
    <n v="201604"/>
    <x v="0"/>
    <s v="272"/>
    <s v="Hustler"/>
    <s v="Hustler"/>
    <x v="3"/>
    <s v="LF"/>
    <s v="SD"/>
    <s v="LF-SD"/>
    <n v="32908"/>
    <n v="11"/>
    <n v="361988"/>
    <m/>
    <m/>
    <s v="True"/>
    <x v="15"/>
  </r>
  <r>
    <n v="201604"/>
    <x v="0"/>
    <s v="158"/>
    <s v="TEN"/>
    <s v="TEN"/>
    <x v="3"/>
    <s v="LF"/>
    <s v="SD"/>
    <s v="LF-SD"/>
    <n v="33767"/>
    <n v="11"/>
    <n v="371437"/>
    <m/>
    <m/>
    <s v="True"/>
    <x v="15"/>
  </r>
  <r>
    <n v="201604"/>
    <x v="0"/>
    <s v="Bang University"/>
    <s v="Bang University"/>
    <s v="Bang U."/>
    <x v="4"/>
    <s v="LF"/>
    <s v="SD"/>
    <s v="LF-SD"/>
    <n v="7459"/>
    <n v="11"/>
    <n v="82049"/>
    <m/>
    <m/>
    <s v="True"/>
    <x v="15"/>
  </r>
  <r>
    <n v="201604"/>
    <x v="0"/>
    <s v="Brazzers"/>
    <s v="Brazzers"/>
    <s v="Brazzers"/>
    <x v="4"/>
    <s v="LF"/>
    <s v="SD"/>
    <s v="LF-SD"/>
    <n v="11644"/>
    <n v="11"/>
    <n v="128084"/>
    <m/>
    <m/>
    <s v="True"/>
    <x v="15"/>
  </r>
  <r>
    <n v="201604"/>
    <x v="0"/>
    <s v="Brazzers HD"/>
    <s v="Brazzers HD"/>
    <s v="Brazzers HD"/>
    <x v="4"/>
    <s v="LF"/>
    <s v="HD"/>
    <s v="LF-HD"/>
    <n v="8416"/>
    <n v="12"/>
    <n v="100992"/>
    <m/>
    <m/>
    <s v="True"/>
    <x v="15"/>
  </r>
  <r>
    <n v="201604"/>
    <x v="0"/>
    <s v="Playboy 4-packs"/>
    <s v="MG 4pk"/>
    <s v="MG 4pk"/>
    <x v="4"/>
    <s v="4PK"/>
    <s v="SD"/>
    <s v="4PK-SD"/>
    <n v="2612"/>
    <n v="18"/>
    <n v="47016"/>
    <m/>
    <m/>
    <s v="True"/>
    <x v="15"/>
  </r>
  <r>
    <n v="201604"/>
    <x v="0"/>
    <s v="Shorteez"/>
    <s v="Shorteez"/>
    <s v="Shorteez SF"/>
    <x v="4"/>
    <s v="SF"/>
    <s v="SD"/>
    <s v="SF-SD"/>
    <n v="10334"/>
    <n v="7"/>
    <n v="72338"/>
    <m/>
    <m/>
    <s v="True"/>
    <x v="15"/>
  </r>
  <r>
    <n v="201604"/>
    <x v="0"/>
    <s v="3548"/>
    <s v="Club Fantasy"/>
    <s v="Club Fantasy"/>
    <x v="5"/>
    <s v="LF"/>
    <s v="SD"/>
    <s v="LF-SD"/>
    <n v="24526"/>
    <n v="11"/>
    <n v="269786"/>
    <m/>
    <m/>
    <s v="True"/>
    <x v="15"/>
  </r>
  <r>
    <n v="201604"/>
    <x v="0"/>
    <s v="3549"/>
    <s v="Club Fantasy Gay"/>
    <s v="STUDDS"/>
    <x v="5"/>
    <s v="Gay LF"/>
    <s v="SD"/>
    <s v="Gay LF-SD"/>
    <n v="3711"/>
    <n v="11"/>
    <n v="40821"/>
    <m/>
    <m/>
    <s v="True"/>
    <x v="15"/>
  </r>
  <r>
    <n v="201604"/>
    <x v="0"/>
    <s v="3550"/>
    <s v="First Time Fantasy"/>
    <s v="First Time Fantasy"/>
    <x v="5"/>
    <s v="LF"/>
    <s v="SD"/>
    <s v="LF-SD"/>
    <n v="2693"/>
    <n v="11"/>
    <n v="29623"/>
    <m/>
    <m/>
    <s v="True"/>
    <x v="15"/>
  </r>
  <r>
    <n v="201604"/>
    <x v="0"/>
    <s v="3747"/>
    <s v="Girl Crush"/>
    <s v="Girl Crush"/>
    <x v="5"/>
    <s v="LF"/>
    <s v="SD"/>
    <s v="LF-SD"/>
    <n v="2172"/>
    <n v="11"/>
    <n v="23892"/>
    <m/>
    <m/>
    <s v="True"/>
    <x v="15"/>
  </r>
  <r>
    <n v="201604"/>
    <x v="0"/>
    <s v="156"/>
    <s v="Studds"/>
    <s v="STUDDS"/>
    <x v="5"/>
    <s v="Gay LF"/>
    <s v="SD"/>
    <s v="Gay LF-SD"/>
    <n v="27"/>
    <n v="11"/>
    <n v="297"/>
    <m/>
    <m/>
    <s v="True"/>
    <x v="15"/>
  </r>
  <r>
    <n v="201604"/>
    <x v="0"/>
    <s v="3552"/>
    <s v="Urban Fantasy"/>
    <s v="Urban Fantasy"/>
    <x v="5"/>
    <s v="LF"/>
    <s v="SD"/>
    <s v="LF-SD"/>
    <n v="6552"/>
    <n v="11"/>
    <n v="72072"/>
    <m/>
    <m/>
    <s v="True"/>
    <x v="15"/>
  </r>
  <r>
    <n v="201604"/>
    <x v="0"/>
    <s v="2042"/>
    <s v="Hardcore Heat"/>
    <s v="HEAT"/>
    <x v="6"/>
    <s v="LF"/>
    <s v="SD"/>
    <s v="LF-SD"/>
    <n v="3266"/>
    <n v="11"/>
    <n v="35926"/>
    <m/>
    <m/>
    <s v="True"/>
    <x v="15"/>
  </r>
  <r>
    <n v="201604"/>
    <x v="0"/>
    <s v="3433"/>
    <s v="VIVID TV"/>
    <s v="Vivid"/>
    <x v="6"/>
    <s v="LF"/>
    <s v="SD"/>
    <s v="LF-SD"/>
    <n v="3442"/>
    <n v="11"/>
    <n v="37862"/>
    <m/>
    <m/>
    <s v="True"/>
    <x v="15"/>
  </r>
  <r>
    <n v="201604"/>
    <x v="1"/>
    <s v="3617"/>
    <s v="Arouse"/>
    <s v="Arouse"/>
    <x v="1"/>
    <s v="LF"/>
    <s v="SD"/>
    <s v="LF-SD"/>
    <n v="1430"/>
    <n v="9.9375"/>
    <n v="14210.625"/>
    <n v="18.6666666666667"/>
    <s v="Arouse"/>
    <s v="False"/>
    <x v="15"/>
  </r>
  <r>
    <n v="201604"/>
    <x v="1"/>
    <s v="4370"/>
    <s v="Arouse HD"/>
    <s v="Arouse HD"/>
    <x v="1"/>
    <s v="LF"/>
    <s v="HD"/>
    <s v="LF-HD"/>
    <n v="2072"/>
    <n v="9.94"/>
    <n v="20595.68"/>
    <n v="16"/>
    <s v="Arouse HD"/>
    <s v="False"/>
    <x v="15"/>
  </r>
  <r>
    <n v="201604"/>
    <x v="1"/>
    <s v="3930"/>
    <s v="DUSK - For Women"/>
    <s v="DUSK"/>
    <x v="1"/>
    <s v="LF"/>
    <s v="SD"/>
    <s v="LF-SD"/>
    <n v="354"/>
    <n v="9.9375"/>
    <n v="3517.875"/>
    <n v="5.3333333333333304"/>
    <s v="DUSK"/>
    <s v="False"/>
    <x v="15"/>
  </r>
  <r>
    <n v="201604"/>
    <x v="1"/>
    <s v="4435"/>
    <s v="DUSK - For Women HD"/>
    <s v="DUSK HD"/>
    <x v="1"/>
    <s v="LF"/>
    <s v="HD"/>
    <s v="LF-HD"/>
    <n v="648"/>
    <n v="9.94"/>
    <n v="6441.12"/>
    <n v="5.3333333333333304"/>
    <s v="DUSK HD"/>
    <s v="False"/>
    <x v="15"/>
  </r>
  <r>
    <n v="201604"/>
    <x v="1"/>
    <s v="3618"/>
    <s v="Falcon XX5"/>
    <s v="Falcon"/>
    <x v="1"/>
    <s v="Gay LF"/>
    <s v="SD"/>
    <s v="Gay LF-SD"/>
    <n v="1320"/>
    <n v="9.94"/>
    <n v="13120.8"/>
    <n v="13.3333333333333"/>
    <s v="Falcon"/>
    <s v="False"/>
    <x v="15"/>
  </r>
  <r>
    <n v="201604"/>
    <x v="1"/>
    <s v="3653"/>
    <s v="Falcon XX5 HD"/>
    <s v="Falcon HD"/>
    <x v="1"/>
    <s v="Gay LF"/>
    <s v="HD"/>
    <s v="Gay LF-HD"/>
    <n v="779"/>
    <n v="9.9499999999999993"/>
    <n v="7751.05"/>
    <n v="10.6666666666667"/>
    <s v="Falcon HD"/>
    <s v="False"/>
    <x v="15"/>
  </r>
  <r>
    <n v="201604"/>
    <x v="1"/>
    <s v="272"/>
    <s v="Hustler"/>
    <s v="Hustler"/>
    <x v="3"/>
    <s v="LF"/>
    <s v="SD"/>
    <s v="LF-SD"/>
    <n v="10794"/>
    <n v="9.9375"/>
    <n v="107265.375"/>
    <n v="64"/>
    <s v="Hustler"/>
    <s v="False"/>
    <x v="15"/>
  </r>
  <r>
    <n v="201604"/>
    <x v="1"/>
    <s v="2718"/>
    <s v="Hustler HD"/>
    <s v="Hustler HD"/>
    <x v="3"/>
    <s v="LF"/>
    <s v="HD"/>
    <s v="LF-HD"/>
    <n v="3082"/>
    <n v="9.94"/>
    <n v="30635.08"/>
    <n v="21.3333333333333"/>
    <s v="Hustler HD"/>
    <s v="False"/>
    <x v="15"/>
  </r>
  <r>
    <n v="201604"/>
    <x v="1"/>
    <s v="649"/>
    <s v="Hustler XXX"/>
    <s v="Hustler"/>
    <x v="3"/>
    <s v="LF"/>
    <s v="SD"/>
    <s v="LF-SD"/>
    <n v="341"/>
    <n v="9.9499999999999993"/>
    <n v="3392.95"/>
    <m/>
    <s v="Hustler"/>
    <s v="True"/>
    <x v="15"/>
  </r>
  <r>
    <n v="201604"/>
    <x v="1"/>
    <s v="3400"/>
    <s v="Hustler XXX HD"/>
    <s v="Hustler HD"/>
    <x v="3"/>
    <s v="LF"/>
    <s v="HD"/>
    <s v="LF-HD"/>
    <n v="34"/>
    <n v="9.9499999999999993"/>
    <n v="338.3"/>
    <m/>
    <s v="Hustler HD"/>
    <s v="True"/>
    <x v="15"/>
  </r>
  <r>
    <n v="201604"/>
    <x v="1"/>
    <s v="158"/>
    <s v="TEN"/>
    <s v="TEN"/>
    <x v="3"/>
    <s v="LF"/>
    <s v="SD"/>
    <s v="LF-SD"/>
    <n v="27698"/>
    <n v="9.9375"/>
    <n v="275248.875"/>
    <n v="24"/>
    <s v="TEN"/>
    <s v="False"/>
    <x v="15"/>
  </r>
  <r>
    <n v="201604"/>
    <x v="1"/>
    <s v="2188"/>
    <s v="TEN HD"/>
    <s v="TEN HD"/>
    <x v="3"/>
    <s v="LF"/>
    <s v="HD"/>
    <s v="LF-HD"/>
    <n v="216"/>
    <n v="9.94"/>
    <n v="2147.04"/>
    <n v="18.6666666666667"/>
    <s v="TEN HD"/>
    <s v="False"/>
    <x v="15"/>
  </r>
  <r>
    <n v="201604"/>
    <x v="1"/>
    <s v="Babes"/>
    <s v="Babes"/>
    <s v="Babes"/>
    <x v="4"/>
    <s v="LF"/>
    <s v="SD"/>
    <s v="LF-SD"/>
    <n v="2274"/>
    <n v="9.9375"/>
    <n v="22597.875"/>
    <n v="14"/>
    <s v="Babes"/>
    <s v="False"/>
    <x v="15"/>
  </r>
  <r>
    <n v="201604"/>
    <x v="1"/>
    <s v="Bang University"/>
    <s v="Bang University"/>
    <s v="Bang U."/>
    <x v="4"/>
    <s v="LF"/>
    <s v="SD"/>
    <s v="LF-SD"/>
    <n v="6290"/>
    <n v="9.9375"/>
    <n v="62506.875"/>
    <n v="21.3333333333333"/>
    <s v="Bang U."/>
    <s v="False"/>
    <x v="15"/>
  </r>
  <r>
    <n v="201604"/>
    <x v="1"/>
    <s v="Brazzers"/>
    <s v="Brazzers"/>
    <s v="Brazzers"/>
    <x v="4"/>
    <s v="LF"/>
    <s v="SD"/>
    <s v="LF-SD"/>
    <n v="21041"/>
    <n v="9.9375"/>
    <n v="209094.9375"/>
    <n v="60"/>
    <s v="Brazzers"/>
    <s v="False"/>
    <x v="15"/>
  </r>
  <r>
    <n v="201604"/>
    <x v="1"/>
    <s v="Reality Kings"/>
    <s v="Reality Kings"/>
    <s v="Reality Kings"/>
    <x v="4"/>
    <s v="LF"/>
    <s v="SD"/>
    <s v="LF-SD"/>
    <n v="6384"/>
    <n v="9.9375"/>
    <n v="63441"/>
    <n v="26.6666666666667"/>
    <s v="Reality Kings"/>
    <s v="False"/>
    <x v="15"/>
  </r>
  <r>
    <n v="201604"/>
    <x v="1"/>
    <s v="Reality Kings HD"/>
    <s v="Reality Kings HD"/>
    <s v="Reality Kings HD"/>
    <x v="4"/>
    <s v="LF"/>
    <s v="HD"/>
    <s v="LF-HD"/>
    <n v="3427"/>
    <n v="9.94"/>
    <n v="34064.379999999997"/>
    <n v="24"/>
    <s v="Reality Kings HD"/>
    <s v="False"/>
    <x v="15"/>
  </r>
  <r>
    <n v="201604"/>
    <x v="1"/>
    <s v="Spice Gay"/>
    <s v="Spice Gay"/>
    <s v="MEN"/>
    <x v="4"/>
    <s v="Gay LF"/>
    <s v="SD"/>
    <s v="Gay LF-SD"/>
    <n v="4334"/>
    <n v="9.94"/>
    <n v="43079.96"/>
    <n v="32"/>
    <s v="MEN"/>
    <s v="False"/>
    <x v="15"/>
  </r>
  <r>
    <n v="201604"/>
    <x v="1"/>
    <s v="3548"/>
    <s v="Club Fantasy"/>
    <s v="Club Fantasy"/>
    <x v="5"/>
    <s v="LF"/>
    <s v="SD"/>
    <s v="LF-SD"/>
    <n v="6749"/>
    <n v="9.9375"/>
    <n v="67068.1875"/>
    <n v="45.3333333333333"/>
    <s v="Club Fantasy"/>
    <s v="False"/>
    <x v="15"/>
  </r>
  <r>
    <n v="201604"/>
    <x v="1"/>
    <s v="3552"/>
    <s v="Urban Fantasy"/>
    <s v="Urban Fantasy"/>
    <x v="5"/>
    <s v="LF"/>
    <s v="SD"/>
    <s v="LF-SD"/>
    <n v="2132"/>
    <n v="9.9375"/>
    <n v="21186.75"/>
    <n v="10.6666666666667"/>
    <s v="Urban Fantasy"/>
    <s v="False"/>
    <x v="15"/>
  </r>
  <r>
    <n v="201604"/>
    <x v="1"/>
    <s v="473"/>
    <s v="Cheri"/>
    <s v="Cheri"/>
    <x v="6"/>
    <s v="LF"/>
    <s v="SD"/>
    <s v="LF-SD"/>
    <n v="3106"/>
    <n v="9.9375"/>
    <n v="30865.875"/>
    <n v="16"/>
    <s v="Cheri"/>
    <s v="False"/>
    <x v="15"/>
  </r>
  <r>
    <n v="201604"/>
    <x v="1"/>
    <s v="4441"/>
    <s v="Cheri International HD"/>
    <s v="Cheri HD"/>
    <x v="6"/>
    <s v="NW LF"/>
    <s v="HD"/>
    <s v="LF-HD"/>
    <n v="230"/>
    <n v="9.94"/>
    <n v="2286.1999999999998"/>
    <n v="4"/>
    <s v="Cheri HD"/>
    <s v="False"/>
    <x v="15"/>
  </r>
  <r>
    <n v="201604"/>
    <x v="1"/>
    <s v="963"/>
    <s v="Girls Girls Girls"/>
    <s v="Girls Girls Girls"/>
    <x v="6"/>
    <s v="LF"/>
    <s v="SD"/>
    <s v="LF-SD"/>
    <n v="3152"/>
    <n v="9.9375"/>
    <n v="31323"/>
    <n v="18.6666666666667"/>
    <s v="Girls Girls Girls"/>
    <s v="False"/>
    <x v="15"/>
  </r>
  <r>
    <n v="201604"/>
    <x v="1"/>
    <s v="3683"/>
    <s v="Girls Girls Girls XX.5 HD"/>
    <s v="Girls Girls Girls HD"/>
    <x v="6"/>
    <s v="LF"/>
    <s v="HD"/>
    <s v="LF-HD"/>
    <n v="418"/>
    <n v="9.94"/>
    <n v="4154.92"/>
    <n v="5.3333333333333304"/>
    <s v="Girls Girls Girls HD"/>
    <s v="False"/>
    <x v="15"/>
  </r>
  <r>
    <n v="201604"/>
    <x v="1"/>
    <s v="2042"/>
    <s v="Hardcore Heat"/>
    <s v="HEAT"/>
    <x v="6"/>
    <s v="LF"/>
    <s v="SD"/>
    <s v="LF-SD"/>
    <n v="7393"/>
    <n v="9.9375"/>
    <n v="73467.9375"/>
    <n v="40"/>
    <s v="HEAT"/>
    <s v="False"/>
    <x v="15"/>
  </r>
  <r>
    <n v="201604"/>
    <x v="1"/>
    <s v="3131"/>
    <s v="Hardcore Heat HD"/>
    <s v="HEAT HD"/>
    <x v="6"/>
    <s v="LF"/>
    <s v="HD"/>
    <s v="LF-HD"/>
    <n v="801"/>
    <n v="9.94"/>
    <n v="7961.94"/>
    <n v="8"/>
    <s v="HEAT HD"/>
    <s v="False"/>
    <x v="15"/>
  </r>
  <r>
    <n v="201604"/>
    <x v="1"/>
    <s v="4795"/>
    <s v="Homegrown"/>
    <s v="Homegrown"/>
    <x v="6"/>
    <s v="LF"/>
    <s v="SD"/>
    <s v="LF-SD"/>
    <n v="1626"/>
    <n v="9.9375"/>
    <n v="16158.375"/>
    <n v="16"/>
    <s v="Homegrown"/>
    <s v="False"/>
    <x v="15"/>
  </r>
  <r>
    <n v="201604"/>
    <x v="1"/>
    <s v="3411"/>
    <s v="Naughty America XX.5"/>
    <s v="Naughty America"/>
    <x v="6"/>
    <s v="LF"/>
    <s v="SD"/>
    <s v="LF-SD"/>
    <n v="1748"/>
    <n v="9.9375"/>
    <n v="17370.75"/>
    <n v="10.6666666666667"/>
    <s v="Naughty America"/>
    <s v="False"/>
    <x v="15"/>
  </r>
  <r>
    <n v="201604"/>
    <x v="1"/>
    <s v="3349"/>
    <s v="Pleasure Zone"/>
    <s v="Pleasure Zone"/>
    <x v="6"/>
    <s v="LF"/>
    <s v="SD"/>
    <s v="LF-SD"/>
    <n v="3768"/>
    <n v="9.9375"/>
    <n v="37444.5"/>
    <n v="18.6666666666667"/>
    <s v="Pleasure Zone"/>
    <s v="False"/>
    <x v="15"/>
  </r>
  <r>
    <n v="201604"/>
    <x v="1"/>
    <s v="2347"/>
    <s v="Real Xxtreme"/>
    <s v="Real Xxtreme"/>
    <x v="6"/>
    <s v="LF"/>
    <s v="SD"/>
    <s v="LF-SD"/>
    <n v="3063"/>
    <n v="9.9375"/>
    <n v="30438.5625"/>
    <n v="21.3333333333333"/>
    <s v="Real Xxtreme"/>
    <s v="False"/>
    <x v="15"/>
  </r>
  <r>
    <n v="201604"/>
    <x v="1"/>
    <s v="3684"/>
    <s v="Real Xxtreme XX.5 HD"/>
    <s v="Real Xxtreme HD"/>
    <x v="6"/>
    <s v="LF"/>
    <s v="HD"/>
    <s v="LF-HD"/>
    <n v="1190"/>
    <n v="9.94"/>
    <n v="11828.6"/>
    <n v="8"/>
    <s v="Real Xxtreme HD"/>
    <s v="False"/>
    <x v="15"/>
  </r>
  <r>
    <n v="201604"/>
    <x v="1"/>
    <s v="2825"/>
    <s v="Swingers"/>
    <s v="Swingers"/>
    <x v="6"/>
    <s v="LF"/>
    <s v="SD"/>
    <s v="LF-SD"/>
    <n v="2217"/>
    <n v="9.9375"/>
    <n v="22031.4375"/>
    <n v="16"/>
    <s v="Swingers"/>
    <s v="False"/>
    <x v="15"/>
  </r>
  <r>
    <n v="201604"/>
    <x v="1"/>
    <s v="3433"/>
    <s v="VIVID TV"/>
    <s v="Vivid"/>
    <x v="6"/>
    <s v="LF"/>
    <s v="SD"/>
    <s v="LF-SD"/>
    <n v="7038"/>
    <n v="9.9375"/>
    <n v="69940.125"/>
    <n v="66.6666666666667"/>
    <s v="Vivid"/>
    <s v="False"/>
    <x v="15"/>
  </r>
  <r>
    <n v="201604"/>
    <x v="1"/>
    <s v="4046"/>
    <s v="Vivid XXX HD"/>
    <s v="Vivid HD"/>
    <x v="6"/>
    <s v="LF"/>
    <s v="HD"/>
    <s v="LF-HD"/>
    <n v="7689"/>
    <n v="9.9499999999999993"/>
    <n v="76505.55"/>
    <n v="67.3333333333333"/>
    <s v="Vivid HD"/>
    <s v="False"/>
    <x v="15"/>
  </r>
  <r>
    <n v="201604"/>
    <x v="1"/>
    <s v="380"/>
    <s v="Wicked"/>
    <s v="Wicked"/>
    <x v="6"/>
    <s v="LF"/>
    <s v="SD"/>
    <s v="LF-SD"/>
    <n v="1542"/>
    <n v="9.9375"/>
    <n v="15323.625"/>
    <n v="24"/>
    <s v="Wicked"/>
    <s v="False"/>
    <x v="15"/>
  </r>
  <r>
    <n v="201604"/>
    <x v="1"/>
    <s v="4751"/>
    <s v="Wicked HD"/>
    <s v="Wicked HD"/>
    <x v="6"/>
    <s v="LF"/>
    <s v="HD"/>
    <s v="LF-HD"/>
    <n v="297"/>
    <n v="9.94"/>
    <n v="2952.18"/>
    <n v="5.3333333333333304"/>
    <s v="Wicked HD"/>
    <s v="False"/>
    <x v="15"/>
  </r>
  <r>
    <n v="201604"/>
    <x v="1"/>
    <s v="3680"/>
    <s v="Wicked XX.5 HD"/>
    <s v="Wicked HD"/>
    <x v="6"/>
    <s v="LF"/>
    <s v="HD"/>
    <s v="LF-HD"/>
    <n v="106"/>
    <n v="9.94"/>
    <n v="1053.6400000000001"/>
    <m/>
    <s v="Wicked HD"/>
    <s v="True"/>
    <x v="15"/>
  </r>
  <r>
    <n v="201604"/>
    <x v="1"/>
    <s v="3370"/>
    <s v="Wicked XXX"/>
    <s v="Wicked"/>
    <x v="6"/>
    <s v="LF"/>
    <s v="SD"/>
    <s v="LF-SD"/>
    <n v="575"/>
    <n v="9.9499999999999993"/>
    <n v="5721.25"/>
    <m/>
    <s v="Wicked"/>
    <s v="True"/>
    <x v="15"/>
  </r>
  <r>
    <n v="201604"/>
    <x v="2"/>
    <s v="3618"/>
    <s v="Falcon XX5"/>
    <s v="Falcon"/>
    <x v="1"/>
    <s v="Gay LF"/>
    <s v="SD"/>
    <s v="Gay LF-SD"/>
    <n v="1176"/>
    <n v="13.77"/>
    <n v="16193.52"/>
    <n v="10.6666666666667"/>
    <s v="Falcon"/>
    <s v="False"/>
    <x v="15"/>
  </r>
  <r>
    <n v="201604"/>
    <x v="2"/>
    <s v="4081"/>
    <s v="Girlfriend Films"/>
    <s v="Girlfriend Films"/>
    <x v="3"/>
    <s v="LF"/>
    <s v="SD"/>
    <s v="LF-SD"/>
    <n v="4823"/>
    <n v="13.453333333333299"/>
    <n v="64885.426666666703"/>
    <n v="21.3333333333333"/>
    <s v="Girlfriend Films"/>
    <s v="False"/>
    <x v="15"/>
  </r>
  <r>
    <n v="201604"/>
    <x v="2"/>
    <s v="2658"/>
    <s v="HIS Gay"/>
    <s v="HIS"/>
    <x v="3"/>
    <s v="Gay LF"/>
    <s v="SD"/>
    <s v="Gay LF-SD"/>
    <n v="2852"/>
    <n v="13.77"/>
    <n v="39272.04"/>
    <n v="16"/>
    <s v="HIS"/>
    <s v="False"/>
    <x v="15"/>
  </r>
  <r>
    <n v="201604"/>
    <x v="2"/>
    <s v="272"/>
    <s v="Hustler"/>
    <s v="Hustler"/>
    <x v="3"/>
    <s v="LF"/>
    <s v="SD"/>
    <s v="LF-SD"/>
    <n v="24749"/>
    <n v="13.453333333333299"/>
    <n v="332956.54666666698"/>
    <n v="80"/>
    <s v="Hustler"/>
    <s v="False"/>
    <x v="15"/>
  </r>
  <r>
    <n v="201604"/>
    <x v="2"/>
    <s v="468"/>
    <s v="Juicy"/>
    <s v="Juicy"/>
    <x v="3"/>
    <s v="LF"/>
    <s v="SD"/>
    <s v="LF-SD"/>
    <n v="7319"/>
    <n v="13.453333333333299"/>
    <n v="98464.946666666699"/>
    <n v="26.6666666666667"/>
    <s v="Juicy"/>
    <s v="False"/>
    <x v="15"/>
  </r>
  <r>
    <n v="201604"/>
    <x v="2"/>
    <s v="577"/>
    <s v="Manhandle"/>
    <s v="Manhandle"/>
    <x v="3"/>
    <s v="Gay LF"/>
    <s v="SD"/>
    <s v="Gay LF-SD"/>
    <n v="1417"/>
    <n v="13.77"/>
    <n v="19512.09"/>
    <n v="16"/>
    <s v="Manhandle"/>
    <s v="False"/>
    <x v="15"/>
  </r>
  <r>
    <n v="201604"/>
    <x v="2"/>
    <s v="575"/>
    <s v="Penthouse"/>
    <s v="Penthouse"/>
    <x v="3"/>
    <s v="LF"/>
    <s v="SD"/>
    <s v="LF-SD"/>
    <n v="3459"/>
    <n v="13.453333333333299"/>
    <n v="46535.08"/>
    <n v="18.6666666666667"/>
    <s v="Penthouse"/>
    <s v="False"/>
    <x v="15"/>
  </r>
  <r>
    <n v="201604"/>
    <x v="2"/>
    <s v="158"/>
    <s v="TEN"/>
    <s v="TEN"/>
    <x v="3"/>
    <s v="LF"/>
    <s v="SD"/>
    <s v="LF-SD"/>
    <n v="23317"/>
    <n v="13.453333333333299"/>
    <n v="313691.373333333"/>
    <n v="50.6666666666667"/>
    <s v="TEN"/>
    <s v="False"/>
    <x v="15"/>
  </r>
  <r>
    <n v="201604"/>
    <x v="2"/>
    <s v="2827"/>
    <s v="Vavoom"/>
    <s v="Vavoom SF"/>
    <x v="3"/>
    <s v="SF"/>
    <s v="SD"/>
    <s v="SF-SD"/>
    <n v="54997"/>
    <n v="8.48"/>
    <n v="466374.56"/>
    <n v="27.3333333333333"/>
    <s v="Vavoom SF"/>
    <s v="False"/>
    <x v="15"/>
  </r>
  <r>
    <n v="201604"/>
    <x v="2"/>
    <s v="Bang University"/>
    <s v="Bang University"/>
    <s v="Bang U."/>
    <x v="4"/>
    <s v="LF"/>
    <s v="SD"/>
    <s v="LF-SD"/>
    <n v="4921"/>
    <n v="13.453333333333299"/>
    <n v="66203.853333333303"/>
    <n v="10.6666666666667"/>
    <s v="Bang U."/>
    <s v="False"/>
    <x v="15"/>
  </r>
  <r>
    <n v="201604"/>
    <x v="2"/>
    <s v="Brazzers"/>
    <s v="Brazzers"/>
    <s v="Brazzers"/>
    <x v="4"/>
    <s v="LF"/>
    <s v="SD"/>
    <s v="LF-SD"/>
    <n v="12473"/>
    <n v="13.453333333333299"/>
    <n v="167803.42666666699"/>
    <n v="32"/>
    <s v="Brazzers"/>
    <s v="False"/>
    <x v="15"/>
  </r>
  <r>
    <n v="201604"/>
    <x v="2"/>
    <s v="Reality Kings"/>
    <s v="Reality Kings"/>
    <s v="Reality Kings"/>
    <x v="4"/>
    <s v="LF"/>
    <s v="SD"/>
    <s v="LF-SD"/>
    <n v="6059"/>
    <n v="13.453333333333299"/>
    <n v="81513.746666666702"/>
    <n v="21.3333333333333"/>
    <s v="Reality Kings"/>
    <s v="False"/>
    <x v="15"/>
  </r>
  <r>
    <n v="201604"/>
    <x v="2"/>
    <s v="Spice Gay"/>
    <s v="Spice Gay"/>
    <s v="MEN"/>
    <x v="4"/>
    <s v="Gay LF"/>
    <s v="SD"/>
    <s v="Gay LF-SD"/>
    <n v="2326"/>
    <n v="13.77"/>
    <n v="32029.02"/>
    <n v="18.6666666666667"/>
    <s v="MEN"/>
    <s v="False"/>
    <x v="15"/>
  </r>
  <r>
    <n v="201604"/>
    <x v="2"/>
    <s v="3548"/>
    <s v="Club Fantasy"/>
    <s v="Club Fantasy"/>
    <x v="5"/>
    <s v="LF"/>
    <s v="SD"/>
    <s v="LF-SD"/>
    <n v="4692"/>
    <n v="13.453333333333299"/>
    <n v="63123.040000000001"/>
    <n v="21.3333333333333"/>
    <s v="Club Fantasy"/>
    <s v="False"/>
    <x v="15"/>
  </r>
  <r>
    <n v="201604"/>
    <x v="2"/>
    <s v="3665"/>
    <s v="Hardcore Heat"/>
    <s v="HEAT"/>
    <x v="6"/>
    <s v="LF"/>
    <s v="SD"/>
    <s v="LF-SD"/>
    <n v="15378"/>
    <n v="13.453333333333299"/>
    <n v="206885.36"/>
    <n v="20"/>
    <s v="HEAT"/>
    <s v="False"/>
    <x v="15"/>
  </r>
  <r>
    <n v="201604"/>
    <x v="2"/>
    <s v="3433"/>
    <s v="VIVID TV"/>
    <s v="Vivid"/>
    <x v="6"/>
    <s v="LF"/>
    <s v="SD"/>
    <s v="LF-SD"/>
    <n v="13600"/>
    <n v="13.453333333333299"/>
    <n v="182965.33333333299"/>
    <n v="48"/>
    <s v="Vivid"/>
    <s v="False"/>
    <x v="15"/>
  </r>
  <r>
    <n v="201604"/>
    <x v="3"/>
    <s v="4516"/>
    <s v="Arouse SF XX.5"/>
    <s v="Arouse SF"/>
    <x v="1"/>
    <s v="SF"/>
    <s v="SD"/>
    <s v="SF-SD"/>
    <n v="8388"/>
    <n v="5.98"/>
    <n v="50160.24"/>
    <n v="1.3333333333333299"/>
    <s v="Arouse SF"/>
    <s v="False"/>
    <x v="15"/>
  </r>
  <r>
    <n v="201604"/>
    <x v="3"/>
    <s v="4528"/>
    <s v="Arouse SF XX.5 HD"/>
    <s v="Arouse SF HD"/>
    <x v="1"/>
    <s v="SF"/>
    <s v="HD"/>
    <s v="SF-HD"/>
    <n v="6285"/>
    <n v="6.98"/>
    <n v="43869.3"/>
    <n v="2"/>
    <s v="Arouse SF HD"/>
    <s v="False"/>
    <x v="15"/>
  </r>
  <r>
    <n v="201604"/>
    <x v="3"/>
    <s v="4517"/>
    <s v="Arouse SF XXX"/>
    <s v="Arouse SF"/>
    <x v="1"/>
    <s v="SF"/>
    <s v="SD"/>
    <s v="SF-SD"/>
    <n v="1088"/>
    <n v="5.98"/>
    <n v="6506.24"/>
    <m/>
    <s v="Arouse SF"/>
    <s v="True"/>
    <x v="15"/>
  </r>
  <r>
    <n v="201604"/>
    <x v="3"/>
    <s v="4531"/>
    <s v="Arouse SF XXX HD"/>
    <s v="Arouse SF HD"/>
    <x v="1"/>
    <s v="SF"/>
    <s v="HD"/>
    <s v="SF-HD"/>
    <n v="699"/>
    <n v="6.98"/>
    <n v="4879.0200000000004"/>
    <m/>
    <s v="Arouse SF HD"/>
    <s v="True"/>
    <x v="15"/>
  </r>
  <r>
    <n v="201604"/>
    <x v="3"/>
    <s v="4084"/>
    <s v="Arouse XX.5"/>
    <s v="Arouse"/>
    <x v="1"/>
    <s v="LF"/>
    <s v="SD"/>
    <s v="LF-SD"/>
    <n v="2556"/>
    <n v="12.91"/>
    <n v="32997.96"/>
    <n v="18.6666666666667"/>
    <s v="Arouse"/>
    <s v="False"/>
    <x v="15"/>
  </r>
  <r>
    <n v="201604"/>
    <x v="3"/>
    <s v="4077"/>
    <s v="Arouse XX.5 HD"/>
    <s v="Arouse HD"/>
    <x v="1"/>
    <s v="LF"/>
    <s v="HD"/>
    <s v="LF-HD"/>
    <n v="3554"/>
    <n v="14.0933333333333"/>
    <n v="50087.706666666701"/>
    <n v="18.6666666666667"/>
    <s v="Arouse HD"/>
    <s v="False"/>
    <x v="15"/>
  </r>
  <r>
    <n v="201604"/>
    <x v="3"/>
    <s v="4085"/>
    <s v="Arouse XX.5 Nationwide"/>
    <s v="Arouse"/>
    <x v="1"/>
    <s v="NW LF"/>
    <s v="SD"/>
    <s v="NW LF-SD"/>
    <n v="3118"/>
    <n v="13.116666666666699"/>
    <n v="40897.766666666699"/>
    <m/>
    <s v="Arouse"/>
    <s v="True"/>
    <x v="15"/>
  </r>
  <r>
    <n v="201604"/>
    <x v="3"/>
    <s v="4078"/>
    <s v="Arouse XX.5 Nationwide HD"/>
    <s v="Arouse HD"/>
    <x v="1"/>
    <s v="NW LF"/>
    <s v="HD"/>
    <s v="NW LF-HD"/>
    <n v="4033"/>
    <n v="14.21"/>
    <n v="57308.93"/>
    <m/>
    <s v="Arouse HD"/>
    <s v="True"/>
    <x v="15"/>
  </r>
  <r>
    <n v="201604"/>
    <x v="3"/>
    <s v="4079"/>
    <s v="Arouse XXX"/>
    <s v="Arouse"/>
    <x v="1"/>
    <s v="LF"/>
    <s v="SD"/>
    <s v="LF-SD"/>
    <n v="230"/>
    <n v="14.98"/>
    <n v="3445.4"/>
    <m/>
    <s v="Arouse"/>
    <s v="True"/>
    <x v="15"/>
  </r>
  <r>
    <n v="201604"/>
    <x v="3"/>
    <s v="4086"/>
    <s v="Arouse XXX HD"/>
    <s v="Arouse HD"/>
    <x v="1"/>
    <s v="LF"/>
    <s v="HD"/>
    <s v="LF-HD"/>
    <n v="273"/>
    <n v="15.98"/>
    <n v="4362.54"/>
    <m/>
    <s v="Arouse HD"/>
    <s v="True"/>
    <x v="15"/>
  </r>
  <r>
    <n v="201604"/>
    <x v="3"/>
    <s v="4537"/>
    <s v="Dusk for Women SF XX.5"/>
    <s v="DUSK SF"/>
    <x v="1"/>
    <s v="SF"/>
    <s v="SD"/>
    <s v="SF-SD"/>
    <n v="10606"/>
    <n v="5.98"/>
    <n v="63423.88"/>
    <n v="1"/>
    <s v="DUSK SF"/>
    <s v="False"/>
    <x v="15"/>
  </r>
  <r>
    <n v="201604"/>
    <x v="3"/>
    <s v="4542"/>
    <s v="Dusk for Women SF XX.5 HD"/>
    <s v="DUSK SF HD"/>
    <x v="1"/>
    <s v="SF"/>
    <s v="HD"/>
    <s v="SF-HD"/>
    <n v="8479"/>
    <n v="6.98"/>
    <n v="59183.42"/>
    <n v="1.6666666666666701"/>
    <s v="DUSK SF HD"/>
    <s v="False"/>
    <x v="15"/>
  </r>
  <r>
    <n v="201604"/>
    <x v="3"/>
    <s v="4512"/>
    <s v="Dusk for Women SF XXX"/>
    <s v="DUSK SF"/>
    <x v="1"/>
    <s v="SF"/>
    <s v="SD"/>
    <s v="SF-SD"/>
    <n v="1412"/>
    <n v="5.98"/>
    <n v="8443.76"/>
    <m/>
    <s v="DUSK SF"/>
    <s v="True"/>
    <x v="15"/>
  </r>
  <r>
    <n v="201604"/>
    <x v="3"/>
    <s v="4513"/>
    <s v="Dusk for Women SF XXX HD"/>
    <s v="DUSK SF HD"/>
    <x v="1"/>
    <s v="SF"/>
    <s v="HD"/>
    <s v="SF-HD"/>
    <n v="1013"/>
    <n v="6.98"/>
    <n v="7070.74"/>
    <m/>
    <s v="DUSK SF HD"/>
    <s v="True"/>
    <x v="15"/>
  </r>
  <r>
    <n v="201604"/>
    <x v="3"/>
    <s v="3997"/>
    <s v="Dusk for Women XX.5"/>
    <s v="DUSK"/>
    <x v="1"/>
    <s v="LF"/>
    <s v="SD"/>
    <s v="LF-SD"/>
    <n v="2067"/>
    <n v="12.91"/>
    <n v="26684.97"/>
    <n v="10.6666666666667"/>
    <s v="DUSK"/>
    <s v="False"/>
    <x v="15"/>
  </r>
  <r>
    <n v="201604"/>
    <x v="3"/>
    <s v="4080"/>
    <s v="Dusk for Women XX.5 HD"/>
    <s v="DUSK HD"/>
    <x v="1"/>
    <s v="LF"/>
    <s v="HD"/>
    <s v="LF-HD"/>
    <n v="3114"/>
    <n v="14.0933333333333"/>
    <n v="43886.64"/>
    <n v="10.6666666666667"/>
    <s v="DUSK HD"/>
    <s v="False"/>
    <x v="15"/>
  </r>
  <r>
    <n v="201604"/>
    <x v="3"/>
    <s v="4092"/>
    <s v="Dusk for Women XXX"/>
    <s v="DUSK"/>
    <x v="1"/>
    <s v="LF"/>
    <s v="SD"/>
    <s v="LF-SD"/>
    <n v="214"/>
    <n v="14.98"/>
    <n v="3205.72"/>
    <m/>
    <s v="DUSK"/>
    <s v="True"/>
    <x v="15"/>
  </r>
  <r>
    <n v="201604"/>
    <x v="3"/>
    <s v="4093"/>
    <s v="Dusk for Women XXX HD"/>
    <s v="DUSK HD"/>
    <x v="1"/>
    <s v="LF"/>
    <s v="HD"/>
    <s v="LF-HD"/>
    <n v="278"/>
    <n v="15.98"/>
    <n v="4442.4399999999996"/>
    <m/>
    <s v="DUSK HD"/>
    <s v="True"/>
    <x v="15"/>
  </r>
  <r>
    <n v="201604"/>
    <x v="3"/>
    <s v="4526"/>
    <s v="Falcon SF XX.5"/>
    <s v="Falcon SF"/>
    <x v="1"/>
    <s v="SF"/>
    <s v="SD"/>
    <s v="SF-SD"/>
    <n v="1778"/>
    <n v="5.98"/>
    <n v="10632.44"/>
    <n v="1"/>
    <s v="Falcon SF"/>
    <s v="False"/>
    <x v="15"/>
  </r>
  <r>
    <n v="201604"/>
    <x v="3"/>
    <s v="4530"/>
    <s v="Falcon SF XX.5 HD"/>
    <s v="Falcon SF HD"/>
    <x v="1"/>
    <s v="SF"/>
    <s v="HD"/>
    <s v="SF-HD"/>
    <n v="1123"/>
    <n v="6.98"/>
    <n v="7838.54"/>
    <n v="1"/>
    <s v="Falcon SF HD"/>
    <s v="False"/>
    <x v="15"/>
  </r>
  <r>
    <n v="201604"/>
    <x v="3"/>
    <s v="4532"/>
    <s v="Falcon SF XXX"/>
    <s v="Falcon SF"/>
    <x v="1"/>
    <s v="SF"/>
    <s v="SD"/>
    <s v="SF-SD"/>
    <n v="198"/>
    <n v="5.98"/>
    <n v="1184.04"/>
    <m/>
    <s v="Falcon SF"/>
    <s v="True"/>
    <x v="15"/>
  </r>
  <r>
    <n v="201604"/>
    <x v="3"/>
    <s v="4521"/>
    <s v="Falcon SF XXX HD"/>
    <s v="Falcon SF HD"/>
    <x v="1"/>
    <s v="SF"/>
    <s v="HD"/>
    <s v="SF-HD"/>
    <n v="123"/>
    <n v="6.98"/>
    <n v="858.54"/>
    <m/>
    <s v="Falcon SF HD"/>
    <s v="True"/>
    <x v="15"/>
  </r>
  <r>
    <n v="201604"/>
    <x v="3"/>
    <s v="3793"/>
    <s v="Falcon XX5"/>
    <s v="Falcon"/>
    <x v="1"/>
    <s v="Gay LF"/>
    <s v="SD"/>
    <s v="Gay LF-SD"/>
    <n v="2481"/>
    <n v="12.86"/>
    <n v="31905.66"/>
    <n v="13.3333333333333"/>
    <s v="Falcon"/>
    <s v="False"/>
    <x v="15"/>
  </r>
  <r>
    <n v="201604"/>
    <x v="3"/>
    <s v="3791"/>
    <s v="Falcon XX5 HD"/>
    <s v="Falcon HD"/>
    <x v="1"/>
    <s v="Gay LF"/>
    <s v="HD"/>
    <s v="Gay LF-HD"/>
    <n v="2590"/>
    <n v="14.03"/>
    <n v="36337.699999999997"/>
    <n v="13.3333333333333"/>
    <s v="Falcon HD"/>
    <s v="False"/>
    <x v="15"/>
  </r>
  <r>
    <n v="201604"/>
    <x v="3"/>
    <s v="3792"/>
    <s v="Falcon XXX"/>
    <s v="Falcon"/>
    <x v="1"/>
    <s v="Gay LF"/>
    <s v="SD"/>
    <s v="Gay LF-SD"/>
    <n v="195"/>
    <n v="14.78"/>
    <n v="2882.1"/>
    <m/>
    <s v="Falcon"/>
    <s v="True"/>
    <x v="15"/>
  </r>
  <r>
    <n v="201604"/>
    <x v="3"/>
    <s v="4071"/>
    <s v="Falcon XXX HD"/>
    <s v="Falcon HD"/>
    <x v="1"/>
    <s v="Gay LF"/>
    <s v="HD"/>
    <s v="Gay LF-HD"/>
    <n v="213"/>
    <n v="15.98"/>
    <n v="3403.74"/>
    <m/>
    <s v="Falcon HD"/>
    <s v="True"/>
    <x v="15"/>
  </r>
  <r>
    <n v="201604"/>
    <x v="3"/>
    <s v="4447"/>
    <s v="Evil Angel XX.5"/>
    <s v="Evil Angel"/>
    <x v="8"/>
    <s v="LF"/>
    <s v="SD"/>
    <s v="LF-SD"/>
    <n v="2043"/>
    <n v="12.91"/>
    <n v="26375.13"/>
    <n v="40"/>
    <s v="Evil Angel"/>
    <s v="False"/>
    <x v="15"/>
  </r>
  <r>
    <n v="201604"/>
    <x v="3"/>
    <s v="4448"/>
    <s v="Evil Angel XX.5 HD"/>
    <s v="Evil Angel HD"/>
    <x v="8"/>
    <s v="LF"/>
    <s v="HD"/>
    <s v="LF-HD"/>
    <n v="2712"/>
    <n v="14.0933333333333"/>
    <n v="38221.120000000003"/>
    <n v="20"/>
    <s v="Evil Angel HD"/>
    <s v="False"/>
    <x v="15"/>
  </r>
  <r>
    <n v="201604"/>
    <x v="3"/>
    <s v="4449"/>
    <s v="Evil Angel XX.5 Nationwide"/>
    <s v="Evil Angel"/>
    <x v="8"/>
    <s v="NW LF"/>
    <s v="SD"/>
    <s v="NW LF-SD"/>
    <n v="2808"/>
    <n v="13.116666666666699"/>
    <n v="36831.599999999999"/>
    <m/>
    <s v="Evil Angel"/>
    <s v="True"/>
    <x v="15"/>
  </r>
  <r>
    <n v="201604"/>
    <x v="3"/>
    <s v="4450"/>
    <s v="Evil Angel XX.5 Nationwide HD"/>
    <s v="Evil Angel HD"/>
    <x v="8"/>
    <s v="NW LF"/>
    <s v="HD"/>
    <s v="NW LF-HD"/>
    <n v="3059"/>
    <n v="14.21"/>
    <n v="43468.39"/>
    <m/>
    <s v="Evil Angel HD"/>
    <s v="True"/>
    <x v="15"/>
  </r>
  <r>
    <n v="201604"/>
    <x v="3"/>
    <s v="4451"/>
    <s v="Evil Angel XXX"/>
    <s v="Evil Angel"/>
    <x v="8"/>
    <s v="LF"/>
    <s v="SD"/>
    <s v="LF-SD"/>
    <n v="222"/>
    <n v="14.98"/>
    <n v="3325.56"/>
    <m/>
    <s v="Evil Angel"/>
    <s v="True"/>
    <x v="15"/>
  </r>
  <r>
    <n v="201604"/>
    <x v="3"/>
    <s v="4452"/>
    <s v="Evil Angel XXX HD"/>
    <s v="Evil Angel HD"/>
    <x v="8"/>
    <s v="LF"/>
    <s v="HD"/>
    <s v="LF-HD"/>
    <n v="230"/>
    <n v="15.98"/>
    <n v="3675.4"/>
    <m/>
    <s v="Evil Angel HD"/>
    <s v="True"/>
    <x v="15"/>
  </r>
  <r>
    <n v="201604"/>
    <x v="3"/>
    <s v="4115"/>
    <s v="Etsy XX.5 HD (NOOF)"/>
    <s v="Hustler HD"/>
    <x v="3"/>
    <s v="LF"/>
    <s v="HD"/>
    <s v="LF-HD"/>
    <n v="3858"/>
    <n v="14.0933333333333"/>
    <n v="54372.08"/>
    <n v="40"/>
    <s v="Hustler HD"/>
    <s v="False"/>
    <x v="15"/>
  </r>
  <r>
    <n v="201604"/>
    <x v="3"/>
    <s v="4146"/>
    <s v="Etsy XX.5 Nationwide (NOOF)"/>
    <s v="Hustler"/>
    <x v="3"/>
    <s v="NW LF"/>
    <s v="SD"/>
    <s v="NW LF-SD"/>
    <n v="3460"/>
    <n v="13.116666666666699"/>
    <n v="45383.666666666701"/>
    <n v="40"/>
    <s v="Hustler"/>
    <s v="False"/>
    <x v="15"/>
  </r>
  <r>
    <n v="201604"/>
    <x v="3"/>
    <s v="4116"/>
    <s v="Etsy XX.5 Nationwide HD (NOOF)"/>
    <s v="Hustler HD"/>
    <x v="3"/>
    <s v="NW LF"/>
    <s v="HD"/>
    <s v="NW LF-HD"/>
    <n v="4500"/>
    <n v="14.21"/>
    <n v="63945"/>
    <m/>
    <s v="Hustler HD"/>
    <s v="True"/>
    <x v="15"/>
  </r>
  <r>
    <n v="201604"/>
    <x v="3"/>
    <s v="4107"/>
    <s v="Girlfriend Films XX.5"/>
    <s v="Girlfriend Films"/>
    <x v="3"/>
    <s v="LF"/>
    <s v="SD"/>
    <s v="LF-SD"/>
    <n v="6517"/>
    <n v="12.91"/>
    <n v="84134.47"/>
    <n v="14.6666666666667"/>
    <s v="Girlfriend Films"/>
    <s v="False"/>
    <x v="15"/>
  </r>
  <r>
    <n v="201604"/>
    <x v="3"/>
    <s v="4082"/>
    <s v="Girlfriend Films XX.5 HD"/>
    <s v="Girlfriend Films HD"/>
    <x v="3"/>
    <s v="LF"/>
    <s v="HD"/>
    <s v="LF-HD"/>
    <n v="8493"/>
    <n v="14.0933333333333"/>
    <n v="119694.68"/>
    <n v="14.6666666666667"/>
    <s v="Girlfriend Films HD"/>
    <s v="False"/>
    <x v="15"/>
  </r>
  <r>
    <n v="201604"/>
    <x v="3"/>
    <s v="4543"/>
    <s v="Girlfriends Films SF XX.5"/>
    <s v="Girlfriend Films SF"/>
    <x v="3"/>
    <s v="SF"/>
    <s v="SD"/>
    <s v="SF-SD"/>
    <n v="3673"/>
    <n v="5.98"/>
    <n v="21964.54"/>
    <n v="1"/>
    <s v="Girlfriend Films SF"/>
    <s v="False"/>
    <x v="15"/>
  </r>
  <r>
    <n v="201604"/>
    <x v="3"/>
    <s v="4544"/>
    <s v="Girlfriends Films SF XX.5 HD"/>
    <s v="Girlfriend Films SF HD"/>
    <x v="3"/>
    <s v="SF"/>
    <s v="HD"/>
    <s v="SF-HD"/>
    <n v="2285"/>
    <n v="6.98"/>
    <n v="15949.3"/>
    <n v="0.66666666666666696"/>
    <s v="Girlfriend Films SF HD"/>
    <s v="False"/>
    <x v="15"/>
  </r>
  <r>
    <n v="201604"/>
    <x v="3"/>
    <s v="4545"/>
    <s v="Girlfriends Films SF XXX"/>
    <s v="Girlfriend Films SF"/>
    <x v="3"/>
    <s v="SF"/>
    <s v="SD"/>
    <s v="SF-SD"/>
    <n v="521"/>
    <n v="5.98"/>
    <n v="3115.58"/>
    <m/>
    <s v="Girlfriend Films SF"/>
    <s v="True"/>
    <x v="15"/>
  </r>
  <r>
    <n v="201604"/>
    <x v="3"/>
    <s v="4546"/>
    <s v="Girlfriends Films SF XXX HD"/>
    <s v="Girlfriend Films SF HD"/>
    <x v="3"/>
    <s v="SF"/>
    <s v="HD"/>
    <s v="SF-HD"/>
    <n v="301"/>
    <n v="6.98"/>
    <n v="2100.98"/>
    <m/>
    <s v="Girlfriend Films SF HD"/>
    <s v="True"/>
    <x v="15"/>
  </r>
  <r>
    <n v="201604"/>
    <x v="3"/>
    <s v="3220"/>
    <s v="HIS Gay"/>
    <s v="HIS"/>
    <x v="3"/>
    <s v="Gay LF"/>
    <s v="SD"/>
    <s v="Gay LF-SD"/>
    <n v="5797"/>
    <n v="12.86"/>
    <n v="74549.42"/>
    <n v="22.6666666666667"/>
    <s v="HIS"/>
    <s v="False"/>
    <x v="15"/>
  </r>
  <r>
    <n v="201604"/>
    <x v="3"/>
    <s v="4534"/>
    <s v="HIS Gay SF XX.5"/>
    <s v="HIS SF"/>
    <x v="3"/>
    <s v="Gay SF"/>
    <s v="SD"/>
    <s v="Gay SF-SD"/>
    <n v="3059"/>
    <n v="5.98"/>
    <n v="18292.82"/>
    <n v="5.3333333333333304"/>
    <s v="HIS SF"/>
    <s v="False"/>
    <x v="15"/>
  </r>
  <r>
    <n v="201604"/>
    <x v="3"/>
    <s v="4535"/>
    <s v="HIS Gay SF XX.5 HD"/>
    <s v="HIS SF HD"/>
    <x v="3"/>
    <s v="Gay SF"/>
    <s v="HD"/>
    <s v="Gay SF-HD"/>
    <n v="2146"/>
    <n v="6.98"/>
    <n v="14979.08"/>
    <n v="5.3333333333333304"/>
    <s v="HIS SF HD"/>
    <s v="False"/>
    <x v="15"/>
  </r>
  <r>
    <n v="201604"/>
    <x v="3"/>
    <s v="4536"/>
    <s v="HIS Gay SF XXX"/>
    <s v="HIS SF"/>
    <x v="3"/>
    <s v="Gay SF"/>
    <s v="SD"/>
    <s v="Gay SF-SD"/>
    <n v="344"/>
    <n v="5.98"/>
    <n v="2057.12"/>
    <m/>
    <s v="HIS SF"/>
    <s v="True"/>
    <x v="15"/>
  </r>
  <r>
    <n v="201604"/>
    <x v="3"/>
    <s v="4547"/>
    <s v="HIS Gay SF XXX HD"/>
    <s v="HIS SF HD"/>
    <x v="3"/>
    <s v="Gay SF"/>
    <s v="HD"/>
    <s v="Gay SF-HD"/>
    <n v="221"/>
    <n v="6.98"/>
    <n v="1542.58"/>
    <m/>
    <s v="HIS SF HD"/>
    <s v="True"/>
    <x v="15"/>
  </r>
  <r>
    <n v="201604"/>
    <x v="3"/>
    <s v="3686"/>
    <s v="HIS Gay XX.5 HD"/>
    <s v="HIS HD"/>
    <x v="3"/>
    <s v="Gay LF"/>
    <s v="HD"/>
    <s v="Gay LF-HD"/>
    <n v="6276"/>
    <n v="14.03"/>
    <n v="88052.28"/>
    <n v="22.6666666666667"/>
    <s v="HIS HD"/>
    <s v="False"/>
    <x v="15"/>
  </r>
  <r>
    <n v="201604"/>
    <x v="3"/>
    <s v="3334"/>
    <s v="HIS Gay XXX"/>
    <s v="HIS"/>
    <x v="3"/>
    <s v="Gay LF"/>
    <s v="SD"/>
    <s v="Gay LF-SD"/>
    <n v="546"/>
    <n v="14.78"/>
    <n v="8069.88"/>
    <m/>
    <s v="HIS"/>
    <s v="True"/>
    <x v="15"/>
  </r>
  <r>
    <n v="201604"/>
    <x v="3"/>
    <s v="4094"/>
    <s v="HIS Gay XXX HD"/>
    <s v="HIS HD"/>
    <x v="3"/>
    <s v="Gay LF"/>
    <s v="HD"/>
    <s v="Gay LF-HD"/>
    <n v="583"/>
    <n v="15.98"/>
    <n v="9316.34"/>
    <m/>
    <s v="HIS HD"/>
    <s v="True"/>
    <x v="15"/>
  </r>
  <r>
    <n v="201604"/>
    <x v="3"/>
    <s v="4284"/>
    <s v="Hustler SF XX.5"/>
    <s v="Hustler SF"/>
    <x v="3"/>
    <s v="SF"/>
    <s v="SD"/>
    <s v="SF-SD"/>
    <n v="9142"/>
    <n v="5.98"/>
    <n v="54669.16"/>
    <n v="1"/>
    <s v="Hustler SF"/>
    <s v="False"/>
    <x v="15"/>
  </r>
  <r>
    <n v="201604"/>
    <x v="3"/>
    <s v="4548"/>
    <s v="Hustler SF XX.5 HD"/>
    <s v="Hustler SF HD"/>
    <x v="3"/>
    <s v="SF"/>
    <s v="HD"/>
    <s v="SF-HD"/>
    <n v="6530"/>
    <n v="6.98"/>
    <n v="45579.4"/>
    <n v="1.3333333333333299"/>
    <s v="Hustler SF HD"/>
    <s v="False"/>
    <x v="15"/>
  </r>
  <r>
    <n v="201604"/>
    <x v="3"/>
    <s v="4549"/>
    <s v="Hustler SF XXX"/>
    <s v="Hustler SF"/>
    <x v="3"/>
    <s v="SF"/>
    <s v="SD"/>
    <s v="SF-SD"/>
    <n v="1011"/>
    <n v="5.98"/>
    <n v="6045.78"/>
    <m/>
    <s v="Hustler SF"/>
    <s v="True"/>
    <x v="15"/>
  </r>
  <r>
    <n v="201604"/>
    <x v="3"/>
    <s v="4550"/>
    <s v="Hustler SF XXX HD"/>
    <s v="Hustler SF HD"/>
    <x v="3"/>
    <s v="SF"/>
    <s v="HD"/>
    <s v="SF-HD"/>
    <n v="664"/>
    <n v="6.98"/>
    <n v="4634.72"/>
    <m/>
    <s v="Hustler SF HD"/>
    <s v="True"/>
    <x v="15"/>
  </r>
  <r>
    <n v="201604"/>
    <x v="3"/>
    <s v="795"/>
    <s v="Hustler XX.5"/>
    <s v="Hustler"/>
    <x v="3"/>
    <s v="LF"/>
    <s v="SD"/>
    <s v="LF-SD"/>
    <n v="8539"/>
    <n v="12.91"/>
    <n v="110238.49"/>
    <m/>
    <s v="Hustler"/>
    <s v="True"/>
    <x v="15"/>
  </r>
  <r>
    <n v="201604"/>
    <x v="3"/>
    <s v="3595"/>
    <s v="Hustler XX.5 HD"/>
    <s v="Hustler HD"/>
    <x v="3"/>
    <s v="LF"/>
    <s v="HD"/>
    <s v="LF-HD"/>
    <n v="13070"/>
    <n v="14.0933333333333"/>
    <n v="184199.86666666699"/>
    <m/>
    <s v="Hustler HD"/>
    <s v="True"/>
    <x v="15"/>
  </r>
  <r>
    <n v="201604"/>
    <x v="3"/>
    <s v="4096"/>
    <s v="Hustler XX.5 Nationwide"/>
    <s v="Hustler"/>
    <x v="3"/>
    <s v="NW LF"/>
    <s v="SD"/>
    <s v="NW LF-SD"/>
    <n v="9620"/>
    <n v="13.116666666666699"/>
    <n v="126182.33333333299"/>
    <m/>
    <s v="Hustler"/>
    <s v="True"/>
    <x v="15"/>
  </r>
  <r>
    <n v="201604"/>
    <x v="3"/>
    <s v="4097"/>
    <s v="Hustler XX.5 Nationwide HD"/>
    <s v="Hustler HD"/>
    <x v="3"/>
    <s v="NW LF"/>
    <s v="HD"/>
    <s v="NW LF-HD"/>
    <n v="12421"/>
    <n v="14.21"/>
    <n v="176502.41"/>
    <m/>
    <s v="Hustler HD"/>
    <s v="True"/>
    <x v="15"/>
  </r>
  <r>
    <n v="201604"/>
    <x v="3"/>
    <s v="649"/>
    <s v="Hustler XXX"/>
    <s v="Hustler"/>
    <x v="3"/>
    <s v="LF"/>
    <s v="SD"/>
    <s v="LF-SD"/>
    <n v="833"/>
    <n v="14.98"/>
    <n v="12478.34"/>
    <m/>
    <s v="Hustler"/>
    <s v="True"/>
    <x v="15"/>
  </r>
  <r>
    <n v="201604"/>
    <x v="3"/>
    <s v="3400"/>
    <s v="Hustler XXX HD"/>
    <s v="Hustler HD"/>
    <x v="3"/>
    <s v="LF"/>
    <s v="HD"/>
    <s v="LF-HD"/>
    <n v="1000"/>
    <n v="15.98"/>
    <n v="15980"/>
    <m/>
    <s v="Hustler HD"/>
    <s v="True"/>
    <x v="15"/>
  </r>
  <r>
    <n v="201604"/>
    <x v="3"/>
    <s v="4551"/>
    <s v="Juicy SF XX.5"/>
    <s v="Juicy SF"/>
    <x v="3"/>
    <s v="SF"/>
    <s v="SD"/>
    <s v="SF-SD"/>
    <n v="1949"/>
    <n v="5.98"/>
    <n v="11655.02"/>
    <n v="0.33333333333333298"/>
    <s v="Juicy SF"/>
    <s v="False"/>
    <x v="15"/>
  </r>
  <r>
    <n v="201604"/>
    <x v="3"/>
    <s v="4552"/>
    <s v="Juicy SF XX.5 HD"/>
    <s v="Juicy SF HD"/>
    <x v="3"/>
    <s v="SF"/>
    <s v="HD"/>
    <s v="SF-HD"/>
    <n v="2022"/>
    <n v="6.98"/>
    <n v="14113.56"/>
    <n v="0.33333333333333298"/>
    <s v="Juicy SF HD"/>
    <s v="False"/>
    <x v="15"/>
  </r>
  <r>
    <n v="201604"/>
    <x v="3"/>
    <s v="4553"/>
    <s v="Juicy SF XXX"/>
    <s v="Juicy SF"/>
    <x v="3"/>
    <s v="SF"/>
    <s v="SD"/>
    <s v="SF-SD"/>
    <n v="182"/>
    <n v="5.98"/>
    <n v="1088.3599999999999"/>
    <m/>
    <s v="Juicy SF"/>
    <s v="True"/>
    <x v="15"/>
  </r>
  <r>
    <n v="201604"/>
    <x v="3"/>
    <s v="4554"/>
    <s v="Juicy SF XXX HD"/>
    <s v="Juicy SF HD"/>
    <x v="3"/>
    <s v="SF"/>
    <s v="HD"/>
    <s v="SF-HD"/>
    <n v="150"/>
    <n v="6.98"/>
    <n v="1047"/>
    <m/>
    <s v="Juicy SF HD"/>
    <s v="True"/>
    <x v="15"/>
  </r>
  <r>
    <n v="201604"/>
    <x v="3"/>
    <s v="794"/>
    <s v="Juicy XX.5"/>
    <s v="Juicy"/>
    <x v="3"/>
    <s v="LF"/>
    <s v="SD"/>
    <s v="LF-SD"/>
    <n v="3307"/>
    <n v="12.91"/>
    <n v="42693.37"/>
    <n v="20"/>
    <s v="Juicy"/>
    <s v="False"/>
    <x v="15"/>
  </r>
  <r>
    <n v="201604"/>
    <x v="3"/>
    <s v="4099"/>
    <s v="Juicy XX.5 HD"/>
    <s v="Juicy HD"/>
    <x v="3"/>
    <s v="LF"/>
    <s v="HD"/>
    <s v="LF-HD"/>
    <n v="4303"/>
    <n v="14.0933333333333"/>
    <n v="60643.613333333298"/>
    <n v="18.6666666666667"/>
    <s v="Juicy HD"/>
    <s v="False"/>
    <x v="15"/>
  </r>
  <r>
    <n v="201604"/>
    <x v="3"/>
    <s v="4142"/>
    <s v="Juicy XX.5 Nationwide"/>
    <s v="Juicy"/>
    <x v="3"/>
    <s v="NW LF"/>
    <s v="SD"/>
    <s v="NW LF-SD"/>
    <n v="4341"/>
    <n v="13.116666666666699"/>
    <n v="56939.45"/>
    <m/>
    <s v="Juicy"/>
    <s v="True"/>
    <x v="15"/>
  </r>
  <r>
    <n v="201604"/>
    <x v="3"/>
    <s v="4112"/>
    <s v="Juicy XX.5 Nationwide HD"/>
    <s v="Juicy HD"/>
    <x v="3"/>
    <s v="NW LF"/>
    <s v="HD"/>
    <s v="NW LF-HD"/>
    <n v="5963"/>
    <n v="14.21"/>
    <n v="84734.23"/>
    <m/>
    <s v="Juicy HD"/>
    <s v="True"/>
    <x v="15"/>
  </r>
  <r>
    <n v="201604"/>
    <x v="3"/>
    <s v="3346"/>
    <s v="Juicy XXX"/>
    <s v="Juicy"/>
    <x v="3"/>
    <s v="LF"/>
    <s v="SD"/>
    <s v="LF-SD"/>
    <n v="293"/>
    <n v="14.98"/>
    <n v="4389.1400000000003"/>
    <m/>
    <s v="Juicy"/>
    <s v="True"/>
    <x v="15"/>
  </r>
  <r>
    <n v="201604"/>
    <x v="3"/>
    <s v="4425"/>
    <s v="Juicy XXX HD"/>
    <s v="Juicy HD"/>
    <x v="3"/>
    <s v="LF"/>
    <s v="HD"/>
    <s v="LF-HD"/>
    <n v="409"/>
    <n v="15.98"/>
    <n v="6535.82"/>
    <m/>
    <s v="Juicy HD"/>
    <s v="True"/>
    <x v="15"/>
  </r>
  <r>
    <n v="201604"/>
    <x v="3"/>
    <s v="4555"/>
    <s v="Penthouse SF XX.5"/>
    <s v="Penthouse SF"/>
    <x v="3"/>
    <s v="SF"/>
    <s v="SD"/>
    <s v="SF-SD"/>
    <n v="729"/>
    <n v="5.98"/>
    <n v="4359.42"/>
    <n v="0.33333333333333298"/>
    <s v="Penthouse SF"/>
    <s v="False"/>
    <x v="15"/>
  </r>
  <r>
    <n v="201604"/>
    <x v="3"/>
    <s v="4556"/>
    <s v="Penthouse SF XX.5 HD"/>
    <s v="Penthouse SF HD"/>
    <x v="3"/>
    <s v="SF"/>
    <s v="HD"/>
    <s v="SF-HD"/>
    <n v="507"/>
    <n v="6.98"/>
    <n v="3538.86"/>
    <n v="0.33333333333333298"/>
    <s v="Penthouse SF HD"/>
    <s v="False"/>
    <x v="15"/>
  </r>
  <r>
    <n v="201604"/>
    <x v="3"/>
    <s v="4557"/>
    <s v="Penthouse SF XXX"/>
    <s v="Penthouse SF"/>
    <x v="3"/>
    <s v="SF"/>
    <s v="SD"/>
    <s v="SF-SD"/>
    <n v="136"/>
    <n v="5.98"/>
    <n v="813.28"/>
    <m/>
    <s v="Penthouse SF"/>
    <s v="True"/>
    <x v="15"/>
  </r>
  <r>
    <n v="201604"/>
    <x v="3"/>
    <s v="4558"/>
    <s v="Penthouse SF XXX HD"/>
    <s v="Penthouse SF HD"/>
    <x v="3"/>
    <s v="SF"/>
    <s v="HD"/>
    <s v="SF-HD"/>
    <n v="88"/>
    <n v="6.98"/>
    <n v="614.24"/>
    <m/>
    <s v="Penthouse SF HD"/>
    <s v="True"/>
    <x v="15"/>
  </r>
  <r>
    <n v="201604"/>
    <x v="3"/>
    <s v="4214"/>
    <s v="Penthouse XX.5"/>
    <s v="Penthouse"/>
    <x v="3"/>
    <s v="LF"/>
    <s v="SD"/>
    <s v="LF-SD"/>
    <n v="5201"/>
    <n v="12.91"/>
    <n v="67144.91"/>
    <n v="20"/>
    <s v="Penthouse"/>
    <s v="False"/>
    <x v="15"/>
  </r>
  <r>
    <n v="201604"/>
    <x v="3"/>
    <s v="793"/>
    <s v="Penthouse XX.5"/>
    <s v="Penthouse"/>
    <x v="3"/>
    <s v="LF"/>
    <s v="SD"/>
    <s v="LF-SD"/>
    <n v="3179"/>
    <n v="12.91"/>
    <n v="41040.89"/>
    <m/>
    <s v="Penthouse"/>
    <s v="True"/>
    <x v="15"/>
  </r>
  <r>
    <n v="201604"/>
    <x v="3"/>
    <s v="4100"/>
    <s v="Penthouse XX.5 HD"/>
    <s v="Penthouse HD"/>
    <x v="3"/>
    <s v="LF"/>
    <s v="HD"/>
    <s v="LF-HD"/>
    <n v="4141"/>
    <n v="14.0933333333333"/>
    <n v="58360.493333333303"/>
    <n v="20"/>
    <s v="Penthouse HD"/>
    <s v="False"/>
    <x v="15"/>
  </r>
  <r>
    <n v="201604"/>
    <x v="3"/>
    <s v="4143"/>
    <s v="Penthouse XX.5 Nationwide"/>
    <s v="Penthouse"/>
    <x v="3"/>
    <s v="NW LF"/>
    <s v="SD"/>
    <s v="NW LF-SD"/>
    <n v="4050"/>
    <n v="13.116666666666699"/>
    <n v="53122.5"/>
    <m/>
    <s v="Penthouse"/>
    <s v="True"/>
    <x v="15"/>
  </r>
  <r>
    <n v="201604"/>
    <x v="3"/>
    <s v="3347"/>
    <s v="Penthouse XXX"/>
    <s v="Penthouse"/>
    <x v="3"/>
    <s v="LF"/>
    <s v="SD"/>
    <s v="LF-SD"/>
    <n v="244"/>
    <n v="14.98"/>
    <n v="3655.12"/>
    <m/>
    <s v="Penthouse"/>
    <s v="True"/>
    <x v="15"/>
  </r>
  <r>
    <n v="201604"/>
    <x v="3"/>
    <s v="4374"/>
    <s v="Penthouse XXX HD"/>
    <s v="Penthouse HD"/>
    <x v="3"/>
    <s v="LF"/>
    <s v="HD"/>
    <s v="LF-HD"/>
    <n v="353"/>
    <n v="15.98"/>
    <n v="5640.94"/>
    <m/>
    <s v="Penthouse HD"/>
    <s v="True"/>
    <x v="15"/>
  </r>
  <r>
    <n v="201604"/>
    <x v="3"/>
    <s v="4559"/>
    <s v="TEN SF XX.5"/>
    <s v="TEN SF"/>
    <x v="3"/>
    <s v="SF"/>
    <s v="SD"/>
    <s v="SF-SD"/>
    <n v="3897"/>
    <n v="5.98"/>
    <n v="23304.06"/>
    <n v="0.33333333333333298"/>
    <s v="TEN SF"/>
    <s v="False"/>
    <x v="15"/>
  </r>
  <r>
    <n v="201604"/>
    <x v="3"/>
    <s v="4560"/>
    <s v="TEN SF XX.5 HD"/>
    <s v="TEN SF HD"/>
    <x v="3"/>
    <s v="SF"/>
    <s v="HD"/>
    <s v="SF-HD"/>
    <n v="4110"/>
    <n v="6.98"/>
    <n v="28687.8"/>
    <n v="1"/>
    <s v="TEN SF HD"/>
    <s v="False"/>
    <x v="15"/>
  </r>
  <r>
    <n v="201604"/>
    <x v="3"/>
    <s v="4561"/>
    <s v="TEN SF XXX"/>
    <s v="TEN SF"/>
    <x v="3"/>
    <s v="SF"/>
    <s v="SD"/>
    <s v="SF-SD"/>
    <n v="479"/>
    <n v="5.98"/>
    <n v="2864.42"/>
    <m/>
    <s v="TEN SF"/>
    <s v="True"/>
    <x v="15"/>
  </r>
  <r>
    <n v="201604"/>
    <x v="3"/>
    <s v="4562"/>
    <s v="TEN SF XXX HD"/>
    <s v="TEN SF HD"/>
    <x v="3"/>
    <s v="SF"/>
    <s v="HD"/>
    <s v="SF-HD"/>
    <n v="479"/>
    <n v="6.98"/>
    <n v="3343.42"/>
    <m/>
    <s v="TEN SF HD"/>
    <s v="True"/>
    <x v="15"/>
  </r>
  <r>
    <n v="201604"/>
    <x v="3"/>
    <s v="791"/>
    <s v="TEN XX.5"/>
    <s v="TEN"/>
    <x v="3"/>
    <s v="LF"/>
    <s v="SD"/>
    <s v="LF-SD"/>
    <n v="3512"/>
    <n v="12.91"/>
    <n v="45339.92"/>
    <n v="18.6666666666667"/>
    <s v="TEN"/>
    <s v="False"/>
    <x v="15"/>
  </r>
  <r>
    <n v="201604"/>
    <x v="3"/>
    <s v="4114"/>
    <s v="TEN XX.5 HD"/>
    <s v="TEN HD"/>
    <x v="3"/>
    <s v="LF"/>
    <s v="HD"/>
    <s v="LF-HD"/>
    <n v="4889"/>
    <n v="14.0933333333333"/>
    <n v="68902.3066666667"/>
    <n v="20"/>
    <s v="TEN HD"/>
    <s v="False"/>
    <x v="15"/>
  </r>
  <r>
    <n v="201604"/>
    <x v="3"/>
    <s v="4144"/>
    <s v="TEN XX.5 Nationwide"/>
    <s v="TEN"/>
    <x v="3"/>
    <s v="NW LF"/>
    <s v="SD"/>
    <s v="NW LF-SD"/>
    <n v="3130"/>
    <n v="13.116666666666699"/>
    <n v="41055.166666666701"/>
    <m/>
    <s v="TEN"/>
    <s v="True"/>
    <x v="15"/>
  </r>
  <r>
    <n v="201604"/>
    <x v="3"/>
    <s v="4113"/>
    <s v="TEN XX.5 Nationwide HD"/>
    <s v="TEN HD"/>
    <x v="3"/>
    <s v="NW LF"/>
    <s v="HD"/>
    <s v="NW LF-HD"/>
    <n v="4423"/>
    <n v="14.21"/>
    <n v="62850.83"/>
    <m/>
    <s v="TEN HD"/>
    <s v="True"/>
    <x v="15"/>
  </r>
  <r>
    <n v="201604"/>
    <x v="3"/>
    <s v="3350"/>
    <s v="TEN XXX"/>
    <s v="TEN"/>
    <x v="3"/>
    <s v="LF"/>
    <s v="SD"/>
    <s v="LF-SD"/>
    <n v="281"/>
    <n v="14.98"/>
    <n v="4209.38"/>
    <m/>
    <s v="TEN"/>
    <s v="True"/>
    <x v="15"/>
  </r>
  <r>
    <n v="201604"/>
    <x v="3"/>
    <s v="4375"/>
    <s v="TEN XXX HD"/>
    <s v="TEN HD"/>
    <x v="3"/>
    <s v="LF"/>
    <s v="HD"/>
    <s v="LF-HD"/>
    <n v="453"/>
    <n v="15.98"/>
    <n v="7238.94"/>
    <m/>
    <s v="TEN HD"/>
    <s v="True"/>
    <x v="15"/>
  </r>
  <r>
    <n v="201604"/>
    <x v="3"/>
    <s v="4565"/>
    <s v="XTSY SF XX.5"/>
    <s v="XTSY SF"/>
    <x v="3"/>
    <s v="SF"/>
    <s v="SD"/>
    <s v="SF-SD"/>
    <n v="870"/>
    <n v="5.98"/>
    <n v="5202.6000000000004"/>
    <m/>
    <s v="XTSY SF"/>
    <s v="False"/>
    <x v="15"/>
  </r>
  <r>
    <n v="201604"/>
    <x v="3"/>
    <s v="4566"/>
    <s v="XTSY SF XX.5 HD"/>
    <s v="XTSY SF HD"/>
    <x v="3"/>
    <s v="SF"/>
    <s v="HD"/>
    <s v="SF-HD"/>
    <n v="693"/>
    <n v="6.98"/>
    <n v="4837.1400000000003"/>
    <n v="0.33333333333333298"/>
    <s v="XTSY SF HD"/>
    <s v="False"/>
    <x v="15"/>
  </r>
  <r>
    <n v="201604"/>
    <x v="3"/>
    <s v="4567"/>
    <s v="XTSY SF XXX"/>
    <s v="XTSY SF"/>
    <x v="3"/>
    <s v="SF"/>
    <s v="SD"/>
    <s v="SF-SD"/>
    <n v="43"/>
    <n v="5.98"/>
    <n v="257.14"/>
    <m/>
    <s v="XTSY SF"/>
    <s v="True"/>
    <x v="15"/>
  </r>
  <r>
    <n v="201604"/>
    <x v="3"/>
    <s v="4568"/>
    <s v="XTSY SF XXX HD"/>
    <s v="XTSY SF HD"/>
    <x v="3"/>
    <s v="SF"/>
    <s v="HD"/>
    <s v="SF-HD"/>
    <n v="91"/>
    <n v="6.98"/>
    <n v="635.17999999999995"/>
    <m/>
    <s v="XTSY SF HD"/>
    <s v="True"/>
    <x v="15"/>
  </r>
  <r>
    <n v="201604"/>
    <x v="3"/>
    <s v="792"/>
    <s v="XTSY XX.5"/>
    <s v="XTSY"/>
    <x v="3"/>
    <s v="LF"/>
    <s v="SD"/>
    <s v="LF-SD"/>
    <n v="3309"/>
    <n v="12.91"/>
    <n v="42719.19"/>
    <n v="21.3333333333333"/>
    <s v="XTSY"/>
    <s v="False"/>
    <x v="15"/>
  </r>
  <r>
    <n v="201604"/>
    <x v="3"/>
    <s v="3352"/>
    <s v="XTSY XXX"/>
    <s v="XTSY"/>
    <x v="3"/>
    <s v="LF"/>
    <s v="SD"/>
    <s v="LF-SD"/>
    <n v="266"/>
    <n v="14.98"/>
    <n v="3984.68"/>
    <m/>
    <s v="XTSY"/>
    <s v="True"/>
    <x v="15"/>
  </r>
  <r>
    <n v="201604"/>
    <x v="3"/>
    <s v="4376"/>
    <s v="XTSY XXX HD"/>
    <s v="XTSY HD"/>
    <x v="3"/>
    <s v="LF"/>
    <s v="HD"/>
    <s v="LF-HD"/>
    <n v="315"/>
    <n v="15.98"/>
    <n v="5033.7"/>
    <n v="18.6666666666667"/>
    <s v="XTSY HD"/>
    <s v="False"/>
    <x v="15"/>
  </r>
  <r>
    <n v="201604"/>
    <x v="3"/>
    <s v="Bang University SF XX.5"/>
    <s v="Bang University SF XX.5"/>
    <s v="Bang U. SF"/>
    <x v="4"/>
    <s v="SF"/>
    <s v="SD"/>
    <s v="SF-SD"/>
    <n v="8810"/>
    <n v="5.98"/>
    <n v="52683.8"/>
    <n v="0.66666666666666696"/>
    <s v="Bang U. SF"/>
    <s v="False"/>
    <x v="15"/>
  </r>
  <r>
    <n v="201604"/>
    <x v="3"/>
    <s v="Bang University SF XX.5 HD"/>
    <s v="Bang University SF XX.5 HD"/>
    <s v="Bang U. SF HD"/>
    <x v="4"/>
    <s v="SF"/>
    <s v="HD"/>
    <s v="SF-HD"/>
    <n v="6094"/>
    <n v="6.98"/>
    <n v="42536.12"/>
    <n v="1"/>
    <s v="Bang U. SF HD"/>
    <s v="False"/>
    <x v="15"/>
  </r>
  <r>
    <n v="201604"/>
    <x v="3"/>
    <s v="Bang University SF XXX"/>
    <s v="Bang University SF XXX"/>
    <s v="Bang U. SF"/>
    <x v="4"/>
    <s v="SF"/>
    <s v="SD"/>
    <s v="SF-SD"/>
    <n v="1002"/>
    <n v="5.98"/>
    <n v="5991.96"/>
    <m/>
    <s v="Bang U. SF"/>
    <s v="True"/>
    <x v="15"/>
  </r>
  <r>
    <n v="201604"/>
    <x v="3"/>
    <s v="Bang University SF XXX HD"/>
    <s v="Bang University SF XXX HD"/>
    <s v="Bang U. SF HD"/>
    <x v="4"/>
    <s v="SF"/>
    <s v="HD"/>
    <s v="SF-HD"/>
    <n v="756"/>
    <n v="6.98"/>
    <n v="5276.88"/>
    <m/>
    <s v="Bang U. SF HD"/>
    <s v="True"/>
    <x v="15"/>
  </r>
  <r>
    <n v="201604"/>
    <x v="3"/>
    <s v="Bang University XX.5"/>
    <s v="Bang University XX.5"/>
    <s v="Bang U."/>
    <x v="4"/>
    <s v="LF"/>
    <s v="SD"/>
    <s v="LF-SD"/>
    <n v="2798"/>
    <n v="12.91"/>
    <n v="36122.18"/>
    <n v="22.6666666666667"/>
    <s v="Bang U."/>
    <s v="False"/>
    <x v="15"/>
  </r>
  <r>
    <n v="201604"/>
    <x v="3"/>
    <s v="Bang University XX.5 HD"/>
    <s v="Bang University XX.5 HD"/>
    <s v="Bang U. HD"/>
    <x v="4"/>
    <s v="LF"/>
    <s v="HD"/>
    <s v="LF-HD"/>
    <n v="3554"/>
    <n v="14.0933333333333"/>
    <n v="50087.706666666701"/>
    <n v="22.6666666666667"/>
    <s v="Bang U. HD"/>
    <s v="False"/>
    <x v="15"/>
  </r>
  <r>
    <n v="201604"/>
    <x v="3"/>
    <s v="Bang University XX.5 Nationwide"/>
    <s v="Bang University XX.5 Nationwide"/>
    <s v="Bang U."/>
    <x v="4"/>
    <s v="NW LF"/>
    <s v="SD"/>
    <s v="NW LF-SD"/>
    <n v="4292"/>
    <n v="13.116666666666699"/>
    <n v="56296.733333333301"/>
    <m/>
    <s v="Bang U."/>
    <s v="True"/>
    <x v="15"/>
  </r>
  <r>
    <n v="201604"/>
    <x v="3"/>
    <s v="Bang University XX.5 Nationwide HD"/>
    <s v="Bang University XX.5 Nationwide HD"/>
    <s v="Bang U. HD"/>
    <x v="4"/>
    <s v="NW LF"/>
    <s v="HD"/>
    <s v="NW LF-HD"/>
    <n v="5470"/>
    <n v="14.21"/>
    <n v="77728.7"/>
    <m/>
    <s v="Bang U. HD"/>
    <s v="True"/>
    <x v="15"/>
  </r>
  <r>
    <n v="201604"/>
    <x v="3"/>
    <s v="Bang University XXX"/>
    <s v="Bang University XXX"/>
    <s v="Bang U."/>
    <x v="4"/>
    <s v="LF"/>
    <s v="SD"/>
    <s v="LF-SD"/>
    <n v="392"/>
    <n v="14.98"/>
    <n v="5872.16"/>
    <m/>
    <s v="Bang U."/>
    <s v="True"/>
    <x v="15"/>
  </r>
  <r>
    <n v="201604"/>
    <x v="3"/>
    <s v="Bang University XXX HD"/>
    <s v="Bang University XXX HD"/>
    <s v="Bang U. HD"/>
    <x v="4"/>
    <s v="LF"/>
    <s v="HD"/>
    <s v="LF-HD"/>
    <n v="441"/>
    <n v="15.98"/>
    <n v="7047.18"/>
    <m/>
    <s v="Bang U. HD"/>
    <s v="True"/>
    <x v="15"/>
  </r>
  <r>
    <n v="201604"/>
    <x v="3"/>
    <s v="Brazzers SF XX.5"/>
    <s v="Brazzers SF XX.5"/>
    <s v="Brazzers SF"/>
    <x v="4"/>
    <s v="SF"/>
    <s v="SD"/>
    <s v="SF-SD"/>
    <n v="5886"/>
    <n v="5.98"/>
    <n v="35198.28"/>
    <n v="1"/>
    <s v="Brazzers SF"/>
    <s v="False"/>
    <x v="15"/>
  </r>
  <r>
    <n v="201604"/>
    <x v="3"/>
    <s v="Brazzers SF XX.5 HD"/>
    <s v="Brazzers SF XX.5 HD"/>
    <s v="Brazzers SF HD"/>
    <x v="4"/>
    <s v="SF"/>
    <s v="HD"/>
    <s v="SF-HD"/>
    <n v="4498"/>
    <n v="6.98"/>
    <n v="31396.04"/>
    <n v="1"/>
    <s v="Brazzers SF HD"/>
    <s v="False"/>
    <x v="15"/>
  </r>
  <r>
    <n v="201604"/>
    <x v="3"/>
    <s v="Brazzers SF XXX"/>
    <s v="Brazzers SF XXX"/>
    <s v="Brazzers SF"/>
    <x v="4"/>
    <s v="SF"/>
    <s v="SD"/>
    <s v="SF-SD"/>
    <n v="705"/>
    <n v="5.98"/>
    <n v="4215.8999999999996"/>
    <m/>
    <s v="Brazzers SF"/>
    <s v="True"/>
    <x v="15"/>
  </r>
  <r>
    <n v="201604"/>
    <x v="3"/>
    <s v="Brazzers SF XXX HD"/>
    <s v="Brazzers SF XXX HD"/>
    <s v="Brazzers SF HD"/>
    <x v="4"/>
    <s v="SF"/>
    <s v="HD"/>
    <s v="SF-HD"/>
    <n v="494"/>
    <n v="6.98"/>
    <n v="3448.12"/>
    <m/>
    <s v="Brazzers SF HD"/>
    <s v="True"/>
    <x v="15"/>
  </r>
  <r>
    <n v="201604"/>
    <x v="3"/>
    <s v="Brazzers XX.5"/>
    <s v="Brazzers XX.5"/>
    <s v="Brazzers"/>
    <x v="4"/>
    <s v="LF"/>
    <s v="SD"/>
    <s v="LF-SD"/>
    <n v="3183"/>
    <n v="12.91"/>
    <n v="41092.53"/>
    <n v="26.6666666666667"/>
    <s v="Brazzers"/>
    <s v="False"/>
    <x v="15"/>
  </r>
  <r>
    <n v="201604"/>
    <x v="3"/>
    <s v="Brazzers XX.5 HD"/>
    <s v="Brazzers XX.5 HD"/>
    <s v="Brazzers HD"/>
    <x v="4"/>
    <s v="LF"/>
    <s v="HD"/>
    <s v="LF-HD"/>
    <n v="3907"/>
    <n v="14.0933333333333"/>
    <n v="55062.653333333299"/>
    <n v="26.6666666666667"/>
    <s v="Brazzers HD"/>
    <s v="False"/>
    <x v="15"/>
  </r>
  <r>
    <n v="201604"/>
    <x v="3"/>
    <s v="Brazzers XX.5 Nationwide"/>
    <s v="Brazzers XX.5 Nationwide"/>
    <s v="Brazzers"/>
    <x v="4"/>
    <s v="NW LF"/>
    <s v="SD"/>
    <s v="NW LF-SD"/>
    <n v="6094"/>
    <n v="13.116666666666699"/>
    <n v="79932.966666666704"/>
    <m/>
    <s v="Brazzers"/>
    <s v="True"/>
    <x v="15"/>
  </r>
  <r>
    <n v="201604"/>
    <x v="3"/>
    <s v="Brazzers XX.5 Nationwide HD"/>
    <s v="Brazzers XX.5 Nationwide HD"/>
    <s v="Brazzers HD"/>
    <x v="4"/>
    <s v="NW LF"/>
    <s v="HD"/>
    <s v="NW LF-HD"/>
    <n v="10154"/>
    <n v="14.21"/>
    <n v="144288.34"/>
    <m/>
    <s v="Brazzers HD"/>
    <s v="True"/>
    <x v="15"/>
  </r>
  <r>
    <n v="201604"/>
    <x v="3"/>
    <s v="Brazzers XXX"/>
    <s v="Brazzers XXX"/>
    <s v="Brazzers"/>
    <x v="4"/>
    <s v="LF"/>
    <s v="SD"/>
    <s v="LF-SD"/>
    <n v="500"/>
    <n v="14.98"/>
    <n v="7490"/>
    <m/>
    <s v="Brazzers"/>
    <s v="True"/>
    <x v="15"/>
  </r>
  <r>
    <n v="201604"/>
    <x v="3"/>
    <s v="Brazzers XXX HD"/>
    <s v="Brazzers XXX HD"/>
    <s v="Brazzers HD"/>
    <x v="4"/>
    <s v="LF"/>
    <s v="HD"/>
    <s v="LF-HD"/>
    <n v="551"/>
    <n v="15.98"/>
    <n v="8804.98"/>
    <m/>
    <s v="Brazzers HD"/>
    <s v="True"/>
    <x v="15"/>
  </r>
  <r>
    <n v="201604"/>
    <x v="3"/>
    <s v="Reality Kings SF XX.5"/>
    <s v="Reality Kings SF XX.5"/>
    <s v="Reality Kings SF"/>
    <x v="4"/>
    <s v="SF"/>
    <s v="SD"/>
    <s v="SF-SD"/>
    <n v="7678"/>
    <n v="5.98"/>
    <n v="45914.44"/>
    <n v="1"/>
    <s v="Reality Kings SF"/>
    <s v="False"/>
    <x v="15"/>
  </r>
  <r>
    <n v="201604"/>
    <x v="3"/>
    <s v="Reality Kings SF XX.5 HD"/>
    <s v="Reality Kings SF XX.5 HD"/>
    <s v="Reality Kings SF HD"/>
    <x v="4"/>
    <s v="SF"/>
    <s v="HD"/>
    <s v="SF-HD"/>
    <n v="5112"/>
    <n v="6.98"/>
    <n v="35681.760000000002"/>
    <n v="1"/>
    <s v="Reality Kings SF HD"/>
    <s v="False"/>
    <x v="15"/>
  </r>
  <r>
    <n v="201604"/>
    <x v="3"/>
    <s v="Reality Kings SF XXX"/>
    <s v="Reality Kings SF XXX"/>
    <s v="Reality Kings SF"/>
    <x v="4"/>
    <s v="SF"/>
    <s v="SD"/>
    <s v="SF-SD"/>
    <n v="813"/>
    <n v="5.98"/>
    <n v="4861.74"/>
    <m/>
    <s v="Reality Kings SF"/>
    <s v="True"/>
    <x v="15"/>
  </r>
  <r>
    <n v="201604"/>
    <x v="3"/>
    <s v="Reality Kings SF XXX HD"/>
    <s v="Reality Kings SF XXX HD"/>
    <s v="Reality Kings SF HD"/>
    <x v="4"/>
    <s v="SF"/>
    <s v="HD"/>
    <s v="SF-HD"/>
    <n v="602"/>
    <n v="6.98"/>
    <n v="4201.96"/>
    <m/>
    <s v="Reality Kings SF HD"/>
    <s v="True"/>
    <x v="15"/>
  </r>
  <r>
    <n v="201604"/>
    <x v="3"/>
    <s v="Reality Kings XX.5"/>
    <s v="Reality Kings XX.5"/>
    <s v="Reality Kings"/>
    <x v="4"/>
    <s v="LF"/>
    <s v="SD"/>
    <s v="LF-SD"/>
    <n v="2773"/>
    <n v="12.91"/>
    <n v="35799.43"/>
    <n v="24"/>
    <s v="Reality Kings"/>
    <s v="False"/>
    <x v="15"/>
  </r>
  <r>
    <n v="201604"/>
    <x v="3"/>
    <s v="Reality Kings XX.5 HD"/>
    <s v="Reality Kings XX.5 HD"/>
    <s v="Reality Kings HD"/>
    <x v="4"/>
    <s v="LF"/>
    <s v="HD"/>
    <s v="LF-HD"/>
    <n v="4910"/>
    <n v="14.0933333333333"/>
    <n v="69198.266666666706"/>
    <n v="24"/>
    <s v="Reality Kings HD"/>
    <s v="False"/>
    <x v="15"/>
  </r>
  <r>
    <n v="201604"/>
    <x v="3"/>
    <s v="Reality Kings XX.5 Nationwide"/>
    <s v="Reality Kings XX.5 Nationwide"/>
    <s v="Reality Kings"/>
    <x v="4"/>
    <s v="NW LF"/>
    <s v="SD"/>
    <s v="NW LF-SD"/>
    <n v="3753"/>
    <n v="13.116666666666699"/>
    <n v="49226.85"/>
    <m/>
    <s v="Reality Kings"/>
    <s v="True"/>
    <x v="15"/>
  </r>
  <r>
    <n v="201604"/>
    <x v="3"/>
    <s v="Reality Kings XX.5 Nationwide HD"/>
    <s v="Reality Kings XX.5 Nationwide HD"/>
    <s v="Reality Kings HD"/>
    <x v="4"/>
    <s v="NW LF"/>
    <s v="HD"/>
    <s v="NW LF-HD"/>
    <n v="4148"/>
    <n v="14.21"/>
    <n v="58943.08"/>
    <m/>
    <s v="Reality Kings HD"/>
    <s v="True"/>
    <x v="15"/>
  </r>
  <r>
    <n v="201604"/>
    <x v="3"/>
    <s v="Reality Kings XXX"/>
    <s v="Reality Kings XXX"/>
    <s v="Reality Kings"/>
    <x v="4"/>
    <s v="LF"/>
    <s v="SD"/>
    <s v="LF-SD"/>
    <n v="406"/>
    <n v="14.98"/>
    <n v="6081.88"/>
    <m/>
    <s v="Reality Kings"/>
    <s v="True"/>
    <x v="15"/>
  </r>
  <r>
    <n v="201604"/>
    <x v="3"/>
    <s v="Reality Kings XXX HD"/>
    <s v="Reality Kings XXX HD"/>
    <s v="Reality Kings HD"/>
    <x v="4"/>
    <s v="LF"/>
    <s v="HD"/>
    <s v="LF-HD"/>
    <n v="561"/>
    <n v="15.98"/>
    <n v="8964.7800000000007"/>
    <m/>
    <s v="Reality Kings HD"/>
    <s v="True"/>
    <x v="15"/>
  </r>
  <r>
    <n v="201604"/>
    <x v="3"/>
    <s v="Spice Gay SF XX.5"/>
    <s v="Spice Gay SF XX.5"/>
    <s v="MEN SF"/>
    <x v="4"/>
    <s v="Gay SF"/>
    <s v="SD"/>
    <s v="Gay SF-SD"/>
    <n v="2535"/>
    <n v="5.98"/>
    <n v="15159.3"/>
    <n v="4"/>
    <s v="MEN SF"/>
    <s v="False"/>
    <x v="15"/>
  </r>
  <r>
    <n v="201604"/>
    <x v="3"/>
    <s v="Spice Gay SF XX.5 HD"/>
    <s v="Spice Gay SF XX.5 HD"/>
    <s v="MEN SF HD"/>
    <x v="4"/>
    <s v="Gay SF"/>
    <s v="HD"/>
    <s v="Gay SF-HD"/>
    <n v="1637"/>
    <n v="6.98"/>
    <n v="11426.26"/>
    <n v="4"/>
    <s v="MEN SF HD"/>
    <s v="False"/>
    <x v="15"/>
  </r>
  <r>
    <n v="201604"/>
    <x v="3"/>
    <s v="Spice Gay SF XXX"/>
    <s v="Spice Gay SF XXX"/>
    <s v="MEN SF"/>
    <x v="4"/>
    <s v="Gay SF"/>
    <s v="SD"/>
    <s v="Gay SF-SD"/>
    <n v="308"/>
    <n v="5.98"/>
    <n v="1841.84"/>
    <m/>
    <s v="MEN SF"/>
    <s v="True"/>
    <x v="15"/>
  </r>
  <r>
    <n v="201604"/>
    <x v="3"/>
    <s v="Spice Gay SF XXX HD"/>
    <s v="Spice Gay SF XXX HD"/>
    <s v="MEN SF HD"/>
    <x v="4"/>
    <s v="Gay SF"/>
    <s v="HD"/>
    <s v="Gay SF-HD"/>
    <n v="165"/>
    <n v="6.98"/>
    <n v="1151.7"/>
    <m/>
    <s v="MEN SF HD"/>
    <s v="True"/>
    <x v="15"/>
  </r>
  <r>
    <n v="201604"/>
    <x v="3"/>
    <s v="Spice Gay XX.5"/>
    <s v="Spice Gay XX.5"/>
    <s v="MEN"/>
    <x v="4"/>
    <s v="Gay LF"/>
    <s v="SD"/>
    <s v="Gay LF-SD"/>
    <n v="3758"/>
    <n v="12.86"/>
    <n v="48327.88"/>
    <n v="16"/>
    <s v="MEN"/>
    <s v="False"/>
    <x v="15"/>
  </r>
  <r>
    <n v="201604"/>
    <x v="3"/>
    <s v="Spice Gay XX.5 HD"/>
    <s v="Spice Gay XX.5 HD"/>
    <s v="MEN HD"/>
    <x v="4"/>
    <s v="Gay LF"/>
    <s v="HD"/>
    <s v="Gay LF-HD"/>
    <n v="3310"/>
    <n v="14.03"/>
    <n v="46439.3"/>
    <n v="17.3333333333333"/>
    <s v="MEN HD"/>
    <s v="False"/>
    <x v="15"/>
  </r>
  <r>
    <n v="201604"/>
    <x v="3"/>
    <s v="Spice Gay XXX"/>
    <s v="Spice Gay XXX"/>
    <s v="MEN"/>
    <x v="4"/>
    <s v="Gay LF"/>
    <s v="SD"/>
    <s v="Gay LF-SD"/>
    <n v="321"/>
    <n v="14.78"/>
    <n v="4744.38"/>
    <m/>
    <s v="MEN"/>
    <s v="True"/>
    <x v="15"/>
  </r>
  <r>
    <n v="201604"/>
    <x v="3"/>
    <s v="Spice Gay XXX HD"/>
    <s v="Spice Gay XXX HD"/>
    <s v="MEN HD"/>
    <x v="4"/>
    <s v="Gay LF"/>
    <s v="HD"/>
    <s v="Gay LF-HD"/>
    <n v="278"/>
    <n v="15.98"/>
    <n v="4442.4399999999996"/>
    <m/>
    <s v="MEN HD"/>
    <s v="True"/>
    <x v="15"/>
  </r>
  <r>
    <n v="201604"/>
    <x v="3"/>
    <s v="4518"/>
    <s v="Club Fantasy SF XX.5"/>
    <s v="Club Fantasy SF"/>
    <x v="5"/>
    <s v="SF"/>
    <s v="SD"/>
    <s v="SF-SD"/>
    <n v="4328"/>
    <n v="5.98"/>
    <n v="25881.439999999999"/>
    <n v="1"/>
    <s v="Club Fantasy SF"/>
    <s v="False"/>
    <x v="15"/>
  </r>
  <r>
    <n v="201604"/>
    <x v="3"/>
    <s v="4529"/>
    <s v="Club Fantasy SF XX.5 HD"/>
    <s v="Club Fantasy SF HD"/>
    <x v="5"/>
    <s v="SF"/>
    <s v="HD"/>
    <s v="SF-HD"/>
    <n v="3412"/>
    <n v="6.98"/>
    <n v="23815.759999999998"/>
    <n v="1"/>
    <s v="Club Fantasy SF HD"/>
    <s v="False"/>
    <x v="15"/>
  </r>
  <r>
    <n v="201604"/>
    <x v="3"/>
    <s v="4519"/>
    <s v="Club Fantasy SF XXX"/>
    <s v="Club Fantasy SF"/>
    <x v="5"/>
    <s v="SF"/>
    <s v="SD"/>
    <s v="SF-SD"/>
    <n v="843"/>
    <n v="5.98"/>
    <n v="5041.1400000000003"/>
    <m/>
    <s v="Club Fantasy SF"/>
    <s v="True"/>
    <x v="15"/>
  </r>
  <r>
    <n v="201604"/>
    <x v="3"/>
    <s v="4520"/>
    <s v="Club Fantasy SF XXX HD"/>
    <s v="Club Fantasy SF HD"/>
    <x v="5"/>
    <s v="SF"/>
    <s v="HD"/>
    <s v="SF-HD"/>
    <n v="461"/>
    <n v="6.98"/>
    <n v="3217.78"/>
    <m/>
    <s v="Club Fantasy SF HD"/>
    <s v="True"/>
    <x v="15"/>
  </r>
  <r>
    <n v="201604"/>
    <x v="3"/>
    <s v="3558"/>
    <s v="Club Fantasy XX.5"/>
    <s v="Club Fantasy"/>
    <x v="5"/>
    <s v="LF"/>
    <s v="SD"/>
    <s v="LF-SD"/>
    <n v="4042"/>
    <n v="12.91"/>
    <n v="52182.22"/>
    <n v="17.3333333333333"/>
    <s v="Club Fantasy"/>
    <s v="False"/>
    <x v="15"/>
  </r>
  <r>
    <n v="201604"/>
    <x v="3"/>
    <s v="4055"/>
    <s v="Club Fantasy XX.5 HD"/>
    <s v="Club Fantasy HD"/>
    <x v="5"/>
    <s v="LF"/>
    <s v="HD"/>
    <s v="LF-HD"/>
    <n v="6323"/>
    <n v="14.0933333333333"/>
    <n v="89112.146666666697"/>
    <n v="17.3333333333333"/>
    <s v="Club Fantasy HD"/>
    <s v="False"/>
    <x v="15"/>
  </r>
  <r>
    <n v="201604"/>
    <x v="3"/>
    <s v="3562"/>
    <s v="Club Fantasy XXX"/>
    <s v="Club Fantasy"/>
    <x v="5"/>
    <s v="LF"/>
    <s v="SD"/>
    <s v="LF-SD"/>
    <n v="470"/>
    <n v="14.98"/>
    <n v="7040.6"/>
    <m/>
    <s v="Club Fantasy"/>
    <s v="True"/>
    <x v="15"/>
  </r>
  <r>
    <n v="201604"/>
    <x v="3"/>
    <s v="4056"/>
    <s v="Club Fantasy XXX HD"/>
    <s v="Club Fantasy HD"/>
    <x v="5"/>
    <s v="LF"/>
    <s v="HD"/>
    <s v="LF-HD"/>
    <n v="525"/>
    <n v="15.98"/>
    <n v="8389.5"/>
    <m/>
    <s v="Club Fantasy HD"/>
    <s v="True"/>
    <x v="15"/>
  </r>
  <r>
    <n v="201604"/>
    <x v="3"/>
    <s v="4533"/>
    <s v="Studds SF XX.5"/>
    <s v="STUDDS SF"/>
    <x v="5"/>
    <s v="Gay SF"/>
    <s v="SD"/>
    <s v="Gay SF-SD"/>
    <n v="1297"/>
    <n v="5.98"/>
    <n v="7756.06"/>
    <n v="2.6666666666666701"/>
    <s v="STUDDS SF"/>
    <s v="False"/>
    <x v="15"/>
  </r>
  <r>
    <n v="201604"/>
    <x v="3"/>
    <s v="4522"/>
    <s v="Studds SF XX.5 HD"/>
    <s v="STUDDS SF HD"/>
    <x v="5"/>
    <s v="Gay SF"/>
    <s v="HD"/>
    <s v="Gay SF-HD"/>
    <n v="1000"/>
    <n v="6.98"/>
    <n v="6980"/>
    <n v="2.6666666666666701"/>
    <s v="STUDDS SF HD"/>
    <s v="False"/>
    <x v="15"/>
  </r>
  <r>
    <n v="201604"/>
    <x v="3"/>
    <s v="4523"/>
    <s v="Studds SF XXX"/>
    <s v="STUDDS SF"/>
    <x v="5"/>
    <s v="Gay SF"/>
    <s v="SD"/>
    <s v="Gay SF-SD"/>
    <n v="127"/>
    <n v="5.98"/>
    <n v="759.46"/>
    <m/>
    <s v="STUDDS SF"/>
    <s v="True"/>
    <x v="15"/>
  </r>
  <r>
    <n v="201604"/>
    <x v="3"/>
    <s v="4527"/>
    <s v="Studds SF XXX HD"/>
    <s v="STUDDS SF HD"/>
    <x v="5"/>
    <s v="Gay SF"/>
    <s v="HD"/>
    <s v="Gay SF-HD"/>
    <n v="62"/>
    <n v="6.98"/>
    <n v="432.76"/>
    <m/>
    <s v="STUDDS SF HD"/>
    <s v="True"/>
    <x v="15"/>
  </r>
  <r>
    <n v="201604"/>
    <x v="3"/>
    <s v="3559"/>
    <s v="Studds XX.5"/>
    <s v="STUDDS"/>
    <x v="5"/>
    <s v="Gay LF"/>
    <s v="SD"/>
    <s v="Gay LF-SD"/>
    <n v="2694"/>
    <n v="12.86"/>
    <n v="34644.839999999997"/>
    <n v="13.3333333333333"/>
    <s v="STUDDS"/>
    <s v="False"/>
    <x v="15"/>
  </r>
  <r>
    <n v="201604"/>
    <x v="3"/>
    <s v="3678"/>
    <s v="Studds XX.5 HD"/>
    <s v="STUDDS HD"/>
    <x v="5"/>
    <s v="Gay LF"/>
    <s v="HD"/>
    <s v="Gay LF-HD"/>
    <n v="2763"/>
    <n v="14.03"/>
    <n v="38764.89"/>
    <n v="14.6666666666667"/>
    <s v="STUDDS HD"/>
    <s v="False"/>
    <x v="15"/>
  </r>
  <r>
    <n v="201604"/>
    <x v="3"/>
    <s v="3566"/>
    <s v="Studds XXX"/>
    <s v="STUDDS"/>
    <x v="5"/>
    <s v="Gay LF"/>
    <s v="SD"/>
    <s v="Gay LF-SD"/>
    <n v="255"/>
    <n v="14.78"/>
    <n v="3768.9"/>
    <m/>
    <s v="STUDDS"/>
    <s v="True"/>
    <x v="15"/>
  </r>
  <r>
    <n v="201604"/>
    <x v="3"/>
    <s v="4067"/>
    <s v="Studds XXX HD"/>
    <s v="STUDDS HD"/>
    <x v="5"/>
    <s v="Gay LF"/>
    <s v="HD"/>
    <s v="Gay LF-HD"/>
    <n v="304"/>
    <n v="15.98"/>
    <n v="4857.92"/>
    <m/>
    <s v="STUDDS HD"/>
    <s v="True"/>
    <x v="15"/>
  </r>
  <r>
    <n v="201604"/>
    <x v="3"/>
    <s v="4524"/>
    <s v="Urban Fantasy SF XX.5"/>
    <s v="Urban Fantasy SF"/>
    <x v="5"/>
    <s v="SF"/>
    <s v="SD"/>
    <s v="SF-SD"/>
    <n v="4905"/>
    <n v="5.98"/>
    <n v="29331.9"/>
    <n v="0.66666666666666696"/>
    <s v="Urban Fantasy SF"/>
    <s v="False"/>
    <x v="15"/>
  </r>
  <r>
    <n v="201604"/>
    <x v="3"/>
    <s v="4563"/>
    <s v="Urban Fantasy SF XX.5 HD"/>
    <s v="Urban Fantasy SF HD"/>
    <x v="5"/>
    <s v="SF"/>
    <s v="HD"/>
    <s v="SF-HD"/>
    <n v="3097"/>
    <n v="6.98"/>
    <n v="21617.06"/>
    <n v="1.3333333333333299"/>
    <s v="Urban Fantasy SF HD"/>
    <s v="False"/>
    <x v="15"/>
  </r>
  <r>
    <n v="201604"/>
    <x v="3"/>
    <s v="4525"/>
    <s v="Urban Fantasy SF XXX"/>
    <s v="Urban Fantasy SF"/>
    <x v="5"/>
    <s v="SF"/>
    <s v="SD"/>
    <s v="SF-SD"/>
    <n v="570"/>
    <n v="5.98"/>
    <n v="3408.6"/>
    <m/>
    <s v="Urban Fantasy SF"/>
    <s v="True"/>
    <x v="15"/>
  </r>
  <r>
    <n v="201604"/>
    <x v="3"/>
    <s v="4564"/>
    <s v="Urban Fantasy SF XXX HD"/>
    <s v="Urban Fantasy SF HD"/>
    <x v="5"/>
    <s v="SF"/>
    <s v="HD"/>
    <s v="SF-HD"/>
    <n v="397"/>
    <n v="6.98"/>
    <n v="2771.06"/>
    <m/>
    <s v="Urban Fantasy SF HD"/>
    <s v="True"/>
    <x v="15"/>
  </r>
  <r>
    <n v="201604"/>
    <x v="3"/>
    <s v="3563"/>
    <s v="Urban Fantasy XX.5"/>
    <s v="Urban Fantasy"/>
    <x v="5"/>
    <s v="LF"/>
    <s v="SD"/>
    <s v="LF-SD"/>
    <n v="5563"/>
    <n v="12.91"/>
    <n v="71818.33"/>
    <n v="21.3333333333333"/>
    <s v="Urban Fantasy"/>
    <s v="False"/>
    <x v="15"/>
  </r>
  <r>
    <n v="201604"/>
    <x v="3"/>
    <s v="3794"/>
    <s v="Urban Fantasy XX5 HD"/>
    <s v="Urban Fantasy HD"/>
    <x v="5"/>
    <s v="LF"/>
    <s v="HD"/>
    <s v="LF-HD"/>
    <n v="7610"/>
    <n v="14.0933333333333"/>
    <n v="107250.266666667"/>
    <n v="22.6666666666667"/>
    <s v="Urban Fantasy HD"/>
    <s v="False"/>
    <x v="15"/>
  </r>
  <r>
    <n v="201604"/>
    <x v="3"/>
    <s v="3568"/>
    <s v="Urban Fantasy XXX"/>
    <s v="Urban Fantasy"/>
    <x v="5"/>
    <s v="LF"/>
    <s v="SD"/>
    <s v="LF-SD"/>
    <n v="626"/>
    <n v="14.98"/>
    <n v="9377.48"/>
    <m/>
    <s v="Urban Fantasy"/>
    <s v="True"/>
    <x v="15"/>
  </r>
  <r>
    <n v="201604"/>
    <x v="3"/>
    <s v="4083"/>
    <s v="Urban Fantasy XXX HD"/>
    <s v="Urban Fantasy HD"/>
    <x v="5"/>
    <s v="LF"/>
    <s v="HD"/>
    <s v="LF-HD"/>
    <n v="699"/>
    <n v="15.98"/>
    <n v="11170.02"/>
    <m/>
    <s v="Urban Fantasy HD"/>
    <s v="True"/>
    <x v="15"/>
  </r>
  <r>
    <n v="201604"/>
    <x v="3"/>
    <s v="4478"/>
    <s v="All-Stars of Europe SF XX.5"/>
    <s v="All-Stars of Europe SF"/>
    <x v="6"/>
    <s v="SF"/>
    <s v="SD"/>
    <s v="SF-SD"/>
    <n v="5133"/>
    <n v="5.98"/>
    <n v="30695.34"/>
    <n v="1.3333333333333299"/>
    <s v="All-Stars of Europe SF"/>
    <s v="False"/>
    <x v="15"/>
  </r>
  <r>
    <n v="201604"/>
    <x v="3"/>
    <s v="4479"/>
    <s v="All-Stars of Europe SF XX.5 HD"/>
    <s v="All-Stars of Europe SF HD"/>
    <x v="6"/>
    <s v="SF"/>
    <s v="HD"/>
    <s v="SF-HD"/>
    <n v="3461"/>
    <n v="6.98"/>
    <n v="24157.78"/>
    <n v="1.3333333333333299"/>
    <s v="All-Stars of Europe SF HD"/>
    <s v="False"/>
    <x v="15"/>
  </r>
  <r>
    <n v="201604"/>
    <x v="3"/>
    <s v="4480"/>
    <s v="All-Stars of Europe SF XXX"/>
    <s v="All-Stars of Europe SF"/>
    <x v="6"/>
    <s v="SF"/>
    <s v="SD"/>
    <s v="SF-SD"/>
    <n v="649"/>
    <n v="5.98"/>
    <n v="3881.02"/>
    <m/>
    <s v="All-Stars of Europe SF"/>
    <s v="True"/>
    <x v="15"/>
  </r>
  <r>
    <n v="201604"/>
    <x v="3"/>
    <s v="4481"/>
    <s v="All-Stars of Europe SF XXX HD"/>
    <s v="All-Stars of Europe SF HD"/>
    <x v="6"/>
    <s v="SF"/>
    <s v="HD"/>
    <s v="SF-HD"/>
    <n v="427"/>
    <n v="6.98"/>
    <n v="2980.46"/>
    <m/>
    <s v="All-Stars of Europe SF HD"/>
    <s v="True"/>
    <x v="15"/>
  </r>
  <r>
    <n v="201604"/>
    <x v="3"/>
    <s v="4427"/>
    <s v="All-Stars of Europe XX.5"/>
    <s v="All-Stars of Europe"/>
    <x v="6"/>
    <s v="LF"/>
    <s v="SD"/>
    <s v="LF-SD"/>
    <n v="2235"/>
    <n v="12.91"/>
    <n v="28853.85"/>
    <n v="18.6666666666667"/>
    <s v="All-Stars of Europe"/>
    <s v="False"/>
    <x v="15"/>
  </r>
  <r>
    <n v="201604"/>
    <x v="3"/>
    <s v="4428"/>
    <s v="All-Stars of Europe XX.5 HD"/>
    <s v="All-Stars of Europe HD"/>
    <x v="6"/>
    <s v="LF"/>
    <s v="HD"/>
    <s v="LF-HD"/>
    <n v="2414"/>
    <n v="14.0933333333333"/>
    <n v="34021.3066666667"/>
    <n v="16"/>
    <s v="All-Stars of Europe HD"/>
    <s v="False"/>
    <x v="15"/>
  </r>
  <r>
    <n v="201604"/>
    <x v="3"/>
    <s v="4429"/>
    <s v="All-Stars of Europe XX.5 Nationwide"/>
    <s v="All-Stars of Europe"/>
    <x v="6"/>
    <s v="NW LF"/>
    <s v="SD"/>
    <s v="NW LF-SD"/>
    <n v="2188"/>
    <n v="13.116666666666699"/>
    <n v="28699.266666666699"/>
    <m/>
    <s v="All-Stars of Europe"/>
    <s v="True"/>
    <x v="15"/>
  </r>
  <r>
    <n v="201604"/>
    <x v="3"/>
    <s v="4430"/>
    <s v="All-Stars of Europe XX.5 Nationwide HD"/>
    <s v="All-Stars of Europe HD"/>
    <x v="6"/>
    <s v="NW LF"/>
    <s v="HD"/>
    <s v="NW LF-HD"/>
    <n v="2877"/>
    <n v="14.21"/>
    <n v="40882.17"/>
    <m/>
    <s v="All-Stars of Europe HD"/>
    <s v="True"/>
    <x v="15"/>
  </r>
  <r>
    <n v="201604"/>
    <x v="3"/>
    <s v="4431"/>
    <s v="All-Stars of Europe XXX"/>
    <s v="All-Stars of Europe"/>
    <x v="6"/>
    <s v="LF"/>
    <s v="SD"/>
    <s v="LF-SD"/>
    <n v="201"/>
    <n v="14.98"/>
    <n v="3010.98"/>
    <m/>
    <s v="All-Stars of Europe"/>
    <s v="True"/>
    <x v="15"/>
  </r>
  <r>
    <n v="201604"/>
    <x v="3"/>
    <s v="4432"/>
    <s v="All-Stars of Europe XXX HD"/>
    <s v="All-Stars of Europe HD"/>
    <x v="6"/>
    <s v="LF"/>
    <s v="HD"/>
    <s v="LF-HD"/>
    <n v="198"/>
    <n v="15.98"/>
    <n v="3164.04"/>
    <m/>
    <s v="All-Stars of Europe HD"/>
    <s v="True"/>
    <x v="15"/>
  </r>
  <r>
    <n v="201604"/>
    <x v="3"/>
    <s v="4456"/>
    <s v="Girls Girls Girls SF XX.5"/>
    <s v="Girls Girls Girls SF"/>
    <x v="6"/>
    <s v="SF"/>
    <s v="SD"/>
    <s v="SF-SD"/>
    <n v="2232"/>
    <n v="5.98"/>
    <n v="13347.36"/>
    <n v="0.33333333333333298"/>
    <s v="Girls Girls Girls SF"/>
    <s v="False"/>
    <x v="15"/>
  </r>
  <r>
    <n v="201604"/>
    <x v="3"/>
    <s v="4457"/>
    <s v="Girls Girls Girls SF XX.5 HD"/>
    <s v="Girls Girls Girls SF HD"/>
    <x v="6"/>
    <s v="SF"/>
    <s v="HD"/>
    <s v="SF-HD"/>
    <n v="1662"/>
    <n v="6.98"/>
    <n v="11600.76"/>
    <n v="0.66666666666666696"/>
    <s v="Girls Girls Girls SF HD"/>
    <s v="False"/>
    <x v="15"/>
  </r>
  <r>
    <n v="201604"/>
    <x v="3"/>
    <s v="4458"/>
    <s v="Girls Girls Girls SF XXX"/>
    <s v="Girls Girls Girls SF"/>
    <x v="6"/>
    <s v="SF"/>
    <s v="SD"/>
    <s v="SF-SD"/>
    <n v="236"/>
    <n v="5.98"/>
    <n v="1411.28"/>
    <m/>
    <s v="Girls Girls Girls SF"/>
    <s v="True"/>
    <x v="15"/>
  </r>
  <r>
    <n v="201604"/>
    <x v="3"/>
    <s v="4459"/>
    <s v="Girls Girls Girls SF XXX HD"/>
    <s v="Girls Girls Girls SF HD"/>
    <x v="6"/>
    <s v="SF"/>
    <s v="HD"/>
    <s v="SF-HD"/>
    <n v="177"/>
    <n v="6.98"/>
    <n v="1235.46"/>
    <m/>
    <s v="Girls Girls Girls SF HD"/>
    <s v="True"/>
    <x v="15"/>
  </r>
  <r>
    <n v="201604"/>
    <x v="3"/>
    <s v="4141"/>
    <s v="Girls Girls Girls XX.5"/>
    <s v="Girls Girls Girls"/>
    <x v="6"/>
    <s v="LF"/>
    <s v="SD"/>
    <s v="LF-SD"/>
    <n v="2870"/>
    <n v="12.91"/>
    <n v="37051.699999999997"/>
    <n v="20"/>
    <s v="Girls Girls Girls"/>
    <s v="False"/>
    <x v="15"/>
  </r>
  <r>
    <n v="201604"/>
    <x v="3"/>
    <s v="3675"/>
    <s v="Girls Girls Girls XX.5 HD"/>
    <s v="Girls Girls Girls HD"/>
    <x v="6"/>
    <s v="LF"/>
    <s v="HD"/>
    <s v="LF-HD"/>
    <n v="3746"/>
    <n v="14.0933333333333"/>
    <n v="52793.6266666667"/>
    <n v="20"/>
    <s v="Girls Girls Girls HD"/>
    <s v="False"/>
    <x v="15"/>
  </r>
  <r>
    <n v="201604"/>
    <x v="3"/>
    <s v="4121"/>
    <s v="Girls Girls Girls XX.5 Nationwide"/>
    <s v="Girls Girls Girls"/>
    <x v="6"/>
    <s v="NW LF"/>
    <s v="SD"/>
    <s v="NW LF-SD"/>
    <n v="3145"/>
    <n v="13.116666666666699"/>
    <n v="41251.916666666701"/>
    <m/>
    <s v="Girls Girls Girls"/>
    <s v="True"/>
    <x v="15"/>
  </r>
  <r>
    <n v="201604"/>
    <x v="3"/>
    <s v="4057"/>
    <s v="Girls Girls Girls XX.5 Nationwide HD"/>
    <s v="Girls Girls Girls HD"/>
    <x v="6"/>
    <s v="NW LF"/>
    <s v="HD"/>
    <s v="NW LF-HD"/>
    <n v="3929"/>
    <n v="14.21"/>
    <n v="55831.09"/>
    <m/>
    <s v="Girls Girls Girls HD"/>
    <s v="True"/>
    <x v="15"/>
  </r>
  <r>
    <n v="201604"/>
    <x v="3"/>
    <s v="3359"/>
    <s v="Girls Girls Girls XXX"/>
    <s v="Girls Girls Girls"/>
    <x v="6"/>
    <s v="LF"/>
    <s v="SD"/>
    <s v="LF-SD"/>
    <n v="237"/>
    <n v="14.98"/>
    <n v="3550.26"/>
    <m/>
    <s v="Girls Girls Girls"/>
    <s v="True"/>
    <x v="15"/>
  </r>
  <r>
    <n v="201604"/>
    <x v="3"/>
    <s v="4058"/>
    <s v="Girls Girls Girls XXX HD"/>
    <s v="Girls Girls Girls HD"/>
    <x v="6"/>
    <s v="LF"/>
    <s v="HD"/>
    <s v="LF-HD"/>
    <n v="344"/>
    <n v="15.98"/>
    <n v="5497.12"/>
    <m/>
    <s v="Girls Girls Girls HD"/>
    <s v="True"/>
    <x v="15"/>
  </r>
  <r>
    <n v="201604"/>
    <x v="3"/>
    <s v="4460"/>
    <s v="Real Extreme SF XX.5"/>
    <s v="Real Xxtreme SF"/>
    <x v="6"/>
    <s v="SF"/>
    <s v="SD"/>
    <s v="SF-SD"/>
    <n v="3183"/>
    <n v="5.98"/>
    <n v="19034.34"/>
    <n v="0.33333333333333298"/>
    <s v="Real Xxtreme SF"/>
    <s v="False"/>
    <x v="15"/>
  </r>
  <r>
    <n v="201604"/>
    <x v="3"/>
    <s v="4461"/>
    <s v="Real Extreme SF XX.5 HD"/>
    <s v="Real Xxtreme SF HD"/>
    <x v="6"/>
    <s v="SF"/>
    <s v="HD"/>
    <s v="SF-HD"/>
    <n v="2357"/>
    <n v="6.98"/>
    <n v="16451.86"/>
    <n v="0.33333333333333298"/>
    <s v="Real Xxtreme SF HD"/>
    <s v="False"/>
    <x v="15"/>
  </r>
  <r>
    <n v="201604"/>
    <x v="3"/>
    <s v="4462"/>
    <s v="Real Extreme SF XXX"/>
    <s v="Real Xxtreme SF"/>
    <x v="6"/>
    <s v="SF"/>
    <s v="SD"/>
    <s v="SF-SD"/>
    <n v="328"/>
    <n v="5.98"/>
    <n v="1961.44"/>
    <m/>
    <s v="Real Xxtreme SF"/>
    <s v="True"/>
    <x v="15"/>
  </r>
  <r>
    <n v="201604"/>
    <x v="3"/>
    <s v="4463"/>
    <s v="Real Extreme SF XXX HD"/>
    <s v="Real Xxtreme SF HD"/>
    <x v="6"/>
    <s v="SF"/>
    <s v="HD"/>
    <s v="SF-HD"/>
    <n v="209"/>
    <n v="6.98"/>
    <n v="1458.82"/>
    <m/>
    <s v="Real Xxtreme SF HD"/>
    <s v="True"/>
    <x v="15"/>
  </r>
  <r>
    <n v="201604"/>
    <x v="3"/>
    <s v="4065"/>
    <s v="Real Extreme XX.5 Nationwide HD"/>
    <s v="Real Xxtreme HD"/>
    <x v="6"/>
    <s v="NW LF"/>
    <s v="HD"/>
    <s v="NW LF-HD"/>
    <n v="3920"/>
    <n v="14.21"/>
    <n v="55703.199999999997"/>
    <n v="20"/>
    <s v="Real Xxtreme HD"/>
    <s v="False"/>
    <x v="15"/>
  </r>
  <r>
    <n v="201604"/>
    <x v="3"/>
    <s v="4066"/>
    <s v="Real Extreme XXX HD"/>
    <s v="Real Xxtreme HD"/>
    <x v="6"/>
    <s v="LF"/>
    <s v="HD"/>
    <s v="LF-HD"/>
    <n v="347"/>
    <n v="15.98"/>
    <n v="5545.06"/>
    <m/>
    <s v="Real Xxtreme HD"/>
    <s v="True"/>
    <x v="15"/>
  </r>
  <r>
    <n v="201604"/>
    <x v="3"/>
    <s v="3861"/>
    <s v="Real Xxtreme XX.5"/>
    <s v="Real Xxtreme"/>
    <x v="6"/>
    <s v="LF"/>
    <s v="SD"/>
    <s v="LF-SD"/>
    <n v="5611"/>
    <n v="12.91"/>
    <n v="72438.009999999995"/>
    <n v="20"/>
    <s v="Real Xxtreme"/>
    <s v="False"/>
    <x v="15"/>
  </r>
  <r>
    <n v="201604"/>
    <x v="3"/>
    <s v="3676"/>
    <s v="Real Xxtreme XX.5 HD"/>
    <s v="Real Xxtreme HD"/>
    <x v="6"/>
    <s v="LF"/>
    <s v="HD"/>
    <s v="LF-HD"/>
    <n v="4556"/>
    <n v="14.0933333333333"/>
    <n v="64209.226666666698"/>
    <m/>
    <s v="Real Xxtreme HD"/>
    <s v="True"/>
    <x v="15"/>
  </r>
  <r>
    <n v="201604"/>
    <x v="3"/>
    <s v="4123"/>
    <s v="Real Xxtreme XX.5 Nationwide"/>
    <s v="Real Xxtreme"/>
    <x v="6"/>
    <s v="NW LF"/>
    <s v="SD"/>
    <s v="NW LF-SD"/>
    <n v="3900"/>
    <n v="13.116666666666699"/>
    <n v="51155"/>
    <m/>
    <s v="Real Xxtreme"/>
    <s v="True"/>
    <x v="15"/>
  </r>
  <r>
    <n v="201604"/>
    <x v="3"/>
    <s v="3348"/>
    <s v="Real Xxtreme XXX"/>
    <s v="Real Xxtreme"/>
    <x v="6"/>
    <s v="LF"/>
    <s v="SD"/>
    <s v="LF-SD"/>
    <n v="481"/>
    <n v="14.98"/>
    <n v="7205.38"/>
    <m/>
    <s v="Real Xxtreme"/>
    <s v="True"/>
    <x v="15"/>
  </r>
  <r>
    <n v="201604"/>
    <x v="3"/>
    <s v="4464"/>
    <s v="Swingers SF XX.5"/>
    <s v="Swingers SF"/>
    <x v="6"/>
    <s v="SF"/>
    <s v="SD"/>
    <s v="SF-SD"/>
    <n v="2391"/>
    <n v="5.98"/>
    <n v="14298.18"/>
    <n v="0.33333333333333298"/>
    <s v="Swingers SF"/>
    <s v="False"/>
    <x v="15"/>
  </r>
  <r>
    <n v="201604"/>
    <x v="3"/>
    <s v="4465"/>
    <s v="Swingers SF XX.5 HD"/>
    <s v="Swingers SF HD"/>
    <x v="6"/>
    <s v="SF"/>
    <s v="HD"/>
    <s v="SF-HD"/>
    <n v="2316"/>
    <n v="6.98"/>
    <n v="16165.68"/>
    <n v="0.33333333333333298"/>
    <s v="Swingers SF HD"/>
    <s v="False"/>
    <x v="15"/>
  </r>
  <r>
    <n v="201604"/>
    <x v="3"/>
    <s v="4466"/>
    <s v="Swingers SF XXX"/>
    <s v="Swingers SF"/>
    <x v="6"/>
    <s v="SF"/>
    <s v="SD"/>
    <s v="SF-SD"/>
    <n v="277"/>
    <n v="5.98"/>
    <n v="1656.46"/>
    <m/>
    <s v="Swingers SF"/>
    <s v="True"/>
    <x v="15"/>
  </r>
  <r>
    <n v="201604"/>
    <x v="3"/>
    <s v="4467"/>
    <s v="Swingers SF XXX HD"/>
    <s v="Swingers SF HD"/>
    <x v="6"/>
    <s v="SF"/>
    <s v="HD"/>
    <s v="SF-HD"/>
    <n v="279"/>
    <n v="6.98"/>
    <n v="1947.42"/>
    <m/>
    <s v="Swingers SF HD"/>
    <s v="True"/>
    <x v="15"/>
  </r>
  <r>
    <n v="201604"/>
    <x v="3"/>
    <s v="3366"/>
    <s v="Swingers XX.5"/>
    <s v="Swingers"/>
    <x v="6"/>
    <s v="LF"/>
    <s v="SD"/>
    <s v="LF-SD"/>
    <n v="2248"/>
    <n v="12.91"/>
    <n v="29021.68"/>
    <n v="17.3333333333333"/>
    <s v="Swingers"/>
    <s v="False"/>
    <x v="15"/>
  </r>
  <r>
    <n v="201604"/>
    <x v="3"/>
    <s v="4166"/>
    <s v="Swingers XX.5"/>
    <s v="Swingers"/>
    <x v="6"/>
    <s v="LF"/>
    <s v="SD"/>
    <s v="LF-SD"/>
    <n v="1508"/>
    <n v="12.91"/>
    <n v="19468.28"/>
    <m/>
    <s v="Swingers"/>
    <s v="True"/>
    <x v="15"/>
  </r>
  <r>
    <n v="201604"/>
    <x v="3"/>
    <s v="4068"/>
    <s v="Swingers XX.5 HD"/>
    <s v="Swingers HD"/>
    <x v="6"/>
    <s v="LF"/>
    <s v="HD"/>
    <s v="LF-HD"/>
    <n v="3530"/>
    <n v="14.0933333333333"/>
    <n v="49749.466666666704"/>
    <n v="17.3333333333333"/>
    <s v="Swingers HD"/>
    <s v="False"/>
    <x v="15"/>
  </r>
  <r>
    <n v="201604"/>
    <x v="3"/>
    <s v="4069"/>
    <s v="Swingers XX.5 Nationwide HD"/>
    <s v="Swingers HD"/>
    <x v="6"/>
    <s v="NW LF"/>
    <s v="HD"/>
    <s v="NW LF-HD"/>
    <n v="2119"/>
    <n v="14.21"/>
    <n v="30110.99"/>
    <m/>
    <s v="Swingers HD"/>
    <s v="True"/>
    <x v="15"/>
  </r>
  <r>
    <n v="201604"/>
    <x v="3"/>
    <s v="3367"/>
    <s v="Swingers XXX"/>
    <s v="Swingers"/>
    <x v="6"/>
    <s v="LF"/>
    <s v="SD"/>
    <s v="LF-SD"/>
    <n v="222"/>
    <n v="14.98"/>
    <n v="3325.56"/>
    <m/>
    <s v="Swingers"/>
    <s v="True"/>
    <x v="15"/>
  </r>
  <r>
    <n v="201604"/>
    <x v="3"/>
    <s v="4070"/>
    <s v="Swingers XXX HD"/>
    <s v="Swingers HD"/>
    <x v="6"/>
    <s v="LF"/>
    <s v="HD"/>
    <s v="LF-HD"/>
    <n v="300"/>
    <n v="15.98"/>
    <n v="4794"/>
    <m/>
    <s v="Swingers HD"/>
    <s v="True"/>
    <x v="15"/>
  </r>
  <r>
    <n v="201604"/>
    <x v="3"/>
    <s v="3573"/>
    <s v="VIVID TV XX.5"/>
    <s v="Vivid"/>
    <x v="6"/>
    <s v="LF"/>
    <s v="SD"/>
    <s v="LF-SD"/>
    <n v="6212"/>
    <n v="12.91"/>
    <n v="80196.92"/>
    <n v="46.6666666666667"/>
    <s v="Vivid"/>
    <s v="False"/>
    <x v="15"/>
  </r>
  <r>
    <n v="201604"/>
    <x v="3"/>
    <s v="3588"/>
    <s v="VIVID TV XX.5 HD"/>
    <s v="Vivid HD"/>
    <x v="6"/>
    <s v="LF"/>
    <s v="HD"/>
    <s v="LF-HD"/>
    <n v="7582"/>
    <n v="14.0933333333333"/>
    <n v="106855.653333333"/>
    <n v="45.3333333333333"/>
    <s v="Vivid HD"/>
    <s v="False"/>
    <x v="15"/>
  </r>
  <r>
    <n v="201604"/>
    <x v="3"/>
    <s v="3679"/>
    <s v="VIVID TV XXX"/>
    <s v="Vivid"/>
    <x v="6"/>
    <s v="LF"/>
    <s v="SD"/>
    <s v="LF-SD"/>
    <n v="555"/>
    <n v="14.98"/>
    <n v="8313.9"/>
    <m/>
    <s v="Vivid"/>
    <s v="True"/>
    <x v="15"/>
  </r>
  <r>
    <n v="201604"/>
    <x v="3"/>
    <s v="4468"/>
    <s v="Vivid SF XX.5"/>
    <s v="Vivid SF"/>
    <x v="6"/>
    <s v="SF"/>
    <s v="SD"/>
    <s v="SF-SD"/>
    <n v="4448"/>
    <n v="5.98"/>
    <n v="26599.040000000001"/>
    <n v="0.66666666666666696"/>
    <s v="Vivid SF"/>
    <s v="False"/>
    <x v="15"/>
  </r>
  <r>
    <n v="201604"/>
    <x v="3"/>
    <s v="4469"/>
    <s v="Vivid SF XX.5 HD"/>
    <s v="Vivid SF HD"/>
    <x v="6"/>
    <s v="SF"/>
    <s v="HD"/>
    <s v="SF-HD"/>
    <n v="3333"/>
    <n v="6.98"/>
    <n v="23264.34"/>
    <n v="0.66666666666666696"/>
    <s v="Vivid SF HD"/>
    <s v="False"/>
    <x v="15"/>
  </r>
  <r>
    <n v="201604"/>
    <x v="3"/>
    <s v="4470"/>
    <s v="Vivid SF XXX"/>
    <s v="Vivid SF"/>
    <x v="6"/>
    <s v="SF"/>
    <s v="SD"/>
    <s v="SF-SD"/>
    <n v="489"/>
    <n v="5.98"/>
    <n v="2924.22"/>
    <m/>
    <s v="Vivid SF"/>
    <s v="True"/>
    <x v="15"/>
  </r>
  <r>
    <n v="201604"/>
    <x v="3"/>
    <s v="4471"/>
    <s v="Vivid SF XXX HD"/>
    <s v="Vivid SF HD"/>
    <x v="6"/>
    <s v="SF"/>
    <s v="HD"/>
    <s v="SF-HD"/>
    <n v="361"/>
    <n v="6.98"/>
    <n v="2519.7800000000002"/>
    <m/>
    <s v="Vivid SF HD"/>
    <s v="True"/>
    <x v="15"/>
  </r>
  <r>
    <n v="201604"/>
    <x v="3"/>
    <s v="4044"/>
    <s v="Vivid XX.5 Nationwide"/>
    <s v="Vivid"/>
    <x v="6"/>
    <s v="NW LF"/>
    <s v="SD"/>
    <s v="NW LF-SD"/>
    <n v="10029"/>
    <n v="13.116666666666699"/>
    <n v="131547.04999999999"/>
    <m/>
    <s v="Vivid"/>
    <s v="True"/>
    <x v="15"/>
  </r>
  <r>
    <n v="201604"/>
    <x v="3"/>
    <s v="4045"/>
    <s v="Vivid XX.5 Nationwide HD"/>
    <s v="Vivid HD"/>
    <x v="6"/>
    <s v="NW LF"/>
    <s v="HD"/>
    <s v="NW LF-HD"/>
    <n v="12806"/>
    <n v="14.21"/>
    <n v="181973.26"/>
    <m/>
    <s v="Vivid HD"/>
    <s v="True"/>
    <x v="15"/>
  </r>
  <r>
    <n v="201604"/>
    <x v="3"/>
    <s v="4046"/>
    <s v="Vivid XXX HD"/>
    <s v="Vivid HD"/>
    <x v="6"/>
    <s v="LF"/>
    <s v="HD"/>
    <s v="LF-HD"/>
    <n v="708"/>
    <n v="15.98"/>
    <n v="11313.84"/>
    <m/>
    <s v="Vivid HD"/>
    <s v="True"/>
    <x v="15"/>
  </r>
  <r>
    <n v="201604"/>
    <x v="3"/>
    <s v="4496"/>
    <s v="Wicked SF XX.5"/>
    <s v="Wicked SF"/>
    <x v="6"/>
    <s v="SF"/>
    <s v="SD"/>
    <s v="SF-SD"/>
    <n v="5055"/>
    <n v="5.98"/>
    <n v="30228.9"/>
    <n v="1"/>
    <s v="Wicked SF"/>
    <s v="False"/>
    <x v="15"/>
  </r>
  <r>
    <n v="201604"/>
    <x v="3"/>
    <s v="4497"/>
    <s v="Wicked SF XX.5 HD"/>
    <s v="Wicked SF HD"/>
    <x v="6"/>
    <s v="SF"/>
    <s v="HD"/>
    <s v="SF-HD"/>
    <n v="3778"/>
    <n v="6.98"/>
    <n v="26370.44"/>
    <n v="1"/>
    <s v="Wicked SF HD"/>
    <s v="False"/>
    <x v="15"/>
  </r>
  <r>
    <n v="201604"/>
    <x v="3"/>
    <s v="4498"/>
    <s v="Wicked SF XXX"/>
    <s v="Wicked SF"/>
    <x v="6"/>
    <s v="SF"/>
    <s v="SD"/>
    <s v="SF-SD"/>
    <n v="599"/>
    <n v="5.98"/>
    <n v="3582.02"/>
    <m/>
    <s v="Wicked SF"/>
    <s v="True"/>
    <x v="15"/>
  </r>
  <r>
    <n v="201604"/>
    <x v="3"/>
    <s v="4499"/>
    <s v="Wicked SF XXX HD"/>
    <s v="Wicked SF HD"/>
    <x v="6"/>
    <s v="SF"/>
    <s v="HD"/>
    <s v="SF-HD"/>
    <n v="415"/>
    <n v="6.98"/>
    <n v="2896.7"/>
    <m/>
    <s v="Wicked SF HD"/>
    <s v="True"/>
    <x v="15"/>
  </r>
  <r>
    <n v="201604"/>
    <x v="3"/>
    <s v="788"/>
    <s v="Wicked XX.5"/>
    <s v="Wicked"/>
    <x v="6"/>
    <s v="LF"/>
    <s v="SD"/>
    <s v="LF-SD"/>
    <n v="2295"/>
    <n v="12.91"/>
    <n v="29628.45"/>
    <n v="20"/>
    <s v="Wicked"/>
    <s v="False"/>
    <x v="15"/>
  </r>
  <r>
    <n v="201604"/>
    <x v="3"/>
    <s v="3680"/>
    <s v="Wicked XX.5 HD"/>
    <s v="Wicked HD"/>
    <x v="6"/>
    <s v="LF"/>
    <s v="HD"/>
    <s v="LF-HD"/>
    <n v="3330"/>
    <n v="14.0933333333333"/>
    <n v="46930.8"/>
    <n v="20"/>
    <s v="Wicked HD"/>
    <s v="False"/>
    <x v="15"/>
  </r>
  <r>
    <n v="201604"/>
    <x v="3"/>
    <s v="4047"/>
    <s v="Wicked XX.5 Nationwide"/>
    <s v="Wicked"/>
    <x v="6"/>
    <s v="NW LF"/>
    <s v="SD"/>
    <s v="NW LF-SD"/>
    <n v="3157"/>
    <n v="13.116666666666699"/>
    <n v="41409.316666666702"/>
    <m/>
    <s v="Wicked"/>
    <s v="True"/>
    <x v="15"/>
  </r>
  <r>
    <n v="201604"/>
    <x v="3"/>
    <s v="4048"/>
    <s v="Wicked XX.5 Nationwide HD"/>
    <s v="Wicked HD"/>
    <x v="6"/>
    <s v="NW LF"/>
    <s v="HD"/>
    <s v="NW LF-HD"/>
    <n v="4001"/>
    <n v="14.21"/>
    <n v="56854.21"/>
    <m/>
    <s v="Wicked HD"/>
    <s v="True"/>
    <x v="15"/>
  </r>
  <r>
    <n v="201604"/>
    <x v="3"/>
    <s v="3370"/>
    <s v="Wicked XXX"/>
    <s v="Wicked"/>
    <x v="6"/>
    <s v="LF"/>
    <s v="SD"/>
    <s v="LF-SD"/>
    <n v="203"/>
    <n v="14.98"/>
    <n v="3040.94"/>
    <m/>
    <s v="Wicked"/>
    <s v="True"/>
    <x v="15"/>
  </r>
  <r>
    <n v="201604"/>
    <x v="3"/>
    <s v="4049"/>
    <s v="Wicked XXX HD"/>
    <s v="Wicked HD"/>
    <x v="6"/>
    <s v="LF"/>
    <s v="HD"/>
    <s v="LF-HD"/>
    <n v="293"/>
    <n v="15.98"/>
    <n v="4682.1400000000003"/>
    <m/>
    <s v="Wicked HD"/>
    <s v="True"/>
    <x v="15"/>
  </r>
  <r>
    <n v="201604"/>
    <x v="4"/>
    <s v="3617"/>
    <s v="Arouse"/>
    <s v="Arouse"/>
    <x v="1"/>
    <s v="LF"/>
    <s v="SD"/>
    <s v="LF-SD"/>
    <n v="3284"/>
    <n v="13.103999999999999"/>
    <n v="43033.536"/>
    <n v="25.3333333333333"/>
    <s v="Arouse"/>
    <s v="False"/>
    <x v="15"/>
  </r>
  <r>
    <n v="201604"/>
    <x v="4"/>
    <s v="3618"/>
    <s v="Falcon XX5"/>
    <s v="Falcon"/>
    <x v="1"/>
    <s v="Gay LF"/>
    <s v="SD"/>
    <s v="Gay LF-SD"/>
    <n v="755"/>
    <n v="12.99"/>
    <n v="9807.4500000000007"/>
    <n v="9.3333333333333304"/>
    <s v="Falcon"/>
    <s v="False"/>
    <x v="15"/>
  </r>
  <r>
    <n v="201604"/>
    <x v="4"/>
    <s v="Digital Playground"/>
    <s v="Digital Playground"/>
    <s v="Digital Playground"/>
    <x v="2"/>
    <s v="LF"/>
    <s v="SD"/>
    <s v="LF-SD"/>
    <n v="2642"/>
    <n v="13.103999999999999"/>
    <n v="34620.767999999996"/>
    <n v="26.6666666666667"/>
    <s v="Digital Playground"/>
    <s v="False"/>
    <x v="15"/>
  </r>
  <r>
    <n v="201604"/>
    <x v="4"/>
    <s v="4081"/>
    <s v="Girlfriend Films"/>
    <s v="Girlfriend Films"/>
    <x v="3"/>
    <s v="LF"/>
    <s v="SD"/>
    <s v="LF-SD"/>
    <n v="1097"/>
    <n v="13.103999999999999"/>
    <n v="14375.088"/>
    <n v="9.3333333333333304"/>
    <s v="Girlfriend Films"/>
    <s v="False"/>
    <x v="15"/>
  </r>
  <r>
    <n v="201604"/>
    <x v="4"/>
    <s v="272"/>
    <s v="Hustler"/>
    <s v="Hustler"/>
    <x v="3"/>
    <s v="LF"/>
    <s v="SD"/>
    <s v="LF-SD"/>
    <n v="6945"/>
    <n v="13.103999999999999"/>
    <n v="91007.28"/>
    <n v="74.6666666666667"/>
    <s v="Hustler"/>
    <s v="False"/>
    <x v="15"/>
  </r>
  <r>
    <n v="201604"/>
    <x v="4"/>
    <s v="575"/>
    <s v="Penthouse"/>
    <s v="Penthouse"/>
    <x v="3"/>
    <s v="LF"/>
    <s v="SD"/>
    <s v="LF-SD"/>
    <n v="1507"/>
    <n v="13.103999999999999"/>
    <n v="19747.727999999999"/>
    <n v="20.6666666666667"/>
    <s v="Penthouse"/>
    <s v="False"/>
    <x v="15"/>
  </r>
  <r>
    <n v="201604"/>
    <x v="4"/>
    <s v="576"/>
    <s v="Penthouse HD"/>
    <s v="Penthouse HD"/>
    <x v="3"/>
    <s v="LF"/>
    <s v="HD"/>
    <s v="LF-HD"/>
    <n v="3325"/>
    <n v="12.99"/>
    <n v="43191.75"/>
    <n v="19.3333333333333"/>
    <s v="Penthouse HD"/>
    <s v="False"/>
    <x v="15"/>
  </r>
  <r>
    <n v="201604"/>
    <x v="4"/>
    <s v="158"/>
    <s v="TEN"/>
    <s v="TEN"/>
    <x v="3"/>
    <s v="LF"/>
    <s v="SD"/>
    <s v="LF-SD"/>
    <n v="9422"/>
    <n v="13.103999999999999"/>
    <n v="123465.88800000001"/>
    <n v="108"/>
    <s v="TEN"/>
    <s v="False"/>
    <x v="15"/>
  </r>
  <r>
    <n v="201604"/>
    <x v="4"/>
    <s v="Babes"/>
    <s v="Babes"/>
    <s v="Babes"/>
    <x v="4"/>
    <s v="LF"/>
    <s v="SD"/>
    <s v="LF-SD"/>
    <n v="3713"/>
    <n v="13.103999999999999"/>
    <n v="48655.152000000002"/>
    <n v="32.6666666666667"/>
    <s v="Babes"/>
    <s v="False"/>
    <x v="15"/>
  </r>
  <r>
    <n v="201604"/>
    <x v="4"/>
    <s v="Bang University"/>
    <s v="Bang University"/>
    <s v="Bang U."/>
    <x v="4"/>
    <s v="LF"/>
    <s v="SD"/>
    <s v="LF-SD"/>
    <n v="3343"/>
    <n v="13.103999999999999"/>
    <n v="43806.671999999999"/>
    <n v="34.6666666666667"/>
    <s v="Bang U."/>
    <s v="False"/>
    <x v="15"/>
  </r>
  <r>
    <n v="201604"/>
    <x v="4"/>
    <s v="Brazzers"/>
    <s v="Brazzers"/>
    <s v="Brazzers"/>
    <x v="4"/>
    <s v="LF"/>
    <s v="SD"/>
    <s v="LF-SD"/>
    <n v="5818"/>
    <n v="13.103999999999999"/>
    <n v="76239.072"/>
    <n v="52.6666666666667"/>
    <s v="Brazzers"/>
    <s v="False"/>
    <x v="15"/>
  </r>
  <r>
    <n v="201604"/>
    <x v="4"/>
    <s v="Playboy Double Feature"/>
    <s v="MG 2pk"/>
    <s v="MG 2pk"/>
    <x v="4"/>
    <s v="2PK"/>
    <s v="SD"/>
    <s v="2PK-SD"/>
    <n v="2797"/>
    <n v="12.99"/>
    <n v="36333.03"/>
    <n v="16"/>
    <s v="MG 2pk"/>
    <s v="False"/>
    <x v="15"/>
  </r>
  <r>
    <n v="201604"/>
    <x v="4"/>
    <s v="Reality Kings"/>
    <s v="Reality Kings"/>
    <s v="Reality Kings"/>
    <x v="4"/>
    <s v="LF"/>
    <s v="SD"/>
    <s v="LF-SD"/>
    <n v="1888"/>
    <n v="13.103999999999999"/>
    <n v="24740.351999999999"/>
    <n v="29.3333333333333"/>
    <s v="Reality Kings"/>
    <s v="False"/>
    <x v="15"/>
  </r>
  <r>
    <n v="201604"/>
    <x v="4"/>
    <s v="Spice Gay"/>
    <s v="Spice Gay"/>
    <s v="MEN"/>
    <x v="4"/>
    <s v="Gay LF"/>
    <s v="SD"/>
    <s v="Gay LF-SD"/>
    <n v="1383"/>
    <n v="12.99"/>
    <n v="17965.169999999998"/>
    <n v="16"/>
    <s v="MEN"/>
    <s v="False"/>
    <x v="15"/>
  </r>
  <r>
    <n v="201604"/>
    <x v="4"/>
    <s v="4023"/>
    <s v="A-List"/>
    <s v="A-List"/>
    <x v="5"/>
    <s v="LF"/>
    <s v="SD"/>
    <s v="LF-SD"/>
    <n v="879"/>
    <n v="13.103999999999999"/>
    <n v="11518.415999999999"/>
    <n v="1.3333333333333299"/>
    <s v="A-List"/>
    <s v="False"/>
    <x v="15"/>
  </r>
  <r>
    <n v="201604"/>
    <x v="4"/>
    <s v="3548"/>
    <s v="Club Fantasy"/>
    <s v="Club Fantasy"/>
    <x v="5"/>
    <s v="LF"/>
    <s v="SD"/>
    <s v="LF-SD"/>
    <n v="5336"/>
    <n v="13.103999999999999"/>
    <n v="69922.944000000003"/>
    <n v="56"/>
    <s v="Club Fantasy"/>
    <s v="False"/>
    <x v="15"/>
  </r>
  <r>
    <n v="201604"/>
    <x v="4"/>
    <s v="3549"/>
    <s v="Club Fantasy Gay"/>
    <s v="STUDDS"/>
    <x v="5"/>
    <s v="Gay LF"/>
    <s v="SD"/>
    <s v="Gay LF-SD"/>
    <n v="1088"/>
    <n v="12.99"/>
    <n v="14133.12"/>
    <n v="11.3333333333333"/>
    <s v="STUDDS"/>
    <s v="False"/>
    <x v="15"/>
  </r>
  <r>
    <n v="201604"/>
    <x v="4"/>
    <s v="3550"/>
    <s v="First Time Fantasy"/>
    <s v="First Time Fantasy"/>
    <x v="5"/>
    <s v="LF"/>
    <s v="SD"/>
    <s v="LF-SD"/>
    <n v="827"/>
    <n v="13.103999999999999"/>
    <n v="10837.008"/>
    <n v="10.6666666666667"/>
    <s v="First Time Fantasy"/>
    <s v="False"/>
    <x v="15"/>
  </r>
  <r>
    <n v="201604"/>
    <x v="4"/>
    <s v="3552"/>
    <s v="Urban Fantasy"/>
    <s v="Urban Fantasy"/>
    <x v="5"/>
    <s v="LF"/>
    <s v="SD"/>
    <s v="LF-SD"/>
    <n v="1505"/>
    <n v="13.103999999999999"/>
    <n v="19721.52"/>
    <n v="24.6666666666667"/>
    <s v="Urban Fantasy"/>
    <s v="False"/>
    <x v="15"/>
  </r>
  <r>
    <n v="201604"/>
    <x v="4"/>
    <s v="5136"/>
    <s v="ALT Women"/>
    <s v="Girls Girls Girls"/>
    <x v="6"/>
    <s v="LF"/>
    <s v="SD"/>
    <s v="LF-SD"/>
    <n v="2012"/>
    <n v="13.103999999999999"/>
    <n v="26365.248"/>
    <n v="20"/>
    <s v="Girls Girls Girls"/>
    <s v="False"/>
    <x v="15"/>
  </r>
  <r>
    <n v="201604"/>
    <x v="4"/>
    <s v="473"/>
    <s v="Cheri"/>
    <s v="Cheri"/>
    <x v="6"/>
    <s v="LF"/>
    <s v="SD"/>
    <s v="LF-SD"/>
    <n v="906"/>
    <n v="13.103999999999999"/>
    <n v="11872.224"/>
    <n v="9.3333333333333304"/>
    <s v="Cheri"/>
    <s v="False"/>
    <x v="15"/>
  </r>
  <r>
    <n v="201604"/>
    <x v="4"/>
    <s v="3665"/>
    <s v="Hardcore Heat"/>
    <s v="HEAT"/>
    <x v="6"/>
    <s v="LF"/>
    <s v="SD"/>
    <s v="LF-SD"/>
    <n v="1762"/>
    <n v="13.103999999999999"/>
    <n v="23089.248"/>
    <n v="25.3333333333333"/>
    <s v="HEAT"/>
    <s v="False"/>
    <x v="15"/>
  </r>
  <r>
    <n v="201604"/>
    <x v="4"/>
    <s v="273"/>
    <s v="Playgirl"/>
    <s v="Seduxxtion"/>
    <x v="6"/>
    <s v="LF"/>
    <s v="SD"/>
    <s v="LF-SD"/>
    <n v="942"/>
    <n v="13.103999999999999"/>
    <n v="12343.968000000001"/>
    <n v="8"/>
    <s v="Seduxxtion"/>
    <s v="False"/>
    <x v="15"/>
  </r>
  <r>
    <n v="201604"/>
    <x v="4"/>
    <s v="2347"/>
    <s v="Real Xxtreme"/>
    <s v="Real Xxtreme"/>
    <x v="6"/>
    <s v="LF"/>
    <s v="SD"/>
    <s v="LF-SD"/>
    <n v="1993"/>
    <n v="13.103999999999999"/>
    <n v="26116.272000000001"/>
    <n v="22.6666666666667"/>
    <s v="Real Xxtreme"/>
    <s v="False"/>
    <x v="15"/>
  </r>
  <r>
    <n v="201604"/>
    <x v="4"/>
    <s v="3573"/>
    <s v="VIVID TV XX.5"/>
    <s v="Vivid"/>
    <x v="6"/>
    <s v="LF"/>
    <s v="SD"/>
    <s v="LF-SD"/>
    <n v="5031"/>
    <n v="13.103999999999999"/>
    <n v="65926.224000000002"/>
    <n v="69.3333333333333"/>
    <s v="Vivid"/>
    <s v="False"/>
    <x v="15"/>
  </r>
  <r>
    <n v="201604"/>
    <x v="4"/>
    <s v="380"/>
    <s v="Wicked"/>
    <s v="Wicked"/>
    <x v="6"/>
    <s v="LF"/>
    <s v="SD"/>
    <s v="LF-SD"/>
    <n v="1415"/>
    <n v="13.103999999999999"/>
    <n v="18542.16"/>
    <n v="21.3333333333333"/>
    <s v="Wicked"/>
    <s v="False"/>
    <x v="15"/>
  </r>
  <r>
    <n v="201604"/>
    <x v="5"/>
    <s v="3425"/>
    <s v="360 Adult Insider"/>
    <s v="360 Adult Insider"/>
    <x v="7"/>
    <s v="Special"/>
    <s v="SD"/>
    <s v="Special-SD"/>
    <n v="30"/>
    <n v="1.99"/>
    <n v="59.7"/>
    <m/>
    <m/>
    <s v="False"/>
    <x v="15"/>
  </r>
  <r>
    <n v="201604"/>
    <x v="5"/>
    <s v="3617"/>
    <s v="Arouse"/>
    <s v="Arouse"/>
    <x v="1"/>
    <s v="LF"/>
    <s v="SD"/>
    <s v="LF-SD"/>
    <n v="932"/>
    <n v="17.989999999999998"/>
    <n v="16766.68"/>
    <m/>
    <m/>
    <s v="True"/>
    <x v="15"/>
  </r>
  <r>
    <n v="201604"/>
    <x v="5"/>
    <s v="4050"/>
    <s v="Arouse 2pk"/>
    <s v="Align 2pk"/>
    <x v="1"/>
    <s v="2PK"/>
    <s v="SD"/>
    <s v="2PK-SD"/>
    <n v="240"/>
    <n v="19.989999999999998"/>
    <n v="4797.6000000000004"/>
    <m/>
    <m/>
    <s v="True"/>
    <x v="15"/>
  </r>
  <r>
    <n v="201604"/>
    <x v="5"/>
    <s v="4370"/>
    <s v="Arouse HD"/>
    <s v="Arouse HD"/>
    <x v="1"/>
    <s v="LF"/>
    <s v="HD"/>
    <s v="LF-HD"/>
    <n v="340"/>
    <n v="18.989999999999998"/>
    <n v="6456.6"/>
    <m/>
    <m/>
    <s v="True"/>
    <x v="15"/>
  </r>
  <r>
    <n v="201604"/>
    <x v="5"/>
    <s v="3930"/>
    <s v="DUSK - For Women"/>
    <s v="DUSK"/>
    <x v="1"/>
    <s v="LF"/>
    <s v="SD"/>
    <s v="LF-SD"/>
    <n v="321"/>
    <n v="17.989999999999998"/>
    <n v="5774.79"/>
    <m/>
    <m/>
    <s v="True"/>
    <x v="15"/>
  </r>
  <r>
    <n v="201604"/>
    <x v="5"/>
    <s v="4435"/>
    <s v="DUSK - For Women HD"/>
    <s v="DUSK HD"/>
    <x v="1"/>
    <s v="LF"/>
    <s v="HD"/>
    <s v="LF-HD"/>
    <n v="177"/>
    <n v="18.989999999999998"/>
    <n v="3361.23"/>
    <m/>
    <m/>
    <s v="True"/>
    <x v="15"/>
  </r>
  <r>
    <n v="201604"/>
    <x v="5"/>
    <s v="3618"/>
    <s v="Falcon XX5"/>
    <s v="Falcon"/>
    <x v="1"/>
    <s v="Gay LF"/>
    <s v="SD"/>
    <s v="Gay LF-SD"/>
    <n v="233"/>
    <n v="17.989999999999998"/>
    <n v="4191.67"/>
    <m/>
    <m/>
    <s v="True"/>
    <x v="15"/>
  </r>
  <r>
    <n v="201604"/>
    <x v="5"/>
    <s v="3653"/>
    <s v="Falcon XX5 HD"/>
    <s v="Falcon HD"/>
    <x v="1"/>
    <s v="Gay LF"/>
    <s v="HD"/>
    <s v="Gay LF-HD"/>
    <n v="191"/>
    <n v="18.989999999999998"/>
    <n v="3627.09"/>
    <m/>
    <m/>
    <s v="True"/>
    <x v="15"/>
  </r>
  <r>
    <n v="201604"/>
    <x v="5"/>
    <s v="Digital Playground HD"/>
    <s v="Digital Playground HD"/>
    <s v="Digital Playground HD"/>
    <x v="2"/>
    <s v="LF"/>
    <s v="HD"/>
    <s v="LF-HD"/>
    <n v="2100"/>
    <n v="18.989999999999998"/>
    <n v="39879"/>
    <m/>
    <m/>
    <s v="True"/>
    <x v="15"/>
  </r>
  <r>
    <n v="201604"/>
    <x v="5"/>
    <s v="3968"/>
    <s v="Evil Angel"/>
    <s v="Evil Angel"/>
    <x v="8"/>
    <s v="LF"/>
    <s v="SD"/>
    <s v="LF-SD"/>
    <n v="2816"/>
    <n v="17.989999999999998"/>
    <n v="50659.839999999997"/>
    <m/>
    <m/>
    <s v="True"/>
    <x v="15"/>
  </r>
  <r>
    <n v="201604"/>
    <x v="5"/>
    <s v="3221"/>
    <s v="HIS Gay XX.5"/>
    <s v="HIS"/>
    <x v="3"/>
    <s v="Gay LF"/>
    <s v="SD"/>
    <s v="Gay LF-SD"/>
    <n v="602"/>
    <n v="17.989999999999998"/>
    <n v="10829.98"/>
    <m/>
    <m/>
    <s v="True"/>
    <x v="15"/>
  </r>
  <r>
    <n v="201604"/>
    <x v="5"/>
    <s v="272"/>
    <s v="Hustler"/>
    <s v="Hustler"/>
    <x v="3"/>
    <s v="LF"/>
    <s v="SD"/>
    <s v="LF-SD"/>
    <n v="3301"/>
    <n v="17.989999999999998"/>
    <n v="59384.99"/>
    <m/>
    <m/>
    <s v="True"/>
    <x v="15"/>
  </r>
  <r>
    <n v="201604"/>
    <x v="5"/>
    <s v="3986"/>
    <s v="Hustler 2pk"/>
    <s v="Hustler 2pk"/>
    <x v="3"/>
    <s v="2PK"/>
    <s v="SD"/>
    <s v="2PK-SD"/>
    <n v="357"/>
    <n v="19.989999999999998"/>
    <n v="7136.43"/>
    <m/>
    <m/>
    <s v="True"/>
    <x v="15"/>
  </r>
  <r>
    <n v="201604"/>
    <x v="5"/>
    <s v="4007"/>
    <s v="Hustler 4pk"/>
    <s v="Hustler 4pk"/>
    <x v="3"/>
    <s v="4PK"/>
    <s v="SD"/>
    <s v="4PK-SD"/>
    <n v="640"/>
    <n v="24.99"/>
    <n v="15993.6"/>
    <m/>
    <m/>
    <s v="True"/>
    <x v="15"/>
  </r>
  <r>
    <n v="201604"/>
    <x v="5"/>
    <s v="2718"/>
    <s v="Hustler HD"/>
    <s v="Hustler HD"/>
    <x v="3"/>
    <s v="LF"/>
    <s v="HD"/>
    <s v="LF-HD"/>
    <n v="1307"/>
    <n v="18.989999999999998"/>
    <n v="24819.93"/>
    <m/>
    <m/>
    <s v="True"/>
    <x v="15"/>
  </r>
  <r>
    <n v="201604"/>
    <x v="5"/>
    <s v="468"/>
    <s v="Juicy"/>
    <s v="Juicy"/>
    <x v="3"/>
    <s v="LF"/>
    <s v="SD"/>
    <s v="LF-SD"/>
    <n v="875"/>
    <n v="17.989999999999998"/>
    <n v="15741.25"/>
    <m/>
    <m/>
    <s v="True"/>
    <x v="15"/>
  </r>
  <r>
    <n v="201604"/>
    <x v="5"/>
    <s v="3345"/>
    <s v="Juicy HD"/>
    <s v="Juicy HD"/>
    <x v="3"/>
    <s v="LF"/>
    <s v="HD"/>
    <s v="LF-HD"/>
    <n v="1146"/>
    <n v="18.989999999999998"/>
    <n v="21762.54"/>
    <m/>
    <m/>
    <s v="True"/>
    <x v="15"/>
  </r>
  <r>
    <n v="201604"/>
    <x v="5"/>
    <s v="4153"/>
    <s v="Kinky"/>
    <s v="Kinky"/>
    <x v="3"/>
    <s v="LF"/>
    <s v="SD"/>
    <s v="LF-SD"/>
    <n v="350"/>
    <n v="17.989999999999998"/>
    <n v="6296.5"/>
    <m/>
    <m/>
    <s v="True"/>
    <x v="15"/>
  </r>
  <r>
    <n v="201604"/>
    <x v="5"/>
    <s v="577"/>
    <s v="Manhandle"/>
    <s v="Manhandle"/>
    <x v="3"/>
    <s v="Gay LF"/>
    <s v="SD"/>
    <s v="Gay LF-SD"/>
    <n v="425"/>
    <n v="17.989999999999998"/>
    <n v="7645.75"/>
    <m/>
    <m/>
    <s v="True"/>
    <x v="15"/>
  </r>
  <r>
    <n v="201604"/>
    <x v="5"/>
    <s v="575"/>
    <s v="Penthouse"/>
    <s v="Penthouse"/>
    <x v="3"/>
    <s v="LF"/>
    <s v="SD"/>
    <s v="LF-SD"/>
    <n v="863"/>
    <n v="17.989999999999998"/>
    <n v="15525.37"/>
    <m/>
    <m/>
    <s v="True"/>
    <x v="15"/>
  </r>
  <r>
    <n v="201604"/>
    <x v="5"/>
    <s v="576"/>
    <s v="Penthouse HD"/>
    <s v="Penthouse HD"/>
    <x v="3"/>
    <s v="LF"/>
    <s v="HD"/>
    <s v="LF-HD"/>
    <n v="685"/>
    <n v="18.989999999999998"/>
    <n v="13008.15"/>
    <m/>
    <m/>
    <s v="True"/>
    <x v="15"/>
  </r>
  <r>
    <n v="201604"/>
    <x v="5"/>
    <s v="158"/>
    <s v="TEN"/>
    <s v="TEN"/>
    <x v="3"/>
    <s v="LF"/>
    <s v="SD"/>
    <s v="LF-SD"/>
    <n v="3462"/>
    <n v="17.989999999999998"/>
    <n v="62281.38"/>
    <m/>
    <m/>
    <s v="True"/>
    <x v="15"/>
  </r>
  <r>
    <n v="201604"/>
    <x v="5"/>
    <s v="683"/>
    <s v="XTSY"/>
    <s v="XTSY"/>
    <x v="3"/>
    <s v="LF"/>
    <s v="SD"/>
    <s v="LF-SD"/>
    <n v="343"/>
    <n v="17.989999999999998"/>
    <n v="6170.57"/>
    <m/>
    <m/>
    <s v="True"/>
    <x v="15"/>
  </r>
  <r>
    <n v="201604"/>
    <x v="5"/>
    <s v="4477"/>
    <s v="XTSY HD"/>
    <s v="XTSY HD"/>
    <x v="3"/>
    <s v="LF"/>
    <s v="HD"/>
    <s v="LF-HD"/>
    <n v="463"/>
    <n v="18.989999999999998"/>
    <n v="8792.3700000000008"/>
    <m/>
    <m/>
    <s v="True"/>
    <x v="15"/>
  </r>
  <r>
    <n v="201604"/>
    <x v="5"/>
    <s v="Babes"/>
    <s v="Babes"/>
    <s v="Babes"/>
    <x v="4"/>
    <s v="LF"/>
    <s v="SD"/>
    <s v="LF-SD"/>
    <n v="649"/>
    <n v="17.989999999999998"/>
    <n v="11675.51"/>
    <n v="16"/>
    <s v="Babes"/>
    <s v="False"/>
    <x v="15"/>
  </r>
  <r>
    <n v="201604"/>
    <x v="5"/>
    <s v="Bang University"/>
    <s v="Bang University"/>
    <s v="Bang U."/>
    <x v="4"/>
    <s v="LF"/>
    <s v="SD"/>
    <s v="LF-SD"/>
    <n v="942"/>
    <n v="17.989999999999998"/>
    <n v="16946.580000000002"/>
    <m/>
    <m/>
    <s v="True"/>
    <x v="15"/>
  </r>
  <r>
    <n v="201604"/>
    <x v="5"/>
    <s v="Brazzers"/>
    <s v="Brazzers"/>
    <s v="Brazzers"/>
    <x v="4"/>
    <s v="LF"/>
    <s v="SD"/>
    <s v="LF-SD"/>
    <n v="2731"/>
    <n v="17.989999999999998"/>
    <n v="49130.69"/>
    <m/>
    <m/>
    <s v="True"/>
    <x v="15"/>
  </r>
  <r>
    <n v="201604"/>
    <x v="5"/>
    <s v="Playboy Double Feature XX.5"/>
    <s v="MG 2pk"/>
    <s v="MG 2pk"/>
    <x v="4"/>
    <s v="2PK"/>
    <s v="SD"/>
    <s v="2PK-SD"/>
    <n v="362"/>
    <n v="19.989999999999998"/>
    <n v="7236.38"/>
    <m/>
    <m/>
    <s v="True"/>
    <x v="15"/>
  </r>
  <r>
    <n v="201604"/>
    <x v="5"/>
    <s v="Playboy 4-packs"/>
    <s v="MG 4pk"/>
    <s v="MG 4pk"/>
    <x v="4"/>
    <s v="4PK"/>
    <s v="SD"/>
    <s v="4PK-SD"/>
    <n v="227"/>
    <n v="24.99"/>
    <n v="5672.73"/>
    <m/>
    <m/>
    <s v="True"/>
    <x v="15"/>
  </r>
  <r>
    <n v="201604"/>
    <x v="5"/>
    <s v="Reality Kings"/>
    <s v="Reality Kings"/>
    <s v="Reality Kings"/>
    <x v="4"/>
    <s v="LF"/>
    <s v="SD"/>
    <s v="LF-SD"/>
    <n v="1355"/>
    <n v="17.989999999999998"/>
    <n v="24376.45"/>
    <m/>
    <m/>
    <s v="True"/>
    <x v="15"/>
  </r>
  <r>
    <n v="201604"/>
    <x v="5"/>
    <s v="Reality Kings XX.5 HD"/>
    <s v="Reality Kings XX.5 HD"/>
    <s v="Reality Kings HD"/>
    <x v="4"/>
    <s v="LF"/>
    <s v="HD"/>
    <s v="LF-HD"/>
    <n v="1061"/>
    <n v="18.989999999999998"/>
    <n v="20148.39"/>
    <m/>
    <m/>
    <s v="True"/>
    <x v="15"/>
  </r>
  <r>
    <n v="201604"/>
    <x v="5"/>
    <s v="Route 69"/>
    <s v="Route 69"/>
    <s v="Route 69"/>
    <x v="4"/>
    <s v="LF"/>
    <s v="SD"/>
    <s v="LF-SD"/>
    <n v="627"/>
    <n v="17.989999999999998"/>
    <n v="11279.73"/>
    <m/>
    <m/>
    <s v="True"/>
    <x v="15"/>
  </r>
  <r>
    <n v="201604"/>
    <x v="5"/>
    <s v="Spice Gay"/>
    <s v="Spice Gay"/>
    <s v="MEN"/>
    <x v="4"/>
    <s v="Gay LF"/>
    <s v="SD"/>
    <s v="Gay LF-SD"/>
    <n v="975"/>
    <n v="17.989999999999998"/>
    <n v="17540.25"/>
    <m/>
    <m/>
    <s v="True"/>
    <x v="15"/>
  </r>
  <r>
    <n v="201604"/>
    <x v="5"/>
    <s v="4635"/>
    <s v="ErosArt"/>
    <s v="ErosArt"/>
    <x v="9"/>
    <s v="LF"/>
    <s v="SD"/>
    <s v="LF-SD"/>
    <n v="535"/>
    <n v="17.989999999999998"/>
    <n v="9624.65"/>
    <m/>
    <m/>
    <s v="True"/>
    <x v="15"/>
  </r>
  <r>
    <n v="201604"/>
    <x v="5"/>
    <s v="4636"/>
    <s v="Red Hot"/>
    <s v="Red Hot"/>
    <x v="9"/>
    <s v="LF"/>
    <s v="SD"/>
    <s v="LF-SD"/>
    <n v="743"/>
    <n v="17.989999999999998"/>
    <n v="13366.57"/>
    <m/>
    <m/>
    <s v="True"/>
    <x v="15"/>
  </r>
  <r>
    <n v="201604"/>
    <x v="5"/>
    <s v="4637"/>
    <s v="Skinemax"/>
    <s v="Skinemax"/>
    <x v="9"/>
    <s v="LF"/>
    <s v="SD"/>
    <s v="LF-SD"/>
    <n v="966"/>
    <n v="17.989999999999998"/>
    <n v="17378.34"/>
    <m/>
    <m/>
    <s v="True"/>
    <x v="15"/>
  </r>
  <r>
    <n v="201604"/>
    <x v="5"/>
    <s v="4023"/>
    <s v="A-List"/>
    <s v="A-List"/>
    <x v="5"/>
    <s v="LF"/>
    <s v="SD"/>
    <s v="LF-SD"/>
    <n v="98"/>
    <n v="17.989999999999998"/>
    <n v="1763.02"/>
    <m/>
    <m/>
    <s v="True"/>
    <x v="15"/>
  </r>
  <r>
    <n v="201604"/>
    <x v="5"/>
    <s v="3548"/>
    <s v="Club Fantasy"/>
    <s v="Club Fantasy"/>
    <x v="5"/>
    <s v="LF"/>
    <s v="SD"/>
    <s v="LF-SD"/>
    <n v="1376"/>
    <n v="17.989999999999998"/>
    <n v="24754.240000000002"/>
    <m/>
    <m/>
    <s v="True"/>
    <x v="15"/>
  </r>
  <r>
    <n v="201604"/>
    <x v="5"/>
    <s v="4014"/>
    <s v="Club Fantasy 4pk"/>
    <s v="TVN 4pk"/>
    <x v="5"/>
    <s v="4PK"/>
    <s v="SD"/>
    <s v="4PK-SD"/>
    <n v="7"/>
    <n v="24.99"/>
    <n v="174.93"/>
    <m/>
    <m/>
    <s v="True"/>
    <x v="15"/>
  </r>
  <r>
    <n v="201604"/>
    <x v="5"/>
    <s v="3549"/>
    <s v="Club Fantasy Gay"/>
    <s v="STUDDS"/>
    <x v="5"/>
    <s v="Gay LF"/>
    <s v="SD"/>
    <s v="Gay LF-SD"/>
    <n v="383"/>
    <n v="17.989999999999998"/>
    <n v="6890.17"/>
    <m/>
    <m/>
    <s v="True"/>
    <x v="15"/>
  </r>
  <r>
    <n v="201604"/>
    <x v="5"/>
    <s v="4126"/>
    <s v="Club Fantasy Gay HD"/>
    <s v="STUDDS HD"/>
    <x v="5"/>
    <s v="Gay LF"/>
    <s v="HD"/>
    <s v="Gay LF-HD"/>
    <n v="281"/>
    <n v="18.989999999999998"/>
    <n v="5336.19"/>
    <m/>
    <m/>
    <s v="True"/>
    <x v="15"/>
  </r>
  <r>
    <n v="201604"/>
    <x v="5"/>
    <s v="4127"/>
    <s v="Club Fantasy Group"/>
    <s v="Club Fantasy"/>
    <x v="5"/>
    <s v="LF"/>
    <s v="SD"/>
    <s v="LF-SD"/>
    <n v="437"/>
    <n v="17.989999999999998"/>
    <n v="7861.63"/>
    <m/>
    <m/>
    <s v="True"/>
    <x v="15"/>
  </r>
  <r>
    <n v="201604"/>
    <x v="5"/>
    <s v="4128"/>
    <s v="Club Fantasy HD"/>
    <s v="Club Fantasy HD"/>
    <x v="5"/>
    <s v="LF"/>
    <s v="HD"/>
    <s v="LF-HD"/>
    <n v="1502"/>
    <n v="18.989999999999998"/>
    <n v="28522.98"/>
    <m/>
    <m/>
    <s v="True"/>
    <x v="15"/>
  </r>
  <r>
    <n v="201604"/>
    <x v="5"/>
    <s v="3550"/>
    <s v="First Time Fantasy"/>
    <s v="First Time Fantasy"/>
    <x v="5"/>
    <s v="LF"/>
    <s v="SD"/>
    <s v="LF-SD"/>
    <n v="369"/>
    <n v="17.989999999999998"/>
    <n v="6638.31"/>
    <m/>
    <m/>
    <s v="True"/>
    <x v="15"/>
  </r>
  <r>
    <n v="201604"/>
    <x v="5"/>
    <s v="3747"/>
    <s v="Girl Crush"/>
    <s v="Girl Crush"/>
    <x v="5"/>
    <s v="LF"/>
    <s v="SD"/>
    <s v="LF-SD"/>
    <n v="289"/>
    <n v="17.989999999999998"/>
    <n v="5199.1099999999997"/>
    <m/>
    <m/>
    <s v="True"/>
    <x v="15"/>
  </r>
  <r>
    <n v="201604"/>
    <x v="5"/>
    <s v="156"/>
    <s v="Studds"/>
    <s v="STUDDS"/>
    <x v="5"/>
    <s v="Gay LF"/>
    <s v="SD"/>
    <s v="Gay LF-SD"/>
    <n v="898"/>
    <n v="17.989999999999998"/>
    <n v="16155.02"/>
    <m/>
    <m/>
    <s v="True"/>
    <x v="15"/>
  </r>
  <r>
    <n v="201604"/>
    <x v="5"/>
    <s v="3552"/>
    <s v="Urban Fantasy"/>
    <s v="Urban Fantasy"/>
    <x v="5"/>
    <s v="LF"/>
    <s v="SD"/>
    <s v="LF-SD"/>
    <n v="1416"/>
    <n v="17.989999999999998"/>
    <n v="25473.84"/>
    <m/>
    <m/>
    <s v="True"/>
    <x v="15"/>
  </r>
  <r>
    <n v="201604"/>
    <x v="5"/>
    <s v="4131"/>
    <s v="Urban Fantasy HD"/>
    <s v="Urban Fantasy HD"/>
    <x v="5"/>
    <s v="LF"/>
    <s v="HD"/>
    <s v="LF-HD"/>
    <n v="985"/>
    <n v="18.989999999999998"/>
    <n v="18705.150000000001"/>
    <m/>
    <m/>
    <s v="True"/>
    <x v="15"/>
  </r>
  <r>
    <n v="201604"/>
    <x v="5"/>
    <s v="2042"/>
    <s v="Hardcore Heat"/>
    <s v="HEAT"/>
    <x v="6"/>
    <s v="LF"/>
    <s v="SD"/>
    <s v="LF-SD"/>
    <n v="1563"/>
    <n v="17.989999999999998"/>
    <n v="28118.37"/>
    <m/>
    <m/>
    <s v="True"/>
    <x v="15"/>
  </r>
  <r>
    <n v="201604"/>
    <x v="5"/>
    <s v="3131"/>
    <s v="Hardcore Heat HD"/>
    <s v="HEAT HD"/>
    <x v="6"/>
    <s v="LF"/>
    <s v="HD"/>
    <s v="LF-HD"/>
    <n v="112"/>
    <n v="18.989999999999998"/>
    <n v="2126.88"/>
    <m/>
    <m/>
    <s v="True"/>
    <x v="15"/>
  </r>
  <r>
    <n v="201604"/>
    <x v="5"/>
    <s v="2347"/>
    <s v="Real Xxtreme"/>
    <s v="Real Xxtreme"/>
    <x v="6"/>
    <s v="LF"/>
    <s v="SD"/>
    <s v="LF-SD"/>
    <n v="1"/>
    <n v="17.989999999999998"/>
    <n v="17.989999999999998"/>
    <m/>
    <m/>
    <s v="True"/>
    <x v="15"/>
  </r>
  <r>
    <n v="201604"/>
    <x v="5"/>
    <s v="3573"/>
    <s v="VIVID TV XX.5"/>
    <s v="Vivid"/>
    <x v="6"/>
    <s v="LF"/>
    <s v="SD"/>
    <s v="LF-SD"/>
    <n v="3539"/>
    <n v="17.989999999999998"/>
    <n v="63666.61"/>
    <m/>
    <m/>
    <s v="True"/>
    <x v="15"/>
  </r>
  <r>
    <n v="201604"/>
    <x v="5"/>
    <s v="3588"/>
    <s v="VIVID TV XX.5 HD"/>
    <s v="Vivid HD"/>
    <x v="6"/>
    <s v="LF"/>
    <s v="HD"/>
    <s v="LF-HD"/>
    <n v="2551"/>
    <n v="18.989999999999998"/>
    <n v="48443.49"/>
    <m/>
    <m/>
    <s v="True"/>
    <x v="15"/>
  </r>
  <r>
    <n v="201604"/>
    <x v="5"/>
    <s v="4190"/>
    <s v="Vivid 4pk"/>
    <s v="Vivid 4pk"/>
    <x v="6"/>
    <s v="4PK"/>
    <s v="SD"/>
    <s v="4PK-SD"/>
    <n v="324"/>
    <n v="24.99"/>
    <n v="8096.76"/>
    <m/>
    <m/>
    <s v="True"/>
    <x v="15"/>
  </r>
  <r>
    <n v="201604"/>
    <x v="5"/>
    <s v="3998"/>
    <s v="Vivid DF"/>
    <s v="Vivid 2pk"/>
    <x v="6"/>
    <s v="2PK"/>
    <s v="SD"/>
    <s v="2PK-SD"/>
    <n v="785"/>
    <n v="19.989999999999998"/>
    <n v="15692.15"/>
    <m/>
    <m/>
    <s v="True"/>
    <x v="15"/>
  </r>
  <r>
    <n v="201604"/>
    <x v="5"/>
    <s v="4415"/>
    <s v="Vivid Gay"/>
    <s v="Vivid Gay"/>
    <x v="6"/>
    <s v="Gay LF"/>
    <s v="SD"/>
    <s v="Gay LF-SD"/>
    <n v="700"/>
    <n v="17.989999999999998"/>
    <n v="12593"/>
    <m/>
    <m/>
    <s v="True"/>
    <x v="15"/>
  </r>
  <r>
    <n v="201604"/>
    <x v="5"/>
    <s v="788"/>
    <s v="Wicked XX.5"/>
    <s v="Wicked"/>
    <x v="6"/>
    <s v="LF"/>
    <s v="SD"/>
    <s v="LF-SD"/>
    <n v="906"/>
    <n v="17.989999999999998"/>
    <n v="16298.94"/>
    <m/>
    <m/>
    <s v="True"/>
    <x v="15"/>
  </r>
  <r>
    <n v="201604"/>
    <x v="5"/>
    <s v="3680"/>
    <s v="Wicked XX.5 HD"/>
    <s v="Wicked HD"/>
    <x v="6"/>
    <s v="LF"/>
    <s v="HD"/>
    <s v="LF-HD"/>
    <n v="128"/>
    <n v="18.989999999999998"/>
    <n v="2430.7199999999998"/>
    <m/>
    <m/>
    <s v="True"/>
    <x v="15"/>
  </r>
  <r>
    <n v="201605"/>
    <x v="0"/>
    <s v="3617"/>
    <s v="Arouse"/>
    <s v="Arouse"/>
    <x v="1"/>
    <s v="LF"/>
    <s v="SD"/>
    <s v="LF-SD"/>
    <n v="4183"/>
    <n v="10.9966666666667"/>
    <n v="45999.0566666667"/>
    <m/>
    <m/>
    <s v="True"/>
    <x v="16"/>
  </r>
  <r>
    <n v="201605"/>
    <x v="0"/>
    <s v="Digital Playground"/>
    <s v="Digital Playground"/>
    <s v="Digital Playground"/>
    <x v="2"/>
    <s v="LF"/>
    <s v="SD"/>
    <s v="LF-SD"/>
    <n v="1664"/>
    <n v="10.9966666666667"/>
    <n v="18298.453333333298"/>
    <m/>
    <m/>
    <s v="True"/>
    <x v="16"/>
  </r>
  <r>
    <n v="201605"/>
    <x v="0"/>
    <s v="Digital Playground SF"/>
    <s v="Digital Playground Shorts"/>
    <s v="Digital Playground SF"/>
    <x v="2"/>
    <s v="SF"/>
    <s v="SD"/>
    <s v="SF-SD"/>
    <n v="11253"/>
    <n v="7"/>
    <n v="78771"/>
    <m/>
    <m/>
    <s v="True"/>
    <x v="16"/>
  </r>
  <r>
    <n v="201605"/>
    <x v="0"/>
    <s v="272"/>
    <s v="Hustler"/>
    <s v="Hustler"/>
    <x v="3"/>
    <s v="LF"/>
    <s v="SD"/>
    <s v="LF-SD"/>
    <n v="27082"/>
    <n v="10.9966666666667"/>
    <n v="297811.72666666697"/>
    <m/>
    <m/>
    <s v="True"/>
    <x v="16"/>
  </r>
  <r>
    <n v="201605"/>
    <x v="0"/>
    <s v="158"/>
    <s v="TEN"/>
    <s v="TEN"/>
    <x v="3"/>
    <s v="LF"/>
    <s v="SD"/>
    <s v="LF-SD"/>
    <n v="34384"/>
    <n v="10.9966666666667"/>
    <n v="378109.38666666701"/>
    <m/>
    <m/>
    <s v="True"/>
    <x v="16"/>
  </r>
  <r>
    <n v="201605"/>
    <x v="0"/>
    <s v="Bang University"/>
    <s v="Bang University"/>
    <s v="Bang U."/>
    <x v="4"/>
    <s v="LF"/>
    <s v="SD"/>
    <s v="LF-SD"/>
    <n v="7486"/>
    <n v="10.9966666666667"/>
    <n v="82321.046666666705"/>
    <m/>
    <m/>
    <s v="True"/>
    <x v="16"/>
  </r>
  <r>
    <n v="201605"/>
    <x v="0"/>
    <s v="Brazzers"/>
    <s v="Brazzers"/>
    <s v="Brazzers"/>
    <x v="4"/>
    <s v="LF"/>
    <s v="SD"/>
    <s v="LF-SD"/>
    <n v="10566"/>
    <n v="10.9966666666667"/>
    <n v="116190.78"/>
    <m/>
    <m/>
    <s v="True"/>
    <x v="16"/>
  </r>
  <r>
    <n v="201605"/>
    <x v="0"/>
    <s v="Brazzers HD"/>
    <s v="Brazzers HD"/>
    <s v="Brazzers HD"/>
    <x v="4"/>
    <s v="LF"/>
    <s v="HD"/>
    <s v="LF-HD"/>
    <n v="8387"/>
    <n v="12"/>
    <n v="100644"/>
    <m/>
    <m/>
    <s v="True"/>
    <x v="16"/>
  </r>
  <r>
    <n v="201605"/>
    <x v="0"/>
    <s v="Playboy 4-packs"/>
    <s v="MG 4pk"/>
    <s v="MG 4pk"/>
    <x v="4"/>
    <s v="4PK"/>
    <s v="SD"/>
    <s v="4PK-SD"/>
    <n v="2972"/>
    <n v="18"/>
    <n v="53496"/>
    <m/>
    <m/>
    <s v="True"/>
    <x v="16"/>
  </r>
  <r>
    <n v="201605"/>
    <x v="0"/>
    <s v="Shorteez"/>
    <s v="Shorteez"/>
    <s v="Shorteez SF"/>
    <x v="4"/>
    <s v="SF"/>
    <s v="SD"/>
    <s v="SF-SD"/>
    <n v="13095"/>
    <n v="7"/>
    <n v="91665"/>
    <m/>
    <m/>
    <s v="True"/>
    <x v="16"/>
  </r>
  <r>
    <n v="201605"/>
    <x v="0"/>
    <s v="3548"/>
    <s v="Club Fantasy"/>
    <s v="Club Fantasy"/>
    <x v="5"/>
    <s v="LF"/>
    <s v="SD"/>
    <s v="LF-SD"/>
    <n v="26166"/>
    <n v="10.9966666666667"/>
    <n v="287738.78000000003"/>
    <m/>
    <m/>
    <s v="True"/>
    <x v="16"/>
  </r>
  <r>
    <n v="201605"/>
    <x v="0"/>
    <s v="3549"/>
    <s v="Club Fantasy Gay"/>
    <s v="STUDDS"/>
    <x v="5"/>
    <s v="Gay LF"/>
    <s v="SD"/>
    <s v="Gay LF-SD"/>
    <n v="3926"/>
    <n v="11"/>
    <n v="43186"/>
    <m/>
    <m/>
    <s v="True"/>
    <x v="16"/>
  </r>
  <r>
    <n v="201605"/>
    <x v="0"/>
    <s v="3550"/>
    <s v="First Time Fantasy"/>
    <s v="First Time Fantasy"/>
    <x v="5"/>
    <s v="LF"/>
    <s v="SD"/>
    <s v="LF-SD"/>
    <n v="2810"/>
    <n v="10.9966666666667"/>
    <n v="30900.633333333299"/>
    <m/>
    <m/>
    <s v="True"/>
    <x v="16"/>
  </r>
  <r>
    <n v="201605"/>
    <x v="0"/>
    <s v="3747"/>
    <s v="Girl Crush"/>
    <s v="Girl Crush"/>
    <x v="5"/>
    <s v="LF"/>
    <s v="SD"/>
    <s v="LF-SD"/>
    <n v="2120"/>
    <n v="10.9966666666667"/>
    <n v="23312.933333333302"/>
    <m/>
    <m/>
    <s v="True"/>
    <x v="16"/>
  </r>
  <r>
    <n v="201605"/>
    <x v="0"/>
    <s v="3552"/>
    <s v="Urban Fantasy"/>
    <s v="Urban Fantasy"/>
    <x v="5"/>
    <s v="LF"/>
    <s v="SD"/>
    <s v="LF-SD"/>
    <n v="6973"/>
    <n v="10.9966666666667"/>
    <n v="76679.756666666697"/>
    <m/>
    <m/>
    <s v="True"/>
    <x v="16"/>
  </r>
  <r>
    <n v="201605"/>
    <x v="0"/>
    <s v="2042"/>
    <s v="Hardcore Heat"/>
    <s v="HEAT"/>
    <x v="6"/>
    <s v="LF"/>
    <s v="SD"/>
    <s v="LF-SD"/>
    <n v="3444"/>
    <n v="10.9966666666667"/>
    <n v="37872.519999999997"/>
    <m/>
    <m/>
    <s v="True"/>
    <x v="16"/>
  </r>
  <r>
    <n v="201605"/>
    <x v="0"/>
    <s v="3433"/>
    <s v="VIVID TV"/>
    <s v="Vivid"/>
    <x v="6"/>
    <s v="LF"/>
    <s v="SD"/>
    <s v="LF-SD"/>
    <n v="3146"/>
    <n v="10.9966666666667"/>
    <n v="34595.5133333333"/>
    <m/>
    <m/>
    <s v="True"/>
    <x v="16"/>
  </r>
  <r>
    <n v="201605"/>
    <x v="1"/>
    <s v="3617"/>
    <s v="Arouse"/>
    <s v="Arouse"/>
    <x v="1"/>
    <s v="LF"/>
    <s v="SD"/>
    <s v="LF-SD"/>
    <n v="876"/>
    <n v="9.94"/>
    <n v="8707.44"/>
    <n v="18.6666666666667"/>
    <s v="Arouse"/>
    <s v="False"/>
    <x v="16"/>
  </r>
  <r>
    <n v="201605"/>
    <x v="1"/>
    <s v="4370"/>
    <s v="Arouse HD"/>
    <s v="Arouse HD"/>
    <x v="1"/>
    <s v="LF"/>
    <s v="HD"/>
    <s v="LF-HD"/>
    <n v="1615"/>
    <n v="9.9450000000000003"/>
    <n v="16061.174999999999"/>
    <n v="16"/>
    <s v="Arouse HD"/>
    <s v="False"/>
    <x v="16"/>
  </r>
  <r>
    <n v="201605"/>
    <x v="1"/>
    <s v="3930"/>
    <s v="DUSK - For Women"/>
    <s v="DUSK"/>
    <x v="1"/>
    <s v="LF"/>
    <s v="SD"/>
    <s v="LF-SD"/>
    <n v="176"/>
    <n v="9.94"/>
    <n v="1749.44"/>
    <n v="5.3333333333333304"/>
    <s v="DUSK"/>
    <s v="False"/>
    <x v="16"/>
  </r>
  <r>
    <n v="201605"/>
    <x v="1"/>
    <s v="4435"/>
    <s v="DUSK - For Women HD"/>
    <s v="DUSK HD"/>
    <x v="1"/>
    <s v="LF"/>
    <s v="HD"/>
    <s v="LF-HD"/>
    <n v="329"/>
    <n v="9.9450000000000003"/>
    <n v="3271.9050000000002"/>
    <n v="5.3333333333333304"/>
    <s v="DUSK HD"/>
    <s v="False"/>
    <x v="16"/>
  </r>
  <r>
    <n v="201605"/>
    <x v="1"/>
    <s v="3618"/>
    <s v="Falcon XX5"/>
    <s v="Falcon"/>
    <x v="1"/>
    <s v="Gay LF"/>
    <s v="SD"/>
    <s v="Gay LF-SD"/>
    <n v="555"/>
    <n v="9.94"/>
    <n v="5516.7"/>
    <n v="13.3333333333333"/>
    <s v="Falcon"/>
    <s v="False"/>
    <x v="16"/>
  </r>
  <r>
    <n v="201605"/>
    <x v="1"/>
    <s v="3653"/>
    <s v="Falcon XX5 HD"/>
    <s v="Falcon HD"/>
    <x v="1"/>
    <s v="Gay LF"/>
    <s v="HD"/>
    <s v="Gay LF-HD"/>
    <n v="327"/>
    <n v="9.9499999999999993"/>
    <n v="3253.65"/>
    <n v="10.6666666666667"/>
    <s v="Falcon HD"/>
    <s v="False"/>
    <x v="16"/>
  </r>
  <r>
    <n v="201605"/>
    <x v="1"/>
    <s v="272"/>
    <s v="Hustler"/>
    <s v="Hustler"/>
    <x v="3"/>
    <s v="LF"/>
    <s v="SD"/>
    <s v="LF-SD"/>
    <n v="10271"/>
    <n v="9.94"/>
    <n v="102093.74"/>
    <n v="64"/>
    <s v="Hustler"/>
    <s v="False"/>
    <x v="16"/>
  </r>
  <r>
    <n v="201605"/>
    <x v="1"/>
    <s v="2718"/>
    <s v="Hustler HD"/>
    <s v="Hustler HD"/>
    <x v="3"/>
    <s v="LF"/>
    <s v="HD"/>
    <s v="LF-HD"/>
    <n v="2899"/>
    <n v="9.9450000000000003"/>
    <n v="28830.555"/>
    <n v="21.3333333333333"/>
    <s v="Hustler HD"/>
    <s v="False"/>
    <x v="16"/>
  </r>
  <r>
    <n v="201605"/>
    <x v="1"/>
    <s v="649"/>
    <s v="Hustler XXX"/>
    <s v="Hustler"/>
    <x v="3"/>
    <s v="LF"/>
    <s v="SD"/>
    <s v="LF-SD"/>
    <n v="3055"/>
    <n v="9.9499999999999993"/>
    <n v="30397.25"/>
    <m/>
    <s v="Hustler"/>
    <s v="True"/>
    <x v="16"/>
  </r>
  <r>
    <n v="201605"/>
    <x v="1"/>
    <s v="3400"/>
    <s v="Hustler XXX HD"/>
    <s v="Hustler HD"/>
    <x v="3"/>
    <s v="LF"/>
    <s v="HD"/>
    <s v="LF-HD"/>
    <n v="3281"/>
    <n v="9.9499999999999993"/>
    <n v="32645.95"/>
    <m/>
    <s v="Hustler HD"/>
    <s v="True"/>
    <x v="16"/>
  </r>
  <r>
    <n v="201605"/>
    <x v="1"/>
    <s v="158"/>
    <s v="TEN"/>
    <s v="TEN"/>
    <x v="3"/>
    <s v="LF"/>
    <s v="SD"/>
    <s v="LF-SD"/>
    <n v="28904"/>
    <n v="9.94"/>
    <n v="287305.76"/>
    <n v="24"/>
    <s v="TEN"/>
    <s v="False"/>
    <x v="16"/>
  </r>
  <r>
    <n v="201605"/>
    <x v="1"/>
    <s v="2188"/>
    <s v="TEN HD"/>
    <s v="TEN HD"/>
    <x v="3"/>
    <s v="LF"/>
    <s v="HD"/>
    <s v="LF-HD"/>
    <n v="1389"/>
    <n v="9.9450000000000003"/>
    <n v="13813.605"/>
    <n v="18.6666666666667"/>
    <s v="TEN HD"/>
    <s v="False"/>
    <x v="16"/>
  </r>
  <r>
    <n v="201605"/>
    <x v="1"/>
    <s v="Babes"/>
    <s v="Babes"/>
    <s v="Babes"/>
    <x v="4"/>
    <s v="LF"/>
    <s v="SD"/>
    <s v="LF-SD"/>
    <n v="2676"/>
    <n v="9.94"/>
    <n v="26599.439999999999"/>
    <n v="12"/>
    <s v="Babes"/>
    <s v="False"/>
    <x v="16"/>
  </r>
  <r>
    <n v="201605"/>
    <x v="1"/>
    <s v="Bang University"/>
    <s v="Bang University"/>
    <s v="Bang U."/>
    <x v="4"/>
    <s v="LF"/>
    <s v="SD"/>
    <s v="LF-SD"/>
    <n v="4298"/>
    <n v="9.94"/>
    <n v="42722.12"/>
    <n v="21.3333333333333"/>
    <s v="Bang U."/>
    <s v="False"/>
    <x v="16"/>
  </r>
  <r>
    <n v="201605"/>
    <x v="1"/>
    <s v="Brazzers"/>
    <s v="Brazzers"/>
    <s v="Brazzers"/>
    <x v="4"/>
    <s v="LF"/>
    <s v="SD"/>
    <s v="LF-SD"/>
    <n v="13452"/>
    <n v="9.94"/>
    <n v="133712.88"/>
    <n v="48"/>
    <s v="Brazzers"/>
    <s v="False"/>
    <x v="16"/>
  </r>
  <r>
    <n v="201605"/>
    <x v="1"/>
    <s v="Brazzers HD"/>
    <s v="Brazzers HD"/>
    <s v="Brazzers HD"/>
    <x v="4"/>
    <s v="LF"/>
    <s v="HD"/>
    <s v="LF-HD"/>
    <n v="1227"/>
    <n v="9.9450000000000003"/>
    <n v="12202.514999999999"/>
    <n v="5.3333333333333304"/>
    <s v="Brazzers HD"/>
    <s v="False"/>
    <x v="16"/>
  </r>
  <r>
    <n v="201605"/>
    <x v="1"/>
    <s v="Reality Kings"/>
    <s v="Reality Kings"/>
    <s v="Reality Kings"/>
    <x v="4"/>
    <s v="LF"/>
    <s v="SD"/>
    <s v="LF-SD"/>
    <n v="7564"/>
    <n v="9.94"/>
    <n v="75186.16"/>
    <n v="26.6666666666667"/>
    <s v="Reality Kings"/>
    <s v="False"/>
    <x v="16"/>
  </r>
  <r>
    <n v="201605"/>
    <x v="1"/>
    <s v="Reality Kings HD"/>
    <s v="Reality Kings HD"/>
    <s v="Reality Kings HD"/>
    <x v="4"/>
    <s v="LF"/>
    <s v="HD"/>
    <s v="LF-HD"/>
    <n v="2790"/>
    <n v="9.9450000000000003"/>
    <n v="27746.55"/>
    <n v="24"/>
    <s v="Reality Kings HD"/>
    <s v="False"/>
    <x v="16"/>
  </r>
  <r>
    <n v="201605"/>
    <x v="1"/>
    <s v="Spice Gay"/>
    <s v="Spice Gay"/>
    <s v="MEN"/>
    <x v="4"/>
    <s v="Gay LF"/>
    <s v="SD"/>
    <s v="Gay LF-SD"/>
    <n v="3584"/>
    <n v="9.94"/>
    <n v="35624.959999999999"/>
    <n v="45.3333333333333"/>
    <s v="MEN"/>
    <s v="False"/>
    <x v="16"/>
  </r>
  <r>
    <n v="201605"/>
    <x v="1"/>
    <s v="3548"/>
    <s v="Club Fantasy"/>
    <s v="Club Fantasy"/>
    <x v="5"/>
    <s v="LF"/>
    <s v="SD"/>
    <s v="LF-SD"/>
    <n v="7582"/>
    <n v="9.94"/>
    <n v="75365.08"/>
    <n v="45.3333333333333"/>
    <s v="Club Fantasy"/>
    <s v="False"/>
    <x v="16"/>
  </r>
  <r>
    <n v="201605"/>
    <x v="1"/>
    <s v="3552"/>
    <s v="Urban Fantasy"/>
    <s v="Urban Fantasy"/>
    <x v="5"/>
    <s v="LF"/>
    <s v="SD"/>
    <s v="LF-SD"/>
    <n v="1684"/>
    <n v="9.94"/>
    <n v="16738.96"/>
    <n v="10.6666666666667"/>
    <s v="Urban Fantasy"/>
    <s v="False"/>
    <x v="16"/>
  </r>
  <r>
    <n v="201605"/>
    <x v="1"/>
    <s v="473"/>
    <s v="Cheri"/>
    <s v="Cheri"/>
    <x v="6"/>
    <s v="LF"/>
    <s v="SD"/>
    <s v="LF-SD"/>
    <n v="2774"/>
    <n v="9.94"/>
    <n v="27573.56"/>
    <n v="16"/>
    <s v="Cheri"/>
    <s v="False"/>
    <x v="16"/>
  </r>
  <r>
    <n v="201605"/>
    <x v="1"/>
    <s v="4441"/>
    <s v="Cheri International HD"/>
    <s v="Cheri HD"/>
    <x v="6"/>
    <s v="NW LF"/>
    <s v="HD"/>
    <s v="LF-HD"/>
    <n v="560"/>
    <n v="9.9450000000000003"/>
    <n v="5569.2"/>
    <n v="4"/>
    <s v="Cheri HD"/>
    <s v="False"/>
    <x v="16"/>
  </r>
  <r>
    <n v="201605"/>
    <x v="1"/>
    <s v="963"/>
    <s v="Girls Girls Girls"/>
    <s v="Girls Girls Girls"/>
    <x v="6"/>
    <s v="LF"/>
    <s v="SD"/>
    <s v="LF-SD"/>
    <n v="3002"/>
    <n v="9.94"/>
    <n v="29839.88"/>
    <n v="18.6666666666667"/>
    <s v="Girls Girls Girls"/>
    <s v="False"/>
    <x v="16"/>
  </r>
  <r>
    <n v="201605"/>
    <x v="1"/>
    <s v="3683"/>
    <s v="Girls Girls Girls XX.5 HD"/>
    <s v="Girls Girls Girls HD"/>
    <x v="6"/>
    <s v="LF"/>
    <s v="HD"/>
    <s v="LF-HD"/>
    <n v="569"/>
    <n v="9.9450000000000003"/>
    <n v="5658.7049999999999"/>
    <n v="5.3333333333333304"/>
    <s v="Girls Girls Girls HD"/>
    <s v="False"/>
    <x v="16"/>
  </r>
  <r>
    <n v="201605"/>
    <x v="1"/>
    <s v="2042"/>
    <s v="Hardcore Heat"/>
    <s v="HEAT"/>
    <x v="6"/>
    <s v="LF"/>
    <s v="SD"/>
    <s v="LF-SD"/>
    <n v="5007"/>
    <n v="9.94"/>
    <n v="49769.58"/>
    <n v="40"/>
    <s v="HEAT"/>
    <s v="False"/>
    <x v="16"/>
  </r>
  <r>
    <n v="201605"/>
    <x v="1"/>
    <s v="3131"/>
    <s v="Hardcore Heat HD"/>
    <s v="HEAT HD"/>
    <x v="6"/>
    <s v="LF"/>
    <s v="HD"/>
    <s v="LF-HD"/>
    <n v="301"/>
    <n v="9.9450000000000003"/>
    <n v="2993.4450000000002"/>
    <n v="8"/>
    <s v="HEAT HD"/>
    <s v="False"/>
    <x v="16"/>
  </r>
  <r>
    <n v="201605"/>
    <x v="1"/>
    <s v="4795"/>
    <s v="Homegrown"/>
    <s v="Homegrown"/>
    <x v="6"/>
    <s v="LF"/>
    <s v="SD"/>
    <s v="LF-SD"/>
    <n v="1827"/>
    <n v="9.94"/>
    <n v="18160.38"/>
    <n v="16"/>
    <s v="Homegrown"/>
    <s v="False"/>
    <x v="16"/>
  </r>
  <r>
    <n v="201605"/>
    <x v="1"/>
    <s v="3411"/>
    <s v="Naughty America XX.5"/>
    <s v="Naughty America"/>
    <x v="6"/>
    <s v="LF"/>
    <s v="SD"/>
    <s v="LF-SD"/>
    <n v="2285"/>
    <n v="9.94"/>
    <n v="22712.9"/>
    <n v="10.6666666666667"/>
    <s v="Naughty America"/>
    <s v="False"/>
    <x v="16"/>
  </r>
  <r>
    <n v="201605"/>
    <x v="1"/>
    <s v="3349"/>
    <s v="Pleasure Zone"/>
    <s v="Pleasure Zone"/>
    <x v="6"/>
    <s v="LF"/>
    <s v="SD"/>
    <s v="LF-SD"/>
    <n v="5481"/>
    <n v="9.94"/>
    <n v="54481.14"/>
    <n v="18.6666666666667"/>
    <s v="Pleasure Zone"/>
    <s v="False"/>
    <x v="16"/>
  </r>
  <r>
    <n v="201605"/>
    <x v="1"/>
    <s v="2347"/>
    <s v="Real Xxtreme"/>
    <s v="Real Xxtreme"/>
    <x v="6"/>
    <s v="LF"/>
    <s v="SD"/>
    <s v="LF-SD"/>
    <n v="4105"/>
    <n v="9.94"/>
    <n v="40803.699999999997"/>
    <n v="21.3333333333333"/>
    <s v="Real Xxtreme"/>
    <s v="False"/>
    <x v="16"/>
  </r>
  <r>
    <n v="201605"/>
    <x v="1"/>
    <s v="3684"/>
    <s v="Real Xxtreme XX.5 HD"/>
    <s v="Real Xxtreme HD"/>
    <x v="6"/>
    <s v="LF"/>
    <s v="HD"/>
    <s v="LF-HD"/>
    <n v="1401"/>
    <n v="9.9450000000000003"/>
    <n v="13932.945"/>
    <n v="7.3333333333333304"/>
    <s v="Real Xxtreme HD"/>
    <s v="False"/>
    <x v="16"/>
  </r>
  <r>
    <n v="201605"/>
    <x v="1"/>
    <s v="2825"/>
    <s v="Swingers"/>
    <s v="Swingers"/>
    <x v="6"/>
    <s v="LF"/>
    <s v="SD"/>
    <s v="LF-SD"/>
    <n v="1755"/>
    <n v="9.94"/>
    <n v="17444.7"/>
    <n v="16"/>
    <s v="Swingers"/>
    <s v="False"/>
    <x v="16"/>
  </r>
  <r>
    <n v="201605"/>
    <x v="1"/>
    <s v="3433"/>
    <s v="VIVID TV"/>
    <s v="Vivid"/>
    <x v="6"/>
    <s v="LF"/>
    <s v="SD"/>
    <s v="LF-SD"/>
    <n v="5461"/>
    <n v="9.94"/>
    <n v="54282.34"/>
    <n v="66.6666666666667"/>
    <s v="Vivid"/>
    <s v="False"/>
    <x v="16"/>
  </r>
  <r>
    <n v="201605"/>
    <x v="1"/>
    <s v="4046"/>
    <s v="Vivid XXX HD"/>
    <s v="Vivid HD"/>
    <x v="6"/>
    <s v="LF"/>
    <s v="HD"/>
    <s v="LF-HD"/>
    <n v="7053"/>
    <n v="9.9499999999999993"/>
    <n v="70177.350000000006"/>
    <n v="68.6666666666667"/>
    <s v="Vivid HD"/>
    <s v="False"/>
    <x v="16"/>
  </r>
  <r>
    <n v="201605"/>
    <x v="1"/>
    <s v="380"/>
    <s v="Wicked"/>
    <s v="Wicked"/>
    <x v="6"/>
    <s v="LF"/>
    <s v="SD"/>
    <s v="LF-SD"/>
    <n v="2660"/>
    <n v="9.94"/>
    <n v="26440.400000000001"/>
    <n v="24"/>
    <s v="Wicked"/>
    <s v="False"/>
    <x v="16"/>
  </r>
  <r>
    <n v="201605"/>
    <x v="1"/>
    <s v="4751"/>
    <s v="Wicked HD"/>
    <s v="Wicked HD"/>
    <x v="6"/>
    <s v="LF"/>
    <s v="HD"/>
    <s v="LF-HD"/>
    <n v="544"/>
    <n v="9.9450000000000003"/>
    <n v="5410.08"/>
    <n v="5.3333333333333304"/>
    <s v="Wicked HD"/>
    <s v="False"/>
    <x v="16"/>
  </r>
  <r>
    <n v="201605"/>
    <x v="2"/>
    <s v="3618"/>
    <s v="Falcon XX5"/>
    <s v="Falcon"/>
    <x v="1"/>
    <s v="Gay LF"/>
    <s v="SD"/>
    <s v="Gay LF-SD"/>
    <n v="910"/>
    <n v="13.75"/>
    <n v="12512.5"/>
    <n v="10.6666666666667"/>
    <s v="Falcon"/>
    <s v="False"/>
    <x v="16"/>
  </r>
  <r>
    <n v="201605"/>
    <x v="2"/>
    <s v="4081"/>
    <s v="Girlfriend Films"/>
    <s v="Girlfriend Films"/>
    <x v="3"/>
    <s v="LF"/>
    <s v="SD"/>
    <s v="LF-SD"/>
    <n v="4291"/>
    <n v="13.466666666666701"/>
    <n v="57785.466666666704"/>
    <n v="21.3333333333333"/>
    <s v="Girlfriend Films"/>
    <s v="False"/>
    <x v="16"/>
  </r>
  <r>
    <n v="201605"/>
    <x v="2"/>
    <s v="2658"/>
    <s v="HIS Gay"/>
    <s v="HIS"/>
    <x v="3"/>
    <s v="Gay LF"/>
    <s v="SD"/>
    <s v="Gay LF-SD"/>
    <n v="2644"/>
    <n v="13.75"/>
    <n v="36355"/>
    <n v="16"/>
    <s v="HIS"/>
    <s v="False"/>
    <x v="16"/>
  </r>
  <r>
    <n v="201605"/>
    <x v="2"/>
    <s v="272"/>
    <s v="Hustler"/>
    <s v="Hustler"/>
    <x v="3"/>
    <s v="LF"/>
    <s v="SD"/>
    <s v="LF-SD"/>
    <n v="26801"/>
    <n v="13.466666666666701"/>
    <n v="360920.13333333301"/>
    <n v="80"/>
    <s v="Hustler"/>
    <s v="False"/>
    <x v="16"/>
  </r>
  <r>
    <n v="201605"/>
    <x v="2"/>
    <s v="468"/>
    <s v="Juicy"/>
    <s v="Juicy"/>
    <x v="3"/>
    <s v="LF"/>
    <s v="SD"/>
    <s v="LF-SD"/>
    <n v="7310"/>
    <n v="13.466666666666701"/>
    <n v="98441.333333333299"/>
    <n v="26.6666666666667"/>
    <s v="Juicy"/>
    <s v="False"/>
    <x v="16"/>
  </r>
  <r>
    <n v="201605"/>
    <x v="2"/>
    <s v="577"/>
    <s v="Manhandle"/>
    <s v="Manhandle"/>
    <x v="3"/>
    <s v="Gay LF"/>
    <s v="SD"/>
    <s v="Gay LF-SD"/>
    <n v="1985"/>
    <n v="13.75"/>
    <n v="27293.75"/>
    <n v="16"/>
    <s v="Manhandle"/>
    <s v="False"/>
    <x v="16"/>
  </r>
  <r>
    <n v="201605"/>
    <x v="2"/>
    <s v="575"/>
    <s v="Penthouse"/>
    <s v="Penthouse"/>
    <x v="3"/>
    <s v="LF"/>
    <s v="SD"/>
    <s v="LF-SD"/>
    <n v="3947"/>
    <n v="13.466666666666701"/>
    <n v="53152.933333333298"/>
    <n v="18.6666666666667"/>
    <s v="Penthouse"/>
    <s v="False"/>
    <x v="16"/>
  </r>
  <r>
    <n v="201605"/>
    <x v="2"/>
    <s v="158"/>
    <s v="TEN"/>
    <s v="TEN"/>
    <x v="3"/>
    <s v="LF"/>
    <s v="SD"/>
    <s v="LF-SD"/>
    <n v="24557"/>
    <n v="13.466666666666701"/>
    <n v="330700.933333333"/>
    <n v="50.6666666666667"/>
    <s v="TEN"/>
    <s v="False"/>
    <x v="16"/>
  </r>
  <r>
    <n v="201605"/>
    <x v="2"/>
    <s v="2827"/>
    <s v="Vavoom"/>
    <s v="Vavoom SF"/>
    <x v="3"/>
    <s v="SF"/>
    <s v="SD"/>
    <s v="SF-SD"/>
    <n v="56421"/>
    <n v="8.48"/>
    <n v="478450.08"/>
    <n v="27.3333333333333"/>
    <s v="Vavoom SF"/>
    <s v="False"/>
    <x v="16"/>
  </r>
  <r>
    <n v="201605"/>
    <x v="2"/>
    <s v="Bang University"/>
    <s v="Bang University"/>
    <s v="Bang U."/>
    <x v="4"/>
    <s v="LF"/>
    <s v="SD"/>
    <s v="LF-SD"/>
    <n v="5872"/>
    <n v="13.466666666666701"/>
    <n v="79076.266666666706"/>
    <n v="14.6666666666667"/>
    <s v="Bang U."/>
    <s v="False"/>
    <x v="16"/>
  </r>
  <r>
    <n v="201605"/>
    <x v="2"/>
    <s v="Brazzers"/>
    <s v="Brazzers"/>
    <s v="Brazzers"/>
    <x v="4"/>
    <s v="LF"/>
    <s v="SD"/>
    <s v="LF-SD"/>
    <n v="12037"/>
    <n v="13.466666666666701"/>
    <n v="162098.26666666701"/>
    <n v="34.6666666666667"/>
    <s v="Brazzers"/>
    <s v="False"/>
    <x v="16"/>
  </r>
  <r>
    <n v="201605"/>
    <x v="2"/>
    <s v="Reality Kings"/>
    <s v="Reality Kings"/>
    <s v="Reality Kings"/>
    <x v="4"/>
    <s v="LF"/>
    <s v="SD"/>
    <s v="LF-SD"/>
    <n v="6190"/>
    <n v="13.466666666666701"/>
    <n v="83358.666666666701"/>
    <n v="21.3333333333333"/>
    <s v="Reality Kings"/>
    <s v="False"/>
    <x v="16"/>
  </r>
  <r>
    <n v="201605"/>
    <x v="2"/>
    <s v="Spice Gay"/>
    <s v="Spice Gay"/>
    <s v="MEN"/>
    <x v="4"/>
    <s v="Gay LF"/>
    <s v="SD"/>
    <s v="Gay LF-SD"/>
    <n v="2528"/>
    <n v="13.75"/>
    <n v="34760"/>
    <n v="18.6666666666667"/>
    <s v="MEN"/>
    <s v="False"/>
    <x v="16"/>
  </r>
  <r>
    <n v="201605"/>
    <x v="2"/>
    <s v="3548"/>
    <s v="Club Fantasy"/>
    <s v="Club Fantasy"/>
    <x v="5"/>
    <s v="LF"/>
    <s v="SD"/>
    <s v="LF-SD"/>
    <n v="4560"/>
    <n v="13.466666666666701"/>
    <n v="61408"/>
    <n v="21.3333333333333"/>
    <s v="Club Fantasy"/>
    <s v="False"/>
    <x v="16"/>
  </r>
  <r>
    <n v="201605"/>
    <x v="2"/>
    <s v="3665"/>
    <s v="Hardcore Heat"/>
    <s v="HEAT"/>
    <x v="6"/>
    <s v="LF"/>
    <s v="SD"/>
    <s v="LF-SD"/>
    <n v="14840"/>
    <n v="13.466666666666701"/>
    <n v="199845.33333333299"/>
    <n v="20"/>
    <s v="HEAT"/>
    <s v="False"/>
    <x v="16"/>
  </r>
  <r>
    <n v="201605"/>
    <x v="2"/>
    <s v="3433"/>
    <s v="VIVID TV"/>
    <s v="Vivid"/>
    <x v="6"/>
    <s v="LF"/>
    <s v="SD"/>
    <s v="LF-SD"/>
    <n v="15572"/>
    <n v="13.466666666666701"/>
    <n v="209702.933333333"/>
    <n v="48"/>
    <s v="Vivid"/>
    <s v="False"/>
    <x v="16"/>
  </r>
  <r>
    <n v="201605"/>
    <x v="3"/>
    <s v="4516"/>
    <s v="Arouse SF XX.5"/>
    <s v="Arouse SF"/>
    <x v="1"/>
    <s v="SF"/>
    <s v="SD"/>
    <s v="SF-SD"/>
    <n v="7735"/>
    <n v="5.98"/>
    <n v="46255.3"/>
    <n v="1.3333333333333299"/>
    <s v="Arouse SF"/>
    <s v="False"/>
    <x v="16"/>
  </r>
  <r>
    <n v="201605"/>
    <x v="3"/>
    <s v="4528"/>
    <s v="Arouse SF XX.5 HD"/>
    <s v="Arouse SF HD"/>
    <x v="1"/>
    <s v="SF"/>
    <s v="HD"/>
    <s v="SF-HD"/>
    <n v="5986"/>
    <n v="6.98"/>
    <n v="41782.28"/>
    <n v="1.3333333333333299"/>
    <s v="Arouse SF HD"/>
    <s v="False"/>
    <x v="16"/>
  </r>
  <r>
    <n v="201605"/>
    <x v="3"/>
    <s v="4517"/>
    <s v="Arouse SF XXX"/>
    <s v="Arouse SF"/>
    <x v="1"/>
    <s v="SF"/>
    <s v="SD"/>
    <s v="SF-SD"/>
    <n v="2316"/>
    <n v="5.98"/>
    <n v="13849.68"/>
    <m/>
    <s v="Arouse SF"/>
    <s v="True"/>
    <x v="16"/>
  </r>
  <r>
    <n v="201605"/>
    <x v="3"/>
    <s v="4531"/>
    <s v="Arouse SF XXX HD"/>
    <s v="Arouse SF HD"/>
    <x v="1"/>
    <s v="SF"/>
    <s v="HD"/>
    <s v="SF-HD"/>
    <n v="1941"/>
    <n v="6.98"/>
    <n v="13548.18"/>
    <m/>
    <s v="Arouse SF HD"/>
    <s v="True"/>
    <x v="16"/>
  </r>
  <r>
    <n v="201605"/>
    <x v="3"/>
    <s v="4084"/>
    <s v="Arouse XX.5"/>
    <s v="Arouse"/>
    <x v="1"/>
    <s v="LF"/>
    <s v="SD"/>
    <s v="LF-SD"/>
    <n v="2532"/>
    <n v="12.953333333333299"/>
    <n v="32797.839999999997"/>
    <n v="17.3333333333333"/>
    <s v="Arouse"/>
    <s v="False"/>
    <x v="16"/>
  </r>
  <r>
    <n v="201605"/>
    <x v="3"/>
    <s v="4077"/>
    <s v="Arouse XX.5 HD"/>
    <s v="Arouse HD"/>
    <x v="1"/>
    <s v="LF"/>
    <s v="HD"/>
    <s v="LF-HD"/>
    <n v="2986"/>
    <n v="14.0966666666667"/>
    <n v="42092.646666666697"/>
    <n v="17.3333333333333"/>
    <s v="Arouse HD"/>
    <s v="False"/>
    <x v="16"/>
  </r>
  <r>
    <n v="201605"/>
    <x v="3"/>
    <s v="4085"/>
    <s v="Arouse XX.5 Nationwide"/>
    <s v="Arouse"/>
    <x v="1"/>
    <s v="NW LF"/>
    <s v="SD"/>
    <s v="NW LF-SD"/>
    <n v="3410"/>
    <n v="13.0733333333333"/>
    <n v="44580.066666666702"/>
    <m/>
    <s v="Arouse"/>
    <s v="True"/>
    <x v="16"/>
  </r>
  <r>
    <n v="201605"/>
    <x v="3"/>
    <s v="4078"/>
    <s v="Arouse XX.5 Nationwide HD"/>
    <s v="Arouse HD"/>
    <x v="1"/>
    <s v="NW LF"/>
    <s v="HD"/>
    <s v="NW LF-HD"/>
    <n v="3988"/>
    <n v="14.186666666666699"/>
    <n v="56576.426666666703"/>
    <m/>
    <s v="Arouse HD"/>
    <s v="True"/>
    <x v="16"/>
  </r>
  <r>
    <n v="201605"/>
    <x v="3"/>
    <s v="4079"/>
    <s v="Arouse XXX"/>
    <s v="Arouse"/>
    <x v="1"/>
    <s v="LF"/>
    <s v="SD"/>
    <s v="LF-SD"/>
    <n v="586"/>
    <n v="13.5066666666667"/>
    <n v="7914.9066666666704"/>
    <m/>
    <s v="Arouse"/>
    <s v="True"/>
    <x v="16"/>
  </r>
  <r>
    <n v="201605"/>
    <x v="3"/>
    <s v="4086"/>
    <s v="Arouse XXX HD"/>
    <s v="Arouse HD"/>
    <x v="1"/>
    <s v="LF"/>
    <s v="HD"/>
    <s v="LF-HD"/>
    <n v="793"/>
    <n v="14.53"/>
    <n v="11522.29"/>
    <m/>
    <s v="Arouse HD"/>
    <s v="True"/>
    <x v="16"/>
  </r>
  <r>
    <n v="201605"/>
    <x v="3"/>
    <s v="4537"/>
    <s v="Dusk for Women SF XX.5"/>
    <s v="DUSK SF"/>
    <x v="1"/>
    <s v="SF"/>
    <s v="SD"/>
    <s v="SF-SD"/>
    <n v="6183"/>
    <n v="5.98"/>
    <n v="36974.339999999997"/>
    <n v="1"/>
    <s v="DUSK SF"/>
    <s v="False"/>
    <x v="16"/>
  </r>
  <r>
    <n v="201605"/>
    <x v="3"/>
    <s v="4542"/>
    <s v="Dusk for Women SF XX.5 HD"/>
    <s v="DUSK SF HD"/>
    <x v="1"/>
    <s v="SF"/>
    <s v="HD"/>
    <s v="SF-HD"/>
    <n v="4451"/>
    <n v="6.98"/>
    <n v="31067.98"/>
    <n v="1"/>
    <s v="DUSK SF HD"/>
    <s v="False"/>
    <x v="16"/>
  </r>
  <r>
    <n v="201605"/>
    <x v="3"/>
    <s v="4512"/>
    <s v="Dusk for Women SF XXX"/>
    <s v="DUSK SF"/>
    <x v="1"/>
    <s v="SF"/>
    <s v="SD"/>
    <s v="SF-SD"/>
    <n v="1602"/>
    <n v="5.98"/>
    <n v="9579.9599999999991"/>
    <m/>
    <s v="DUSK SF"/>
    <s v="True"/>
    <x v="16"/>
  </r>
  <r>
    <n v="201605"/>
    <x v="3"/>
    <s v="4513"/>
    <s v="Dusk for Women SF XXX HD"/>
    <s v="DUSK SF HD"/>
    <x v="1"/>
    <s v="SF"/>
    <s v="HD"/>
    <s v="SF-HD"/>
    <n v="1464"/>
    <n v="6.98"/>
    <n v="10218.719999999999"/>
    <m/>
    <s v="DUSK SF HD"/>
    <s v="True"/>
    <x v="16"/>
  </r>
  <r>
    <n v="201605"/>
    <x v="3"/>
    <s v="3997"/>
    <s v="Dusk for Women XX.5"/>
    <s v="DUSK"/>
    <x v="1"/>
    <s v="LF"/>
    <s v="SD"/>
    <s v="LF-SD"/>
    <n v="2040"/>
    <n v="12.953333333333299"/>
    <n v="26424.799999999999"/>
    <n v="6.6666666666666696"/>
    <s v="DUSK"/>
    <s v="False"/>
    <x v="16"/>
  </r>
  <r>
    <n v="201605"/>
    <x v="3"/>
    <s v="4080"/>
    <s v="Dusk for Women XX.5 HD"/>
    <s v="DUSK HD"/>
    <x v="1"/>
    <s v="LF"/>
    <s v="HD"/>
    <s v="LF-HD"/>
    <n v="2580"/>
    <n v="14.0966666666667"/>
    <n v="36369.4"/>
    <n v="8"/>
    <s v="DUSK HD"/>
    <s v="False"/>
    <x v="16"/>
  </r>
  <r>
    <n v="201605"/>
    <x v="3"/>
    <s v="4092"/>
    <s v="Dusk for Women XXX"/>
    <s v="DUSK"/>
    <x v="1"/>
    <s v="LF"/>
    <s v="SD"/>
    <s v="LF-SD"/>
    <n v="578"/>
    <n v="13.5066666666667"/>
    <n v="7806.8533333333298"/>
    <m/>
    <s v="DUSK"/>
    <s v="True"/>
    <x v="16"/>
  </r>
  <r>
    <n v="201605"/>
    <x v="3"/>
    <s v="4093"/>
    <s v="Dusk for Women XXX HD"/>
    <s v="DUSK HD"/>
    <x v="1"/>
    <s v="LF"/>
    <s v="HD"/>
    <s v="LF-HD"/>
    <n v="862"/>
    <n v="14.53"/>
    <n v="12524.86"/>
    <m/>
    <s v="DUSK HD"/>
    <s v="True"/>
    <x v="16"/>
  </r>
  <r>
    <n v="201605"/>
    <x v="3"/>
    <s v="4526"/>
    <s v="Falcon SF XX.5"/>
    <s v="Falcon SF"/>
    <x v="1"/>
    <s v="SF"/>
    <s v="SD"/>
    <s v="SF-SD"/>
    <n v="1335"/>
    <n v="5.98"/>
    <n v="7983.3"/>
    <n v="1"/>
    <s v="Falcon SF"/>
    <s v="False"/>
    <x v="16"/>
  </r>
  <r>
    <n v="201605"/>
    <x v="3"/>
    <s v="4530"/>
    <s v="Falcon SF XX.5 HD"/>
    <s v="Falcon SF HD"/>
    <x v="1"/>
    <s v="SF"/>
    <s v="HD"/>
    <s v="SF-HD"/>
    <n v="918"/>
    <n v="6.98"/>
    <n v="6407.64"/>
    <n v="1"/>
    <s v="Falcon SF HD"/>
    <s v="False"/>
    <x v="16"/>
  </r>
  <r>
    <n v="201605"/>
    <x v="3"/>
    <s v="4532"/>
    <s v="Falcon SF XXX"/>
    <s v="Falcon SF"/>
    <x v="1"/>
    <s v="SF"/>
    <s v="SD"/>
    <s v="SF-SD"/>
    <n v="531"/>
    <n v="5.98"/>
    <n v="3175.38"/>
    <m/>
    <s v="Falcon SF"/>
    <s v="True"/>
    <x v="16"/>
  </r>
  <r>
    <n v="201605"/>
    <x v="3"/>
    <s v="4521"/>
    <s v="Falcon SF XXX HD"/>
    <s v="Falcon SF HD"/>
    <x v="1"/>
    <s v="SF"/>
    <s v="HD"/>
    <s v="SF-HD"/>
    <n v="317"/>
    <n v="6.98"/>
    <n v="2212.66"/>
    <m/>
    <s v="Falcon SF HD"/>
    <s v="True"/>
    <x v="16"/>
  </r>
  <r>
    <n v="201605"/>
    <x v="3"/>
    <s v="3793"/>
    <s v="Falcon XX5"/>
    <s v="Falcon"/>
    <x v="1"/>
    <s v="Gay LF"/>
    <s v="SD"/>
    <s v="Gay LF-SD"/>
    <n v="1365"/>
    <n v="12.86"/>
    <n v="17553.900000000001"/>
    <n v="13.3333333333333"/>
    <s v="Falcon"/>
    <s v="False"/>
    <x v="16"/>
  </r>
  <r>
    <n v="201605"/>
    <x v="3"/>
    <s v="3791"/>
    <s v="Falcon XX5 HD"/>
    <s v="Falcon HD"/>
    <x v="1"/>
    <s v="Gay LF"/>
    <s v="HD"/>
    <s v="Gay LF-HD"/>
    <n v="1500"/>
    <n v="14.17"/>
    <n v="21255"/>
    <n v="12"/>
    <s v="Falcon HD"/>
    <s v="False"/>
    <x v="16"/>
  </r>
  <r>
    <n v="201605"/>
    <x v="3"/>
    <s v="3792"/>
    <s v="Falcon XXX"/>
    <s v="Falcon"/>
    <x v="1"/>
    <s v="Gay LF"/>
    <s v="SD"/>
    <s v="Gay LF-SD"/>
    <n v="527"/>
    <n v="13.43"/>
    <n v="7077.61"/>
    <m/>
    <s v="Falcon"/>
    <s v="True"/>
    <x v="16"/>
  </r>
  <r>
    <n v="201605"/>
    <x v="3"/>
    <s v="4071"/>
    <s v="Falcon XXX HD"/>
    <s v="Falcon HD"/>
    <x v="1"/>
    <s v="Gay LF"/>
    <s v="HD"/>
    <s v="Gay LF-HD"/>
    <n v="427"/>
    <n v="14.43"/>
    <n v="6161.61"/>
    <m/>
    <s v="Falcon HD"/>
    <s v="True"/>
    <x v="16"/>
  </r>
  <r>
    <n v="201605"/>
    <x v="3"/>
    <s v="4447"/>
    <s v="Evil Angel XX.5"/>
    <s v="Evil Angel"/>
    <x v="8"/>
    <s v="LF"/>
    <s v="SD"/>
    <s v="LF-SD"/>
    <n v="1931"/>
    <n v="12.953333333333299"/>
    <n v="25012.886666666702"/>
    <n v="40"/>
    <s v="Evil Angel"/>
    <s v="False"/>
    <x v="16"/>
  </r>
  <r>
    <n v="201605"/>
    <x v="3"/>
    <s v="4448"/>
    <s v="Evil Angel XX.5 HD"/>
    <s v="Evil Angel HD"/>
    <x v="8"/>
    <s v="LF"/>
    <s v="HD"/>
    <s v="LF-HD"/>
    <n v="2571"/>
    <n v="14.0966666666667"/>
    <n v="36242.53"/>
    <n v="20"/>
    <s v="Evil Angel HD"/>
    <s v="False"/>
    <x v="16"/>
  </r>
  <r>
    <n v="201605"/>
    <x v="3"/>
    <s v="4449"/>
    <s v="Evil Angel XX.5 Nationwide"/>
    <s v="Evil Angel"/>
    <x v="8"/>
    <s v="NW LF"/>
    <s v="SD"/>
    <s v="NW LF-SD"/>
    <n v="2656"/>
    <n v="13.0733333333333"/>
    <n v="34722.773333333302"/>
    <m/>
    <s v="Evil Angel"/>
    <s v="True"/>
    <x v="16"/>
  </r>
  <r>
    <n v="201605"/>
    <x v="3"/>
    <s v="4450"/>
    <s v="Evil Angel XX.5 Nationwide HD"/>
    <s v="Evil Angel HD"/>
    <x v="8"/>
    <s v="NW LF"/>
    <s v="HD"/>
    <s v="NW LF-HD"/>
    <n v="3183"/>
    <n v="14.186666666666699"/>
    <n v="45156.160000000003"/>
    <m/>
    <s v="Evil Angel HD"/>
    <s v="True"/>
    <x v="16"/>
  </r>
  <r>
    <n v="201605"/>
    <x v="3"/>
    <s v="4451"/>
    <s v="Evil Angel XXX"/>
    <s v="Evil Angel"/>
    <x v="8"/>
    <s v="LF"/>
    <s v="SD"/>
    <s v="LF-SD"/>
    <n v="573"/>
    <n v="13.5066666666667"/>
    <n v="7739.32"/>
    <m/>
    <s v="Evil Angel"/>
    <s v="True"/>
    <x v="16"/>
  </r>
  <r>
    <n v="201605"/>
    <x v="3"/>
    <s v="4452"/>
    <s v="Evil Angel XXX HD"/>
    <s v="Evil Angel HD"/>
    <x v="8"/>
    <s v="LF"/>
    <s v="HD"/>
    <s v="LF-HD"/>
    <n v="650"/>
    <n v="14.53"/>
    <n v="9444.5"/>
    <m/>
    <s v="Evil Angel HD"/>
    <s v="True"/>
    <x v="16"/>
  </r>
  <r>
    <n v="201605"/>
    <x v="3"/>
    <s v="4115"/>
    <s v="Etsy XX.5 HD (NOOF)"/>
    <s v="Hustler HD"/>
    <x v="3"/>
    <s v="LF"/>
    <s v="HD"/>
    <s v="LF-HD"/>
    <n v="2837"/>
    <n v="14.0966666666667"/>
    <n v="39992.243333333303"/>
    <n v="42.6666666666667"/>
    <s v="Hustler HD"/>
    <s v="False"/>
    <x v="16"/>
  </r>
  <r>
    <n v="201605"/>
    <x v="3"/>
    <s v="4146"/>
    <s v="Etsy XX.5 Nationwide (NOOF)"/>
    <s v="Hustler"/>
    <x v="3"/>
    <s v="NW LF"/>
    <s v="SD"/>
    <s v="NW LF-SD"/>
    <n v="3063"/>
    <n v="13.0733333333333"/>
    <n v="40043.620000000003"/>
    <n v="44"/>
    <s v="Hustler"/>
    <s v="False"/>
    <x v="16"/>
  </r>
  <r>
    <n v="201605"/>
    <x v="3"/>
    <s v="4116"/>
    <s v="Etsy XX.5 Nationwide HD (NOOF)"/>
    <s v="Hustler HD"/>
    <x v="3"/>
    <s v="NW LF"/>
    <s v="HD"/>
    <s v="NW LF-HD"/>
    <n v="4787"/>
    <n v="14.186666666666699"/>
    <n v="67911.573333333305"/>
    <m/>
    <s v="Hustler HD"/>
    <s v="True"/>
    <x v="16"/>
  </r>
  <r>
    <n v="201605"/>
    <x v="3"/>
    <s v="4107"/>
    <s v="Girlfriend Films XX.5"/>
    <s v="Girlfriend Films"/>
    <x v="3"/>
    <s v="LF"/>
    <s v="SD"/>
    <s v="LF-SD"/>
    <n v="6925"/>
    <n v="12.953333333333299"/>
    <n v="89701.833333333299"/>
    <n v="14.6666666666667"/>
    <s v="Girlfriend Films"/>
    <s v="False"/>
    <x v="16"/>
  </r>
  <r>
    <n v="201605"/>
    <x v="3"/>
    <s v="4082"/>
    <s v="Girlfriend Films XX.5 HD"/>
    <s v="Girlfriend Films HD"/>
    <x v="3"/>
    <s v="LF"/>
    <s v="HD"/>
    <s v="LF-HD"/>
    <n v="8777"/>
    <n v="14.0966666666667"/>
    <n v="123726.44333333299"/>
    <n v="14.6666666666667"/>
    <s v="Girlfriend Films HD"/>
    <s v="False"/>
    <x v="16"/>
  </r>
  <r>
    <n v="201605"/>
    <x v="3"/>
    <s v="4543"/>
    <s v="Girlfriends Films SF XX.5"/>
    <s v="Girlfriend Films SF"/>
    <x v="3"/>
    <s v="SF"/>
    <s v="SD"/>
    <s v="SF-SD"/>
    <n v="2818"/>
    <n v="5.98"/>
    <n v="16851.64"/>
    <n v="0.66666666666666696"/>
    <s v="Girlfriend Films SF"/>
    <s v="False"/>
    <x v="16"/>
  </r>
  <r>
    <n v="201605"/>
    <x v="3"/>
    <s v="4544"/>
    <s v="Girlfriends Films SF XX.5 HD"/>
    <s v="Girlfriend Films SF HD"/>
    <x v="3"/>
    <s v="SF"/>
    <s v="HD"/>
    <s v="SF-HD"/>
    <n v="2105"/>
    <n v="6.98"/>
    <n v="14692.9"/>
    <n v="0.33333333333333298"/>
    <s v="Girlfriend Films SF HD"/>
    <s v="False"/>
    <x v="16"/>
  </r>
  <r>
    <n v="201605"/>
    <x v="3"/>
    <s v="4545"/>
    <s v="Girlfriends Films SF XXX"/>
    <s v="Girlfriend Films SF"/>
    <x v="3"/>
    <s v="SF"/>
    <s v="SD"/>
    <s v="SF-SD"/>
    <n v="738"/>
    <n v="5.98"/>
    <n v="4413.24"/>
    <m/>
    <s v="Girlfriend Films SF"/>
    <s v="True"/>
    <x v="16"/>
  </r>
  <r>
    <n v="201605"/>
    <x v="3"/>
    <s v="4546"/>
    <s v="Girlfriends Films SF XXX HD"/>
    <s v="Girlfriend Films SF HD"/>
    <x v="3"/>
    <s v="SF"/>
    <s v="HD"/>
    <s v="SF-HD"/>
    <n v="564"/>
    <n v="6.98"/>
    <n v="3936.72"/>
    <m/>
    <s v="Girlfriend Films SF HD"/>
    <s v="True"/>
    <x v="16"/>
  </r>
  <r>
    <n v="201605"/>
    <x v="3"/>
    <s v="3220"/>
    <s v="HIS Gay"/>
    <s v="HIS"/>
    <x v="3"/>
    <s v="Gay LF"/>
    <s v="SD"/>
    <s v="Gay LF-SD"/>
    <n v="5079"/>
    <n v="12.86"/>
    <n v="65315.94"/>
    <n v="22.6666666666667"/>
    <s v="HIS"/>
    <s v="False"/>
    <x v="16"/>
  </r>
  <r>
    <n v="201605"/>
    <x v="3"/>
    <s v="4534"/>
    <s v="HIS Gay SF XX.5"/>
    <s v="HIS SF"/>
    <x v="3"/>
    <s v="Gay SF"/>
    <s v="SD"/>
    <s v="Gay SF-SD"/>
    <n v="2657"/>
    <n v="5.98"/>
    <n v="15888.86"/>
    <n v="4"/>
    <s v="HIS SF"/>
    <s v="False"/>
    <x v="16"/>
  </r>
  <r>
    <n v="201605"/>
    <x v="3"/>
    <s v="4535"/>
    <s v="HIS Gay SF XX.5 HD"/>
    <s v="HIS SF HD"/>
    <x v="3"/>
    <s v="Gay SF"/>
    <s v="HD"/>
    <s v="Gay SF-HD"/>
    <n v="1919"/>
    <n v="6.98"/>
    <n v="13394.62"/>
    <n v="4"/>
    <s v="HIS SF HD"/>
    <s v="False"/>
    <x v="16"/>
  </r>
  <r>
    <n v="201605"/>
    <x v="3"/>
    <s v="4536"/>
    <s v="HIS Gay SF XXX"/>
    <s v="HIS SF"/>
    <x v="3"/>
    <s v="Gay SF"/>
    <s v="SD"/>
    <s v="Gay SF-SD"/>
    <n v="813"/>
    <n v="5.98"/>
    <n v="4861.74"/>
    <m/>
    <s v="HIS SF"/>
    <s v="True"/>
    <x v="16"/>
  </r>
  <r>
    <n v="201605"/>
    <x v="3"/>
    <s v="4547"/>
    <s v="HIS Gay SF XXX HD"/>
    <s v="HIS SF HD"/>
    <x v="3"/>
    <s v="Gay SF"/>
    <s v="HD"/>
    <s v="Gay SF-HD"/>
    <n v="608"/>
    <n v="6.98"/>
    <n v="4243.84"/>
    <m/>
    <s v="HIS SF HD"/>
    <s v="True"/>
    <x v="16"/>
  </r>
  <r>
    <n v="201605"/>
    <x v="3"/>
    <s v="3686"/>
    <s v="HIS Gay XX.5 HD"/>
    <s v="HIS HD"/>
    <x v="3"/>
    <s v="Gay LF"/>
    <s v="HD"/>
    <s v="Gay LF-HD"/>
    <n v="5359"/>
    <n v="14.17"/>
    <n v="75937.03"/>
    <n v="22.6666666666667"/>
    <s v="HIS HD"/>
    <s v="False"/>
    <x v="16"/>
  </r>
  <r>
    <n v="201605"/>
    <x v="3"/>
    <s v="3334"/>
    <s v="HIS Gay XXX"/>
    <s v="HIS"/>
    <x v="3"/>
    <s v="Gay LF"/>
    <s v="SD"/>
    <s v="Gay LF-SD"/>
    <n v="1591"/>
    <n v="13.43"/>
    <n v="21367.13"/>
    <m/>
    <s v="HIS"/>
    <s v="True"/>
    <x v="16"/>
  </r>
  <r>
    <n v="201605"/>
    <x v="3"/>
    <s v="4094"/>
    <s v="HIS Gay XXX HD"/>
    <s v="HIS HD"/>
    <x v="3"/>
    <s v="Gay LF"/>
    <s v="HD"/>
    <s v="Gay LF-HD"/>
    <n v="1556"/>
    <n v="14.43"/>
    <n v="22453.08"/>
    <m/>
    <s v="HIS HD"/>
    <s v="True"/>
    <x v="16"/>
  </r>
  <r>
    <n v="201605"/>
    <x v="3"/>
    <s v="4284"/>
    <s v="Hustler SF XX.5"/>
    <s v="Hustler SF"/>
    <x v="3"/>
    <s v="SF"/>
    <s v="SD"/>
    <s v="SF-SD"/>
    <n v="6964"/>
    <n v="5.98"/>
    <n v="41644.720000000001"/>
    <n v="0.66666666666666696"/>
    <s v="Hustler SF"/>
    <s v="False"/>
    <x v="16"/>
  </r>
  <r>
    <n v="201605"/>
    <x v="3"/>
    <s v="4548"/>
    <s v="Hustler SF XX.5 HD"/>
    <s v="Hustler SF HD"/>
    <x v="3"/>
    <s v="SF"/>
    <s v="HD"/>
    <s v="SF-HD"/>
    <n v="5700"/>
    <n v="6.98"/>
    <n v="39786"/>
    <n v="1"/>
    <s v="Hustler SF HD"/>
    <s v="False"/>
    <x v="16"/>
  </r>
  <r>
    <n v="201605"/>
    <x v="3"/>
    <s v="4549"/>
    <s v="Hustler SF XXX"/>
    <s v="Hustler SF"/>
    <x v="3"/>
    <s v="SF"/>
    <s v="SD"/>
    <s v="SF-SD"/>
    <n v="2124"/>
    <n v="5.98"/>
    <n v="12701.52"/>
    <m/>
    <s v="Hustler SF"/>
    <s v="True"/>
    <x v="16"/>
  </r>
  <r>
    <n v="201605"/>
    <x v="3"/>
    <s v="4550"/>
    <s v="Hustler SF XXX HD"/>
    <s v="Hustler SF HD"/>
    <x v="3"/>
    <s v="SF"/>
    <s v="HD"/>
    <s v="SF-HD"/>
    <n v="1694"/>
    <n v="6.98"/>
    <n v="11824.12"/>
    <m/>
    <s v="Hustler SF HD"/>
    <s v="True"/>
    <x v="16"/>
  </r>
  <r>
    <n v="201605"/>
    <x v="3"/>
    <s v="795"/>
    <s v="Hustler XX.5"/>
    <s v="Hustler"/>
    <x v="3"/>
    <s v="LF"/>
    <s v="SD"/>
    <s v="LF-SD"/>
    <n v="6440"/>
    <n v="12.953333333333299"/>
    <n v="83419.466666666704"/>
    <m/>
    <s v="Hustler"/>
    <s v="True"/>
    <x v="16"/>
  </r>
  <r>
    <n v="201605"/>
    <x v="3"/>
    <s v="3595"/>
    <s v="Hustler XX.5 HD"/>
    <s v="Hustler HD"/>
    <x v="3"/>
    <s v="LF"/>
    <s v="HD"/>
    <s v="LF-HD"/>
    <n v="8664"/>
    <n v="14.0966666666667"/>
    <n v="122133.52"/>
    <m/>
    <s v="Hustler HD"/>
    <s v="True"/>
    <x v="16"/>
  </r>
  <r>
    <n v="201605"/>
    <x v="3"/>
    <s v="4096"/>
    <s v="Hustler XX.5 Nationwide"/>
    <s v="Hustler"/>
    <x v="3"/>
    <s v="NW LF"/>
    <s v="SD"/>
    <s v="NW LF-SD"/>
    <n v="11246"/>
    <n v="13.0733333333333"/>
    <n v="147022.70666666701"/>
    <m/>
    <s v="Hustler"/>
    <s v="True"/>
    <x v="16"/>
  </r>
  <r>
    <n v="201605"/>
    <x v="3"/>
    <s v="4097"/>
    <s v="Hustler XX.5 Nationwide HD"/>
    <s v="Hustler HD"/>
    <x v="3"/>
    <s v="NW LF"/>
    <s v="HD"/>
    <s v="NW LF-HD"/>
    <n v="14314"/>
    <n v="14.186666666666699"/>
    <n v="203067.94666666701"/>
    <m/>
    <s v="Hustler HD"/>
    <s v="True"/>
    <x v="16"/>
  </r>
  <r>
    <n v="201605"/>
    <x v="3"/>
    <s v="649"/>
    <s v="Hustler XXX"/>
    <s v="Hustler"/>
    <x v="3"/>
    <s v="LF"/>
    <s v="SD"/>
    <s v="LF-SD"/>
    <n v="1898"/>
    <n v="13.5066666666667"/>
    <n v="25635.653333333299"/>
    <m/>
    <s v="Hustler"/>
    <s v="True"/>
    <x v="16"/>
  </r>
  <r>
    <n v="201605"/>
    <x v="3"/>
    <s v="3400"/>
    <s v="Hustler XXX HD"/>
    <s v="Hustler HD"/>
    <x v="3"/>
    <s v="LF"/>
    <s v="HD"/>
    <s v="LF-HD"/>
    <n v="2774"/>
    <n v="14.53"/>
    <n v="40306.22"/>
    <m/>
    <s v="Hustler HD"/>
    <s v="True"/>
    <x v="16"/>
  </r>
  <r>
    <n v="201605"/>
    <x v="3"/>
    <s v="4551"/>
    <s v="Juicy SF XX.5"/>
    <s v="Juicy SF"/>
    <x v="3"/>
    <s v="SF"/>
    <s v="SD"/>
    <s v="SF-SD"/>
    <n v="2446"/>
    <n v="5.98"/>
    <n v="14627.08"/>
    <n v="0.33333333333333298"/>
    <s v="Juicy SF"/>
    <s v="False"/>
    <x v="16"/>
  </r>
  <r>
    <n v="201605"/>
    <x v="3"/>
    <s v="4552"/>
    <s v="Juicy SF XX.5 HD"/>
    <s v="Juicy SF HD"/>
    <x v="3"/>
    <s v="SF"/>
    <s v="HD"/>
    <s v="SF-HD"/>
    <n v="2235"/>
    <n v="6.98"/>
    <n v="15600.3"/>
    <n v="0.33333333333333298"/>
    <s v="Juicy SF HD"/>
    <s v="False"/>
    <x v="16"/>
  </r>
  <r>
    <n v="201605"/>
    <x v="3"/>
    <s v="4553"/>
    <s v="Juicy SF XXX"/>
    <s v="Juicy SF"/>
    <x v="3"/>
    <s v="SF"/>
    <s v="SD"/>
    <s v="SF-SD"/>
    <n v="620"/>
    <n v="5.98"/>
    <n v="3707.6"/>
    <m/>
    <s v="Juicy SF"/>
    <s v="True"/>
    <x v="16"/>
  </r>
  <r>
    <n v="201605"/>
    <x v="3"/>
    <s v="4554"/>
    <s v="Juicy SF XXX HD"/>
    <s v="Juicy SF HD"/>
    <x v="3"/>
    <s v="SF"/>
    <s v="HD"/>
    <s v="SF-HD"/>
    <n v="492"/>
    <n v="6.98"/>
    <n v="3434.16"/>
    <m/>
    <s v="Juicy SF HD"/>
    <s v="True"/>
    <x v="16"/>
  </r>
  <r>
    <n v="201605"/>
    <x v="3"/>
    <s v="794"/>
    <s v="Juicy XX.5"/>
    <s v="Juicy"/>
    <x v="3"/>
    <s v="LF"/>
    <s v="SD"/>
    <s v="LF-SD"/>
    <n v="2325"/>
    <n v="12.953333333333299"/>
    <n v="30116.5"/>
    <n v="20"/>
    <s v="Juicy"/>
    <s v="False"/>
    <x v="16"/>
  </r>
  <r>
    <n v="201605"/>
    <x v="3"/>
    <s v="4099"/>
    <s v="Juicy XX.5 HD"/>
    <s v="Juicy HD"/>
    <x v="3"/>
    <s v="LF"/>
    <s v="HD"/>
    <s v="LF-HD"/>
    <n v="2489"/>
    <n v="14.0966666666667"/>
    <n v="35086.603333333303"/>
    <n v="17.3333333333333"/>
    <s v="Juicy HD"/>
    <s v="False"/>
    <x v="16"/>
  </r>
  <r>
    <n v="201605"/>
    <x v="3"/>
    <s v="4142"/>
    <s v="Juicy XX.5 Nationwide"/>
    <s v="Juicy"/>
    <x v="3"/>
    <s v="NW LF"/>
    <s v="SD"/>
    <s v="NW LF-SD"/>
    <n v="3345"/>
    <n v="13.0733333333333"/>
    <n v="43730.3"/>
    <m/>
    <s v="Juicy"/>
    <s v="True"/>
    <x v="16"/>
  </r>
  <r>
    <n v="201605"/>
    <x v="3"/>
    <s v="4112"/>
    <s v="Juicy XX.5 Nationwide HD"/>
    <s v="Juicy HD"/>
    <x v="3"/>
    <s v="NW LF"/>
    <s v="HD"/>
    <s v="NW LF-HD"/>
    <n v="3822"/>
    <n v="14.186666666666699"/>
    <n v="54221.440000000002"/>
    <m/>
    <s v="Juicy HD"/>
    <s v="True"/>
    <x v="16"/>
  </r>
  <r>
    <n v="201605"/>
    <x v="3"/>
    <s v="3346"/>
    <s v="Juicy XXX"/>
    <s v="Juicy"/>
    <x v="3"/>
    <s v="LF"/>
    <s v="SD"/>
    <s v="LF-SD"/>
    <n v="604"/>
    <n v="13.5066666666667"/>
    <n v="8158.0266666666703"/>
    <m/>
    <s v="Juicy"/>
    <s v="True"/>
    <x v="16"/>
  </r>
  <r>
    <n v="201605"/>
    <x v="3"/>
    <s v="4425"/>
    <s v="Juicy XXX HD"/>
    <s v="Juicy HD"/>
    <x v="3"/>
    <s v="LF"/>
    <s v="HD"/>
    <s v="LF-HD"/>
    <n v="675"/>
    <n v="14.53"/>
    <n v="9807.75"/>
    <m/>
    <s v="Juicy HD"/>
    <s v="True"/>
    <x v="16"/>
  </r>
  <r>
    <n v="201605"/>
    <x v="3"/>
    <s v="4555"/>
    <s v="Penthouse SF XX.5"/>
    <s v="Penthouse SF"/>
    <x v="3"/>
    <s v="SF"/>
    <s v="SD"/>
    <s v="SF-SD"/>
    <n v="1652"/>
    <n v="5.98"/>
    <n v="9878.9599999999991"/>
    <n v="0.33333333333333298"/>
    <s v="Penthouse SF"/>
    <s v="False"/>
    <x v="16"/>
  </r>
  <r>
    <n v="201605"/>
    <x v="3"/>
    <s v="4556"/>
    <s v="Penthouse SF XX.5 HD"/>
    <s v="Penthouse SF HD"/>
    <x v="3"/>
    <s v="SF"/>
    <s v="HD"/>
    <s v="SF-HD"/>
    <n v="1066"/>
    <n v="6.98"/>
    <n v="7440.68"/>
    <n v="0.33333333333333298"/>
    <s v="Penthouse SF HD"/>
    <s v="False"/>
    <x v="16"/>
  </r>
  <r>
    <n v="201605"/>
    <x v="3"/>
    <s v="4557"/>
    <s v="Penthouse SF XXX"/>
    <s v="Penthouse SF"/>
    <x v="3"/>
    <s v="SF"/>
    <s v="SD"/>
    <s v="SF-SD"/>
    <n v="716"/>
    <n v="5.98"/>
    <n v="4281.68"/>
    <m/>
    <s v="Penthouse SF"/>
    <s v="True"/>
    <x v="16"/>
  </r>
  <r>
    <n v="201605"/>
    <x v="3"/>
    <s v="4558"/>
    <s v="Penthouse SF XXX HD"/>
    <s v="Penthouse SF HD"/>
    <x v="3"/>
    <s v="SF"/>
    <s v="HD"/>
    <s v="SF-HD"/>
    <n v="531"/>
    <n v="6.98"/>
    <n v="3706.38"/>
    <m/>
    <s v="Penthouse SF HD"/>
    <s v="True"/>
    <x v="16"/>
  </r>
  <r>
    <n v="201605"/>
    <x v="3"/>
    <s v="4214"/>
    <s v="Penthouse XX.5"/>
    <s v="Penthouse"/>
    <x v="3"/>
    <s v="LF"/>
    <s v="SD"/>
    <s v="LF-SD"/>
    <n v="4244"/>
    <n v="12.953333333333299"/>
    <n v="54973.946666666699"/>
    <n v="18.6666666666667"/>
    <s v="Penthouse"/>
    <s v="False"/>
    <x v="16"/>
  </r>
  <r>
    <n v="201605"/>
    <x v="3"/>
    <s v="793"/>
    <s v="Penthouse XX.5"/>
    <s v="Penthouse"/>
    <x v="3"/>
    <s v="LF"/>
    <s v="SD"/>
    <s v="LF-SD"/>
    <n v="2347"/>
    <n v="12.953333333333299"/>
    <n v="30401.473333333299"/>
    <m/>
    <s v="Penthouse"/>
    <s v="True"/>
    <x v="16"/>
  </r>
  <r>
    <n v="201605"/>
    <x v="3"/>
    <s v="4100"/>
    <s v="Penthouse XX.5 HD"/>
    <s v="Penthouse HD"/>
    <x v="3"/>
    <s v="LF"/>
    <s v="HD"/>
    <s v="LF-HD"/>
    <n v="2887"/>
    <n v="14.0966666666667"/>
    <n v="40697.076666666697"/>
    <n v="20"/>
    <s v="Penthouse HD"/>
    <s v="False"/>
    <x v="16"/>
  </r>
  <r>
    <n v="201605"/>
    <x v="3"/>
    <s v="4143"/>
    <s v="Penthouse XX.5 Nationwide"/>
    <s v="Penthouse"/>
    <x v="3"/>
    <s v="NW LF"/>
    <s v="SD"/>
    <s v="NW LF-SD"/>
    <n v="3606"/>
    <n v="13.0733333333333"/>
    <n v="47142.44"/>
    <m/>
    <s v="Penthouse"/>
    <s v="True"/>
    <x v="16"/>
  </r>
  <r>
    <n v="201605"/>
    <x v="3"/>
    <s v="3347"/>
    <s v="Penthouse XXX"/>
    <s v="Penthouse"/>
    <x v="3"/>
    <s v="LF"/>
    <s v="SD"/>
    <s v="LF-SD"/>
    <n v="780"/>
    <n v="13.5066666666667"/>
    <n v="10535.2"/>
    <m/>
    <s v="Penthouse"/>
    <s v="True"/>
    <x v="16"/>
  </r>
  <r>
    <n v="201605"/>
    <x v="3"/>
    <s v="4374"/>
    <s v="Penthouse XXX HD"/>
    <s v="Penthouse HD"/>
    <x v="3"/>
    <s v="LF"/>
    <s v="HD"/>
    <s v="LF-HD"/>
    <n v="896"/>
    <n v="14.53"/>
    <n v="13018.88"/>
    <m/>
    <s v="Penthouse HD"/>
    <s v="True"/>
    <x v="16"/>
  </r>
  <r>
    <n v="201605"/>
    <x v="3"/>
    <s v="4559"/>
    <s v="TEN SF XX.5"/>
    <s v="TEN SF"/>
    <x v="3"/>
    <s v="SF"/>
    <s v="SD"/>
    <s v="SF-SD"/>
    <n v="2052"/>
    <n v="5.98"/>
    <n v="12270.96"/>
    <n v="0.33333333333333298"/>
    <s v="TEN SF"/>
    <s v="False"/>
    <x v="16"/>
  </r>
  <r>
    <n v="201605"/>
    <x v="3"/>
    <s v="4560"/>
    <s v="TEN SF XX.5 HD"/>
    <s v="TEN SF HD"/>
    <x v="3"/>
    <s v="SF"/>
    <s v="HD"/>
    <s v="SF-HD"/>
    <n v="1570"/>
    <n v="6.98"/>
    <n v="10958.6"/>
    <n v="0.33333333333333298"/>
    <s v="TEN SF HD"/>
    <s v="False"/>
    <x v="16"/>
  </r>
  <r>
    <n v="201605"/>
    <x v="3"/>
    <s v="4561"/>
    <s v="TEN SF XXX"/>
    <s v="TEN SF"/>
    <x v="3"/>
    <s v="SF"/>
    <s v="SD"/>
    <s v="SF-SD"/>
    <n v="469"/>
    <n v="5.98"/>
    <n v="2804.62"/>
    <m/>
    <s v="TEN SF"/>
    <s v="True"/>
    <x v="16"/>
  </r>
  <r>
    <n v="201605"/>
    <x v="3"/>
    <s v="4562"/>
    <s v="TEN SF XXX HD"/>
    <s v="TEN SF HD"/>
    <x v="3"/>
    <s v="SF"/>
    <s v="HD"/>
    <s v="SF-HD"/>
    <n v="372"/>
    <n v="6.98"/>
    <n v="2596.56"/>
    <m/>
    <s v="TEN SF HD"/>
    <s v="True"/>
    <x v="16"/>
  </r>
  <r>
    <n v="201605"/>
    <x v="3"/>
    <s v="791"/>
    <s v="TEN XX.5"/>
    <s v="TEN"/>
    <x v="3"/>
    <s v="LF"/>
    <s v="SD"/>
    <s v="LF-SD"/>
    <n v="2625"/>
    <n v="12.953333333333299"/>
    <n v="34002.5"/>
    <n v="18.6666666666667"/>
    <s v="TEN"/>
    <s v="False"/>
    <x v="16"/>
  </r>
  <r>
    <n v="201605"/>
    <x v="3"/>
    <s v="4114"/>
    <s v="TEN XX.5 HD"/>
    <s v="TEN HD"/>
    <x v="3"/>
    <s v="LF"/>
    <s v="HD"/>
    <s v="LF-HD"/>
    <n v="4282"/>
    <n v="14.0966666666667"/>
    <n v="60361.926666666703"/>
    <n v="18.6666666666667"/>
    <s v="TEN HD"/>
    <s v="False"/>
    <x v="16"/>
  </r>
  <r>
    <n v="201605"/>
    <x v="3"/>
    <s v="4144"/>
    <s v="TEN XX.5 Nationwide"/>
    <s v="TEN"/>
    <x v="3"/>
    <s v="NW LF"/>
    <s v="SD"/>
    <s v="NW LF-SD"/>
    <n v="3670"/>
    <n v="13.0733333333333"/>
    <n v="47979.133333333302"/>
    <m/>
    <s v="TEN"/>
    <s v="True"/>
    <x v="16"/>
  </r>
  <r>
    <n v="201605"/>
    <x v="3"/>
    <s v="4113"/>
    <s v="TEN XX.5 Nationwide HD"/>
    <s v="TEN HD"/>
    <x v="3"/>
    <s v="NW LF"/>
    <s v="HD"/>
    <s v="NW LF-HD"/>
    <n v="5112"/>
    <n v="14.186666666666699"/>
    <n v="72522.240000000005"/>
    <m/>
    <s v="TEN HD"/>
    <s v="True"/>
    <x v="16"/>
  </r>
  <r>
    <n v="201605"/>
    <x v="3"/>
    <s v="3350"/>
    <s v="TEN XXX"/>
    <s v="TEN"/>
    <x v="3"/>
    <s v="LF"/>
    <s v="SD"/>
    <s v="LF-SD"/>
    <n v="1019"/>
    <n v="13.5066666666667"/>
    <n v="13763.2933333333"/>
    <m/>
    <s v="TEN"/>
    <s v="True"/>
    <x v="16"/>
  </r>
  <r>
    <n v="201605"/>
    <x v="3"/>
    <s v="4375"/>
    <s v="TEN XXX HD"/>
    <s v="TEN HD"/>
    <x v="3"/>
    <s v="LF"/>
    <s v="HD"/>
    <s v="LF-HD"/>
    <n v="1567"/>
    <n v="14.53"/>
    <n v="22768.51"/>
    <m/>
    <s v="TEN HD"/>
    <s v="True"/>
    <x v="16"/>
  </r>
  <r>
    <n v="201605"/>
    <x v="3"/>
    <s v="4565"/>
    <s v="XTSY SF XX.5"/>
    <s v="XTSY SF"/>
    <x v="3"/>
    <s v="SF"/>
    <s v="SD"/>
    <s v="SF-SD"/>
    <n v="2271"/>
    <n v="5.98"/>
    <n v="13580.58"/>
    <n v="0.33333333333333298"/>
    <s v="XTSY SF"/>
    <s v="False"/>
    <x v="16"/>
  </r>
  <r>
    <n v="201605"/>
    <x v="3"/>
    <s v="4566"/>
    <s v="XTSY SF XX.5 HD"/>
    <s v="XTSY SF HD"/>
    <x v="3"/>
    <s v="SF"/>
    <s v="HD"/>
    <s v="SF-HD"/>
    <n v="1262"/>
    <n v="6.98"/>
    <n v="8808.76"/>
    <n v="0.33333333333333298"/>
    <s v="XTSY SF HD"/>
    <s v="False"/>
    <x v="16"/>
  </r>
  <r>
    <n v="201605"/>
    <x v="3"/>
    <s v="4567"/>
    <s v="XTSY SF XXX"/>
    <s v="XTSY SF"/>
    <x v="3"/>
    <s v="SF"/>
    <s v="SD"/>
    <s v="SF-SD"/>
    <n v="605"/>
    <n v="5.98"/>
    <n v="3617.9"/>
    <m/>
    <s v="XTSY SF"/>
    <s v="True"/>
    <x v="16"/>
  </r>
  <r>
    <n v="201605"/>
    <x v="3"/>
    <s v="4568"/>
    <s v="XTSY SF XXX HD"/>
    <s v="XTSY SF HD"/>
    <x v="3"/>
    <s v="SF"/>
    <s v="HD"/>
    <s v="SF-HD"/>
    <n v="310"/>
    <n v="6.98"/>
    <n v="2163.8000000000002"/>
    <m/>
    <s v="XTSY SF HD"/>
    <s v="True"/>
    <x v="16"/>
  </r>
  <r>
    <n v="201605"/>
    <x v="3"/>
    <s v="792"/>
    <s v="XTSY XX.5"/>
    <s v="XTSY"/>
    <x v="3"/>
    <s v="LF"/>
    <s v="SD"/>
    <s v="LF-SD"/>
    <n v="2054"/>
    <n v="12.953333333333299"/>
    <n v="26606.1466666667"/>
    <n v="20"/>
    <s v="XTSY"/>
    <s v="False"/>
    <x v="16"/>
  </r>
  <r>
    <n v="201605"/>
    <x v="3"/>
    <s v="3352"/>
    <s v="XTSY XXX"/>
    <s v="XTSY"/>
    <x v="3"/>
    <s v="LF"/>
    <s v="SD"/>
    <s v="LF-SD"/>
    <n v="556"/>
    <n v="13.5066666666667"/>
    <n v="7509.7066666666697"/>
    <m/>
    <s v="XTSY"/>
    <s v="True"/>
    <x v="16"/>
  </r>
  <r>
    <n v="201605"/>
    <x v="3"/>
    <s v="4376"/>
    <s v="XTSY XXX HD"/>
    <s v="XTSY HD"/>
    <x v="3"/>
    <s v="LF"/>
    <s v="HD"/>
    <s v="LF-HD"/>
    <n v="878"/>
    <n v="14.53"/>
    <n v="12757.34"/>
    <n v="20"/>
    <s v="XTSY HD"/>
    <s v="False"/>
    <x v="16"/>
  </r>
  <r>
    <n v="201605"/>
    <x v="3"/>
    <s v="Bang University SF XX.5"/>
    <s v="Bang University SF XX.5"/>
    <s v="Bang U. SF"/>
    <x v="4"/>
    <s v="SF"/>
    <s v="SD"/>
    <s v="SF-SD"/>
    <n v="7464"/>
    <n v="5.98"/>
    <n v="44634.720000000001"/>
    <n v="1"/>
    <s v="Bang U. SF"/>
    <s v="False"/>
    <x v="16"/>
  </r>
  <r>
    <n v="201605"/>
    <x v="3"/>
    <s v="Bang University SF XX.5 HD"/>
    <s v="Bang University SF XX.5 HD"/>
    <s v="Bang U. SF HD"/>
    <x v="4"/>
    <s v="SF"/>
    <s v="HD"/>
    <s v="SF-HD"/>
    <n v="4622"/>
    <n v="6.98"/>
    <n v="32261.56"/>
    <n v="1"/>
    <s v="Bang U. SF HD"/>
    <s v="False"/>
    <x v="16"/>
  </r>
  <r>
    <n v="201605"/>
    <x v="3"/>
    <s v="Bang University SF XXX"/>
    <s v="Bang University SF XXX"/>
    <s v="Bang U. SF"/>
    <x v="4"/>
    <s v="SF"/>
    <s v="SD"/>
    <s v="SF-SD"/>
    <n v="2187"/>
    <n v="5.98"/>
    <n v="13078.26"/>
    <m/>
    <s v="Bang U. SF"/>
    <s v="True"/>
    <x v="16"/>
  </r>
  <r>
    <n v="201605"/>
    <x v="3"/>
    <s v="Bang University SF XXX HD"/>
    <s v="Bang University SF XXX HD"/>
    <s v="Bang U. SF HD"/>
    <x v="4"/>
    <s v="SF"/>
    <s v="HD"/>
    <s v="SF-HD"/>
    <n v="1469"/>
    <n v="6.98"/>
    <n v="10253.620000000001"/>
    <m/>
    <s v="Bang U. SF HD"/>
    <s v="True"/>
    <x v="16"/>
  </r>
  <r>
    <n v="201605"/>
    <x v="3"/>
    <s v="Bang University XX.5"/>
    <s v="Bang University XX.5"/>
    <s v="Bang U."/>
    <x v="4"/>
    <s v="LF"/>
    <s v="SD"/>
    <s v="LF-SD"/>
    <n v="2939"/>
    <n v="12.953333333333299"/>
    <n v="38069.846666666701"/>
    <n v="22.6666666666667"/>
    <s v="Bang U."/>
    <s v="False"/>
    <x v="16"/>
  </r>
  <r>
    <n v="201605"/>
    <x v="3"/>
    <s v="Bang University XX.5 HD"/>
    <s v="Bang University XX.5 HD"/>
    <s v="Bang U. HD"/>
    <x v="4"/>
    <s v="LF"/>
    <s v="HD"/>
    <s v="LF-HD"/>
    <n v="4343"/>
    <n v="14.0966666666667"/>
    <n v="61221.823333333297"/>
    <n v="21.3333333333333"/>
    <s v="Bang U. HD"/>
    <s v="False"/>
    <x v="16"/>
  </r>
  <r>
    <n v="201605"/>
    <x v="3"/>
    <s v="Bang University XX.5 Nationwide"/>
    <s v="Bang University XX.5 Nationwide"/>
    <s v="Bang U."/>
    <x v="4"/>
    <s v="NW LF"/>
    <s v="SD"/>
    <s v="NW LF-SD"/>
    <n v="3829"/>
    <n v="13.0733333333333"/>
    <n v="50057.793333333299"/>
    <m/>
    <s v="Bang U."/>
    <s v="True"/>
    <x v="16"/>
  </r>
  <r>
    <n v="201605"/>
    <x v="3"/>
    <s v="Bang University XX.5 Nationwide HD"/>
    <s v="Bang University XX.5 Nationwide HD"/>
    <s v="Bang U. HD"/>
    <x v="4"/>
    <s v="NW LF"/>
    <s v="HD"/>
    <s v="NW LF-HD"/>
    <n v="5165"/>
    <n v="14.186666666666699"/>
    <n v="73274.133333333302"/>
    <m/>
    <s v="Bang U. HD"/>
    <s v="True"/>
    <x v="16"/>
  </r>
  <r>
    <n v="201605"/>
    <x v="3"/>
    <s v="Bang University XXX"/>
    <s v="Bang University XXX"/>
    <s v="Bang U."/>
    <x v="4"/>
    <s v="LF"/>
    <s v="SD"/>
    <s v="LF-SD"/>
    <n v="1246"/>
    <n v="13.5066666666667"/>
    <n v="16829.3066666667"/>
    <m/>
    <s v="Bang U."/>
    <s v="True"/>
    <x v="16"/>
  </r>
  <r>
    <n v="201605"/>
    <x v="3"/>
    <s v="Bang University XXX HD"/>
    <s v="Bang University XXX HD"/>
    <s v="Bang U. HD"/>
    <x v="4"/>
    <s v="LF"/>
    <s v="HD"/>
    <s v="LF-HD"/>
    <n v="1716"/>
    <n v="14.53"/>
    <n v="24933.48"/>
    <m/>
    <s v="Bang U. HD"/>
    <s v="True"/>
    <x v="16"/>
  </r>
  <r>
    <n v="201605"/>
    <x v="3"/>
    <s v="Brazzers SF XX.5"/>
    <s v="Brazzers SF XX.5"/>
    <s v="Brazzers SF"/>
    <x v="4"/>
    <s v="SF"/>
    <s v="SD"/>
    <s v="SF-SD"/>
    <n v="5766"/>
    <n v="5.98"/>
    <n v="34480.68"/>
    <n v="1"/>
    <s v="Brazzers SF"/>
    <s v="False"/>
    <x v="16"/>
  </r>
  <r>
    <n v="201605"/>
    <x v="3"/>
    <s v="Brazzers SF XX.5 HD"/>
    <s v="Brazzers SF XX.5 HD"/>
    <s v="Brazzers SF HD"/>
    <x v="4"/>
    <s v="SF"/>
    <s v="HD"/>
    <s v="SF-HD"/>
    <n v="4093"/>
    <n v="6.98"/>
    <n v="28569.14"/>
    <n v="1"/>
    <s v="Brazzers SF HD"/>
    <s v="False"/>
    <x v="16"/>
  </r>
  <r>
    <n v="201605"/>
    <x v="3"/>
    <s v="Brazzers SF XXX"/>
    <s v="Brazzers SF XXX"/>
    <s v="Brazzers SF"/>
    <x v="4"/>
    <s v="SF"/>
    <s v="SD"/>
    <s v="SF-SD"/>
    <n v="1529"/>
    <n v="5.98"/>
    <n v="9143.42"/>
    <m/>
    <s v="Brazzers SF"/>
    <s v="True"/>
    <x v="16"/>
  </r>
  <r>
    <n v="201605"/>
    <x v="3"/>
    <s v="Brazzers SF XXX HD"/>
    <s v="Brazzers SF XXX HD"/>
    <s v="Brazzers SF HD"/>
    <x v="4"/>
    <s v="SF"/>
    <s v="HD"/>
    <s v="SF-HD"/>
    <n v="1192"/>
    <n v="6.98"/>
    <n v="8320.16"/>
    <m/>
    <s v="Brazzers SF HD"/>
    <s v="True"/>
    <x v="16"/>
  </r>
  <r>
    <n v="201605"/>
    <x v="3"/>
    <s v="Brazzers XX.5"/>
    <s v="Brazzers XX.5"/>
    <s v="Brazzers"/>
    <x v="4"/>
    <s v="LF"/>
    <s v="SD"/>
    <s v="LF-SD"/>
    <n v="3153"/>
    <n v="12.953333333333299"/>
    <n v="40841.86"/>
    <n v="28"/>
    <s v="Brazzers"/>
    <s v="False"/>
    <x v="16"/>
  </r>
  <r>
    <n v="201605"/>
    <x v="3"/>
    <s v="Brazzers XX.5 HD"/>
    <s v="Brazzers XX.5 HD"/>
    <s v="Brazzers HD"/>
    <x v="4"/>
    <s v="LF"/>
    <s v="HD"/>
    <s v="LF-HD"/>
    <n v="4412"/>
    <n v="14.0966666666667"/>
    <n v="62194.493333333303"/>
    <n v="26.6666666666667"/>
    <s v="Brazzers HD"/>
    <s v="False"/>
    <x v="16"/>
  </r>
  <r>
    <n v="201605"/>
    <x v="3"/>
    <s v="Brazzers XX.5 Nationwide"/>
    <s v="Brazzers XX.5 Nationwide"/>
    <s v="Brazzers"/>
    <x v="4"/>
    <s v="NW LF"/>
    <s v="SD"/>
    <s v="NW LF-SD"/>
    <n v="5014"/>
    <n v="13.0733333333333"/>
    <n v="65549.6933333333"/>
    <m/>
    <s v="Brazzers"/>
    <s v="True"/>
    <x v="16"/>
  </r>
  <r>
    <n v="201605"/>
    <x v="3"/>
    <s v="Brazzers XX.5 Nationwide HD"/>
    <s v="Brazzers XX.5 Nationwide HD"/>
    <s v="Brazzers HD"/>
    <x v="4"/>
    <s v="NW LF"/>
    <s v="HD"/>
    <s v="NW LF-HD"/>
    <n v="7560"/>
    <n v="14.186666666666699"/>
    <n v="107251.2"/>
    <m/>
    <s v="Brazzers HD"/>
    <s v="True"/>
    <x v="16"/>
  </r>
  <r>
    <n v="201605"/>
    <x v="3"/>
    <s v="Brazzers XXX"/>
    <s v="Brazzers XXX"/>
    <s v="Brazzers"/>
    <x v="4"/>
    <s v="LF"/>
    <s v="SD"/>
    <s v="LF-SD"/>
    <n v="1593"/>
    <n v="13.5066666666667"/>
    <n v="21516.12"/>
    <m/>
    <s v="Brazzers"/>
    <s v="True"/>
    <x v="16"/>
  </r>
  <r>
    <n v="201605"/>
    <x v="3"/>
    <s v="Brazzers XXX HD"/>
    <s v="Brazzers XXX HD"/>
    <s v="Brazzers HD"/>
    <x v="4"/>
    <s v="LF"/>
    <s v="HD"/>
    <s v="LF-HD"/>
    <n v="2267"/>
    <n v="14.53"/>
    <n v="32939.51"/>
    <m/>
    <s v="Brazzers HD"/>
    <s v="True"/>
    <x v="16"/>
  </r>
  <r>
    <n v="201605"/>
    <x v="3"/>
    <s v="Reality Kings SF XX.5"/>
    <s v="Reality Kings SF XX.5"/>
    <s v="Reality Kings SF"/>
    <x v="4"/>
    <s v="SF"/>
    <s v="SD"/>
    <s v="SF-SD"/>
    <n v="5041"/>
    <n v="5.98"/>
    <n v="30145.18"/>
    <n v="0.66666666666666696"/>
    <s v="Reality Kings SF"/>
    <s v="False"/>
    <x v="16"/>
  </r>
  <r>
    <n v="201605"/>
    <x v="3"/>
    <s v="Reality Kings SF XX.5 HD"/>
    <s v="Reality Kings SF XX.5 HD"/>
    <s v="Reality Kings SF HD"/>
    <x v="4"/>
    <s v="SF"/>
    <s v="HD"/>
    <s v="SF-HD"/>
    <n v="3804"/>
    <n v="6.98"/>
    <n v="26551.919999999998"/>
    <n v="1"/>
    <s v="Reality Kings SF HD"/>
    <s v="False"/>
    <x v="16"/>
  </r>
  <r>
    <n v="201605"/>
    <x v="3"/>
    <s v="Reality Kings SF XXX"/>
    <s v="Reality Kings SF XXX"/>
    <s v="Reality Kings SF"/>
    <x v="4"/>
    <s v="SF"/>
    <s v="SD"/>
    <s v="SF-SD"/>
    <n v="1420"/>
    <n v="5.98"/>
    <n v="8491.6"/>
    <m/>
    <s v="Reality Kings SF"/>
    <s v="True"/>
    <x v="16"/>
  </r>
  <r>
    <n v="201605"/>
    <x v="3"/>
    <s v="Reality Kings SF XXX HD"/>
    <s v="Reality Kings SF XXX HD"/>
    <s v="Reality Kings SF HD"/>
    <x v="4"/>
    <s v="SF"/>
    <s v="HD"/>
    <s v="SF-HD"/>
    <n v="1083"/>
    <n v="6.98"/>
    <n v="7559.34"/>
    <m/>
    <s v="Reality Kings SF HD"/>
    <s v="True"/>
    <x v="16"/>
  </r>
  <r>
    <n v="201605"/>
    <x v="3"/>
    <s v="Reality Kings XX.5"/>
    <s v="Reality Kings XX.5"/>
    <s v="Reality Kings"/>
    <x v="4"/>
    <s v="LF"/>
    <s v="SD"/>
    <s v="LF-SD"/>
    <n v="2165"/>
    <n v="12.953333333333299"/>
    <n v="28043.9666666667"/>
    <n v="24"/>
    <s v="Reality Kings"/>
    <s v="False"/>
    <x v="16"/>
  </r>
  <r>
    <n v="201605"/>
    <x v="3"/>
    <s v="Reality Kings XX.5 HD"/>
    <s v="Reality Kings XX.5 HD"/>
    <s v="Reality Kings HD"/>
    <x v="4"/>
    <s v="LF"/>
    <s v="HD"/>
    <s v="LF-HD"/>
    <n v="3620"/>
    <n v="14.0966666666667"/>
    <n v="51029.933333333298"/>
    <n v="22.6666666666667"/>
    <s v="Reality Kings HD"/>
    <s v="False"/>
    <x v="16"/>
  </r>
  <r>
    <n v="201605"/>
    <x v="3"/>
    <s v="Reality Kings XX.5 Nationwide"/>
    <s v="Reality Kings XX.5 Nationwide"/>
    <s v="Reality Kings"/>
    <x v="4"/>
    <s v="NW LF"/>
    <s v="SD"/>
    <s v="NW LF-SD"/>
    <n v="4264"/>
    <n v="13.0733333333333"/>
    <n v="55744.6933333333"/>
    <m/>
    <s v="Reality Kings"/>
    <s v="True"/>
    <x v="16"/>
  </r>
  <r>
    <n v="201605"/>
    <x v="3"/>
    <s v="Reality Kings XX.5 Nationwide HD"/>
    <s v="Reality Kings XX.5 Nationwide HD"/>
    <s v="Reality Kings HD"/>
    <x v="4"/>
    <s v="NW LF"/>
    <s v="HD"/>
    <s v="NW LF-HD"/>
    <n v="5010"/>
    <n v="14.186666666666699"/>
    <n v="71075.199999999997"/>
    <m/>
    <s v="Reality Kings HD"/>
    <s v="True"/>
    <x v="16"/>
  </r>
  <r>
    <n v="201605"/>
    <x v="3"/>
    <s v="Reality Kings XXX"/>
    <s v="Reality Kings XXX"/>
    <s v="Reality Kings"/>
    <x v="4"/>
    <s v="LF"/>
    <s v="SD"/>
    <s v="LF-SD"/>
    <n v="1086"/>
    <n v="13.5066666666667"/>
    <n v="14668.24"/>
    <m/>
    <s v="Reality Kings"/>
    <s v="True"/>
    <x v="16"/>
  </r>
  <r>
    <n v="201605"/>
    <x v="3"/>
    <s v="Reality Kings XXX HD"/>
    <s v="Reality Kings XXX HD"/>
    <s v="Reality Kings HD"/>
    <x v="4"/>
    <s v="LF"/>
    <s v="HD"/>
    <s v="LF-HD"/>
    <n v="1771"/>
    <n v="14.53"/>
    <n v="25732.63"/>
    <m/>
    <s v="Reality Kings HD"/>
    <s v="True"/>
    <x v="16"/>
  </r>
  <r>
    <n v="201605"/>
    <x v="3"/>
    <s v="Spice Gay SF XX.5"/>
    <s v="Spice Gay SF XX.5"/>
    <s v="MEN SF"/>
    <x v="4"/>
    <s v="Gay SF"/>
    <s v="SD"/>
    <s v="Gay SF-SD"/>
    <n v="2403"/>
    <n v="5.98"/>
    <n v="14369.94"/>
    <n v="4"/>
    <s v="MEN SF"/>
    <s v="False"/>
    <x v="16"/>
  </r>
  <r>
    <n v="201605"/>
    <x v="3"/>
    <s v="Spice Gay SF XX.5 HD"/>
    <s v="Spice Gay SF XX.5 HD"/>
    <s v="MEN SF HD"/>
    <x v="4"/>
    <s v="Gay SF"/>
    <s v="HD"/>
    <s v="Gay SF-HD"/>
    <n v="1594"/>
    <n v="6.98"/>
    <n v="11126.12"/>
    <n v="4"/>
    <s v="MEN SF HD"/>
    <s v="False"/>
    <x v="16"/>
  </r>
  <r>
    <n v="201605"/>
    <x v="3"/>
    <s v="Spice Gay SF XXX"/>
    <s v="Spice Gay SF XXX"/>
    <s v="MEN SF"/>
    <x v="4"/>
    <s v="Gay SF"/>
    <s v="SD"/>
    <s v="Gay SF-SD"/>
    <n v="965"/>
    <n v="5.98"/>
    <n v="5770.7"/>
    <m/>
    <s v="MEN SF"/>
    <s v="True"/>
    <x v="16"/>
  </r>
  <r>
    <n v="201605"/>
    <x v="3"/>
    <s v="Spice Gay SF XXX HD"/>
    <s v="Spice Gay SF XXX HD"/>
    <s v="MEN SF HD"/>
    <x v="4"/>
    <s v="Gay SF"/>
    <s v="HD"/>
    <s v="Gay SF-HD"/>
    <n v="631"/>
    <n v="6.98"/>
    <n v="4404.38"/>
    <m/>
    <s v="MEN SF HD"/>
    <s v="True"/>
    <x v="16"/>
  </r>
  <r>
    <n v="201605"/>
    <x v="3"/>
    <s v="Spice Gay XX.5"/>
    <s v="Spice Gay XX.5"/>
    <s v="MEN"/>
    <x v="4"/>
    <s v="Gay LF"/>
    <s v="SD"/>
    <s v="Gay LF-SD"/>
    <n v="3051"/>
    <n v="12.86"/>
    <n v="39235.86"/>
    <n v="17.3333333333333"/>
    <s v="MEN"/>
    <s v="False"/>
    <x v="16"/>
  </r>
  <r>
    <n v="201605"/>
    <x v="3"/>
    <s v="Spice Gay XX.5 HD"/>
    <s v="Spice Gay XX.5 HD"/>
    <s v="MEN HD"/>
    <x v="4"/>
    <s v="Gay LF"/>
    <s v="HD"/>
    <s v="Gay LF-HD"/>
    <n v="2891"/>
    <n v="14.17"/>
    <n v="40965.47"/>
    <n v="17.3333333333333"/>
    <s v="MEN HD"/>
    <s v="False"/>
    <x v="16"/>
  </r>
  <r>
    <n v="201605"/>
    <x v="3"/>
    <s v="Spice Gay XXX"/>
    <s v="Spice Gay XXX"/>
    <s v="MEN"/>
    <x v="4"/>
    <s v="Gay LF"/>
    <s v="SD"/>
    <s v="Gay LF-SD"/>
    <n v="1038"/>
    <n v="13.43"/>
    <n v="13940.34"/>
    <m/>
    <s v="MEN"/>
    <s v="True"/>
    <x v="16"/>
  </r>
  <r>
    <n v="201605"/>
    <x v="3"/>
    <s v="Spice Gay XXX HD"/>
    <s v="Spice Gay XXX HD"/>
    <s v="MEN HD"/>
    <x v="4"/>
    <s v="Gay LF"/>
    <s v="HD"/>
    <s v="Gay LF-HD"/>
    <n v="944"/>
    <n v="14.43"/>
    <n v="13621.92"/>
    <m/>
    <s v="MEN HD"/>
    <s v="True"/>
    <x v="16"/>
  </r>
  <r>
    <n v="201605"/>
    <x v="3"/>
    <s v="4518"/>
    <s v="Club Fantasy SF XX.5"/>
    <s v="Club Fantasy SF"/>
    <x v="5"/>
    <s v="SF"/>
    <s v="SD"/>
    <s v="SF-SD"/>
    <n v="7328"/>
    <n v="5.98"/>
    <n v="43821.440000000002"/>
    <n v="0.66666666666666696"/>
    <s v="Club Fantasy SF"/>
    <s v="False"/>
    <x v="16"/>
  </r>
  <r>
    <n v="201605"/>
    <x v="3"/>
    <s v="4529"/>
    <s v="Club Fantasy SF XX.5 HD"/>
    <s v="Club Fantasy SF HD"/>
    <x v="5"/>
    <s v="SF"/>
    <s v="HD"/>
    <s v="SF-HD"/>
    <n v="4910"/>
    <n v="6.98"/>
    <n v="34271.800000000003"/>
    <n v="0.66666666666666696"/>
    <s v="Club Fantasy SF HD"/>
    <s v="False"/>
    <x v="16"/>
  </r>
  <r>
    <n v="201605"/>
    <x v="3"/>
    <s v="4519"/>
    <s v="Club Fantasy SF XXX"/>
    <s v="Club Fantasy SF"/>
    <x v="5"/>
    <s v="SF"/>
    <s v="SD"/>
    <s v="SF-SD"/>
    <n v="2490"/>
    <n v="5.98"/>
    <n v="14890.2"/>
    <m/>
    <s v="Club Fantasy SF"/>
    <s v="True"/>
    <x v="16"/>
  </r>
  <r>
    <n v="201605"/>
    <x v="3"/>
    <s v="4520"/>
    <s v="Club Fantasy SF XXX HD"/>
    <s v="Club Fantasy SF HD"/>
    <x v="5"/>
    <s v="SF"/>
    <s v="HD"/>
    <s v="SF-HD"/>
    <n v="1318"/>
    <n v="6.98"/>
    <n v="9199.64"/>
    <m/>
    <s v="Club Fantasy SF HD"/>
    <s v="True"/>
    <x v="16"/>
  </r>
  <r>
    <n v="201605"/>
    <x v="3"/>
    <s v="3558"/>
    <s v="Club Fantasy XX.5"/>
    <s v="Club Fantasy"/>
    <x v="5"/>
    <s v="LF"/>
    <s v="SD"/>
    <s v="LF-SD"/>
    <n v="4644"/>
    <n v="12.953333333333299"/>
    <n v="60155.28"/>
    <n v="16"/>
    <s v="Club Fantasy"/>
    <s v="False"/>
    <x v="16"/>
  </r>
  <r>
    <n v="201605"/>
    <x v="3"/>
    <s v="4055"/>
    <s v="Club Fantasy XX.5 HD"/>
    <s v="Club Fantasy HD"/>
    <x v="5"/>
    <s v="LF"/>
    <s v="HD"/>
    <s v="LF-HD"/>
    <n v="5654"/>
    <n v="14.0966666666667"/>
    <n v="79702.553333333301"/>
    <n v="18.6666666666667"/>
    <s v="Club Fantasy HD"/>
    <s v="False"/>
    <x v="16"/>
  </r>
  <r>
    <n v="201605"/>
    <x v="3"/>
    <s v="3562"/>
    <s v="Club Fantasy XXX"/>
    <s v="Club Fantasy"/>
    <x v="5"/>
    <s v="LF"/>
    <s v="SD"/>
    <s v="LF-SD"/>
    <n v="1719"/>
    <n v="13.5066666666667"/>
    <n v="23217.96"/>
    <m/>
    <s v="Club Fantasy"/>
    <s v="True"/>
    <x v="16"/>
  </r>
  <r>
    <n v="201605"/>
    <x v="3"/>
    <s v="4056"/>
    <s v="Club Fantasy XXX HD"/>
    <s v="Club Fantasy HD"/>
    <x v="5"/>
    <s v="LF"/>
    <s v="HD"/>
    <s v="LF-HD"/>
    <n v="2223"/>
    <n v="14.53"/>
    <n v="32300.19"/>
    <m/>
    <s v="Club Fantasy HD"/>
    <s v="True"/>
    <x v="16"/>
  </r>
  <r>
    <n v="201605"/>
    <x v="3"/>
    <s v="4533"/>
    <s v="Studds SF XX.5"/>
    <s v="STUDDS SF"/>
    <x v="5"/>
    <s v="Gay SF"/>
    <s v="SD"/>
    <s v="Gay SF-SD"/>
    <n v="1883"/>
    <n v="5.98"/>
    <n v="11260.34"/>
    <n v="4"/>
    <s v="STUDDS SF"/>
    <s v="False"/>
    <x v="16"/>
  </r>
  <r>
    <n v="201605"/>
    <x v="3"/>
    <s v="4522"/>
    <s v="Studds SF XX.5 HD"/>
    <s v="STUDDS SF HD"/>
    <x v="5"/>
    <s v="Gay SF"/>
    <s v="HD"/>
    <s v="Gay SF-HD"/>
    <n v="1325"/>
    <n v="6.98"/>
    <n v="9248.5"/>
    <n v="2.6666666666666701"/>
    <s v="STUDDS SF HD"/>
    <s v="False"/>
    <x v="16"/>
  </r>
  <r>
    <n v="201605"/>
    <x v="3"/>
    <s v="4523"/>
    <s v="Studds SF XXX"/>
    <s v="STUDDS SF"/>
    <x v="5"/>
    <s v="Gay SF"/>
    <s v="SD"/>
    <s v="Gay SF-SD"/>
    <n v="687"/>
    <n v="5.98"/>
    <n v="4108.26"/>
    <m/>
    <s v="STUDDS SF"/>
    <s v="True"/>
    <x v="16"/>
  </r>
  <r>
    <n v="201605"/>
    <x v="3"/>
    <s v="4527"/>
    <s v="Studds SF XXX HD"/>
    <s v="STUDDS SF HD"/>
    <x v="5"/>
    <s v="Gay SF"/>
    <s v="HD"/>
    <s v="Gay SF-HD"/>
    <n v="220"/>
    <n v="6.98"/>
    <n v="1535.6"/>
    <m/>
    <s v="STUDDS SF HD"/>
    <s v="True"/>
    <x v="16"/>
  </r>
  <r>
    <n v="201605"/>
    <x v="3"/>
    <s v="3559"/>
    <s v="Studds XX.5"/>
    <s v="STUDDS"/>
    <x v="5"/>
    <s v="Gay LF"/>
    <s v="SD"/>
    <s v="Gay LF-SD"/>
    <n v="3697"/>
    <n v="12.86"/>
    <n v="47543.42"/>
    <n v="12"/>
    <s v="STUDDS"/>
    <s v="False"/>
    <x v="16"/>
  </r>
  <r>
    <n v="201605"/>
    <x v="3"/>
    <s v="3678"/>
    <s v="Studds XX.5 HD"/>
    <s v="STUDDS HD"/>
    <x v="5"/>
    <s v="Gay LF"/>
    <s v="HD"/>
    <s v="Gay LF-HD"/>
    <n v="1704"/>
    <n v="14.17"/>
    <n v="24145.68"/>
    <n v="13.3333333333333"/>
    <s v="STUDDS HD"/>
    <s v="False"/>
    <x v="16"/>
  </r>
  <r>
    <n v="201605"/>
    <x v="3"/>
    <s v="3566"/>
    <s v="Studds XXX"/>
    <s v="STUDDS"/>
    <x v="5"/>
    <s v="Gay LF"/>
    <s v="SD"/>
    <s v="Gay LF-SD"/>
    <n v="1004"/>
    <n v="13.43"/>
    <n v="13483.72"/>
    <m/>
    <s v="STUDDS"/>
    <s v="True"/>
    <x v="16"/>
  </r>
  <r>
    <n v="201605"/>
    <x v="3"/>
    <s v="4067"/>
    <s v="Studds XXX HD"/>
    <s v="STUDDS HD"/>
    <x v="5"/>
    <s v="Gay LF"/>
    <s v="HD"/>
    <s v="Gay LF-HD"/>
    <n v="794"/>
    <n v="14.43"/>
    <n v="11457.42"/>
    <m/>
    <s v="STUDDS HD"/>
    <s v="True"/>
    <x v="16"/>
  </r>
  <r>
    <n v="201605"/>
    <x v="3"/>
    <s v="4524"/>
    <s v="Urban Fantasy SF XX.5"/>
    <s v="Urban Fantasy SF"/>
    <x v="5"/>
    <s v="SF"/>
    <s v="SD"/>
    <s v="SF-SD"/>
    <n v="5928"/>
    <n v="5.98"/>
    <n v="35449.440000000002"/>
    <n v="0.66666666666666696"/>
    <s v="Urban Fantasy SF"/>
    <s v="False"/>
    <x v="16"/>
  </r>
  <r>
    <n v="201605"/>
    <x v="3"/>
    <s v="4563"/>
    <s v="Urban Fantasy SF XX.5 HD"/>
    <s v="Urban Fantasy SF HD"/>
    <x v="5"/>
    <s v="SF"/>
    <s v="HD"/>
    <s v="SF-HD"/>
    <n v="3503"/>
    <n v="6.98"/>
    <n v="24450.94"/>
    <n v="1.3333333333333299"/>
    <s v="Urban Fantasy SF HD"/>
    <s v="False"/>
    <x v="16"/>
  </r>
  <r>
    <n v="201605"/>
    <x v="3"/>
    <s v="4525"/>
    <s v="Urban Fantasy SF XXX"/>
    <s v="Urban Fantasy SF"/>
    <x v="5"/>
    <s v="SF"/>
    <s v="SD"/>
    <s v="SF-SD"/>
    <n v="1921"/>
    <n v="5.98"/>
    <n v="11487.58"/>
    <m/>
    <s v="Urban Fantasy SF"/>
    <s v="True"/>
    <x v="16"/>
  </r>
  <r>
    <n v="201605"/>
    <x v="3"/>
    <s v="4564"/>
    <s v="Urban Fantasy SF XXX HD"/>
    <s v="Urban Fantasy SF HD"/>
    <x v="5"/>
    <s v="SF"/>
    <s v="HD"/>
    <s v="SF-HD"/>
    <n v="1099"/>
    <n v="6.98"/>
    <n v="7671.02"/>
    <m/>
    <s v="Urban Fantasy SF HD"/>
    <s v="True"/>
    <x v="16"/>
  </r>
  <r>
    <n v="201605"/>
    <x v="3"/>
    <s v="3563"/>
    <s v="Urban Fantasy XX.5"/>
    <s v="Urban Fantasy"/>
    <x v="5"/>
    <s v="LF"/>
    <s v="SD"/>
    <s v="LF-SD"/>
    <n v="5660"/>
    <n v="12.953333333333299"/>
    <n v="73315.866666666698"/>
    <n v="18.6666666666667"/>
    <s v="Urban Fantasy"/>
    <s v="False"/>
    <x v="16"/>
  </r>
  <r>
    <n v="201605"/>
    <x v="3"/>
    <s v="3794"/>
    <s v="Urban Fantasy XX5 HD"/>
    <s v="Urban Fantasy HD"/>
    <x v="5"/>
    <s v="LF"/>
    <s v="HD"/>
    <s v="LF-HD"/>
    <n v="6465"/>
    <n v="14.0966666666667"/>
    <n v="91134.95"/>
    <n v="18.6666666666667"/>
    <s v="Urban Fantasy HD"/>
    <s v="False"/>
    <x v="16"/>
  </r>
  <r>
    <n v="201605"/>
    <x v="3"/>
    <s v="3568"/>
    <s v="Urban Fantasy XXX"/>
    <s v="Urban Fantasy"/>
    <x v="5"/>
    <s v="LF"/>
    <s v="SD"/>
    <s v="LF-SD"/>
    <n v="1642"/>
    <n v="13.5066666666667"/>
    <n v="22177.946666666699"/>
    <m/>
    <s v="Urban Fantasy"/>
    <s v="True"/>
    <x v="16"/>
  </r>
  <r>
    <n v="201605"/>
    <x v="3"/>
    <s v="4083"/>
    <s v="Urban Fantasy XXX HD"/>
    <s v="Urban Fantasy HD"/>
    <x v="5"/>
    <s v="LF"/>
    <s v="HD"/>
    <s v="LF-HD"/>
    <n v="1951"/>
    <n v="14.53"/>
    <n v="28348.03"/>
    <m/>
    <s v="Urban Fantasy HD"/>
    <s v="True"/>
    <x v="16"/>
  </r>
  <r>
    <n v="201605"/>
    <x v="3"/>
    <s v="4478"/>
    <s v="All-Stars of Europe SF XX.5"/>
    <s v="All-Stars of Europe SF"/>
    <x v="6"/>
    <s v="SF"/>
    <s v="SD"/>
    <s v="SF-SD"/>
    <n v="3745"/>
    <n v="5.98"/>
    <n v="22395.1"/>
    <n v="1.3333333333333299"/>
    <s v="All-Stars of Europe SF"/>
    <s v="False"/>
    <x v="16"/>
  </r>
  <r>
    <n v="201605"/>
    <x v="3"/>
    <s v="4479"/>
    <s v="All-Stars of Europe SF XX.5 HD"/>
    <s v="All-Stars of Europe SF HD"/>
    <x v="6"/>
    <s v="SF"/>
    <s v="HD"/>
    <s v="SF-HD"/>
    <n v="2696"/>
    <n v="6.98"/>
    <n v="18818.080000000002"/>
    <n v="1.3333333333333299"/>
    <s v="All-Stars of Europe SF HD"/>
    <s v="False"/>
    <x v="16"/>
  </r>
  <r>
    <n v="201605"/>
    <x v="3"/>
    <s v="4480"/>
    <s v="All-Stars of Europe SF XXX"/>
    <s v="All-Stars of Europe SF"/>
    <x v="6"/>
    <s v="SF"/>
    <s v="SD"/>
    <s v="SF-SD"/>
    <n v="1506"/>
    <n v="5.98"/>
    <n v="9005.8799999999992"/>
    <m/>
    <s v="All-Stars of Europe SF"/>
    <s v="True"/>
    <x v="16"/>
  </r>
  <r>
    <n v="201605"/>
    <x v="3"/>
    <s v="4481"/>
    <s v="All-Stars of Europe SF XXX HD"/>
    <s v="All-Stars of Europe SF HD"/>
    <x v="6"/>
    <s v="SF"/>
    <s v="HD"/>
    <s v="SF-HD"/>
    <n v="1107"/>
    <n v="6.98"/>
    <n v="7726.86"/>
    <m/>
    <s v="All-Stars of Europe SF HD"/>
    <s v="True"/>
    <x v="16"/>
  </r>
  <r>
    <n v="201605"/>
    <x v="3"/>
    <s v="4427"/>
    <s v="All-Stars of Europe XX.5"/>
    <s v="All-Stars of Europe"/>
    <x v="6"/>
    <s v="LF"/>
    <s v="SD"/>
    <s v="LF-SD"/>
    <n v="1862"/>
    <n v="12.953333333333299"/>
    <n v="24119.106666666699"/>
    <n v="18.6666666666667"/>
    <s v="All-Stars of Europe"/>
    <s v="False"/>
    <x v="16"/>
  </r>
  <r>
    <n v="201605"/>
    <x v="3"/>
    <s v="4428"/>
    <s v="All-Stars of Europe XX.5 HD"/>
    <s v="All-Stars of Europe HD"/>
    <x v="6"/>
    <s v="LF"/>
    <s v="HD"/>
    <s v="LF-HD"/>
    <n v="2414"/>
    <n v="14.0966666666667"/>
    <n v="34029.353333333303"/>
    <n v="16"/>
    <s v="All-Stars of Europe HD"/>
    <s v="False"/>
    <x v="16"/>
  </r>
  <r>
    <n v="201605"/>
    <x v="3"/>
    <s v="4429"/>
    <s v="All-Stars of Europe XX.5 Nationwide"/>
    <s v="All-Stars of Europe"/>
    <x v="6"/>
    <s v="NW LF"/>
    <s v="SD"/>
    <s v="NW LF-SD"/>
    <n v="2690"/>
    <n v="13.0733333333333"/>
    <n v="35167.266666666699"/>
    <m/>
    <s v="All-Stars of Europe"/>
    <s v="True"/>
    <x v="16"/>
  </r>
  <r>
    <n v="201605"/>
    <x v="3"/>
    <s v="4430"/>
    <s v="All-Stars of Europe XX.5 Nationwide HD"/>
    <s v="All-Stars of Europe HD"/>
    <x v="6"/>
    <s v="NW LF"/>
    <s v="HD"/>
    <s v="NW LF-HD"/>
    <n v="3363"/>
    <n v="14.186666666666699"/>
    <n v="47709.760000000002"/>
    <m/>
    <s v="All-Stars of Europe HD"/>
    <s v="True"/>
    <x v="16"/>
  </r>
  <r>
    <n v="201605"/>
    <x v="3"/>
    <s v="4431"/>
    <s v="All-Stars of Europe XXX"/>
    <s v="All-Stars of Europe"/>
    <x v="6"/>
    <s v="LF"/>
    <s v="SD"/>
    <s v="LF-SD"/>
    <n v="622"/>
    <n v="13.5066666666667"/>
    <n v="8401.1466666666693"/>
    <m/>
    <s v="All-Stars of Europe"/>
    <s v="True"/>
    <x v="16"/>
  </r>
  <r>
    <n v="201605"/>
    <x v="3"/>
    <s v="4432"/>
    <s v="All-Stars of Europe XXX HD"/>
    <s v="All-Stars of Europe HD"/>
    <x v="6"/>
    <s v="LF"/>
    <s v="HD"/>
    <s v="LF-HD"/>
    <n v="910"/>
    <n v="14.53"/>
    <n v="13222.3"/>
    <m/>
    <s v="All-Stars of Europe HD"/>
    <s v="True"/>
    <x v="16"/>
  </r>
  <r>
    <n v="201605"/>
    <x v="3"/>
    <s v="4456"/>
    <s v="Girls Girls Girls SF XX.5"/>
    <s v="Girls Girls Girls SF"/>
    <x v="6"/>
    <s v="SF"/>
    <s v="SD"/>
    <s v="SF-SD"/>
    <n v="1955"/>
    <n v="5.98"/>
    <n v="11690.9"/>
    <n v="0.66666666666666696"/>
    <s v="Girls Girls Girls SF"/>
    <s v="False"/>
    <x v="16"/>
  </r>
  <r>
    <n v="201605"/>
    <x v="3"/>
    <s v="4457"/>
    <s v="Girls Girls Girls SF XX.5 HD"/>
    <s v="Girls Girls Girls SF HD"/>
    <x v="6"/>
    <s v="SF"/>
    <s v="HD"/>
    <s v="SF-HD"/>
    <n v="1311"/>
    <n v="6.98"/>
    <n v="9150.7800000000007"/>
    <n v="0.66666666666666696"/>
    <s v="Girls Girls Girls SF HD"/>
    <s v="False"/>
    <x v="16"/>
  </r>
  <r>
    <n v="201605"/>
    <x v="3"/>
    <s v="4458"/>
    <s v="Girls Girls Girls SF XXX"/>
    <s v="Girls Girls Girls SF"/>
    <x v="6"/>
    <s v="SF"/>
    <s v="SD"/>
    <s v="SF-SD"/>
    <n v="565"/>
    <n v="5.98"/>
    <n v="3378.7"/>
    <m/>
    <s v="Girls Girls Girls SF"/>
    <s v="True"/>
    <x v="16"/>
  </r>
  <r>
    <n v="201605"/>
    <x v="3"/>
    <s v="4459"/>
    <s v="Girls Girls Girls SF XXX HD"/>
    <s v="Girls Girls Girls SF HD"/>
    <x v="6"/>
    <s v="SF"/>
    <s v="HD"/>
    <s v="SF-HD"/>
    <n v="374"/>
    <n v="6.98"/>
    <n v="2610.52"/>
    <m/>
    <s v="Girls Girls Girls SF HD"/>
    <s v="True"/>
    <x v="16"/>
  </r>
  <r>
    <n v="201605"/>
    <x v="3"/>
    <s v="4141"/>
    <s v="Girls Girls Girls XX.5"/>
    <s v="Girls Girls Girls"/>
    <x v="6"/>
    <s v="LF"/>
    <s v="SD"/>
    <s v="LF-SD"/>
    <n v="2633"/>
    <n v="12.953333333333299"/>
    <n v="34106.1266666667"/>
    <n v="21.3333333333333"/>
    <s v="Girls Girls Girls"/>
    <s v="False"/>
    <x v="16"/>
  </r>
  <r>
    <n v="201605"/>
    <x v="3"/>
    <s v="3675"/>
    <s v="Girls Girls Girls XX.5 HD"/>
    <s v="Girls Girls Girls HD"/>
    <x v="6"/>
    <s v="LF"/>
    <s v="HD"/>
    <s v="LF-HD"/>
    <n v="3357"/>
    <n v="14.0966666666667"/>
    <n v="47322.51"/>
    <n v="20"/>
    <s v="Girls Girls Girls HD"/>
    <s v="False"/>
    <x v="16"/>
  </r>
  <r>
    <n v="201605"/>
    <x v="3"/>
    <s v="4121"/>
    <s v="Girls Girls Girls XX.5 Nationwide"/>
    <s v="Girls Girls Girls"/>
    <x v="6"/>
    <s v="NW LF"/>
    <s v="SD"/>
    <s v="NW LF-SD"/>
    <n v="3396"/>
    <n v="13.0733333333333"/>
    <n v="44397.04"/>
    <m/>
    <s v="Girls Girls Girls"/>
    <s v="True"/>
    <x v="16"/>
  </r>
  <r>
    <n v="201605"/>
    <x v="3"/>
    <s v="4057"/>
    <s v="Girls Girls Girls XX.5 Nationwide HD"/>
    <s v="Girls Girls Girls HD"/>
    <x v="6"/>
    <s v="NW LF"/>
    <s v="HD"/>
    <s v="NW LF-HD"/>
    <n v="4381"/>
    <n v="14.186666666666699"/>
    <n v="62151.786666666703"/>
    <m/>
    <s v="Girls Girls Girls HD"/>
    <s v="True"/>
    <x v="16"/>
  </r>
  <r>
    <n v="201605"/>
    <x v="3"/>
    <s v="3359"/>
    <s v="Girls Girls Girls XXX"/>
    <s v="Girls Girls Girls"/>
    <x v="6"/>
    <s v="LF"/>
    <s v="SD"/>
    <s v="LF-SD"/>
    <n v="820"/>
    <n v="13.5066666666667"/>
    <n v="11075.4666666667"/>
    <m/>
    <s v="Girls Girls Girls"/>
    <s v="True"/>
    <x v="16"/>
  </r>
  <r>
    <n v="201605"/>
    <x v="3"/>
    <s v="4058"/>
    <s v="Girls Girls Girls XXX HD"/>
    <s v="Girls Girls Girls HD"/>
    <x v="6"/>
    <s v="LF"/>
    <s v="HD"/>
    <s v="LF-HD"/>
    <n v="1096"/>
    <n v="14.53"/>
    <n v="15924.88"/>
    <m/>
    <s v="Girls Girls Girls HD"/>
    <s v="True"/>
    <x v="16"/>
  </r>
  <r>
    <n v="201605"/>
    <x v="3"/>
    <s v="4460"/>
    <s v="Real Extreme SF XX.5"/>
    <s v="Real Xxtreme SF"/>
    <x v="6"/>
    <s v="SF"/>
    <s v="SD"/>
    <s v="SF-SD"/>
    <n v="3931"/>
    <n v="5.98"/>
    <n v="23507.38"/>
    <n v="0.66666666666666696"/>
    <s v="Real Xxtreme SF"/>
    <s v="False"/>
    <x v="16"/>
  </r>
  <r>
    <n v="201605"/>
    <x v="3"/>
    <s v="4461"/>
    <s v="Real Extreme SF XX.5 HD"/>
    <s v="Real Xxtreme SF HD"/>
    <x v="6"/>
    <s v="SF"/>
    <s v="HD"/>
    <s v="SF-HD"/>
    <n v="2874"/>
    <n v="6.98"/>
    <n v="20060.52"/>
    <n v="0.66666666666666696"/>
    <s v="Real Xxtreme SF HD"/>
    <s v="False"/>
    <x v="16"/>
  </r>
  <r>
    <n v="201605"/>
    <x v="3"/>
    <s v="4462"/>
    <s v="Real Extreme SF XXX"/>
    <s v="Real Xxtreme SF"/>
    <x v="6"/>
    <s v="SF"/>
    <s v="SD"/>
    <s v="SF-SD"/>
    <n v="971"/>
    <n v="5.98"/>
    <n v="5806.58"/>
    <m/>
    <s v="Real Xxtreme SF"/>
    <s v="True"/>
    <x v="16"/>
  </r>
  <r>
    <n v="201605"/>
    <x v="3"/>
    <s v="4463"/>
    <s v="Real Extreme SF XXX HD"/>
    <s v="Real Xxtreme SF HD"/>
    <x v="6"/>
    <s v="SF"/>
    <s v="HD"/>
    <s v="SF-HD"/>
    <n v="738"/>
    <n v="6.98"/>
    <n v="5151.24"/>
    <m/>
    <s v="Real Xxtreme SF HD"/>
    <s v="True"/>
    <x v="16"/>
  </r>
  <r>
    <n v="201605"/>
    <x v="3"/>
    <s v="4065"/>
    <s v="Real Extreme XX.5 Nationwide HD"/>
    <s v="Real Xxtreme HD"/>
    <x v="6"/>
    <s v="NW LF"/>
    <s v="HD"/>
    <s v="NW LF-HD"/>
    <n v="5744"/>
    <n v="14.186666666666699"/>
    <n v="81488.213333333304"/>
    <n v="21.3333333333333"/>
    <s v="Real Xxtreme HD"/>
    <s v="False"/>
    <x v="16"/>
  </r>
  <r>
    <n v="201605"/>
    <x v="3"/>
    <s v="4066"/>
    <s v="Real Extreme XXX HD"/>
    <s v="Real Xxtreme HD"/>
    <x v="6"/>
    <s v="LF"/>
    <s v="HD"/>
    <s v="LF-HD"/>
    <n v="1308"/>
    <n v="14.53"/>
    <n v="19005.240000000002"/>
    <m/>
    <s v="Real Xxtreme HD"/>
    <s v="True"/>
    <x v="16"/>
  </r>
  <r>
    <n v="201605"/>
    <x v="3"/>
    <s v="3861"/>
    <s v="Real Xxtreme XX.5"/>
    <s v="Real Xxtreme"/>
    <x v="6"/>
    <s v="LF"/>
    <s v="SD"/>
    <s v="LF-SD"/>
    <n v="3549"/>
    <n v="12.953333333333299"/>
    <n v="45971.38"/>
    <n v="21.3333333333333"/>
    <s v="Real Xxtreme"/>
    <s v="False"/>
    <x v="16"/>
  </r>
  <r>
    <n v="201605"/>
    <x v="3"/>
    <s v="3676"/>
    <s v="Real Xxtreme XX.5 HD"/>
    <s v="Real Xxtreme HD"/>
    <x v="6"/>
    <s v="LF"/>
    <s v="HD"/>
    <s v="LF-HD"/>
    <n v="4159"/>
    <n v="14.0966666666667"/>
    <n v="58628.036666666703"/>
    <m/>
    <s v="Real Xxtreme HD"/>
    <s v="True"/>
    <x v="16"/>
  </r>
  <r>
    <n v="201605"/>
    <x v="3"/>
    <s v="4123"/>
    <s v="Real Xxtreme XX.5 Nationwide"/>
    <s v="Real Xxtreme"/>
    <x v="6"/>
    <s v="NW LF"/>
    <s v="SD"/>
    <s v="NW LF-SD"/>
    <n v="4680"/>
    <n v="13.0733333333333"/>
    <n v="61183.199999999997"/>
    <m/>
    <s v="Real Xxtreme"/>
    <s v="True"/>
    <x v="16"/>
  </r>
  <r>
    <n v="201605"/>
    <x v="3"/>
    <s v="3348"/>
    <s v="Real Xxtreme XXX"/>
    <s v="Real Xxtreme"/>
    <x v="6"/>
    <s v="LF"/>
    <s v="SD"/>
    <s v="LF-SD"/>
    <n v="1015"/>
    <n v="13.5066666666667"/>
    <n v="13709.266666666699"/>
    <m/>
    <s v="Real Xxtreme"/>
    <s v="True"/>
    <x v="16"/>
  </r>
  <r>
    <n v="201605"/>
    <x v="3"/>
    <s v="4464"/>
    <s v="Swingers SF XX.5"/>
    <s v="Swingers SF"/>
    <x v="6"/>
    <s v="SF"/>
    <s v="SD"/>
    <s v="SF-SD"/>
    <n v="3023"/>
    <n v="5.98"/>
    <n v="18077.54"/>
    <n v="0.66666666666666696"/>
    <s v="Swingers SF"/>
    <s v="False"/>
    <x v="16"/>
  </r>
  <r>
    <n v="201605"/>
    <x v="3"/>
    <s v="4465"/>
    <s v="Swingers SF XX.5 HD"/>
    <s v="Swingers SF HD"/>
    <x v="6"/>
    <s v="SF"/>
    <s v="HD"/>
    <s v="SF-HD"/>
    <n v="2634"/>
    <n v="6.98"/>
    <n v="18385.32"/>
    <n v="0.66666666666666696"/>
    <s v="Swingers SF HD"/>
    <s v="False"/>
    <x v="16"/>
  </r>
  <r>
    <n v="201605"/>
    <x v="3"/>
    <s v="4466"/>
    <s v="Swingers SF XXX"/>
    <s v="Swingers SF"/>
    <x v="6"/>
    <s v="SF"/>
    <s v="SD"/>
    <s v="SF-SD"/>
    <n v="859"/>
    <n v="5.98"/>
    <n v="5136.82"/>
    <m/>
    <s v="Swingers SF"/>
    <s v="True"/>
    <x v="16"/>
  </r>
  <r>
    <n v="201605"/>
    <x v="3"/>
    <s v="4467"/>
    <s v="Swingers SF XXX HD"/>
    <s v="Swingers SF HD"/>
    <x v="6"/>
    <s v="SF"/>
    <s v="HD"/>
    <s v="SF-HD"/>
    <n v="790"/>
    <n v="6.98"/>
    <n v="5514.2"/>
    <m/>
    <s v="Swingers SF HD"/>
    <s v="True"/>
    <x v="16"/>
  </r>
  <r>
    <n v="201605"/>
    <x v="3"/>
    <s v="3366"/>
    <s v="Swingers XX.5"/>
    <s v="Swingers"/>
    <x v="6"/>
    <s v="LF"/>
    <s v="SD"/>
    <s v="LF-SD"/>
    <n v="1672"/>
    <n v="12.953333333333299"/>
    <n v="21657.973333333299"/>
    <n v="16"/>
    <s v="Swingers"/>
    <s v="False"/>
    <x v="16"/>
  </r>
  <r>
    <n v="201605"/>
    <x v="3"/>
    <s v="4166"/>
    <s v="Swingers XX.5"/>
    <s v="Swingers"/>
    <x v="6"/>
    <s v="LF"/>
    <s v="SD"/>
    <s v="LF-SD"/>
    <n v="2026"/>
    <n v="12.953333333333299"/>
    <n v="26243.453333333298"/>
    <m/>
    <s v="Swingers"/>
    <s v="True"/>
    <x v="16"/>
  </r>
  <r>
    <n v="201605"/>
    <x v="3"/>
    <s v="4068"/>
    <s v="Swingers XX.5 HD"/>
    <s v="Swingers HD"/>
    <x v="6"/>
    <s v="LF"/>
    <s v="HD"/>
    <s v="LF-HD"/>
    <n v="2770"/>
    <n v="14.0966666666667"/>
    <n v="39047.766666666699"/>
    <n v="17.3333333333333"/>
    <s v="Swingers HD"/>
    <s v="False"/>
    <x v="16"/>
  </r>
  <r>
    <n v="201605"/>
    <x v="3"/>
    <s v="4069"/>
    <s v="Swingers XX.5 Nationwide HD"/>
    <s v="Swingers HD"/>
    <x v="6"/>
    <s v="NW LF"/>
    <s v="HD"/>
    <s v="NW LF-HD"/>
    <n v="3136"/>
    <n v="14.186666666666699"/>
    <n v="44489.386666666702"/>
    <m/>
    <s v="Swingers HD"/>
    <s v="True"/>
    <x v="16"/>
  </r>
  <r>
    <n v="201605"/>
    <x v="3"/>
    <s v="3367"/>
    <s v="Swingers XXX"/>
    <s v="Swingers"/>
    <x v="6"/>
    <s v="LF"/>
    <s v="SD"/>
    <s v="LF-SD"/>
    <n v="508"/>
    <n v="13.5066666666667"/>
    <n v="6861.38666666667"/>
    <m/>
    <s v="Swingers"/>
    <s v="True"/>
    <x v="16"/>
  </r>
  <r>
    <n v="201605"/>
    <x v="3"/>
    <s v="4070"/>
    <s v="Swingers XXX HD"/>
    <s v="Swingers HD"/>
    <x v="6"/>
    <s v="LF"/>
    <s v="HD"/>
    <s v="LF-HD"/>
    <n v="878"/>
    <n v="14.53"/>
    <n v="12757.34"/>
    <m/>
    <s v="Swingers HD"/>
    <s v="True"/>
    <x v="16"/>
  </r>
  <r>
    <n v="201605"/>
    <x v="3"/>
    <s v="3573"/>
    <s v="VIVID TV XX.5"/>
    <s v="Vivid"/>
    <x v="6"/>
    <s v="LF"/>
    <s v="SD"/>
    <s v="LF-SD"/>
    <n v="4547"/>
    <n v="12.953333333333299"/>
    <n v="58898.8066666667"/>
    <n v="41.3333333333333"/>
    <s v="Vivid"/>
    <s v="False"/>
    <x v="16"/>
  </r>
  <r>
    <n v="201605"/>
    <x v="3"/>
    <s v="3588"/>
    <s v="VIVID TV XX.5 HD"/>
    <s v="Vivid HD"/>
    <x v="6"/>
    <s v="LF"/>
    <s v="HD"/>
    <s v="LF-HD"/>
    <n v="5294"/>
    <n v="14.0966666666667"/>
    <n v="74627.753333333298"/>
    <n v="41.3333333333333"/>
    <s v="Vivid HD"/>
    <s v="False"/>
    <x v="16"/>
  </r>
  <r>
    <n v="201605"/>
    <x v="3"/>
    <s v="3679"/>
    <s v="VIVID TV XXX"/>
    <s v="Vivid"/>
    <x v="6"/>
    <s v="LF"/>
    <s v="SD"/>
    <s v="LF-SD"/>
    <n v="1517"/>
    <n v="13.5066666666667"/>
    <n v="20489.613333333298"/>
    <m/>
    <s v="Vivid"/>
    <s v="True"/>
    <x v="16"/>
  </r>
  <r>
    <n v="201605"/>
    <x v="3"/>
    <s v="4468"/>
    <s v="Vivid SF XX.5"/>
    <s v="Vivid SF"/>
    <x v="6"/>
    <s v="SF"/>
    <s v="SD"/>
    <s v="SF-SD"/>
    <n v="6238"/>
    <n v="5.98"/>
    <n v="37303.24"/>
    <n v="0.66666666666666696"/>
    <s v="Vivid SF"/>
    <s v="False"/>
    <x v="16"/>
  </r>
  <r>
    <n v="201605"/>
    <x v="3"/>
    <s v="4469"/>
    <s v="Vivid SF XX.5 HD"/>
    <s v="Vivid SF HD"/>
    <x v="6"/>
    <s v="SF"/>
    <s v="HD"/>
    <s v="SF-HD"/>
    <n v="5214"/>
    <n v="6.98"/>
    <n v="36393.72"/>
    <n v="1"/>
    <s v="Vivid SF HD"/>
    <s v="False"/>
    <x v="16"/>
  </r>
  <r>
    <n v="201605"/>
    <x v="3"/>
    <s v="4470"/>
    <s v="Vivid SF XXX"/>
    <s v="Vivid SF"/>
    <x v="6"/>
    <s v="SF"/>
    <s v="SD"/>
    <s v="SF-SD"/>
    <n v="1597"/>
    <n v="5.98"/>
    <n v="9550.06"/>
    <m/>
    <s v="Vivid SF"/>
    <s v="True"/>
    <x v="16"/>
  </r>
  <r>
    <n v="201605"/>
    <x v="3"/>
    <s v="4471"/>
    <s v="Vivid SF XXX HD"/>
    <s v="Vivid SF HD"/>
    <x v="6"/>
    <s v="SF"/>
    <s v="HD"/>
    <s v="SF-HD"/>
    <n v="1391"/>
    <n v="6.98"/>
    <n v="9709.18"/>
    <m/>
    <s v="Vivid SF HD"/>
    <s v="True"/>
    <x v="16"/>
  </r>
  <r>
    <n v="201605"/>
    <x v="3"/>
    <s v="4044"/>
    <s v="Vivid XX.5 Nationwide"/>
    <s v="Vivid"/>
    <x v="6"/>
    <s v="NW LF"/>
    <s v="SD"/>
    <s v="NW LF-SD"/>
    <n v="8795"/>
    <n v="13.0733333333333"/>
    <n v="114979.96666666699"/>
    <m/>
    <s v="Vivid"/>
    <s v="True"/>
    <x v="16"/>
  </r>
  <r>
    <n v="201605"/>
    <x v="3"/>
    <s v="4045"/>
    <s v="Vivid XX.5 Nationwide HD"/>
    <s v="Vivid HD"/>
    <x v="6"/>
    <s v="NW LF"/>
    <s v="HD"/>
    <s v="NW LF-HD"/>
    <n v="10692"/>
    <n v="14.186666666666699"/>
    <n v="151683.84"/>
    <m/>
    <s v="Vivid HD"/>
    <s v="True"/>
    <x v="16"/>
  </r>
  <r>
    <n v="201605"/>
    <x v="3"/>
    <s v="4046"/>
    <s v="Vivid XXX HD"/>
    <s v="Vivid HD"/>
    <x v="6"/>
    <s v="LF"/>
    <s v="HD"/>
    <s v="LF-HD"/>
    <n v="1881"/>
    <n v="14.53"/>
    <n v="27330.93"/>
    <m/>
    <s v="Vivid HD"/>
    <s v="True"/>
    <x v="16"/>
  </r>
  <r>
    <n v="201605"/>
    <x v="3"/>
    <s v="4496"/>
    <s v="Wicked SF XX.5"/>
    <s v="Wicked SF"/>
    <x v="6"/>
    <s v="SF"/>
    <s v="SD"/>
    <s v="SF-SD"/>
    <n v="4513"/>
    <n v="5.98"/>
    <n v="26987.74"/>
    <n v="1"/>
    <s v="Wicked SF"/>
    <s v="False"/>
    <x v="16"/>
  </r>
  <r>
    <n v="201605"/>
    <x v="3"/>
    <s v="4497"/>
    <s v="Wicked SF XX.5 HD"/>
    <s v="Wicked SF HD"/>
    <x v="6"/>
    <s v="SF"/>
    <s v="HD"/>
    <s v="SF-HD"/>
    <n v="3794"/>
    <n v="6.98"/>
    <n v="26482.12"/>
    <n v="1"/>
    <s v="Wicked SF HD"/>
    <s v="False"/>
    <x v="16"/>
  </r>
  <r>
    <n v="201605"/>
    <x v="3"/>
    <s v="4498"/>
    <s v="Wicked SF XXX"/>
    <s v="Wicked SF"/>
    <x v="6"/>
    <s v="SF"/>
    <s v="SD"/>
    <s v="SF-SD"/>
    <n v="1827"/>
    <n v="5.98"/>
    <n v="10925.46"/>
    <m/>
    <s v="Wicked SF"/>
    <s v="True"/>
    <x v="16"/>
  </r>
  <r>
    <n v="201605"/>
    <x v="3"/>
    <s v="4499"/>
    <s v="Wicked SF XXX HD"/>
    <s v="Wicked SF HD"/>
    <x v="6"/>
    <s v="SF"/>
    <s v="HD"/>
    <s v="SF-HD"/>
    <n v="1630"/>
    <n v="6.98"/>
    <n v="11377.4"/>
    <m/>
    <s v="Wicked SF HD"/>
    <s v="True"/>
    <x v="16"/>
  </r>
  <r>
    <n v="201605"/>
    <x v="3"/>
    <s v="788"/>
    <s v="Wicked XX.5"/>
    <s v="Wicked"/>
    <x v="6"/>
    <s v="LF"/>
    <s v="SD"/>
    <s v="LF-SD"/>
    <n v="2494"/>
    <n v="12.953333333333299"/>
    <n v="32305.613333333298"/>
    <n v="20"/>
    <s v="Wicked"/>
    <s v="False"/>
    <x v="16"/>
  </r>
  <r>
    <n v="201605"/>
    <x v="3"/>
    <s v="3680"/>
    <s v="Wicked XX.5 HD"/>
    <s v="Wicked HD"/>
    <x v="6"/>
    <s v="LF"/>
    <s v="HD"/>
    <s v="LF-HD"/>
    <n v="3759"/>
    <n v="14.0966666666667"/>
    <n v="52989.37"/>
    <n v="20"/>
    <s v="Wicked HD"/>
    <s v="False"/>
    <x v="16"/>
  </r>
  <r>
    <n v="201605"/>
    <x v="3"/>
    <s v="4047"/>
    <s v="Wicked XX.5 Nationwide"/>
    <s v="Wicked"/>
    <x v="6"/>
    <s v="NW LF"/>
    <s v="SD"/>
    <s v="NW LF-SD"/>
    <n v="3927"/>
    <n v="13.0733333333333"/>
    <n v="51338.98"/>
    <m/>
    <s v="Wicked"/>
    <s v="True"/>
    <x v="16"/>
  </r>
  <r>
    <n v="201605"/>
    <x v="3"/>
    <s v="4048"/>
    <s v="Wicked XX.5 Nationwide HD"/>
    <s v="Wicked HD"/>
    <x v="6"/>
    <s v="NW LF"/>
    <s v="HD"/>
    <s v="NW LF-HD"/>
    <n v="5474"/>
    <n v="14.186666666666699"/>
    <n v="77657.813333333295"/>
    <m/>
    <s v="Wicked HD"/>
    <s v="True"/>
    <x v="16"/>
  </r>
  <r>
    <n v="201605"/>
    <x v="3"/>
    <s v="3370"/>
    <s v="Wicked XXX"/>
    <s v="Wicked"/>
    <x v="6"/>
    <s v="LF"/>
    <s v="SD"/>
    <s v="LF-SD"/>
    <n v="806"/>
    <n v="13.5066666666667"/>
    <n v="10886.3733333333"/>
    <m/>
    <s v="Wicked"/>
    <s v="True"/>
    <x v="16"/>
  </r>
  <r>
    <n v="201605"/>
    <x v="3"/>
    <s v="4049"/>
    <s v="Wicked XXX HD"/>
    <s v="Wicked HD"/>
    <x v="6"/>
    <s v="LF"/>
    <s v="HD"/>
    <s v="LF-HD"/>
    <n v="1146"/>
    <n v="14.53"/>
    <n v="16651.38"/>
    <m/>
    <s v="Wicked HD"/>
    <s v="True"/>
    <x v="16"/>
  </r>
  <r>
    <n v="201605"/>
    <x v="4"/>
    <s v="3617"/>
    <s v="Arouse"/>
    <s v="Arouse"/>
    <x v="1"/>
    <s v="LF"/>
    <s v="SD"/>
    <s v="LF-SD"/>
    <n v="2835"/>
    <n v="13.082000000000001"/>
    <n v="37087.47"/>
    <n v="20"/>
    <s v="Arouse"/>
    <s v="False"/>
    <x v="16"/>
  </r>
  <r>
    <n v="201605"/>
    <x v="4"/>
    <s v="4516"/>
    <s v="Arouse SF XX.5"/>
    <s v="Arouse SF"/>
    <x v="1"/>
    <s v="SF"/>
    <s v="SD"/>
    <s v="SF-SD"/>
    <n v="2280"/>
    <n v="7.99"/>
    <n v="18217.2"/>
    <n v="2.3333333333333299"/>
    <s v="Arouse SF"/>
    <s v="False"/>
    <x v="16"/>
  </r>
  <r>
    <n v="201605"/>
    <x v="4"/>
    <s v="3618"/>
    <s v="Falcon XX5"/>
    <s v="Falcon"/>
    <x v="1"/>
    <s v="Gay LF"/>
    <s v="SD"/>
    <s v="Gay LF-SD"/>
    <n v="604"/>
    <n v="12.99"/>
    <n v="7845.96"/>
    <n v="8.6666666666666696"/>
    <s v="Falcon"/>
    <s v="False"/>
    <x v="16"/>
  </r>
  <r>
    <n v="201605"/>
    <x v="4"/>
    <s v="Digital Playground"/>
    <s v="Digital Playground"/>
    <s v="Digital Playground"/>
    <x v="2"/>
    <s v="LF"/>
    <s v="SD"/>
    <s v="LF-SD"/>
    <n v="1485"/>
    <n v="13.082000000000001"/>
    <n v="19426.77"/>
    <n v="20"/>
    <s v="Digital Playground"/>
    <s v="False"/>
    <x v="16"/>
  </r>
  <r>
    <n v="201605"/>
    <x v="4"/>
    <s v="4081"/>
    <s v="Girlfriend Films"/>
    <s v="Girlfriend Films"/>
    <x v="3"/>
    <s v="LF"/>
    <s v="SD"/>
    <s v="LF-SD"/>
    <n v="1144"/>
    <n v="13.082000000000001"/>
    <n v="14965.808000000001"/>
    <n v="8"/>
    <s v="Girlfriend Films"/>
    <s v="False"/>
    <x v="16"/>
  </r>
  <r>
    <n v="201605"/>
    <x v="4"/>
    <s v="272"/>
    <s v="Hustler"/>
    <s v="Hustler"/>
    <x v="3"/>
    <s v="LF"/>
    <s v="SD"/>
    <s v="LF-SD"/>
    <n v="5461"/>
    <n v="13.082000000000001"/>
    <n v="71440.801999999996"/>
    <n v="76"/>
    <s v="Hustler"/>
    <s v="False"/>
    <x v="16"/>
  </r>
  <r>
    <n v="201605"/>
    <x v="4"/>
    <s v="575"/>
    <s v="Penthouse"/>
    <s v="Penthouse"/>
    <x v="3"/>
    <s v="LF"/>
    <s v="SD"/>
    <s v="LF-SD"/>
    <n v="1156"/>
    <n v="13.082000000000001"/>
    <n v="15122.791999999999"/>
    <n v="16.6666666666667"/>
    <s v="Penthouse"/>
    <s v="False"/>
    <x v="16"/>
  </r>
  <r>
    <n v="201605"/>
    <x v="4"/>
    <s v="576"/>
    <s v="Penthouse HD"/>
    <s v="Penthouse HD"/>
    <x v="3"/>
    <s v="LF"/>
    <s v="HD"/>
    <s v="LF-HD"/>
    <n v="3304"/>
    <n v="12.99"/>
    <n v="42918.96"/>
    <n v="17.3333333333333"/>
    <s v="Penthouse HD"/>
    <s v="False"/>
    <x v="16"/>
  </r>
  <r>
    <n v="201605"/>
    <x v="4"/>
    <s v="158"/>
    <s v="TEN"/>
    <s v="TEN"/>
    <x v="3"/>
    <s v="LF"/>
    <s v="SD"/>
    <s v="LF-SD"/>
    <n v="8896"/>
    <n v="13.082000000000001"/>
    <n v="116377.47199999999"/>
    <n v="108"/>
    <s v="TEN"/>
    <s v="False"/>
    <x v="16"/>
  </r>
  <r>
    <n v="201605"/>
    <x v="4"/>
    <s v="Babes"/>
    <s v="Babes"/>
    <s v="Babes"/>
    <x v="4"/>
    <s v="LF"/>
    <s v="SD"/>
    <s v="LF-SD"/>
    <n v="3623"/>
    <n v="13.082000000000001"/>
    <n v="47396.086000000003"/>
    <n v="36.6666666666667"/>
    <s v="Babes"/>
    <s v="False"/>
    <x v="16"/>
  </r>
  <r>
    <n v="201605"/>
    <x v="4"/>
    <s v="Bang University"/>
    <s v="Bang University"/>
    <s v="Bang U."/>
    <x v="4"/>
    <s v="LF"/>
    <s v="SD"/>
    <s v="LF-SD"/>
    <n v="2957"/>
    <n v="13.082000000000001"/>
    <n v="38683.474000000002"/>
    <n v="34.6666666666667"/>
    <s v="Bang U."/>
    <s v="False"/>
    <x v="16"/>
  </r>
  <r>
    <n v="201605"/>
    <x v="4"/>
    <s v="Brazzers"/>
    <s v="Brazzers"/>
    <s v="Brazzers"/>
    <x v="4"/>
    <s v="LF"/>
    <s v="SD"/>
    <s v="LF-SD"/>
    <n v="4320"/>
    <n v="13.082000000000001"/>
    <n v="56514.239999999998"/>
    <n v="43.3333333333333"/>
    <s v="Brazzers"/>
    <s v="False"/>
    <x v="16"/>
  </r>
  <r>
    <n v="201605"/>
    <x v="4"/>
    <s v="Playboy Double Feature"/>
    <s v="MG 2pk"/>
    <s v="MG 2pk"/>
    <x v="4"/>
    <s v="2PK"/>
    <s v="SD"/>
    <s v="2PK-SD"/>
    <n v="2371"/>
    <n v="12.99"/>
    <n v="30799.29"/>
    <n v="16"/>
    <s v="MG 2pk"/>
    <s v="False"/>
    <x v="16"/>
  </r>
  <r>
    <n v="201605"/>
    <x v="4"/>
    <s v="Quickies"/>
    <s v="MG Shorts"/>
    <s v="MG Shorts"/>
    <x v="4"/>
    <s v="SF"/>
    <s v="SD"/>
    <s v="SF-SD"/>
    <n v="5124"/>
    <n v="7.99"/>
    <n v="40940.76"/>
    <n v="5.3333333333333304"/>
    <s v="MG Shorts"/>
    <s v="False"/>
    <x v="16"/>
  </r>
  <r>
    <n v="201605"/>
    <x v="4"/>
    <s v="Reality Kings"/>
    <s v="Reality Kings"/>
    <s v="Reality Kings"/>
    <x v="4"/>
    <s v="LF"/>
    <s v="SD"/>
    <s v="LF-SD"/>
    <n v="1787"/>
    <n v="13.082000000000001"/>
    <n v="23377.534"/>
    <n v="29.3333333333333"/>
    <s v="Reality Kings"/>
    <s v="False"/>
    <x v="16"/>
  </r>
  <r>
    <n v="201605"/>
    <x v="4"/>
    <s v="Spice Gay"/>
    <s v="Spice Gay"/>
    <s v="MEN"/>
    <x v="4"/>
    <s v="Gay LF"/>
    <s v="SD"/>
    <s v="Gay LF-SD"/>
    <n v="1174"/>
    <n v="12.99"/>
    <n v="15250.26"/>
    <n v="16"/>
    <s v="MEN"/>
    <s v="False"/>
    <x v="16"/>
  </r>
  <r>
    <n v="201605"/>
    <x v="4"/>
    <s v="4023"/>
    <s v="A-List"/>
    <s v="A-List"/>
    <x v="5"/>
    <s v="LF"/>
    <s v="SD"/>
    <s v="LF-SD"/>
    <n v="1009"/>
    <n v="13.082000000000001"/>
    <n v="13199.737999999999"/>
    <n v="4"/>
    <s v="A-List"/>
    <s v="False"/>
    <x v="16"/>
  </r>
  <r>
    <n v="201605"/>
    <x v="4"/>
    <s v="3548"/>
    <s v="Club Fantasy"/>
    <s v="Club Fantasy"/>
    <x v="5"/>
    <s v="LF"/>
    <s v="SD"/>
    <s v="LF-SD"/>
    <n v="4795"/>
    <n v="13.082000000000001"/>
    <n v="62728.19"/>
    <n v="54"/>
    <s v="Club Fantasy"/>
    <s v="False"/>
    <x v="16"/>
  </r>
  <r>
    <n v="201605"/>
    <x v="4"/>
    <s v="3549"/>
    <s v="Club Fantasy Gay"/>
    <s v="STUDDS"/>
    <x v="5"/>
    <s v="Gay LF"/>
    <s v="SD"/>
    <s v="Gay LF-SD"/>
    <n v="1059"/>
    <n v="12.99"/>
    <n v="13756.41"/>
    <n v="10.6666666666667"/>
    <s v="STUDDS"/>
    <s v="False"/>
    <x v="16"/>
  </r>
  <r>
    <n v="201605"/>
    <x v="4"/>
    <s v="4518"/>
    <s v="Club Fantasy SF XX.5"/>
    <s v="Club Fantasy SF"/>
    <x v="5"/>
    <s v="SF"/>
    <s v="SD"/>
    <s v="SF-SD"/>
    <n v="2145"/>
    <n v="7.99"/>
    <n v="17138.55"/>
    <n v="3"/>
    <s v="Club Fantasy SF"/>
    <s v="False"/>
    <x v="16"/>
  </r>
  <r>
    <n v="201605"/>
    <x v="4"/>
    <s v="3550"/>
    <s v="First Time Fantasy"/>
    <s v="First Time Fantasy"/>
    <x v="5"/>
    <s v="LF"/>
    <s v="SD"/>
    <s v="LF-SD"/>
    <n v="797"/>
    <n v="13.082000000000001"/>
    <n v="10426.353999999999"/>
    <n v="12"/>
    <s v="First Time Fantasy"/>
    <s v="False"/>
    <x v="16"/>
  </r>
  <r>
    <n v="201605"/>
    <x v="4"/>
    <s v="3552"/>
    <s v="Urban Fantasy"/>
    <s v="Urban Fantasy"/>
    <x v="5"/>
    <s v="LF"/>
    <s v="SD"/>
    <s v="LF-SD"/>
    <n v="1167"/>
    <n v="13.082000000000001"/>
    <n v="15266.694"/>
    <n v="16"/>
    <s v="Urban Fantasy"/>
    <s v="False"/>
    <x v="16"/>
  </r>
  <r>
    <n v="201605"/>
    <x v="4"/>
    <s v="4524"/>
    <s v="Urban Fantasy SF XX.5"/>
    <s v="Urban Fantasy SF"/>
    <x v="5"/>
    <s v="SF"/>
    <s v="SD"/>
    <s v="SF-SD"/>
    <n v="1123"/>
    <n v="7.99"/>
    <n v="8972.77"/>
    <m/>
    <s v="Club Fantasy SF"/>
    <s v="True"/>
    <x v="16"/>
  </r>
  <r>
    <n v="201605"/>
    <x v="4"/>
    <s v="5136"/>
    <s v="ALT Women"/>
    <s v="Girls Girls Girls"/>
    <x v="6"/>
    <s v="LF"/>
    <s v="SD"/>
    <s v="LF-SD"/>
    <n v="1617"/>
    <n v="13.082000000000001"/>
    <n v="21153.594000000001"/>
    <n v="20"/>
    <s v="Girls Girls Girls"/>
    <s v="False"/>
    <x v="16"/>
  </r>
  <r>
    <n v="201605"/>
    <x v="4"/>
    <s v="473"/>
    <s v="Cheri"/>
    <s v="Cheri"/>
    <x v="6"/>
    <s v="LF"/>
    <s v="SD"/>
    <s v="LF-SD"/>
    <n v="777"/>
    <n v="13.082000000000001"/>
    <n v="10164.714"/>
    <n v="10.6666666666667"/>
    <s v="Cheri"/>
    <s v="False"/>
    <x v="16"/>
  </r>
  <r>
    <n v="201605"/>
    <x v="4"/>
    <s v="963"/>
    <s v="Girls Girls Girls"/>
    <s v="Girls Girls Girls"/>
    <x v="6"/>
    <s v="LF"/>
    <s v="SD"/>
    <s v="LF-SD"/>
    <n v="426"/>
    <n v="13.082000000000001"/>
    <n v="5572.9319999999998"/>
    <m/>
    <s v="Girls Girls Girls"/>
    <s v="True"/>
    <x v="16"/>
  </r>
  <r>
    <n v="201605"/>
    <x v="4"/>
    <s v="3665"/>
    <s v="Hardcore Heat"/>
    <s v="HEAT"/>
    <x v="6"/>
    <s v="LF"/>
    <s v="SD"/>
    <s v="LF-SD"/>
    <n v="1581"/>
    <n v="13.082000000000001"/>
    <n v="20682.642"/>
    <n v="25.3333333333333"/>
    <s v="HEAT"/>
    <s v="False"/>
    <x v="16"/>
  </r>
  <r>
    <n v="201605"/>
    <x v="4"/>
    <s v="2347"/>
    <s v="Real Xxtreme"/>
    <s v="Real Xxtreme"/>
    <x v="6"/>
    <s v="LF"/>
    <s v="SD"/>
    <s v="LF-SD"/>
    <n v="1893"/>
    <n v="13.082000000000001"/>
    <n v="24764.225999999999"/>
    <n v="21.3333333333333"/>
    <s v="Real Xxtreme"/>
    <s v="False"/>
    <x v="16"/>
  </r>
  <r>
    <n v="201605"/>
    <x v="4"/>
    <s v="3573"/>
    <s v="VIVID TV XX.5"/>
    <s v="Vivid"/>
    <x v="6"/>
    <s v="LF"/>
    <s v="SD"/>
    <s v="LF-SD"/>
    <n v="3899"/>
    <n v="13.082000000000001"/>
    <n v="51006.718000000001"/>
    <n v="69.3333333333333"/>
    <s v="Vivid"/>
    <s v="False"/>
    <x v="16"/>
  </r>
  <r>
    <n v="201605"/>
    <x v="4"/>
    <s v="380"/>
    <s v="Wicked"/>
    <s v="Wicked"/>
    <x v="6"/>
    <s v="LF"/>
    <s v="SD"/>
    <s v="LF-SD"/>
    <n v="1356"/>
    <n v="13.082000000000001"/>
    <n v="17739.191999999999"/>
    <n v="25.3333333333333"/>
    <s v="Wicked"/>
    <s v="False"/>
    <x v="16"/>
  </r>
  <r>
    <n v="201605"/>
    <x v="5"/>
    <s v="3425"/>
    <s v="360 Adult Insider"/>
    <s v="360 Adult Insider"/>
    <x v="7"/>
    <s v="Special"/>
    <s v="SD"/>
    <s v="Special-SD"/>
    <n v="25"/>
    <n v="1.99"/>
    <n v="49.75"/>
    <m/>
    <m/>
    <s v="False"/>
    <x v="16"/>
  </r>
  <r>
    <n v="201605"/>
    <x v="5"/>
    <s v="3617"/>
    <s v="Arouse"/>
    <s v="Arouse"/>
    <x v="1"/>
    <s v="LF"/>
    <s v="SD"/>
    <s v="LF-SD"/>
    <n v="963"/>
    <n v="17.989999999999998"/>
    <n v="17324.37"/>
    <m/>
    <m/>
    <s v="True"/>
    <x v="16"/>
  </r>
  <r>
    <n v="201605"/>
    <x v="5"/>
    <s v="4050"/>
    <s v="Arouse 2pk"/>
    <s v="Align 2pk"/>
    <x v="1"/>
    <s v="2PK"/>
    <s v="SD"/>
    <s v="2PK-SD"/>
    <n v="188"/>
    <n v="19.989999999999998"/>
    <n v="3758.12"/>
    <m/>
    <m/>
    <s v="True"/>
    <x v="16"/>
  </r>
  <r>
    <n v="201605"/>
    <x v="5"/>
    <s v="4370"/>
    <s v="Arouse HD"/>
    <s v="Arouse HD"/>
    <x v="1"/>
    <s v="LF"/>
    <s v="HD"/>
    <s v="LF-HD"/>
    <n v="668"/>
    <n v="18.989999999999998"/>
    <n v="12685.32"/>
    <m/>
    <m/>
    <s v="True"/>
    <x v="16"/>
  </r>
  <r>
    <n v="201605"/>
    <x v="5"/>
    <s v="3930"/>
    <s v="DUSK - For Women"/>
    <s v="DUSK"/>
    <x v="1"/>
    <s v="LF"/>
    <s v="SD"/>
    <s v="LF-SD"/>
    <n v="393"/>
    <n v="17.989999999999998"/>
    <n v="7070.07"/>
    <m/>
    <m/>
    <s v="True"/>
    <x v="16"/>
  </r>
  <r>
    <n v="201605"/>
    <x v="5"/>
    <s v="4435"/>
    <s v="DUSK - For Women HD"/>
    <s v="DUSK HD"/>
    <x v="1"/>
    <s v="LF"/>
    <s v="HD"/>
    <s v="LF-HD"/>
    <n v="281"/>
    <n v="18.989999999999998"/>
    <n v="5336.19"/>
    <m/>
    <m/>
    <s v="True"/>
    <x v="16"/>
  </r>
  <r>
    <n v="201605"/>
    <x v="5"/>
    <s v="3618"/>
    <s v="Falcon XX5"/>
    <s v="Falcon"/>
    <x v="1"/>
    <s v="Gay LF"/>
    <s v="SD"/>
    <s v="Gay LF-SD"/>
    <n v="185"/>
    <n v="17.989999999999998"/>
    <n v="3328.15"/>
    <m/>
    <m/>
    <s v="True"/>
    <x v="16"/>
  </r>
  <r>
    <n v="201605"/>
    <x v="5"/>
    <s v="3653"/>
    <s v="Falcon XX5 HD"/>
    <s v="Falcon HD"/>
    <x v="1"/>
    <s v="Gay LF"/>
    <s v="HD"/>
    <s v="Gay LF-HD"/>
    <n v="163"/>
    <n v="18.989999999999998"/>
    <n v="3095.37"/>
    <m/>
    <m/>
    <s v="True"/>
    <x v="16"/>
  </r>
  <r>
    <n v="201605"/>
    <x v="5"/>
    <s v="Digital Playground HD"/>
    <s v="Digital Playground HD"/>
    <s v="Digital Playground HD"/>
    <x v="2"/>
    <s v="LF"/>
    <s v="HD"/>
    <s v="LF-HD"/>
    <n v="978"/>
    <n v="18.989999999999998"/>
    <n v="18572.22"/>
    <m/>
    <m/>
    <s v="True"/>
    <x v="16"/>
  </r>
  <r>
    <n v="201605"/>
    <x v="5"/>
    <s v="3968"/>
    <s v="Evil Angel"/>
    <s v="Evil Angel"/>
    <x v="8"/>
    <s v="LF"/>
    <s v="SD"/>
    <s v="LF-SD"/>
    <n v="3172"/>
    <n v="17.989999999999998"/>
    <n v="57064.28"/>
    <m/>
    <m/>
    <s v="True"/>
    <x v="16"/>
  </r>
  <r>
    <n v="201605"/>
    <x v="5"/>
    <s v="3221"/>
    <s v="HIS Gay XX.5"/>
    <s v="HIS"/>
    <x v="3"/>
    <s v="Gay LF"/>
    <s v="SD"/>
    <s v="Gay LF-SD"/>
    <n v="613"/>
    <n v="17.989999999999998"/>
    <n v="11027.87"/>
    <m/>
    <m/>
    <s v="True"/>
    <x v="16"/>
  </r>
  <r>
    <n v="201605"/>
    <x v="5"/>
    <s v="272"/>
    <s v="Hustler"/>
    <s v="Hustler"/>
    <x v="3"/>
    <s v="LF"/>
    <s v="SD"/>
    <s v="LF-SD"/>
    <n v="2926"/>
    <n v="17.989999999999998"/>
    <n v="52638.74"/>
    <m/>
    <m/>
    <s v="True"/>
    <x v="16"/>
  </r>
  <r>
    <n v="201605"/>
    <x v="5"/>
    <s v="3986"/>
    <s v="Hustler 2pk"/>
    <s v="Hustler 2pk"/>
    <x v="3"/>
    <s v="2PK"/>
    <s v="SD"/>
    <s v="2PK-SD"/>
    <n v="229"/>
    <n v="19.989999999999998"/>
    <n v="4577.71"/>
    <m/>
    <m/>
    <s v="True"/>
    <x v="16"/>
  </r>
  <r>
    <n v="201605"/>
    <x v="5"/>
    <s v="4007"/>
    <s v="Hustler 4pk"/>
    <s v="Hustler 4pk"/>
    <x v="3"/>
    <s v="4PK"/>
    <s v="SD"/>
    <s v="4PK-SD"/>
    <n v="544"/>
    <n v="24.99"/>
    <n v="13594.56"/>
    <m/>
    <m/>
    <s v="True"/>
    <x v="16"/>
  </r>
  <r>
    <n v="201605"/>
    <x v="5"/>
    <s v="2718"/>
    <s v="Hustler HD"/>
    <s v="Hustler HD"/>
    <x v="3"/>
    <s v="LF"/>
    <s v="HD"/>
    <s v="LF-HD"/>
    <n v="1224"/>
    <n v="18.989999999999998"/>
    <n v="23243.759999999998"/>
    <m/>
    <m/>
    <s v="True"/>
    <x v="16"/>
  </r>
  <r>
    <n v="201605"/>
    <x v="5"/>
    <s v="468"/>
    <s v="Juicy"/>
    <s v="Juicy"/>
    <x v="3"/>
    <s v="LF"/>
    <s v="SD"/>
    <s v="LF-SD"/>
    <n v="733"/>
    <n v="17.989999999999998"/>
    <n v="13186.67"/>
    <m/>
    <m/>
    <s v="True"/>
    <x v="16"/>
  </r>
  <r>
    <n v="201605"/>
    <x v="5"/>
    <s v="3345"/>
    <s v="Juicy HD"/>
    <s v="Juicy HD"/>
    <x v="3"/>
    <s v="LF"/>
    <s v="HD"/>
    <s v="LF-HD"/>
    <n v="887"/>
    <n v="18.989999999999998"/>
    <n v="16844.13"/>
    <m/>
    <m/>
    <s v="True"/>
    <x v="16"/>
  </r>
  <r>
    <n v="201605"/>
    <x v="5"/>
    <s v="4153"/>
    <s v="Kinky"/>
    <s v="Kinky"/>
    <x v="3"/>
    <s v="LF"/>
    <s v="SD"/>
    <s v="LF-SD"/>
    <n v="271"/>
    <n v="17.989999999999998"/>
    <n v="4875.29"/>
    <m/>
    <m/>
    <s v="True"/>
    <x v="16"/>
  </r>
  <r>
    <n v="201605"/>
    <x v="5"/>
    <s v="577"/>
    <s v="Manhandle"/>
    <s v="Manhandle"/>
    <x v="3"/>
    <s v="Gay LF"/>
    <s v="SD"/>
    <s v="Gay LF-SD"/>
    <n v="233"/>
    <n v="17.989999999999998"/>
    <n v="4191.67"/>
    <m/>
    <m/>
    <s v="True"/>
    <x v="16"/>
  </r>
  <r>
    <n v="201605"/>
    <x v="5"/>
    <s v="575"/>
    <s v="Penthouse"/>
    <s v="Penthouse"/>
    <x v="3"/>
    <s v="LF"/>
    <s v="SD"/>
    <s v="LF-SD"/>
    <n v="753"/>
    <n v="17.989999999999998"/>
    <n v="13546.47"/>
    <m/>
    <m/>
    <s v="True"/>
    <x v="16"/>
  </r>
  <r>
    <n v="201605"/>
    <x v="5"/>
    <s v="576"/>
    <s v="Penthouse HD"/>
    <s v="Penthouse HD"/>
    <x v="3"/>
    <s v="LF"/>
    <s v="HD"/>
    <s v="LF-HD"/>
    <n v="870"/>
    <n v="18.989999999999998"/>
    <n v="16521.3"/>
    <m/>
    <m/>
    <s v="True"/>
    <x v="16"/>
  </r>
  <r>
    <n v="201605"/>
    <x v="5"/>
    <s v="158"/>
    <s v="TEN"/>
    <s v="TEN"/>
    <x v="3"/>
    <s v="LF"/>
    <s v="SD"/>
    <s v="LF-SD"/>
    <n v="2436"/>
    <n v="17.989999999999998"/>
    <n v="43823.64"/>
    <m/>
    <m/>
    <s v="True"/>
    <x v="16"/>
  </r>
  <r>
    <n v="201605"/>
    <x v="5"/>
    <s v="683"/>
    <s v="XTSY"/>
    <s v="XTSY"/>
    <x v="3"/>
    <s v="LF"/>
    <s v="SD"/>
    <s v="LF-SD"/>
    <n v="320"/>
    <n v="17.989999999999998"/>
    <n v="5756.8"/>
    <m/>
    <m/>
    <s v="True"/>
    <x v="16"/>
  </r>
  <r>
    <n v="201605"/>
    <x v="5"/>
    <s v="4477"/>
    <s v="XTSY HD"/>
    <s v="XTSY HD"/>
    <x v="3"/>
    <s v="LF"/>
    <s v="HD"/>
    <s v="LF-HD"/>
    <n v="647"/>
    <n v="18.989999999999998"/>
    <n v="12286.53"/>
    <m/>
    <m/>
    <s v="True"/>
    <x v="16"/>
  </r>
  <r>
    <n v="201605"/>
    <x v="5"/>
    <s v="Babes"/>
    <s v="Babes"/>
    <s v="Babes"/>
    <x v="4"/>
    <s v="LF"/>
    <s v="SD"/>
    <s v="LF-SD"/>
    <n v="934"/>
    <n v="17.989999999999998"/>
    <n v="16802.66"/>
    <n v="16"/>
    <s v="Babes"/>
    <s v="False"/>
    <x v="16"/>
  </r>
  <r>
    <n v="201605"/>
    <x v="5"/>
    <s v="Bang University"/>
    <s v="Bang University"/>
    <s v="Bang U."/>
    <x v="4"/>
    <s v="LF"/>
    <s v="SD"/>
    <s v="LF-SD"/>
    <n v="699"/>
    <n v="17.989999999999998"/>
    <n v="12575.01"/>
    <m/>
    <m/>
    <s v="True"/>
    <x v="16"/>
  </r>
  <r>
    <n v="201605"/>
    <x v="5"/>
    <s v="Brazzers"/>
    <s v="Brazzers"/>
    <s v="Brazzers"/>
    <x v="4"/>
    <s v="LF"/>
    <s v="SD"/>
    <s v="LF-SD"/>
    <n v="1495"/>
    <n v="17.989999999999998"/>
    <n v="26895.05"/>
    <m/>
    <m/>
    <s v="True"/>
    <x v="16"/>
  </r>
  <r>
    <n v="201605"/>
    <x v="5"/>
    <s v="Playboy Double Feature XX.5"/>
    <s v="MG 2pk"/>
    <s v="MG 2pk"/>
    <x v="4"/>
    <s v="2PK"/>
    <s v="SD"/>
    <s v="2PK-SD"/>
    <n v="383"/>
    <n v="19.989999999999998"/>
    <n v="7656.17"/>
    <m/>
    <m/>
    <s v="True"/>
    <x v="16"/>
  </r>
  <r>
    <n v="201605"/>
    <x v="5"/>
    <s v="Playboy 4-packs"/>
    <s v="MG 4pk"/>
    <s v="MG 4pk"/>
    <x v="4"/>
    <s v="4PK"/>
    <s v="SD"/>
    <s v="4PK-SD"/>
    <n v="200"/>
    <n v="24.99"/>
    <n v="4998"/>
    <m/>
    <m/>
    <s v="True"/>
    <x v="16"/>
  </r>
  <r>
    <n v="201605"/>
    <x v="5"/>
    <s v="Reality Kings"/>
    <s v="Reality Kings"/>
    <s v="Reality Kings"/>
    <x v="4"/>
    <s v="LF"/>
    <s v="SD"/>
    <s v="LF-SD"/>
    <n v="1469"/>
    <n v="17.989999999999998"/>
    <n v="26427.31"/>
    <m/>
    <m/>
    <s v="True"/>
    <x v="16"/>
  </r>
  <r>
    <n v="201605"/>
    <x v="5"/>
    <s v="Reality Kings XX.5 HD"/>
    <s v="Reality Kings XX.5 HD"/>
    <s v="Reality Kings HD"/>
    <x v="4"/>
    <s v="LF"/>
    <s v="HD"/>
    <s v="LF-HD"/>
    <n v="1050"/>
    <n v="18.989999999999998"/>
    <n v="19939.5"/>
    <m/>
    <m/>
    <s v="True"/>
    <x v="16"/>
  </r>
  <r>
    <n v="201605"/>
    <x v="5"/>
    <s v="Route 69"/>
    <s v="Route 69"/>
    <s v="Route 69"/>
    <x v="4"/>
    <s v="LF"/>
    <s v="SD"/>
    <s v="LF-SD"/>
    <n v="495"/>
    <n v="17.989999999999998"/>
    <n v="8905.0499999999993"/>
    <m/>
    <m/>
    <s v="True"/>
    <x v="16"/>
  </r>
  <r>
    <n v="201605"/>
    <x v="5"/>
    <s v="Spice Gay"/>
    <s v="Spice Gay"/>
    <s v="MEN"/>
    <x v="4"/>
    <s v="Gay LF"/>
    <s v="SD"/>
    <s v="Gay LF-SD"/>
    <n v="955"/>
    <n v="17.989999999999998"/>
    <n v="17180.45"/>
    <m/>
    <m/>
    <s v="True"/>
    <x v="16"/>
  </r>
  <r>
    <n v="201605"/>
    <x v="5"/>
    <s v="4635"/>
    <s v="ErosArt"/>
    <s v="ErosArt"/>
    <x v="9"/>
    <s v="LF"/>
    <s v="SD"/>
    <s v="LF-SD"/>
    <n v="1063"/>
    <n v="17.989999999999998"/>
    <n v="19123.37"/>
    <m/>
    <m/>
    <s v="True"/>
    <x v="16"/>
  </r>
  <r>
    <n v="201605"/>
    <x v="5"/>
    <s v="4636"/>
    <s v="Red Hot"/>
    <s v="Red Hot"/>
    <x v="9"/>
    <s v="LF"/>
    <s v="SD"/>
    <s v="LF-SD"/>
    <n v="937"/>
    <n v="17.989999999999998"/>
    <n v="16856.63"/>
    <m/>
    <m/>
    <s v="True"/>
    <x v="16"/>
  </r>
  <r>
    <n v="201605"/>
    <x v="5"/>
    <s v="4637"/>
    <s v="Skinemax"/>
    <s v="Skinemax"/>
    <x v="9"/>
    <s v="LF"/>
    <s v="SD"/>
    <s v="LF-SD"/>
    <n v="1242"/>
    <n v="17.989999999999998"/>
    <n v="22343.58"/>
    <m/>
    <m/>
    <s v="True"/>
    <x v="16"/>
  </r>
  <r>
    <n v="201605"/>
    <x v="5"/>
    <s v="4023"/>
    <s v="A-List"/>
    <s v="A-List"/>
    <x v="5"/>
    <s v="LF"/>
    <s v="SD"/>
    <s v="LF-SD"/>
    <n v="35"/>
    <n v="17.989999999999998"/>
    <n v="629.65"/>
    <m/>
    <m/>
    <s v="True"/>
    <x v="16"/>
  </r>
  <r>
    <n v="201605"/>
    <x v="5"/>
    <s v="3548"/>
    <s v="Club Fantasy"/>
    <s v="Club Fantasy"/>
    <x v="5"/>
    <s v="LF"/>
    <s v="SD"/>
    <s v="LF-SD"/>
    <n v="798"/>
    <n v="17.989999999999998"/>
    <n v="14356.02"/>
    <m/>
    <m/>
    <s v="True"/>
    <x v="16"/>
  </r>
  <r>
    <n v="201605"/>
    <x v="5"/>
    <s v="4014"/>
    <s v="Club Fantasy 4pk"/>
    <s v="TVN 4pk"/>
    <x v="5"/>
    <s v="4PK"/>
    <s v="SD"/>
    <s v="4PK-SD"/>
    <n v="61"/>
    <n v="24.99"/>
    <n v="1524.39"/>
    <m/>
    <m/>
    <s v="True"/>
    <x v="16"/>
  </r>
  <r>
    <n v="201605"/>
    <x v="5"/>
    <s v="3549"/>
    <s v="Club Fantasy Gay"/>
    <s v="STUDDS"/>
    <x v="5"/>
    <s v="Gay LF"/>
    <s v="SD"/>
    <s v="Gay LF-SD"/>
    <n v="548"/>
    <n v="17.989999999999998"/>
    <n v="9858.52"/>
    <m/>
    <m/>
    <s v="True"/>
    <x v="16"/>
  </r>
  <r>
    <n v="201605"/>
    <x v="5"/>
    <s v="4126"/>
    <s v="Club Fantasy Gay HD"/>
    <s v="STUDDS HD"/>
    <x v="5"/>
    <s v="Gay LF"/>
    <s v="HD"/>
    <s v="Gay LF-HD"/>
    <n v="218"/>
    <n v="18.989999999999998"/>
    <n v="4139.82"/>
    <m/>
    <m/>
    <s v="True"/>
    <x v="16"/>
  </r>
  <r>
    <n v="201605"/>
    <x v="5"/>
    <s v="4127"/>
    <s v="Club Fantasy Group"/>
    <s v="Club Fantasy"/>
    <x v="5"/>
    <s v="LF"/>
    <s v="SD"/>
    <s v="LF-SD"/>
    <n v="379"/>
    <n v="17.989999999999998"/>
    <n v="6818.21"/>
    <m/>
    <m/>
    <s v="True"/>
    <x v="16"/>
  </r>
  <r>
    <n v="201605"/>
    <x v="5"/>
    <s v="4128"/>
    <s v="Club Fantasy HD"/>
    <s v="Club Fantasy HD"/>
    <x v="5"/>
    <s v="LF"/>
    <s v="HD"/>
    <s v="LF-HD"/>
    <n v="755"/>
    <n v="18.989999999999998"/>
    <n v="14337.45"/>
    <m/>
    <m/>
    <s v="True"/>
    <x v="16"/>
  </r>
  <r>
    <n v="201605"/>
    <x v="5"/>
    <s v="3550"/>
    <s v="First Time Fantasy"/>
    <s v="First Time Fantasy"/>
    <x v="5"/>
    <s v="LF"/>
    <s v="SD"/>
    <s v="LF-SD"/>
    <n v="539"/>
    <n v="17.989999999999998"/>
    <n v="9696.61"/>
    <m/>
    <m/>
    <s v="True"/>
    <x v="16"/>
  </r>
  <r>
    <n v="201605"/>
    <x v="5"/>
    <s v="3747"/>
    <s v="Girl Crush"/>
    <s v="Girl Crush"/>
    <x v="5"/>
    <s v="LF"/>
    <s v="SD"/>
    <s v="LF-SD"/>
    <n v="303"/>
    <n v="17.989999999999998"/>
    <n v="5450.97"/>
    <m/>
    <m/>
    <s v="True"/>
    <x v="16"/>
  </r>
  <r>
    <n v="201605"/>
    <x v="5"/>
    <s v="156"/>
    <s v="Studds"/>
    <s v="STUDDS"/>
    <x v="5"/>
    <s v="Gay LF"/>
    <s v="SD"/>
    <s v="Gay LF-SD"/>
    <n v="985"/>
    <n v="17.989999999999998"/>
    <n v="17720.150000000001"/>
    <m/>
    <m/>
    <s v="True"/>
    <x v="16"/>
  </r>
  <r>
    <n v="201605"/>
    <x v="5"/>
    <s v="3552"/>
    <s v="Urban Fantasy"/>
    <s v="Urban Fantasy"/>
    <x v="5"/>
    <s v="LF"/>
    <s v="SD"/>
    <s v="LF-SD"/>
    <n v="1155"/>
    <n v="17.989999999999998"/>
    <n v="20778.45"/>
    <m/>
    <m/>
    <s v="True"/>
    <x v="16"/>
  </r>
  <r>
    <n v="201605"/>
    <x v="5"/>
    <s v="4131"/>
    <s v="Urban Fantasy HD"/>
    <s v="Urban Fantasy HD"/>
    <x v="5"/>
    <s v="LF"/>
    <s v="HD"/>
    <s v="LF-HD"/>
    <n v="695"/>
    <n v="18.989999999999998"/>
    <n v="13198.05"/>
    <m/>
    <m/>
    <s v="True"/>
    <x v="16"/>
  </r>
  <r>
    <n v="201605"/>
    <x v="5"/>
    <s v="2042"/>
    <s v="Hardcore Heat"/>
    <s v="HEAT"/>
    <x v="6"/>
    <s v="LF"/>
    <s v="SD"/>
    <s v="LF-SD"/>
    <n v="1086"/>
    <n v="17.989999999999998"/>
    <n v="19537.14"/>
    <m/>
    <m/>
    <s v="True"/>
    <x v="16"/>
  </r>
  <r>
    <n v="201605"/>
    <x v="5"/>
    <s v="3131"/>
    <s v="Hardcore Heat HD"/>
    <s v="HEAT HD"/>
    <x v="6"/>
    <s v="LF"/>
    <s v="HD"/>
    <s v="LF-HD"/>
    <n v="724"/>
    <n v="18.989999999999998"/>
    <n v="13748.76"/>
    <m/>
    <m/>
    <s v="True"/>
    <x v="16"/>
  </r>
  <r>
    <n v="201605"/>
    <x v="5"/>
    <s v="4784"/>
    <s v="Heat DF"/>
    <s v="Vivid 2pk"/>
    <x v="6"/>
    <s v="2PK"/>
    <s v="SD"/>
    <s v="2PK-SD"/>
    <n v="184"/>
    <n v="19.989999999999998"/>
    <n v="3678.16"/>
    <m/>
    <m/>
    <s v="True"/>
    <x v="16"/>
  </r>
  <r>
    <n v="201605"/>
    <x v="5"/>
    <s v="3573"/>
    <s v="VIVID TV XX.5"/>
    <s v="Vivid"/>
    <x v="6"/>
    <s v="LF"/>
    <s v="SD"/>
    <s v="LF-SD"/>
    <n v="2828"/>
    <n v="17.989999999999998"/>
    <n v="50875.72"/>
    <m/>
    <m/>
    <s v="True"/>
    <x v="16"/>
  </r>
  <r>
    <n v="201605"/>
    <x v="5"/>
    <s v="3588"/>
    <s v="VIVID TV XX.5 HD"/>
    <s v="Vivid HD"/>
    <x v="6"/>
    <s v="LF"/>
    <s v="HD"/>
    <s v="LF-HD"/>
    <n v="3755"/>
    <n v="18.989999999999998"/>
    <n v="71307.45"/>
    <m/>
    <m/>
    <s v="True"/>
    <x v="16"/>
  </r>
  <r>
    <n v="201605"/>
    <x v="5"/>
    <s v="4190"/>
    <s v="Vivid 4pk"/>
    <s v="Vivid 4pk"/>
    <x v="6"/>
    <s v="4PK"/>
    <s v="SD"/>
    <s v="4PK-SD"/>
    <n v="229"/>
    <n v="24.99"/>
    <n v="5722.71"/>
    <m/>
    <m/>
    <s v="True"/>
    <x v="16"/>
  </r>
  <r>
    <n v="201605"/>
    <x v="5"/>
    <s v="3998"/>
    <s v="Vivid DF"/>
    <s v="Vivid 2pk"/>
    <x v="6"/>
    <s v="2PK"/>
    <s v="SD"/>
    <s v="2PK-SD"/>
    <n v="619"/>
    <n v="19.989999999999998"/>
    <n v="12373.81"/>
    <m/>
    <m/>
    <s v="True"/>
    <x v="16"/>
  </r>
  <r>
    <n v="201605"/>
    <x v="5"/>
    <s v="4415"/>
    <s v="Vivid Gay"/>
    <s v="Vivid Gay"/>
    <x v="6"/>
    <s v="Gay LF"/>
    <s v="SD"/>
    <s v="Gay LF-SD"/>
    <n v="458"/>
    <n v="17.989999999999998"/>
    <n v="8239.42"/>
    <m/>
    <m/>
    <s v="True"/>
    <x v="16"/>
  </r>
  <r>
    <n v="201605"/>
    <x v="5"/>
    <s v="4147"/>
    <s v="Wicked DF"/>
    <s v="Vivid 2pk"/>
    <x v="6"/>
    <s v="2PK"/>
    <s v="SD"/>
    <s v="2PK-SD"/>
    <n v="206"/>
    <n v="19.989999999999998"/>
    <n v="4117.9399999999996"/>
    <m/>
    <m/>
    <s v="True"/>
    <x v="16"/>
  </r>
  <r>
    <n v="201605"/>
    <x v="5"/>
    <s v="788"/>
    <s v="Wicked XX.5"/>
    <s v="Wicked"/>
    <x v="6"/>
    <s v="LF"/>
    <s v="SD"/>
    <s v="LF-SD"/>
    <n v="513"/>
    <n v="17.989999999999998"/>
    <n v="9228.8700000000008"/>
    <m/>
    <m/>
    <s v="True"/>
    <x v="16"/>
  </r>
  <r>
    <n v="201605"/>
    <x v="5"/>
    <s v="3680"/>
    <s v="Wicked XX.5 HD"/>
    <s v="Wicked HD"/>
    <x v="6"/>
    <s v="LF"/>
    <s v="HD"/>
    <s v="LF-HD"/>
    <n v="598"/>
    <n v="18.989999999999998"/>
    <n v="11356.02"/>
    <m/>
    <m/>
    <s v="True"/>
    <x v="16"/>
  </r>
  <r>
    <n v="201606"/>
    <x v="0"/>
    <s v="3617"/>
    <s v="Arouse"/>
    <s v="Arouse"/>
    <x v="1"/>
    <s v="LF"/>
    <s v="SD"/>
    <s v="LF-SD"/>
    <n v="3617"/>
    <n v="10.9866666666667"/>
    <n v="39738.773333333302"/>
    <m/>
    <m/>
    <s v="True"/>
    <x v="17"/>
  </r>
  <r>
    <n v="201606"/>
    <x v="0"/>
    <s v="Digital Playground"/>
    <s v="Digital Playground"/>
    <s v="Digital Playground"/>
    <x v="2"/>
    <s v="LF"/>
    <s v="SD"/>
    <s v="LF-SD"/>
    <n v="1088"/>
    <n v="10.9866666666667"/>
    <n v="11953.493333333299"/>
    <m/>
    <m/>
    <s v="True"/>
    <x v="17"/>
  </r>
  <r>
    <n v="201606"/>
    <x v="0"/>
    <s v="Digital Playground SF"/>
    <s v="Digital Playground Shorts"/>
    <s v="Digital Playground SF"/>
    <x v="2"/>
    <s v="SF"/>
    <s v="SD"/>
    <s v="SF-SD"/>
    <n v="9050"/>
    <n v="7"/>
    <n v="63350"/>
    <m/>
    <m/>
    <s v="True"/>
    <x v="17"/>
  </r>
  <r>
    <n v="201606"/>
    <x v="0"/>
    <s v="272"/>
    <s v="Hustler"/>
    <s v="Hustler"/>
    <x v="3"/>
    <s v="LF"/>
    <s v="SD"/>
    <s v="LF-SD"/>
    <n v="23159"/>
    <n v="10.9866666666667"/>
    <n v="254440.213333333"/>
    <m/>
    <m/>
    <s v="True"/>
    <x v="17"/>
  </r>
  <r>
    <n v="201606"/>
    <x v="0"/>
    <s v="158"/>
    <s v="TEN"/>
    <s v="TEN"/>
    <x v="3"/>
    <s v="LF"/>
    <s v="SD"/>
    <s v="LF-SD"/>
    <n v="29492"/>
    <n v="10.9866666666667"/>
    <n v="324018.77333333303"/>
    <m/>
    <m/>
    <s v="True"/>
    <x v="17"/>
  </r>
  <r>
    <n v="201606"/>
    <x v="0"/>
    <s v="Bang University"/>
    <s v="Bang University"/>
    <s v="Bang U."/>
    <x v="4"/>
    <s v="LF"/>
    <s v="SD"/>
    <s v="LF-SD"/>
    <n v="6515"/>
    <n v="10.9866666666667"/>
    <n v="71578.133333333302"/>
    <m/>
    <m/>
    <s v="True"/>
    <x v="17"/>
  </r>
  <r>
    <n v="201606"/>
    <x v="0"/>
    <s v="Brazzers"/>
    <s v="Brazzers"/>
    <s v="Brazzers"/>
    <x v="4"/>
    <s v="LF"/>
    <s v="SD"/>
    <s v="LF-SD"/>
    <n v="7637"/>
    <n v="10.9866666666667"/>
    <n v="83905.173333333296"/>
    <m/>
    <m/>
    <s v="True"/>
    <x v="17"/>
  </r>
  <r>
    <n v="201606"/>
    <x v="0"/>
    <s v="Brazzers HD"/>
    <s v="Brazzers HD"/>
    <s v="Brazzers HD"/>
    <x v="4"/>
    <s v="LF"/>
    <s v="HD"/>
    <s v="LF-HD"/>
    <n v="6194"/>
    <n v="12"/>
    <n v="74328"/>
    <m/>
    <m/>
    <s v="True"/>
    <x v="17"/>
  </r>
  <r>
    <n v="201606"/>
    <x v="0"/>
    <s v="Playboy 4-packs"/>
    <s v="MG 4pk"/>
    <s v="MG 4pk"/>
    <x v="4"/>
    <s v="4PK"/>
    <s v="SD"/>
    <s v="4PK-SD"/>
    <n v="2483"/>
    <n v="18"/>
    <n v="44694"/>
    <m/>
    <m/>
    <s v="True"/>
    <x v="17"/>
  </r>
  <r>
    <n v="201606"/>
    <x v="0"/>
    <s v="Shorteez"/>
    <s v="Shorteez"/>
    <s v="Shorteez SF"/>
    <x v="4"/>
    <s v="SF"/>
    <s v="SD"/>
    <s v="SF-SD"/>
    <n v="12577"/>
    <n v="7"/>
    <n v="88039"/>
    <m/>
    <m/>
    <s v="True"/>
    <x v="17"/>
  </r>
  <r>
    <n v="201606"/>
    <x v="0"/>
    <s v="3548"/>
    <s v="Club Fantasy"/>
    <s v="Club Fantasy"/>
    <x v="5"/>
    <s v="LF"/>
    <s v="SD"/>
    <s v="LF-SD"/>
    <n v="23577"/>
    <n v="10.9866666666667"/>
    <n v="259032.64"/>
    <m/>
    <m/>
    <s v="True"/>
    <x v="17"/>
  </r>
  <r>
    <n v="201606"/>
    <x v="0"/>
    <s v="3549"/>
    <s v="Club Fantasy Gay"/>
    <s v="STUDDS"/>
    <x v="5"/>
    <s v="Gay LF"/>
    <s v="SD"/>
    <s v="Gay LF-SD"/>
    <n v="3400"/>
    <n v="11"/>
    <n v="37400"/>
    <m/>
    <m/>
    <s v="True"/>
    <x v="17"/>
  </r>
  <r>
    <n v="201606"/>
    <x v="0"/>
    <s v="3550"/>
    <s v="First Time Fantasy"/>
    <s v="First Time Fantasy"/>
    <x v="5"/>
    <s v="LF"/>
    <s v="SD"/>
    <s v="LF-SD"/>
    <n v="2473"/>
    <n v="10.9866666666667"/>
    <n v="27170.026666666701"/>
    <m/>
    <m/>
    <s v="True"/>
    <x v="17"/>
  </r>
  <r>
    <n v="201606"/>
    <x v="0"/>
    <s v="3747"/>
    <s v="Girl Crush"/>
    <s v="Girl Crush"/>
    <x v="5"/>
    <s v="LF"/>
    <s v="SD"/>
    <s v="LF-SD"/>
    <n v="2537"/>
    <n v="10.9866666666667"/>
    <n v="27873.1733333333"/>
    <m/>
    <m/>
    <s v="True"/>
    <x v="17"/>
  </r>
  <r>
    <n v="201606"/>
    <x v="0"/>
    <s v="3552"/>
    <s v="Urban Fantasy"/>
    <s v="Urban Fantasy"/>
    <x v="5"/>
    <s v="LF"/>
    <s v="SD"/>
    <s v="LF-SD"/>
    <n v="6573"/>
    <n v="10.9866666666667"/>
    <n v="72215.360000000001"/>
    <m/>
    <m/>
    <s v="True"/>
    <x v="17"/>
  </r>
  <r>
    <n v="201606"/>
    <x v="0"/>
    <s v="2042"/>
    <s v="Hardcore Heat"/>
    <s v="HEAT"/>
    <x v="6"/>
    <s v="LF"/>
    <s v="SD"/>
    <s v="LF-SD"/>
    <n v="2465"/>
    <n v="10.9866666666667"/>
    <n v="27082.133333333299"/>
    <m/>
    <m/>
    <s v="True"/>
    <x v="17"/>
  </r>
  <r>
    <n v="201606"/>
    <x v="0"/>
    <s v="3433"/>
    <s v="VIVID TV"/>
    <s v="Vivid"/>
    <x v="6"/>
    <s v="LF"/>
    <s v="SD"/>
    <s v="LF-SD"/>
    <n v="3453"/>
    <n v="10.9866666666667"/>
    <n v="37936.959999999999"/>
    <m/>
    <m/>
    <s v="True"/>
    <x v="17"/>
  </r>
  <r>
    <n v="201606"/>
    <x v="1"/>
    <s v="3617"/>
    <s v="Arouse"/>
    <s v="Arouse"/>
    <x v="1"/>
    <s v="LF"/>
    <s v="SD"/>
    <s v="LF-SD"/>
    <n v="834"/>
    <n v="9.94"/>
    <n v="8289.9599999999991"/>
    <n v="18.6666666666667"/>
    <s v="Arouse"/>
    <s v="False"/>
    <x v="17"/>
  </r>
  <r>
    <n v="201606"/>
    <x v="1"/>
    <s v="4370"/>
    <s v="Arouse HD"/>
    <s v="Arouse HD"/>
    <x v="1"/>
    <s v="LF"/>
    <s v="HD"/>
    <s v="LF-HD"/>
    <n v="1487"/>
    <n v="9.94"/>
    <n v="14780.78"/>
    <n v="16"/>
    <s v="Arouse HD"/>
    <s v="False"/>
    <x v="17"/>
  </r>
  <r>
    <n v="201606"/>
    <x v="1"/>
    <s v="3930"/>
    <s v="DUSK - For Women"/>
    <s v="DUSK"/>
    <x v="1"/>
    <s v="LF"/>
    <s v="SD"/>
    <s v="LF-SD"/>
    <n v="345"/>
    <n v="9.94"/>
    <n v="3429.3"/>
    <n v="5.3333333333333304"/>
    <s v="DUSK"/>
    <s v="False"/>
    <x v="17"/>
  </r>
  <r>
    <n v="201606"/>
    <x v="1"/>
    <s v="4435"/>
    <s v="DUSK - For Women HD"/>
    <s v="DUSK HD"/>
    <x v="1"/>
    <s v="LF"/>
    <s v="HD"/>
    <s v="LF-HD"/>
    <n v="525"/>
    <n v="9.94"/>
    <n v="5218.5"/>
    <n v="5.3333333333333304"/>
    <s v="DUSK HD"/>
    <s v="False"/>
    <x v="17"/>
  </r>
  <r>
    <n v="201606"/>
    <x v="1"/>
    <s v="3618"/>
    <s v="Falcon XX5"/>
    <s v="Falcon"/>
    <x v="1"/>
    <s v="Gay LF"/>
    <s v="SD"/>
    <s v="Gay LF-SD"/>
    <n v="1143"/>
    <n v="9.94"/>
    <n v="11361.42"/>
    <n v="13.3333333333333"/>
    <s v="Falcon"/>
    <s v="False"/>
    <x v="17"/>
  </r>
  <r>
    <n v="201606"/>
    <x v="1"/>
    <s v="3653"/>
    <s v="Falcon XX5 HD"/>
    <s v="Falcon HD"/>
    <x v="1"/>
    <s v="Gay LF"/>
    <s v="HD"/>
    <s v="Gay LF-HD"/>
    <n v="919"/>
    <n v="9.9499999999999993"/>
    <n v="9144.0499999999993"/>
    <n v="10.6666666666667"/>
    <s v="Falcon HD"/>
    <s v="False"/>
    <x v="17"/>
  </r>
  <r>
    <n v="201606"/>
    <x v="1"/>
    <s v="272"/>
    <s v="Hustler"/>
    <s v="Hustler"/>
    <x v="3"/>
    <s v="LF"/>
    <s v="SD"/>
    <s v="LF-SD"/>
    <n v="9684"/>
    <n v="9.94"/>
    <n v="96258.96"/>
    <n v="64"/>
    <s v="Hustler"/>
    <s v="False"/>
    <x v="17"/>
  </r>
  <r>
    <n v="201606"/>
    <x v="1"/>
    <s v="2718"/>
    <s v="Hustler HD"/>
    <s v="Hustler HD"/>
    <x v="3"/>
    <s v="LF"/>
    <s v="HD"/>
    <s v="LF-HD"/>
    <n v="2023"/>
    <n v="9.94"/>
    <n v="20108.62"/>
    <n v="21.3333333333333"/>
    <s v="Hustler HD"/>
    <s v="False"/>
    <x v="17"/>
  </r>
  <r>
    <n v="201606"/>
    <x v="1"/>
    <s v="649"/>
    <s v="Hustler XXX"/>
    <s v="Hustler"/>
    <x v="3"/>
    <s v="LF"/>
    <s v="SD"/>
    <s v="LF-SD"/>
    <n v="4994"/>
    <n v="9.9499999999999993"/>
    <n v="49690.3"/>
    <m/>
    <s v="Hustler"/>
    <s v="True"/>
    <x v="17"/>
  </r>
  <r>
    <n v="201606"/>
    <x v="1"/>
    <s v="3400"/>
    <s v="Hustler XXX HD"/>
    <s v="Hustler HD"/>
    <x v="3"/>
    <s v="LF"/>
    <s v="HD"/>
    <s v="LF-HD"/>
    <n v="580"/>
    <n v="9.9499999999999993"/>
    <n v="5771"/>
    <m/>
    <s v="Hustler HD"/>
    <s v="True"/>
    <x v="17"/>
  </r>
  <r>
    <n v="201606"/>
    <x v="1"/>
    <s v="158"/>
    <s v="TEN"/>
    <s v="TEN"/>
    <x v="3"/>
    <s v="LF"/>
    <s v="SD"/>
    <s v="LF-SD"/>
    <n v="32187"/>
    <n v="9.94"/>
    <n v="319938.78000000003"/>
    <n v="24"/>
    <s v="TEN"/>
    <s v="False"/>
    <x v="17"/>
  </r>
  <r>
    <n v="201606"/>
    <x v="1"/>
    <s v="Babes"/>
    <s v="Babes"/>
    <s v="Babes"/>
    <x v="4"/>
    <s v="LF"/>
    <s v="SD"/>
    <s v="LF-SD"/>
    <n v="1902"/>
    <n v="9.94"/>
    <n v="18905.88"/>
    <n v="8.6666666666666696"/>
    <s v="Babes"/>
    <s v="False"/>
    <x v="17"/>
  </r>
  <r>
    <n v="201606"/>
    <x v="1"/>
    <s v="Bang University"/>
    <s v="Bang University"/>
    <s v="Bang U."/>
    <x v="4"/>
    <s v="LF"/>
    <s v="SD"/>
    <s v="LF-SD"/>
    <n v="3600"/>
    <n v="9.94"/>
    <n v="35784"/>
    <n v="22.6666666666667"/>
    <s v="Bang U."/>
    <s v="False"/>
    <x v="17"/>
  </r>
  <r>
    <n v="201606"/>
    <x v="1"/>
    <s v="Brazzers"/>
    <s v="Brazzers"/>
    <s v="Brazzers"/>
    <x v="4"/>
    <s v="LF"/>
    <s v="SD"/>
    <s v="LF-SD"/>
    <n v="11503"/>
    <n v="9.94"/>
    <n v="114339.82"/>
    <n v="50.6666666666667"/>
    <s v="Brazzers"/>
    <s v="False"/>
    <x v="17"/>
  </r>
  <r>
    <n v="201606"/>
    <x v="1"/>
    <s v="Brazzers HD"/>
    <s v="Brazzers HD"/>
    <s v="Brazzers HD"/>
    <x v="4"/>
    <s v="LF"/>
    <s v="HD"/>
    <s v="LF-HD"/>
    <n v="3565"/>
    <n v="9.94"/>
    <n v="35436.1"/>
    <n v="20"/>
    <s v="Brazzers HD"/>
    <s v="False"/>
    <x v="17"/>
  </r>
  <r>
    <n v="201606"/>
    <x v="1"/>
    <s v="Reality Kings"/>
    <s v="Reality Kings"/>
    <s v="Reality Kings"/>
    <x v="4"/>
    <s v="LF"/>
    <s v="SD"/>
    <s v="LF-SD"/>
    <n v="7690"/>
    <n v="9.94"/>
    <n v="76438.600000000006"/>
    <n v="32"/>
    <s v="Reality Kings"/>
    <s v="False"/>
    <x v="17"/>
  </r>
  <r>
    <n v="201606"/>
    <x v="1"/>
    <s v="Reality Kings HD"/>
    <s v="Reality Kings HD"/>
    <s v="Reality Kings HD"/>
    <x v="4"/>
    <s v="LF"/>
    <s v="HD"/>
    <s v="LF-HD"/>
    <n v="3229"/>
    <n v="9.94"/>
    <n v="32096.26"/>
    <n v="26.6666666666667"/>
    <s v="Reality Kings HD"/>
    <s v="False"/>
    <x v="17"/>
  </r>
  <r>
    <n v="201606"/>
    <x v="1"/>
    <s v="Spice Gay"/>
    <s v="Spice Gay"/>
    <s v="MEN"/>
    <x v="4"/>
    <s v="Gay LF"/>
    <s v="SD"/>
    <s v="Gay LF-SD"/>
    <n v="4015"/>
    <n v="9.94"/>
    <n v="39909.1"/>
    <n v="32"/>
    <s v="MEN"/>
    <s v="False"/>
    <x v="17"/>
  </r>
  <r>
    <n v="201606"/>
    <x v="1"/>
    <s v="3548"/>
    <s v="Club Fantasy"/>
    <s v="Club Fantasy"/>
    <x v="5"/>
    <s v="LF"/>
    <s v="SD"/>
    <s v="LF-SD"/>
    <n v="7673"/>
    <n v="9.94"/>
    <n v="76269.62"/>
    <n v="45.3333333333333"/>
    <s v="Club Fantasy"/>
    <s v="False"/>
    <x v="17"/>
  </r>
  <r>
    <n v="201606"/>
    <x v="1"/>
    <s v="3552"/>
    <s v="Urban Fantasy"/>
    <s v="Urban Fantasy"/>
    <x v="5"/>
    <s v="LF"/>
    <s v="SD"/>
    <s v="LF-SD"/>
    <n v="2019"/>
    <n v="9.94"/>
    <n v="20068.86"/>
    <n v="10.6666666666667"/>
    <s v="Urban Fantasy"/>
    <s v="False"/>
    <x v="17"/>
  </r>
  <r>
    <n v="201606"/>
    <x v="1"/>
    <s v="473"/>
    <s v="Cheri"/>
    <s v="Cheri"/>
    <x v="6"/>
    <s v="LF"/>
    <s v="SD"/>
    <s v="LF-SD"/>
    <n v="2817"/>
    <n v="9.94"/>
    <n v="28000.98"/>
    <n v="16"/>
    <s v="Cheri"/>
    <s v="False"/>
    <x v="17"/>
  </r>
  <r>
    <n v="201606"/>
    <x v="1"/>
    <s v="963"/>
    <s v="Girls Girls Girls"/>
    <s v="Girls Girls Girls"/>
    <x v="6"/>
    <s v="LF"/>
    <s v="SD"/>
    <s v="LF-SD"/>
    <n v="3403"/>
    <n v="9.94"/>
    <n v="33825.82"/>
    <n v="18.6666666666667"/>
    <s v="Girls Girls Girls"/>
    <s v="False"/>
    <x v="17"/>
  </r>
  <r>
    <n v="201606"/>
    <x v="1"/>
    <s v="3683"/>
    <s v="Girls Girls Girls XX.5 HD"/>
    <s v="Girls Girls Girls HD"/>
    <x v="6"/>
    <s v="LF"/>
    <s v="HD"/>
    <s v="LF-HD"/>
    <n v="548"/>
    <n v="9.94"/>
    <n v="5447.12"/>
    <n v="5.3333333333333304"/>
    <s v="Girls Girls Girls HD"/>
    <s v="False"/>
    <x v="17"/>
  </r>
  <r>
    <n v="201606"/>
    <x v="1"/>
    <s v="2042"/>
    <s v="Hardcore Heat"/>
    <s v="HEAT"/>
    <x v="6"/>
    <s v="LF"/>
    <s v="SD"/>
    <s v="LF-SD"/>
    <n v="4622"/>
    <n v="9.94"/>
    <n v="45942.68"/>
    <n v="40"/>
    <s v="HEAT"/>
    <s v="False"/>
    <x v="17"/>
  </r>
  <r>
    <n v="201606"/>
    <x v="1"/>
    <s v="3131"/>
    <s v="Hardcore Heat HD"/>
    <s v="HEAT HD"/>
    <x v="6"/>
    <s v="LF"/>
    <s v="HD"/>
    <s v="LF-HD"/>
    <n v="1556"/>
    <n v="9.94"/>
    <n v="15466.64"/>
    <n v="12"/>
    <s v="HEAT HD"/>
    <s v="False"/>
    <x v="17"/>
  </r>
  <r>
    <n v="201606"/>
    <x v="1"/>
    <s v="4795"/>
    <s v="Homegrown"/>
    <s v="Homegrown"/>
    <x v="6"/>
    <s v="LF"/>
    <s v="SD"/>
    <s v="LF-SD"/>
    <n v="1526"/>
    <n v="9.94"/>
    <n v="15168.44"/>
    <n v="16"/>
    <s v="Homegrown"/>
    <s v="False"/>
    <x v="17"/>
  </r>
  <r>
    <n v="201606"/>
    <x v="1"/>
    <s v="3411"/>
    <s v="Naughty America XX.5"/>
    <s v="Naughty America"/>
    <x v="6"/>
    <s v="LF"/>
    <s v="SD"/>
    <s v="LF-SD"/>
    <n v="1612"/>
    <n v="9.94"/>
    <n v="16023.28"/>
    <n v="10.6666666666667"/>
    <s v="Naughty America"/>
    <s v="False"/>
    <x v="17"/>
  </r>
  <r>
    <n v="201606"/>
    <x v="1"/>
    <s v="3349"/>
    <s v="Pleasure Zone"/>
    <s v="Pleasure Zone"/>
    <x v="6"/>
    <s v="LF"/>
    <s v="SD"/>
    <s v="LF-SD"/>
    <n v="3858"/>
    <n v="9.94"/>
    <n v="38348.519999999997"/>
    <n v="18.6666666666667"/>
    <s v="Pleasure Zone"/>
    <s v="False"/>
    <x v="17"/>
  </r>
  <r>
    <n v="201606"/>
    <x v="1"/>
    <s v="3706"/>
    <s v="Pleasure Zone HD"/>
    <s v="Pleasure Zone HD"/>
    <x v="6"/>
    <s v="LF"/>
    <s v="HD"/>
    <s v="LF-HD"/>
    <n v="353"/>
    <n v="9.94"/>
    <n v="3508.82"/>
    <n v="4"/>
    <s v="Pleasure Zone HD"/>
    <s v="False"/>
    <x v="17"/>
  </r>
  <r>
    <n v="201606"/>
    <x v="1"/>
    <s v="2347"/>
    <s v="Real Xxtreme"/>
    <s v="Real Xxtreme"/>
    <x v="6"/>
    <s v="LF"/>
    <s v="SD"/>
    <s v="LF-SD"/>
    <n v="3237"/>
    <n v="9.94"/>
    <n v="32175.78"/>
    <n v="21.3333333333333"/>
    <s v="Real Xxtreme"/>
    <s v="False"/>
    <x v="17"/>
  </r>
  <r>
    <n v="201606"/>
    <x v="1"/>
    <s v="3684"/>
    <s v="Real Xxtreme XX.5 HD"/>
    <s v="Real Xxtreme HD"/>
    <x v="6"/>
    <s v="LF"/>
    <s v="HD"/>
    <s v="LF-HD"/>
    <n v="650"/>
    <n v="9.94"/>
    <n v="6461"/>
    <n v="5.3333333333333304"/>
    <s v="Real Xxtreme HD"/>
    <s v="False"/>
    <x v="17"/>
  </r>
  <r>
    <n v="201606"/>
    <x v="1"/>
    <s v="2825"/>
    <s v="Swingers"/>
    <s v="Swingers"/>
    <x v="6"/>
    <s v="LF"/>
    <s v="SD"/>
    <s v="LF-SD"/>
    <n v="1868"/>
    <n v="9.94"/>
    <n v="18567.919999999998"/>
    <n v="16"/>
    <s v="Swingers"/>
    <s v="False"/>
    <x v="17"/>
  </r>
  <r>
    <n v="201606"/>
    <x v="1"/>
    <s v="4576"/>
    <s v="Swingers HD"/>
    <s v="Swingers HD"/>
    <x v="6"/>
    <s v="LF"/>
    <s v="HD"/>
    <s v="LF-HD"/>
    <n v="654"/>
    <n v="9.94"/>
    <n v="6500.76"/>
    <n v="4"/>
    <s v="Swingers HD"/>
    <s v="False"/>
    <x v="17"/>
  </r>
  <r>
    <n v="201606"/>
    <x v="1"/>
    <s v="3433"/>
    <s v="VIVID TV"/>
    <s v="Vivid"/>
    <x v="6"/>
    <s v="LF"/>
    <s v="SD"/>
    <s v="LF-SD"/>
    <n v="4919"/>
    <n v="9.94"/>
    <n v="48894.86"/>
    <n v="66.6666666666667"/>
    <s v="Vivid"/>
    <s v="False"/>
    <x v="17"/>
  </r>
  <r>
    <n v="201606"/>
    <x v="1"/>
    <s v="4046"/>
    <s v="Vivid XXX HD"/>
    <s v="Vivid HD"/>
    <x v="6"/>
    <s v="LF"/>
    <s v="HD"/>
    <s v="LF-HD"/>
    <n v="6413"/>
    <n v="9.9499999999999993"/>
    <n v="63809.35"/>
    <n v="67.3333333333333"/>
    <s v="Vivid HD"/>
    <s v="False"/>
    <x v="17"/>
  </r>
  <r>
    <n v="201606"/>
    <x v="1"/>
    <s v="380"/>
    <s v="Wicked"/>
    <s v="Wicked"/>
    <x v="6"/>
    <s v="LF"/>
    <s v="SD"/>
    <s v="LF-SD"/>
    <n v="2584"/>
    <n v="9.94"/>
    <n v="25684.959999999999"/>
    <n v="24"/>
    <s v="Wicked"/>
    <s v="False"/>
    <x v="17"/>
  </r>
  <r>
    <n v="201606"/>
    <x v="1"/>
    <s v="4751"/>
    <s v="Wicked HD"/>
    <s v="Wicked HD"/>
    <x v="6"/>
    <s v="LF"/>
    <s v="HD"/>
    <s v="LF-HD"/>
    <n v="398"/>
    <n v="9.94"/>
    <n v="3956.12"/>
    <n v="5.3333333333333304"/>
    <s v="Wicked HD"/>
    <s v="False"/>
    <x v="17"/>
  </r>
  <r>
    <n v="201606"/>
    <x v="2"/>
    <s v="3618"/>
    <s v="Falcon XX5"/>
    <s v="Falcon"/>
    <x v="1"/>
    <s v="Gay LF"/>
    <s v="SD"/>
    <s v="Gay LF-SD"/>
    <n v="1104"/>
    <n v="13.72"/>
    <n v="15146.88"/>
    <n v="10.6666666666667"/>
    <s v="Falcon"/>
    <s v="False"/>
    <x v="17"/>
  </r>
  <r>
    <n v="201606"/>
    <x v="2"/>
    <s v="4081"/>
    <s v="Girlfriend Films"/>
    <s v="Girlfriend Films"/>
    <x v="3"/>
    <s v="LF"/>
    <s v="SD"/>
    <s v="LF-SD"/>
    <n v="5599"/>
    <n v="13.47"/>
    <n v="75418.53"/>
    <n v="21.3333333333333"/>
    <s v="Girlfriend Films"/>
    <s v="False"/>
    <x v="17"/>
  </r>
  <r>
    <n v="201606"/>
    <x v="2"/>
    <s v="2658"/>
    <s v="HIS Gay"/>
    <s v="HIS"/>
    <x v="3"/>
    <s v="Gay LF"/>
    <s v="SD"/>
    <s v="Gay LF-SD"/>
    <n v="2418"/>
    <n v="13.72"/>
    <n v="33174.959999999999"/>
    <n v="16"/>
    <s v="HIS"/>
    <s v="False"/>
    <x v="17"/>
  </r>
  <r>
    <n v="201606"/>
    <x v="2"/>
    <s v="272"/>
    <s v="Hustler"/>
    <s v="Hustler"/>
    <x v="3"/>
    <s v="LF"/>
    <s v="SD"/>
    <s v="LF-SD"/>
    <n v="24650"/>
    <n v="13.47"/>
    <n v="332035.5"/>
    <n v="66.6666666666667"/>
    <s v="Hustler"/>
    <s v="False"/>
    <x v="17"/>
  </r>
  <r>
    <n v="201606"/>
    <x v="2"/>
    <s v="468"/>
    <s v="Juicy"/>
    <s v="Juicy"/>
    <x v="3"/>
    <s v="LF"/>
    <s v="SD"/>
    <s v="LF-SD"/>
    <n v="8259"/>
    <n v="13.47"/>
    <n v="111248.73"/>
    <n v="26.6666666666667"/>
    <s v="Juicy"/>
    <s v="False"/>
    <x v="17"/>
  </r>
  <r>
    <n v="201606"/>
    <x v="2"/>
    <s v="577"/>
    <s v="Manhandle"/>
    <s v="Manhandle"/>
    <x v="3"/>
    <s v="Gay LF"/>
    <s v="SD"/>
    <s v="Gay LF-SD"/>
    <n v="2155"/>
    <n v="13.72"/>
    <n v="29566.6"/>
    <n v="16"/>
    <s v="Manhandle"/>
    <s v="False"/>
    <x v="17"/>
  </r>
  <r>
    <n v="201606"/>
    <x v="2"/>
    <s v="575"/>
    <s v="Penthouse"/>
    <s v="Penthouse"/>
    <x v="3"/>
    <s v="LF"/>
    <s v="SD"/>
    <s v="LF-SD"/>
    <n v="3603"/>
    <n v="13.47"/>
    <n v="48532.41"/>
    <n v="18.6666666666667"/>
    <s v="Penthouse"/>
    <s v="False"/>
    <x v="17"/>
  </r>
  <r>
    <n v="201606"/>
    <x v="2"/>
    <s v="158"/>
    <s v="TEN"/>
    <s v="TEN"/>
    <x v="3"/>
    <s v="LF"/>
    <s v="SD"/>
    <s v="LF-SD"/>
    <n v="24628"/>
    <n v="13.47"/>
    <n v="331739.15999999997"/>
    <n v="50.6666666666667"/>
    <s v="TEN"/>
    <s v="False"/>
    <x v="17"/>
  </r>
  <r>
    <n v="201606"/>
    <x v="2"/>
    <s v="2827"/>
    <s v="Vavoom"/>
    <s v="Vavoom SF"/>
    <x v="3"/>
    <s v="SF"/>
    <s v="SD"/>
    <s v="SF-SD"/>
    <n v="57782"/>
    <n v="8.48"/>
    <n v="489991.36"/>
    <n v="27.3333333333333"/>
    <s v="Vavoom SF"/>
    <s v="False"/>
    <x v="17"/>
  </r>
  <r>
    <n v="201606"/>
    <x v="2"/>
    <s v="Bang University"/>
    <s v="Bang University"/>
    <s v="Bang U."/>
    <x v="4"/>
    <s v="LF"/>
    <s v="SD"/>
    <s v="LF-SD"/>
    <n v="7011"/>
    <n v="13.47"/>
    <n v="94438.17"/>
    <n v="20"/>
    <s v="Bang U."/>
    <s v="False"/>
    <x v="17"/>
  </r>
  <r>
    <n v="201606"/>
    <x v="2"/>
    <s v="Brazzers"/>
    <s v="Brazzers"/>
    <s v="Brazzers"/>
    <x v="4"/>
    <s v="LF"/>
    <s v="SD"/>
    <s v="LF-SD"/>
    <n v="11823"/>
    <n v="13.47"/>
    <n v="159255.81"/>
    <n v="36"/>
    <s v="Brazzers"/>
    <s v="False"/>
    <x v="17"/>
  </r>
  <r>
    <n v="201606"/>
    <x v="2"/>
    <s v="Reality Kings"/>
    <s v="Reality Kings"/>
    <s v="Reality Kings"/>
    <x v="4"/>
    <s v="LF"/>
    <s v="SD"/>
    <s v="LF-SD"/>
    <n v="5415"/>
    <n v="13.47"/>
    <n v="72940.05"/>
    <n v="21.3333333333333"/>
    <s v="Reality Kings"/>
    <s v="False"/>
    <x v="17"/>
  </r>
  <r>
    <n v="201606"/>
    <x v="2"/>
    <s v="Spice Gay"/>
    <s v="Spice Gay"/>
    <s v="MEN"/>
    <x v="4"/>
    <s v="Gay LF"/>
    <s v="SD"/>
    <s v="Gay LF-SD"/>
    <n v="2405"/>
    <n v="13.72"/>
    <n v="32996.6"/>
    <n v="18.6666666666667"/>
    <s v="MEN"/>
    <s v="False"/>
    <x v="17"/>
  </r>
  <r>
    <n v="201606"/>
    <x v="2"/>
    <s v="3548"/>
    <s v="Club Fantasy"/>
    <s v="Club Fantasy"/>
    <x v="5"/>
    <s v="LF"/>
    <s v="SD"/>
    <s v="LF-SD"/>
    <n v="6121"/>
    <n v="13.47"/>
    <n v="82449.87"/>
    <n v="29.3333333333333"/>
    <s v="Club Fantasy"/>
    <s v="False"/>
    <x v="17"/>
  </r>
  <r>
    <n v="201606"/>
    <x v="2"/>
    <s v="3665"/>
    <s v="Hardcore Heat"/>
    <s v="HEAT"/>
    <x v="6"/>
    <s v="LF"/>
    <s v="SD"/>
    <s v="LF-SD"/>
    <n v="10725"/>
    <n v="13.47"/>
    <n v="144465.75"/>
    <n v="20"/>
    <s v="HEAT"/>
    <s v="False"/>
    <x v="17"/>
  </r>
  <r>
    <n v="201606"/>
    <x v="2"/>
    <s v="3433"/>
    <s v="VIVID TV"/>
    <s v="Vivid"/>
    <x v="6"/>
    <s v="LF"/>
    <s v="SD"/>
    <s v="LF-SD"/>
    <n v="11511"/>
    <n v="13.47"/>
    <n v="155053.17000000001"/>
    <n v="48"/>
    <s v="Vivid"/>
    <s v="False"/>
    <x v="17"/>
  </r>
  <r>
    <n v="201606"/>
    <x v="3"/>
    <s v="4516"/>
    <s v="Arouse SF XX.5"/>
    <s v="Arouse SF"/>
    <x v="1"/>
    <s v="SF"/>
    <s v="SD"/>
    <s v="SF-SD"/>
    <n v="3738"/>
    <n v="5.98"/>
    <n v="22353.24"/>
    <n v="1.6666666666666701"/>
    <s v="Arouse SF"/>
    <s v="False"/>
    <x v="17"/>
  </r>
  <r>
    <n v="201606"/>
    <x v="3"/>
    <s v="4528"/>
    <s v="Arouse SF XX.5 HD"/>
    <s v="Arouse SF HD"/>
    <x v="1"/>
    <s v="SF"/>
    <s v="HD"/>
    <s v="SF-HD"/>
    <n v="2694"/>
    <n v="6.98"/>
    <n v="18804.12"/>
    <n v="1"/>
    <s v="Arouse SF HD"/>
    <s v="False"/>
    <x v="17"/>
  </r>
  <r>
    <n v="201606"/>
    <x v="3"/>
    <s v="4517"/>
    <s v="Arouse SF XXX"/>
    <s v="Arouse SF"/>
    <x v="1"/>
    <s v="SF"/>
    <s v="SD"/>
    <s v="SF-SD"/>
    <n v="6466"/>
    <n v="5.98"/>
    <n v="38666.68"/>
    <m/>
    <s v="Arouse SF"/>
    <s v="True"/>
    <x v="17"/>
  </r>
  <r>
    <n v="201606"/>
    <x v="3"/>
    <s v="4531"/>
    <s v="Arouse SF XXX HD"/>
    <s v="Arouse SF HD"/>
    <x v="1"/>
    <s v="SF"/>
    <s v="HD"/>
    <s v="SF-HD"/>
    <n v="5402"/>
    <n v="6.98"/>
    <n v="37705.96"/>
    <m/>
    <s v="Arouse SF HD"/>
    <s v="True"/>
    <x v="17"/>
  </r>
  <r>
    <n v="201606"/>
    <x v="3"/>
    <s v="4084"/>
    <s v="Arouse XX.5"/>
    <s v="Arouse"/>
    <x v="1"/>
    <s v="LF"/>
    <s v="SD"/>
    <s v="LF-SD"/>
    <n v="813"/>
    <n v="13.3233333333333"/>
    <n v="10831.87"/>
    <n v="18.6666666666667"/>
    <s v="Arouse"/>
    <s v="False"/>
    <x v="17"/>
  </r>
  <r>
    <n v="201606"/>
    <x v="3"/>
    <s v="4077"/>
    <s v="Arouse XX.5 HD"/>
    <s v="Arouse HD"/>
    <x v="1"/>
    <s v="LF"/>
    <s v="HD"/>
    <s v="LF-HD"/>
    <n v="1211"/>
    <n v="14.436666666666699"/>
    <n v="17482.803333333301"/>
    <n v="17.3333333333333"/>
    <s v="Arouse HD"/>
    <s v="False"/>
    <x v="17"/>
  </r>
  <r>
    <n v="201606"/>
    <x v="3"/>
    <s v="4085"/>
    <s v="Arouse XX.5 Nationwide"/>
    <s v="Arouse"/>
    <x v="1"/>
    <s v="NW LF"/>
    <s v="SD"/>
    <s v="NW LF-SD"/>
    <n v="2555"/>
    <n v="13.13"/>
    <n v="33547.15"/>
    <m/>
    <s v="Arouse"/>
    <s v="True"/>
    <x v="17"/>
  </r>
  <r>
    <n v="201606"/>
    <x v="3"/>
    <s v="4078"/>
    <s v="Arouse XX.5 Nationwide HD"/>
    <s v="Arouse HD"/>
    <x v="1"/>
    <s v="NW LF"/>
    <s v="HD"/>
    <s v="NW LF-HD"/>
    <n v="2579"/>
    <n v="14.1733333333333"/>
    <n v="36553.026666666701"/>
    <m/>
    <s v="Arouse HD"/>
    <s v="True"/>
    <x v="17"/>
  </r>
  <r>
    <n v="201606"/>
    <x v="3"/>
    <s v="4079"/>
    <s v="Arouse XXX"/>
    <s v="Arouse"/>
    <x v="1"/>
    <s v="LF"/>
    <s v="SD"/>
    <s v="LF-SD"/>
    <n v="1436"/>
    <n v="12.936666666666699"/>
    <n v="18577.053333333301"/>
    <m/>
    <s v="Arouse"/>
    <s v="True"/>
    <x v="17"/>
  </r>
  <r>
    <n v="201606"/>
    <x v="3"/>
    <s v="4086"/>
    <s v="Arouse XXX HD"/>
    <s v="Arouse HD"/>
    <x v="1"/>
    <s v="LF"/>
    <s v="HD"/>
    <s v="LF-HD"/>
    <n v="2035"/>
    <n v="14.123333333333299"/>
    <n v="28740.983333333301"/>
    <m/>
    <s v="Arouse HD"/>
    <s v="True"/>
    <x v="17"/>
  </r>
  <r>
    <n v="201606"/>
    <x v="3"/>
    <s v="4537"/>
    <s v="Dusk for Women SF XX.5"/>
    <s v="DUSK SF"/>
    <x v="1"/>
    <s v="SF"/>
    <s v="SD"/>
    <s v="SF-SD"/>
    <n v="2208"/>
    <n v="5.98"/>
    <n v="13203.84"/>
    <n v="1.3333333333333299"/>
    <s v="DUSK SF"/>
    <s v="False"/>
    <x v="17"/>
  </r>
  <r>
    <n v="201606"/>
    <x v="3"/>
    <s v="4542"/>
    <s v="Dusk for Women SF XX.5 HD"/>
    <s v="DUSK SF HD"/>
    <x v="1"/>
    <s v="SF"/>
    <s v="HD"/>
    <s v="SF-HD"/>
    <n v="1548"/>
    <n v="6.98"/>
    <n v="10805.04"/>
    <n v="1"/>
    <s v="DUSK SF HD"/>
    <s v="False"/>
    <x v="17"/>
  </r>
  <r>
    <n v="201606"/>
    <x v="3"/>
    <s v="4512"/>
    <s v="Dusk for Women SF XXX"/>
    <s v="DUSK SF"/>
    <x v="1"/>
    <s v="SF"/>
    <s v="SD"/>
    <s v="SF-SD"/>
    <n v="3583"/>
    <n v="5.98"/>
    <n v="21426.34"/>
    <m/>
    <s v="DUSK SF"/>
    <s v="True"/>
    <x v="17"/>
  </r>
  <r>
    <n v="201606"/>
    <x v="3"/>
    <s v="4513"/>
    <s v="Dusk for Women SF XXX HD"/>
    <s v="DUSK SF HD"/>
    <x v="1"/>
    <s v="SF"/>
    <s v="HD"/>
    <s v="SF-HD"/>
    <n v="2509"/>
    <n v="6.98"/>
    <n v="17512.82"/>
    <m/>
    <s v="DUSK SF HD"/>
    <s v="True"/>
    <x v="17"/>
  </r>
  <r>
    <n v="201606"/>
    <x v="3"/>
    <s v="3997"/>
    <s v="Dusk for Women XX.5"/>
    <s v="DUSK"/>
    <x v="1"/>
    <s v="LF"/>
    <s v="SD"/>
    <s v="LF-SD"/>
    <n v="640"/>
    <n v="13.3233333333333"/>
    <n v="8526.9333333333307"/>
    <n v="8"/>
    <s v="DUSK"/>
    <s v="False"/>
    <x v="17"/>
  </r>
  <r>
    <n v="201606"/>
    <x v="3"/>
    <s v="4080"/>
    <s v="Dusk for Women XX.5 HD"/>
    <s v="DUSK HD"/>
    <x v="1"/>
    <s v="LF"/>
    <s v="HD"/>
    <s v="LF-HD"/>
    <n v="881"/>
    <n v="14.436666666666699"/>
    <n v="12718.7033333333"/>
    <n v="8"/>
    <s v="DUSK HD"/>
    <s v="False"/>
    <x v="17"/>
  </r>
  <r>
    <n v="201606"/>
    <x v="3"/>
    <s v="4092"/>
    <s v="Dusk for Women XXX"/>
    <s v="DUSK"/>
    <x v="1"/>
    <s v="LF"/>
    <s v="SD"/>
    <s v="LF-SD"/>
    <n v="988"/>
    <n v="12.936666666666699"/>
    <n v="12781.426666666701"/>
    <m/>
    <s v="DUSK"/>
    <s v="True"/>
    <x v="17"/>
  </r>
  <r>
    <n v="201606"/>
    <x v="3"/>
    <s v="4093"/>
    <s v="Dusk for Women XXX HD"/>
    <s v="DUSK HD"/>
    <x v="1"/>
    <s v="LF"/>
    <s v="HD"/>
    <s v="LF-HD"/>
    <n v="1305"/>
    <n v="14.123333333333299"/>
    <n v="18430.95"/>
    <m/>
    <s v="DUSK HD"/>
    <s v="True"/>
    <x v="17"/>
  </r>
  <r>
    <n v="201606"/>
    <x v="3"/>
    <s v="4526"/>
    <s v="Falcon SF XX.5"/>
    <s v="Falcon SF"/>
    <x v="1"/>
    <s v="SF"/>
    <s v="SD"/>
    <s v="SF-SD"/>
    <n v="747"/>
    <n v="5.98"/>
    <n v="4467.0600000000004"/>
    <n v="1"/>
    <s v="Falcon SF"/>
    <s v="False"/>
    <x v="17"/>
  </r>
  <r>
    <n v="201606"/>
    <x v="3"/>
    <s v="4530"/>
    <s v="Falcon SF XX.5 HD"/>
    <s v="Falcon SF HD"/>
    <x v="1"/>
    <s v="SF"/>
    <s v="HD"/>
    <s v="SF-HD"/>
    <n v="609"/>
    <n v="6.98"/>
    <n v="4250.82"/>
    <n v="1"/>
    <s v="Falcon SF HD"/>
    <s v="False"/>
    <x v="17"/>
  </r>
  <r>
    <n v="201606"/>
    <x v="3"/>
    <s v="4532"/>
    <s v="Falcon SF XXX"/>
    <s v="Falcon SF"/>
    <x v="1"/>
    <s v="SF"/>
    <s v="SD"/>
    <s v="SF-SD"/>
    <n v="1591"/>
    <n v="5.98"/>
    <n v="9514.18"/>
    <m/>
    <s v="Falcon SF"/>
    <s v="True"/>
    <x v="17"/>
  </r>
  <r>
    <n v="201606"/>
    <x v="3"/>
    <s v="4521"/>
    <s v="Falcon SF XXX HD"/>
    <s v="Falcon SF HD"/>
    <x v="1"/>
    <s v="SF"/>
    <s v="HD"/>
    <s v="SF-HD"/>
    <n v="929"/>
    <n v="6.98"/>
    <n v="6484.42"/>
    <m/>
    <s v="Falcon SF HD"/>
    <s v="True"/>
    <x v="17"/>
  </r>
  <r>
    <n v="201606"/>
    <x v="3"/>
    <s v="3793"/>
    <s v="Falcon XX5"/>
    <s v="Falcon"/>
    <x v="1"/>
    <s v="Gay LF"/>
    <s v="SD"/>
    <s v="Gay LF-SD"/>
    <n v="880"/>
    <n v="13.51"/>
    <n v="11888.8"/>
    <n v="13.3333333333333"/>
    <s v="Falcon"/>
    <s v="False"/>
    <x v="17"/>
  </r>
  <r>
    <n v="201606"/>
    <x v="3"/>
    <s v="3791"/>
    <s v="Falcon XX5 HD"/>
    <s v="Falcon HD"/>
    <x v="1"/>
    <s v="Gay LF"/>
    <s v="HD"/>
    <s v="Gay LF-HD"/>
    <n v="899"/>
    <n v="14.53"/>
    <n v="13062.47"/>
    <n v="13.3333333333333"/>
    <s v="Falcon HD"/>
    <s v="False"/>
    <x v="17"/>
  </r>
  <r>
    <n v="201606"/>
    <x v="3"/>
    <s v="3792"/>
    <s v="Falcon XXX"/>
    <s v="Falcon"/>
    <x v="1"/>
    <s v="Gay LF"/>
    <s v="SD"/>
    <s v="Gay LF-SD"/>
    <n v="1974"/>
    <n v="12.74"/>
    <n v="25148.76"/>
    <m/>
    <s v="Falcon"/>
    <s v="True"/>
    <x v="17"/>
  </r>
  <r>
    <n v="201606"/>
    <x v="3"/>
    <s v="4071"/>
    <s v="Falcon XXX HD"/>
    <s v="Falcon HD"/>
    <x v="1"/>
    <s v="Gay LF"/>
    <s v="HD"/>
    <s v="Gay LF-HD"/>
    <n v="1598"/>
    <n v="14.04"/>
    <n v="22435.919999999998"/>
    <m/>
    <s v="Falcon HD"/>
    <s v="True"/>
    <x v="17"/>
  </r>
  <r>
    <n v="201606"/>
    <x v="3"/>
    <s v="4447"/>
    <s v="Evil Angel XX.5"/>
    <s v="Evil Angel"/>
    <x v="8"/>
    <s v="LF"/>
    <s v="SD"/>
    <s v="LF-SD"/>
    <n v="303"/>
    <n v="13.3233333333333"/>
    <n v="4036.97"/>
    <n v="40"/>
    <s v="Evil Angel"/>
    <s v="False"/>
    <x v="17"/>
  </r>
  <r>
    <n v="201606"/>
    <x v="3"/>
    <s v="4448"/>
    <s v="Evil Angel XX.5 HD"/>
    <s v="Evil Angel HD"/>
    <x v="8"/>
    <s v="LF"/>
    <s v="HD"/>
    <s v="LF-HD"/>
    <n v="359"/>
    <n v="14.436666666666699"/>
    <n v="5182.7633333333297"/>
    <n v="20"/>
    <s v="Evil Angel HD"/>
    <s v="False"/>
    <x v="17"/>
  </r>
  <r>
    <n v="201606"/>
    <x v="3"/>
    <s v="4449"/>
    <s v="Evil Angel XX.5 Nationwide"/>
    <s v="Evil Angel"/>
    <x v="8"/>
    <s v="NW LF"/>
    <s v="SD"/>
    <s v="NW LF-SD"/>
    <n v="2192"/>
    <n v="13.13"/>
    <n v="28780.959999999999"/>
    <m/>
    <s v="Evil Angel"/>
    <s v="True"/>
    <x v="17"/>
  </r>
  <r>
    <n v="201606"/>
    <x v="3"/>
    <s v="4450"/>
    <s v="Evil Angel XX.5 Nationwide HD"/>
    <s v="Evil Angel HD"/>
    <x v="8"/>
    <s v="NW LF"/>
    <s v="HD"/>
    <s v="NW LF-HD"/>
    <n v="2611"/>
    <n v="14.1733333333333"/>
    <n v="37006.573333333297"/>
    <m/>
    <s v="Evil Angel HD"/>
    <s v="True"/>
    <x v="17"/>
  </r>
  <r>
    <n v="201606"/>
    <x v="3"/>
    <s v="4451"/>
    <s v="Evil Angel XXX"/>
    <s v="Evil Angel"/>
    <x v="8"/>
    <s v="LF"/>
    <s v="SD"/>
    <s v="LF-SD"/>
    <n v="1997"/>
    <n v="12.936666666666699"/>
    <n v="25834.523333333302"/>
    <m/>
    <s v="Evil Angel"/>
    <s v="True"/>
    <x v="17"/>
  </r>
  <r>
    <n v="201606"/>
    <x v="3"/>
    <s v="4452"/>
    <s v="Evil Angel XXX HD"/>
    <s v="Evil Angel HD"/>
    <x v="8"/>
    <s v="LF"/>
    <s v="HD"/>
    <s v="LF-HD"/>
    <n v="2126"/>
    <n v="14.123333333333299"/>
    <n v="30026.206666666701"/>
    <m/>
    <s v="Evil Angel HD"/>
    <s v="True"/>
    <x v="17"/>
  </r>
  <r>
    <n v="201606"/>
    <x v="3"/>
    <s v="4115"/>
    <s v="Etsy XX.5 HD (NOOF)"/>
    <s v="Hustler HD"/>
    <x v="3"/>
    <s v="LF"/>
    <s v="HD"/>
    <s v="LF-HD"/>
    <n v="1373"/>
    <n v="14.436666666666699"/>
    <n v="19821.543333333299"/>
    <n v="40"/>
    <s v="Hustler HD"/>
    <s v="False"/>
    <x v="17"/>
  </r>
  <r>
    <n v="201606"/>
    <x v="3"/>
    <s v="4146"/>
    <s v="Etsy XX.5 Nationwide (NOOF)"/>
    <s v="Hustler"/>
    <x v="3"/>
    <s v="NW LF"/>
    <s v="SD"/>
    <s v="NW LF-SD"/>
    <n v="3418"/>
    <n v="13.13"/>
    <n v="44878.34"/>
    <n v="40"/>
    <s v="Hustler"/>
    <s v="False"/>
    <x v="17"/>
  </r>
  <r>
    <n v="201606"/>
    <x v="3"/>
    <s v="4116"/>
    <s v="Etsy XX.5 Nationwide HD (NOOF)"/>
    <s v="Hustler HD"/>
    <x v="3"/>
    <s v="NW LF"/>
    <s v="HD"/>
    <s v="NW LF-HD"/>
    <n v="4636"/>
    <n v="14.1733333333333"/>
    <n v="65707.573333333305"/>
    <m/>
    <s v="Hustler HD"/>
    <s v="True"/>
    <x v="17"/>
  </r>
  <r>
    <n v="201606"/>
    <x v="3"/>
    <s v="4107"/>
    <s v="Girlfriend Films XX.5"/>
    <s v="Girlfriend Films"/>
    <x v="3"/>
    <s v="LF"/>
    <s v="SD"/>
    <s v="LF-SD"/>
    <n v="6354"/>
    <n v="13.3233333333333"/>
    <n v="84656.46"/>
    <n v="14.6666666666667"/>
    <s v="Girlfriend Films"/>
    <s v="False"/>
    <x v="17"/>
  </r>
  <r>
    <n v="201606"/>
    <x v="3"/>
    <s v="4082"/>
    <s v="Girlfriend Films XX.5 HD"/>
    <s v="Girlfriend Films HD"/>
    <x v="3"/>
    <s v="LF"/>
    <s v="HD"/>
    <s v="LF-HD"/>
    <n v="8781"/>
    <n v="14.436666666666699"/>
    <n v="126768.37"/>
    <n v="14.6666666666667"/>
    <s v="Girlfriend Films HD"/>
    <s v="False"/>
    <x v="17"/>
  </r>
  <r>
    <n v="201606"/>
    <x v="3"/>
    <s v="4543"/>
    <s v="Girlfriends Films SF XX.5"/>
    <s v="Girlfriend Films SF"/>
    <x v="3"/>
    <s v="SF"/>
    <s v="SD"/>
    <s v="SF-SD"/>
    <n v="1091"/>
    <n v="5.98"/>
    <n v="6524.18"/>
    <n v="0.66666666666666696"/>
    <s v="Girlfriend Films SF"/>
    <s v="False"/>
    <x v="17"/>
  </r>
  <r>
    <n v="201606"/>
    <x v="3"/>
    <s v="4544"/>
    <s v="Girlfriends Films SF XX.5 HD"/>
    <s v="Girlfriend Films SF HD"/>
    <x v="3"/>
    <s v="SF"/>
    <s v="HD"/>
    <s v="SF-HD"/>
    <n v="610"/>
    <n v="6.98"/>
    <n v="4257.8"/>
    <n v="0.66666666666666696"/>
    <s v="Girlfriend Films SF HD"/>
    <s v="False"/>
    <x v="17"/>
  </r>
  <r>
    <n v="201606"/>
    <x v="3"/>
    <s v="4545"/>
    <s v="Girlfriends Films SF XXX"/>
    <s v="Girlfriend Films SF"/>
    <x v="3"/>
    <s v="SF"/>
    <s v="SD"/>
    <s v="SF-SD"/>
    <n v="1571"/>
    <n v="5.98"/>
    <n v="9394.58"/>
    <m/>
    <s v="Girlfriend Films SF"/>
    <s v="True"/>
    <x v="17"/>
  </r>
  <r>
    <n v="201606"/>
    <x v="3"/>
    <s v="4546"/>
    <s v="Girlfriends Films SF XXX HD"/>
    <s v="Girlfriend Films SF HD"/>
    <x v="3"/>
    <s v="SF"/>
    <s v="HD"/>
    <s v="SF-HD"/>
    <n v="1083"/>
    <n v="6.98"/>
    <n v="7559.34"/>
    <m/>
    <s v="Girlfriend Films SF HD"/>
    <s v="True"/>
    <x v="17"/>
  </r>
  <r>
    <n v="201606"/>
    <x v="3"/>
    <s v="3220"/>
    <s v="HIS Gay"/>
    <s v="HIS"/>
    <x v="3"/>
    <s v="Gay LF"/>
    <s v="SD"/>
    <s v="Gay LF-SD"/>
    <n v="2083"/>
    <n v="13.51"/>
    <n v="28141.33"/>
    <n v="22.6666666666667"/>
    <s v="HIS"/>
    <s v="False"/>
    <x v="17"/>
  </r>
  <r>
    <n v="201606"/>
    <x v="3"/>
    <s v="4534"/>
    <s v="HIS Gay SF XX.5"/>
    <s v="HIS SF"/>
    <x v="3"/>
    <s v="Gay SF"/>
    <s v="SD"/>
    <s v="Gay SF-SD"/>
    <n v="1164"/>
    <n v="5.98"/>
    <n v="6960.72"/>
    <n v="4"/>
    <s v="HIS SF"/>
    <s v="False"/>
    <x v="17"/>
  </r>
  <r>
    <n v="201606"/>
    <x v="3"/>
    <s v="4535"/>
    <s v="HIS Gay SF XX.5 HD"/>
    <s v="HIS SF HD"/>
    <x v="3"/>
    <s v="Gay SF"/>
    <s v="HD"/>
    <s v="Gay SF-HD"/>
    <n v="831"/>
    <n v="6.98"/>
    <n v="5800.38"/>
    <n v="4"/>
    <s v="HIS SF HD"/>
    <s v="False"/>
    <x v="17"/>
  </r>
  <r>
    <n v="201606"/>
    <x v="3"/>
    <s v="4536"/>
    <s v="HIS Gay SF XXX"/>
    <s v="HIS SF"/>
    <x v="3"/>
    <s v="Gay SF"/>
    <s v="SD"/>
    <s v="Gay SF-SD"/>
    <n v="2129"/>
    <n v="5.98"/>
    <n v="12731.42"/>
    <m/>
    <s v="HIS SF"/>
    <s v="True"/>
    <x v="17"/>
  </r>
  <r>
    <n v="201606"/>
    <x v="3"/>
    <s v="4547"/>
    <s v="HIS Gay SF XXX HD"/>
    <s v="HIS SF HD"/>
    <x v="3"/>
    <s v="Gay SF"/>
    <s v="HD"/>
    <s v="Gay SF-HD"/>
    <n v="1270"/>
    <n v="6.98"/>
    <n v="8864.6"/>
    <m/>
    <s v="HIS SF HD"/>
    <s v="True"/>
    <x v="17"/>
  </r>
  <r>
    <n v="201606"/>
    <x v="3"/>
    <s v="3686"/>
    <s v="HIS Gay XX.5 HD"/>
    <s v="HIS HD"/>
    <x v="3"/>
    <s v="Gay LF"/>
    <s v="HD"/>
    <s v="Gay LF-HD"/>
    <n v="2195"/>
    <n v="14.53"/>
    <n v="31893.35"/>
    <n v="22.6666666666667"/>
    <s v="HIS HD"/>
    <s v="False"/>
    <x v="17"/>
  </r>
  <r>
    <n v="201606"/>
    <x v="3"/>
    <s v="3334"/>
    <s v="HIS Gay XXX"/>
    <s v="HIS"/>
    <x v="3"/>
    <s v="Gay LF"/>
    <s v="SD"/>
    <s v="Gay LF-SD"/>
    <n v="4150"/>
    <n v="12.74"/>
    <n v="52871"/>
    <m/>
    <s v="HIS"/>
    <s v="True"/>
    <x v="17"/>
  </r>
  <r>
    <n v="201606"/>
    <x v="3"/>
    <s v="4094"/>
    <s v="HIS Gay XXX HD"/>
    <s v="HIS HD"/>
    <x v="3"/>
    <s v="Gay LF"/>
    <s v="HD"/>
    <s v="Gay LF-HD"/>
    <n v="3872"/>
    <n v="14.04"/>
    <n v="54362.879999999997"/>
    <m/>
    <s v="HIS HD"/>
    <s v="True"/>
    <x v="17"/>
  </r>
  <r>
    <n v="201606"/>
    <x v="3"/>
    <s v="4284"/>
    <s v="Hustler SF XX.5"/>
    <s v="Hustler SF"/>
    <x v="3"/>
    <s v="SF"/>
    <s v="SD"/>
    <s v="SF-SD"/>
    <n v="3703"/>
    <n v="5.98"/>
    <n v="22143.94"/>
    <n v="1"/>
    <s v="Hustler SF"/>
    <s v="False"/>
    <x v="17"/>
  </r>
  <r>
    <n v="201606"/>
    <x v="3"/>
    <s v="4548"/>
    <s v="Hustler SF XX.5 HD"/>
    <s v="Hustler SF HD"/>
    <x v="3"/>
    <s v="SF"/>
    <s v="HD"/>
    <s v="SF-HD"/>
    <n v="2989"/>
    <n v="6.98"/>
    <n v="20863.22"/>
    <n v="0.66666666666666696"/>
    <s v="Hustler SF HD"/>
    <s v="False"/>
    <x v="17"/>
  </r>
  <r>
    <n v="201606"/>
    <x v="3"/>
    <s v="4549"/>
    <s v="Hustler SF XXX"/>
    <s v="Hustler SF"/>
    <x v="3"/>
    <s v="SF"/>
    <s v="SD"/>
    <s v="SF-SD"/>
    <n v="6158"/>
    <n v="5.98"/>
    <n v="36824.839999999997"/>
    <m/>
    <s v="Hustler SF"/>
    <s v="True"/>
    <x v="17"/>
  </r>
  <r>
    <n v="201606"/>
    <x v="3"/>
    <s v="4550"/>
    <s v="Hustler SF XXX HD"/>
    <s v="Hustler SF HD"/>
    <x v="3"/>
    <s v="SF"/>
    <s v="HD"/>
    <s v="SF-HD"/>
    <n v="4085"/>
    <n v="6.98"/>
    <n v="28513.3"/>
    <m/>
    <s v="Hustler SF HD"/>
    <s v="True"/>
    <x v="17"/>
  </r>
  <r>
    <n v="201606"/>
    <x v="3"/>
    <s v="795"/>
    <s v="Hustler XX.5"/>
    <s v="Hustler"/>
    <x v="3"/>
    <s v="LF"/>
    <s v="SD"/>
    <s v="LF-SD"/>
    <n v="2898"/>
    <n v="13.3233333333333"/>
    <n v="38611.019999999997"/>
    <m/>
    <s v="Hustler"/>
    <s v="True"/>
    <x v="17"/>
  </r>
  <r>
    <n v="201606"/>
    <x v="3"/>
    <s v="3595"/>
    <s v="Hustler XX.5 HD"/>
    <s v="Hustler HD"/>
    <x v="3"/>
    <s v="LF"/>
    <s v="HD"/>
    <s v="LF-HD"/>
    <n v="3919"/>
    <n v="14.436666666666699"/>
    <n v="56577.296666666698"/>
    <m/>
    <s v="Hustler HD"/>
    <s v="True"/>
    <x v="17"/>
  </r>
  <r>
    <n v="201606"/>
    <x v="3"/>
    <s v="4096"/>
    <s v="Hustler XX.5 Nationwide"/>
    <s v="Hustler"/>
    <x v="3"/>
    <s v="NW LF"/>
    <s v="SD"/>
    <s v="NW LF-SD"/>
    <n v="8071"/>
    <n v="13.13"/>
    <n v="105972.23"/>
    <m/>
    <s v="Hustler"/>
    <s v="True"/>
    <x v="17"/>
  </r>
  <r>
    <n v="201606"/>
    <x v="3"/>
    <s v="4097"/>
    <s v="Hustler XX.5 Nationwide HD"/>
    <s v="Hustler HD"/>
    <x v="3"/>
    <s v="NW LF"/>
    <s v="HD"/>
    <s v="NW LF-HD"/>
    <n v="10919"/>
    <n v="14.1733333333333"/>
    <n v="154758.626666667"/>
    <m/>
    <s v="Hustler HD"/>
    <s v="True"/>
    <x v="17"/>
  </r>
  <r>
    <n v="201606"/>
    <x v="3"/>
    <s v="649"/>
    <s v="Hustler XXX"/>
    <s v="Hustler"/>
    <x v="3"/>
    <s v="LF"/>
    <s v="SD"/>
    <s v="LF-SD"/>
    <n v="5125"/>
    <n v="12.936666666666699"/>
    <n v="66300.416666666701"/>
    <m/>
    <s v="Hustler"/>
    <s v="True"/>
    <x v="17"/>
  </r>
  <r>
    <n v="201606"/>
    <x v="3"/>
    <s v="3400"/>
    <s v="Hustler XXX HD"/>
    <s v="Hustler HD"/>
    <x v="3"/>
    <s v="LF"/>
    <s v="HD"/>
    <s v="LF-HD"/>
    <n v="6283"/>
    <n v="14.123333333333299"/>
    <n v="88736.903333333306"/>
    <m/>
    <s v="Hustler HD"/>
    <s v="True"/>
    <x v="17"/>
  </r>
  <r>
    <n v="201606"/>
    <x v="3"/>
    <s v="4551"/>
    <s v="Juicy SF XX.5"/>
    <s v="Juicy SF"/>
    <x v="3"/>
    <s v="SF"/>
    <s v="SD"/>
    <s v="SF-SD"/>
    <n v="941"/>
    <n v="5.98"/>
    <n v="5627.18"/>
    <n v="0.33333333333333298"/>
    <s v="Juicy SF"/>
    <s v="False"/>
    <x v="17"/>
  </r>
  <r>
    <n v="201606"/>
    <x v="3"/>
    <s v="4552"/>
    <s v="Juicy SF XX.5 HD"/>
    <s v="Juicy SF HD"/>
    <x v="3"/>
    <s v="SF"/>
    <s v="HD"/>
    <s v="SF-HD"/>
    <n v="808"/>
    <n v="6.98"/>
    <n v="5639.84"/>
    <n v="0.33333333333333298"/>
    <s v="Juicy SF HD"/>
    <s v="False"/>
    <x v="17"/>
  </r>
  <r>
    <n v="201606"/>
    <x v="3"/>
    <s v="4553"/>
    <s v="Juicy SF XXX"/>
    <s v="Juicy SF"/>
    <x v="3"/>
    <s v="SF"/>
    <s v="SD"/>
    <s v="SF-SD"/>
    <n v="1693"/>
    <n v="5.98"/>
    <n v="10124.14"/>
    <m/>
    <s v="Juicy SF"/>
    <s v="True"/>
    <x v="17"/>
  </r>
  <r>
    <n v="201606"/>
    <x v="3"/>
    <s v="4554"/>
    <s v="Juicy SF XXX HD"/>
    <s v="Juicy SF HD"/>
    <x v="3"/>
    <s v="SF"/>
    <s v="HD"/>
    <s v="SF-HD"/>
    <n v="1656"/>
    <n v="6.98"/>
    <n v="11558.88"/>
    <m/>
    <s v="Juicy SF HD"/>
    <s v="True"/>
    <x v="17"/>
  </r>
  <r>
    <n v="201606"/>
    <x v="3"/>
    <s v="794"/>
    <s v="Juicy XX.5"/>
    <s v="Juicy"/>
    <x v="3"/>
    <s v="LF"/>
    <s v="SD"/>
    <s v="LF-SD"/>
    <n v="831"/>
    <n v="13.3233333333333"/>
    <n v="11071.69"/>
    <n v="21.3333333333333"/>
    <s v="Juicy"/>
    <s v="False"/>
    <x v="17"/>
  </r>
  <r>
    <n v="201606"/>
    <x v="3"/>
    <s v="4099"/>
    <s v="Juicy XX.5 HD"/>
    <s v="Juicy HD"/>
    <x v="3"/>
    <s v="LF"/>
    <s v="HD"/>
    <s v="LF-HD"/>
    <n v="1286"/>
    <n v="14.436666666666699"/>
    <n v="18565.553333333301"/>
    <n v="21.3333333333333"/>
    <s v="Juicy HD"/>
    <s v="False"/>
    <x v="17"/>
  </r>
  <r>
    <n v="201606"/>
    <x v="3"/>
    <s v="4142"/>
    <s v="Juicy XX.5 Nationwide"/>
    <s v="Juicy"/>
    <x v="3"/>
    <s v="NW LF"/>
    <s v="SD"/>
    <s v="NW LF-SD"/>
    <n v="3940"/>
    <n v="13.13"/>
    <n v="51732.2"/>
    <m/>
    <s v="Juicy"/>
    <s v="True"/>
    <x v="17"/>
  </r>
  <r>
    <n v="201606"/>
    <x v="3"/>
    <s v="4112"/>
    <s v="Juicy XX.5 Nationwide HD"/>
    <s v="Juicy HD"/>
    <x v="3"/>
    <s v="NW LF"/>
    <s v="HD"/>
    <s v="NW LF-HD"/>
    <n v="4435"/>
    <n v="14.1733333333333"/>
    <n v="62858.733333333301"/>
    <m/>
    <s v="Juicy HD"/>
    <s v="True"/>
    <x v="17"/>
  </r>
  <r>
    <n v="201606"/>
    <x v="3"/>
    <s v="3346"/>
    <s v="Juicy XXX"/>
    <s v="Juicy"/>
    <x v="3"/>
    <s v="LF"/>
    <s v="SD"/>
    <s v="LF-SD"/>
    <n v="1943"/>
    <n v="12.936666666666699"/>
    <n v="25135.9433333333"/>
    <m/>
    <s v="Juicy"/>
    <s v="True"/>
    <x v="17"/>
  </r>
  <r>
    <n v="201606"/>
    <x v="3"/>
    <s v="4425"/>
    <s v="Juicy XXX HD"/>
    <s v="Juicy HD"/>
    <x v="3"/>
    <s v="LF"/>
    <s v="HD"/>
    <s v="LF-HD"/>
    <n v="1575"/>
    <n v="14.123333333333299"/>
    <n v="22244.25"/>
    <m/>
    <s v="Juicy HD"/>
    <s v="True"/>
    <x v="17"/>
  </r>
  <r>
    <n v="201606"/>
    <x v="3"/>
    <s v="4555"/>
    <s v="Penthouse SF XX.5"/>
    <s v="Penthouse SF"/>
    <x v="3"/>
    <s v="SF"/>
    <s v="SD"/>
    <s v="SF-SD"/>
    <n v="959"/>
    <n v="5.98"/>
    <n v="5734.82"/>
    <n v="0.33333333333333298"/>
    <s v="Penthouse SF"/>
    <s v="False"/>
    <x v="17"/>
  </r>
  <r>
    <n v="201606"/>
    <x v="3"/>
    <s v="4556"/>
    <s v="Penthouse SF XX.5 HD"/>
    <s v="Penthouse SF HD"/>
    <x v="3"/>
    <s v="SF"/>
    <s v="HD"/>
    <s v="SF-HD"/>
    <n v="684"/>
    <n v="6.98"/>
    <n v="4774.32"/>
    <n v="0.33333333333333298"/>
    <s v="Penthouse SF HD"/>
    <s v="False"/>
    <x v="17"/>
  </r>
  <r>
    <n v="201606"/>
    <x v="3"/>
    <s v="4557"/>
    <s v="Penthouse SF XXX"/>
    <s v="Penthouse SF"/>
    <x v="3"/>
    <s v="SF"/>
    <s v="SD"/>
    <s v="SF-SD"/>
    <n v="2421"/>
    <n v="5.98"/>
    <n v="14477.58"/>
    <m/>
    <s v="Penthouse SF"/>
    <s v="True"/>
    <x v="17"/>
  </r>
  <r>
    <n v="201606"/>
    <x v="3"/>
    <s v="4558"/>
    <s v="Penthouse SF XXX HD"/>
    <s v="Penthouse SF HD"/>
    <x v="3"/>
    <s v="SF"/>
    <s v="HD"/>
    <s v="SF-HD"/>
    <n v="1557"/>
    <n v="6.98"/>
    <n v="10867.86"/>
    <m/>
    <s v="Penthouse SF HD"/>
    <s v="True"/>
    <x v="17"/>
  </r>
  <r>
    <n v="201606"/>
    <x v="3"/>
    <s v="4214"/>
    <s v="Penthouse XX.5"/>
    <s v="Penthouse"/>
    <x v="3"/>
    <s v="LF"/>
    <s v="SD"/>
    <s v="LF-SD"/>
    <n v="4831"/>
    <n v="13.3233333333333"/>
    <n v="64365.023333333302"/>
    <n v="22.6666666666667"/>
    <s v="Penthouse"/>
    <s v="False"/>
    <x v="17"/>
  </r>
  <r>
    <n v="201606"/>
    <x v="3"/>
    <s v="793"/>
    <s v="Penthouse XX.5"/>
    <s v="Penthouse"/>
    <x v="3"/>
    <s v="LF"/>
    <s v="SD"/>
    <s v="LF-SD"/>
    <n v="1302"/>
    <n v="13.3233333333333"/>
    <n v="17346.98"/>
    <m/>
    <s v="Penthouse"/>
    <s v="True"/>
    <x v="17"/>
  </r>
  <r>
    <n v="201606"/>
    <x v="3"/>
    <s v="4100"/>
    <s v="Penthouse XX.5 HD"/>
    <s v="Penthouse HD"/>
    <x v="3"/>
    <s v="LF"/>
    <s v="HD"/>
    <s v="LF-HD"/>
    <n v="1863"/>
    <n v="14.436666666666699"/>
    <n v="26895.51"/>
    <n v="22.6666666666667"/>
    <s v="Penthouse HD"/>
    <s v="False"/>
    <x v="17"/>
  </r>
  <r>
    <n v="201606"/>
    <x v="3"/>
    <s v="4143"/>
    <s v="Penthouse XX.5 Nationwide"/>
    <s v="Penthouse"/>
    <x v="3"/>
    <s v="NW LF"/>
    <s v="SD"/>
    <s v="NW LF-SD"/>
    <n v="3804"/>
    <n v="13.13"/>
    <n v="49946.52"/>
    <m/>
    <s v="Penthouse"/>
    <s v="True"/>
    <x v="17"/>
  </r>
  <r>
    <n v="201606"/>
    <x v="3"/>
    <s v="3347"/>
    <s v="Penthouse XXX"/>
    <s v="Penthouse"/>
    <x v="3"/>
    <s v="LF"/>
    <s v="SD"/>
    <s v="LF-SD"/>
    <n v="2283"/>
    <n v="12.936666666666699"/>
    <n v="29534.41"/>
    <m/>
    <s v="Penthouse"/>
    <s v="True"/>
    <x v="17"/>
  </r>
  <r>
    <n v="201606"/>
    <x v="3"/>
    <s v="4374"/>
    <s v="Penthouse XXX HD"/>
    <s v="Penthouse HD"/>
    <x v="3"/>
    <s v="LF"/>
    <s v="HD"/>
    <s v="LF-HD"/>
    <n v="2285"/>
    <n v="14.123333333333299"/>
    <n v="32271.816666666698"/>
    <m/>
    <s v="Penthouse HD"/>
    <s v="True"/>
    <x v="17"/>
  </r>
  <r>
    <n v="201606"/>
    <x v="3"/>
    <s v="4559"/>
    <s v="TEN SF XX.5"/>
    <s v="TEN SF"/>
    <x v="3"/>
    <s v="SF"/>
    <s v="SD"/>
    <s v="SF-SD"/>
    <n v="617"/>
    <n v="5.98"/>
    <n v="3689.66"/>
    <n v="0.33333333333333298"/>
    <s v="TEN SF"/>
    <s v="False"/>
    <x v="17"/>
  </r>
  <r>
    <n v="201606"/>
    <x v="3"/>
    <s v="4560"/>
    <s v="TEN SF XX.5 HD"/>
    <s v="TEN SF HD"/>
    <x v="3"/>
    <s v="SF"/>
    <s v="HD"/>
    <s v="SF-HD"/>
    <n v="706"/>
    <n v="6.98"/>
    <n v="4927.88"/>
    <n v="0.33333333333333298"/>
    <s v="TEN SF HD"/>
    <s v="False"/>
    <x v="17"/>
  </r>
  <r>
    <n v="201606"/>
    <x v="3"/>
    <s v="4561"/>
    <s v="TEN SF XXX"/>
    <s v="TEN SF"/>
    <x v="3"/>
    <s v="SF"/>
    <s v="SD"/>
    <s v="SF-SD"/>
    <n v="1854"/>
    <n v="5.98"/>
    <n v="11086.92"/>
    <m/>
    <s v="TEN SF"/>
    <s v="True"/>
    <x v="17"/>
  </r>
  <r>
    <n v="201606"/>
    <x v="3"/>
    <s v="4562"/>
    <s v="TEN SF XXX HD"/>
    <s v="TEN SF HD"/>
    <x v="3"/>
    <s v="SF"/>
    <s v="HD"/>
    <s v="SF-HD"/>
    <n v="1014"/>
    <n v="6.98"/>
    <n v="7077.72"/>
    <m/>
    <s v="TEN SF HD"/>
    <s v="True"/>
    <x v="17"/>
  </r>
  <r>
    <n v="201606"/>
    <x v="3"/>
    <s v="791"/>
    <s v="TEN XX.5"/>
    <s v="TEN"/>
    <x v="3"/>
    <s v="LF"/>
    <s v="SD"/>
    <s v="LF-SD"/>
    <n v="1527"/>
    <n v="13.3233333333333"/>
    <n v="20344.73"/>
    <n v="20"/>
    <s v="TEN"/>
    <s v="False"/>
    <x v="17"/>
  </r>
  <r>
    <n v="201606"/>
    <x v="3"/>
    <s v="4114"/>
    <s v="TEN XX.5 HD"/>
    <s v="TEN HD"/>
    <x v="3"/>
    <s v="LF"/>
    <s v="HD"/>
    <s v="LF-HD"/>
    <n v="2127"/>
    <n v="14.436666666666699"/>
    <n v="30706.79"/>
    <n v="20"/>
    <s v="TEN HD"/>
    <s v="False"/>
    <x v="17"/>
  </r>
  <r>
    <n v="201606"/>
    <x v="3"/>
    <s v="4144"/>
    <s v="TEN XX.5 Nationwide"/>
    <s v="TEN"/>
    <x v="3"/>
    <s v="NW LF"/>
    <s v="SD"/>
    <s v="NW LF-SD"/>
    <n v="3058"/>
    <n v="13.13"/>
    <n v="40151.54"/>
    <m/>
    <s v="TEN"/>
    <s v="True"/>
    <x v="17"/>
  </r>
  <r>
    <n v="201606"/>
    <x v="3"/>
    <s v="4113"/>
    <s v="TEN XX.5 Nationwide HD"/>
    <s v="TEN HD"/>
    <x v="3"/>
    <s v="NW LF"/>
    <s v="HD"/>
    <s v="NW LF-HD"/>
    <n v="5067"/>
    <n v="14.1733333333333"/>
    <n v="71816.28"/>
    <m/>
    <s v="TEN HD"/>
    <s v="True"/>
    <x v="17"/>
  </r>
  <r>
    <n v="201606"/>
    <x v="3"/>
    <s v="3350"/>
    <s v="TEN XXX"/>
    <s v="TEN"/>
    <x v="3"/>
    <s v="LF"/>
    <s v="SD"/>
    <s v="LF-SD"/>
    <n v="2893"/>
    <n v="12.936666666666699"/>
    <n v="37425.776666666701"/>
    <m/>
    <s v="TEN"/>
    <s v="True"/>
    <x v="17"/>
  </r>
  <r>
    <n v="201606"/>
    <x v="3"/>
    <s v="4375"/>
    <s v="TEN XXX HD"/>
    <s v="TEN HD"/>
    <x v="3"/>
    <s v="LF"/>
    <s v="HD"/>
    <s v="LF-HD"/>
    <n v="3535"/>
    <n v="14.123333333333299"/>
    <n v="49925.983333333301"/>
    <m/>
    <s v="TEN HD"/>
    <s v="True"/>
    <x v="17"/>
  </r>
  <r>
    <n v="201606"/>
    <x v="3"/>
    <s v="4565"/>
    <s v="XTSY SF XX.5"/>
    <s v="XTSY SF"/>
    <x v="3"/>
    <s v="SF"/>
    <s v="SD"/>
    <s v="SF-SD"/>
    <n v="1261"/>
    <n v="5.98"/>
    <n v="7540.78"/>
    <n v="0.33333333333333298"/>
    <s v="XTSY SF"/>
    <s v="False"/>
    <x v="17"/>
  </r>
  <r>
    <n v="201606"/>
    <x v="3"/>
    <s v="4566"/>
    <s v="XTSY SF XX.5 HD"/>
    <s v="XTSY SF HD"/>
    <x v="3"/>
    <s v="SF"/>
    <s v="HD"/>
    <s v="SF-HD"/>
    <n v="934"/>
    <n v="6.98"/>
    <n v="6519.32"/>
    <n v="0.33333333333333298"/>
    <s v="XTSY SF HD"/>
    <s v="False"/>
    <x v="17"/>
  </r>
  <r>
    <n v="201606"/>
    <x v="3"/>
    <s v="4567"/>
    <s v="XTSY SF XXX"/>
    <s v="XTSY SF"/>
    <x v="3"/>
    <s v="SF"/>
    <s v="SD"/>
    <s v="SF-SD"/>
    <n v="2050"/>
    <n v="5.98"/>
    <n v="12259"/>
    <m/>
    <s v="XTSY SF"/>
    <s v="True"/>
    <x v="17"/>
  </r>
  <r>
    <n v="201606"/>
    <x v="3"/>
    <s v="4568"/>
    <s v="XTSY SF XXX HD"/>
    <s v="XTSY SF HD"/>
    <x v="3"/>
    <s v="SF"/>
    <s v="HD"/>
    <s v="SF-HD"/>
    <n v="1382"/>
    <n v="6.98"/>
    <n v="9646.36"/>
    <m/>
    <s v="XTSY SF HD"/>
    <s v="True"/>
    <x v="17"/>
  </r>
  <r>
    <n v="201606"/>
    <x v="3"/>
    <s v="792"/>
    <s v="XTSY XX.5"/>
    <s v="XTSY"/>
    <x v="3"/>
    <s v="LF"/>
    <s v="SD"/>
    <s v="LF-SD"/>
    <n v="994"/>
    <n v="13.3233333333333"/>
    <n v="13243.393333333301"/>
    <n v="20"/>
    <s v="XTSY"/>
    <s v="False"/>
    <x v="17"/>
  </r>
  <r>
    <n v="201606"/>
    <x v="3"/>
    <s v="3352"/>
    <s v="XTSY XXX"/>
    <s v="XTSY"/>
    <x v="3"/>
    <s v="LF"/>
    <s v="SD"/>
    <s v="LF-SD"/>
    <n v="2090"/>
    <n v="12.936666666666699"/>
    <n v="27037.633333333299"/>
    <m/>
    <s v="XTSY"/>
    <s v="True"/>
    <x v="17"/>
  </r>
  <r>
    <n v="201606"/>
    <x v="3"/>
    <s v="4376"/>
    <s v="XTSY XXX HD"/>
    <s v="XTSY HD"/>
    <x v="3"/>
    <s v="LF"/>
    <s v="HD"/>
    <s v="LF-HD"/>
    <n v="2598"/>
    <n v="14.123333333333299"/>
    <n v="36692.42"/>
    <n v="20"/>
    <s v="XTSY HD"/>
    <s v="False"/>
    <x v="17"/>
  </r>
  <r>
    <n v="201606"/>
    <x v="3"/>
    <s v="Bang University SF XX.5"/>
    <s v="Bang University SF XX.5"/>
    <s v="Bang U. SF"/>
    <x v="4"/>
    <s v="SF"/>
    <s v="SD"/>
    <s v="SF-SD"/>
    <n v="3117"/>
    <n v="5.98"/>
    <n v="18639.66"/>
    <n v="1"/>
    <s v="Bang U. SF"/>
    <s v="False"/>
    <x v="17"/>
  </r>
  <r>
    <n v="201606"/>
    <x v="3"/>
    <s v="Bang University SF XX.5 HD"/>
    <s v="Bang University SF XX.5 HD"/>
    <s v="Bang U. SF HD"/>
    <x v="4"/>
    <s v="SF"/>
    <s v="HD"/>
    <s v="SF-HD"/>
    <n v="2192"/>
    <n v="6.98"/>
    <n v="15300.16"/>
    <n v="0.66666666666666696"/>
    <s v="Bang U. SF HD"/>
    <s v="False"/>
    <x v="17"/>
  </r>
  <r>
    <n v="201606"/>
    <x v="3"/>
    <s v="Bang University SF XXX"/>
    <s v="Bang University SF XXX"/>
    <s v="Bang U. SF"/>
    <x v="4"/>
    <s v="SF"/>
    <s v="SD"/>
    <s v="SF-SD"/>
    <n v="4882"/>
    <n v="5.98"/>
    <n v="29194.36"/>
    <m/>
    <s v="Bang U. SF"/>
    <s v="True"/>
    <x v="17"/>
  </r>
  <r>
    <n v="201606"/>
    <x v="3"/>
    <s v="Bang University SF XXX HD"/>
    <s v="Bang University SF XXX HD"/>
    <s v="Bang U. SF HD"/>
    <x v="4"/>
    <s v="SF"/>
    <s v="HD"/>
    <s v="SF-HD"/>
    <n v="3494"/>
    <n v="6.98"/>
    <n v="24388.12"/>
    <m/>
    <s v="Bang U. SF HD"/>
    <s v="True"/>
    <x v="17"/>
  </r>
  <r>
    <n v="201606"/>
    <x v="3"/>
    <s v="Bang University XX.5"/>
    <s v="Bang University XX.5"/>
    <s v="Bang U."/>
    <x v="4"/>
    <s v="LF"/>
    <s v="SD"/>
    <s v="LF-SD"/>
    <n v="1241"/>
    <n v="13.3233333333333"/>
    <n v="16534.256666666701"/>
    <n v="24"/>
    <s v="Bang U."/>
    <s v="False"/>
    <x v="17"/>
  </r>
  <r>
    <n v="201606"/>
    <x v="3"/>
    <s v="Bang University XX.5 HD"/>
    <s v="Bang University XX.5 HD"/>
    <s v="Bang U. HD"/>
    <x v="4"/>
    <s v="LF"/>
    <s v="HD"/>
    <s v="LF-HD"/>
    <n v="1693"/>
    <n v="14.436666666666699"/>
    <n v="24441.276666666701"/>
    <n v="24"/>
    <s v="Bang U. HD"/>
    <s v="False"/>
    <x v="17"/>
  </r>
  <r>
    <n v="201606"/>
    <x v="3"/>
    <s v="Bang University XX.5 Nationwide"/>
    <s v="Bang University XX.5 Nationwide"/>
    <s v="Bang U."/>
    <x v="4"/>
    <s v="NW LF"/>
    <s v="SD"/>
    <s v="NW LF-SD"/>
    <n v="4531"/>
    <n v="13.13"/>
    <n v="59492.03"/>
    <m/>
    <s v="Bang U."/>
    <s v="True"/>
    <x v="17"/>
  </r>
  <r>
    <n v="201606"/>
    <x v="3"/>
    <s v="Bang University XX.5 Nationwide HD"/>
    <s v="Bang University XX.5 Nationwide HD"/>
    <s v="Bang U. HD"/>
    <x v="4"/>
    <s v="NW LF"/>
    <s v="HD"/>
    <s v="NW LF-HD"/>
    <n v="5225"/>
    <n v="14.1733333333333"/>
    <n v="74055.666666666701"/>
    <m/>
    <s v="Bang U. HD"/>
    <s v="True"/>
    <x v="17"/>
  </r>
  <r>
    <n v="201606"/>
    <x v="3"/>
    <s v="Bang University XXX"/>
    <s v="Bang University XXX"/>
    <s v="Bang U."/>
    <x v="4"/>
    <s v="LF"/>
    <s v="SD"/>
    <s v="LF-SD"/>
    <n v="3317"/>
    <n v="12.936666666666699"/>
    <n v="42910.923333333303"/>
    <m/>
    <s v="Bang U."/>
    <s v="True"/>
    <x v="17"/>
  </r>
  <r>
    <n v="201606"/>
    <x v="3"/>
    <s v="Bang University XXX HD"/>
    <s v="Bang University XXX HD"/>
    <s v="Bang U. HD"/>
    <x v="4"/>
    <s v="LF"/>
    <s v="HD"/>
    <s v="LF-HD"/>
    <n v="3779"/>
    <n v="14.123333333333299"/>
    <n v="53372.076666666697"/>
    <m/>
    <s v="Bang U. HD"/>
    <s v="True"/>
    <x v="17"/>
  </r>
  <r>
    <n v="201606"/>
    <x v="3"/>
    <s v="Brazzers SF XX.5"/>
    <s v="Brazzers SF XX.5"/>
    <s v="Brazzers SF"/>
    <x v="4"/>
    <s v="SF"/>
    <s v="SD"/>
    <s v="SF-SD"/>
    <n v="3268"/>
    <n v="5.98"/>
    <n v="19542.64"/>
    <n v="1"/>
    <s v="Brazzers SF"/>
    <s v="False"/>
    <x v="17"/>
  </r>
  <r>
    <n v="201606"/>
    <x v="3"/>
    <s v="Brazzers SF XX.5 HD"/>
    <s v="Brazzers SF XX.5 HD"/>
    <s v="Brazzers SF HD"/>
    <x v="4"/>
    <s v="SF"/>
    <s v="HD"/>
    <s v="SF-HD"/>
    <n v="2164"/>
    <n v="6.98"/>
    <n v="15104.72"/>
    <n v="1"/>
    <s v="Brazzers SF HD"/>
    <s v="False"/>
    <x v="17"/>
  </r>
  <r>
    <n v="201606"/>
    <x v="3"/>
    <s v="Brazzers SF XXX"/>
    <s v="Brazzers SF XXX"/>
    <s v="Brazzers SF"/>
    <x v="4"/>
    <s v="SF"/>
    <s v="SD"/>
    <s v="SF-SD"/>
    <n v="5231"/>
    <n v="5.98"/>
    <n v="31281.38"/>
    <m/>
    <s v="Brazzers SF"/>
    <s v="True"/>
    <x v="17"/>
  </r>
  <r>
    <n v="201606"/>
    <x v="3"/>
    <s v="Brazzers SF XXX HD"/>
    <s v="Brazzers SF XXX HD"/>
    <s v="Brazzers SF HD"/>
    <x v="4"/>
    <s v="SF"/>
    <s v="HD"/>
    <s v="SF-HD"/>
    <n v="3492"/>
    <n v="6.98"/>
    <n v="24374.16"/>
    <m/>
    <s v="Brazzers SF HD"/>
    <s v="True"/>
    <x v="17"/>
  </r>
  <r>
    <n v="201606"/>
    <x v="3"/>
    <s v="Brazzers XX.5"/>
    <s v="Brazzers XX.5"/>
    <s v="Brazzers"/>
    <x v="4"/>
    <s v="LF"/>
    <s v="SD"/>
    <s v="LF-SD"/>
    <n v="1423"/>
    <n v="13.3233333333333"/>
    <n v="18959.1033333333"/>
    <n v="26.6666666666667"/>
    <s v="Brazzers"/>
    <s v="False"/>
    <x v="17"/>
  </r>
  <r>
    <n v="201606"/>
    <x v="3"/>
    <s v="Brazzers XX.5 HD"/>
    <s v="Brazzers XX.5 HD"/>
    <s v="Brazzers HD"/>
    <x v="4"/>
    <s v="LF"/>
    <s v="HD"/>
    <s v="LF-HD"/>
    <n v="1631"/>
    <n v="14.436666666666699"/>
    <n v="23546.203333333298"/>
    <n v="25.3333333333333"/>
    <s v="Brazzers HD"/>
    <s v="False"/>
    <x v="17"/>
  </r>
  <r>
    <n v="201606"/>
    <x v="3"/>
    <s v="Brazzers XX.5 Nationwide"/>
    <s v="Brazzers XX.5 Nationwide"/>
    <s v="Brazzers"/>
    <x v="4"/>
    <s v="NW LF"/>
    <s v="SD"/>
    <s v="NW LF-SD"/>
    <n v="5893"/>
    <n v="13.13"/>
    <n v="77375.09"/>
    <m/>
    <s v="Brazzers"/>
    <s v="True"/>
    <x v="17"/>
  </r>
  <r>
    <n v="201606"/>
    <x v="3"/>
    <s v="Brazzers XX.5 Nationwide HD"/>
    <s v="Brazzers XX.5 Nationwide HD"/>
    <s v="Brazzers HD"/>
    <x v="4"/>
    <s v="NW LF"/>
    <s v="HD"/>
    <s v="NW LF-HD"/>
    <n v="7519"/>
    <n v="14.1733333333333"/>
    <n v="106569.293333333"/>
    <m/>
    <s v="Brazzers HD"/>
    <s v="True"/>
    <x v="17"/>
  </r>
  <r>
    <n v="201606"/>
    <x v="3"/>
    <s v="Brazzers XXX"/>
    <s v="Brazzers XXX"/>
    <s v="Brazzers"/>
    <x v="4"/>
    <s v="LF"/>
    <s v="SD"/>
    <s v="LF-SD"/>
    <n v="3903"/>
    <n v="12.936666666666699"/>
    <n v="50491.81"/>
    <m/>
    <s v="Brazzers"/>
    <s v="True"/>
    <x v="17"/>
  </r>
  <r>
    <n v="201606"/>
    <x v="3"/>
    <s v="Brazzers XXX HD"/>
    <s v="Brazzers XXX HD"/>
    <s v="Brazzers HD"/>
    <x v="4"/>
    <s v="LF"/>
    <s v="HD"/>
    <s v="LF-HD"/>
    <n v="4498"/>
    <n v="14.123333333333299"/>
    <n v="63526.753333333298"/>
    <m/>
    <s v="Brazzers HD"/>
    <s v="True"/>
    <x v="17"/>
  </r>
  <r>
    <n v="201606"/>
    <x v="3"/>
    <s v="Reality Kings SF XX.5"/>
    <s v="Reality Kings SF XX.5"/>
    <s v="Reality Kings SF"/>
    <x v="4"/>
    <s v="SF"/>
    <s v="SD"/>
    <s v="SF-SD"/>
    <n v="2997"/>
    <n v="5.98"/>
    <n v="17922.060000000001"/>
    <n v="0.66666666666666696"/>
    <s v="Reality Kings SF"/>
    <s v="False"/>
    <x v="17"/>
  </r>
  <r>
    <n v="201606"/>
    <x v="3"/>
    <s v="Reality Kings SF XX.5 HD"/>
    <s v="Reality Kings SF XX.5 HD"/>
    <s v="Reality Kings SF HD"/>
    <x v="4"/>
    <s v="SF"/>
    <s v="HD"/>
    <s v="SF-HD"/>
    <n v="2159"/>
    <n v="6.98"/>
    <n v="15069.82"/>
    <n v="1"/>
    <s v="Reality Kings SF HD"/>
    <s v="False"/>
    <x v="17"/>
  </r>
  <r>
    <n v="201606"/>
    <x v="3"/>
    <s v="Reality Kings SF XXX"/>
    <s v="Reality Kings SF XXX"/>
    <s v="Reality Kings SF"/>
    <x v="4"/>
    <s v="SF"/>
    <s v="SD"/>
    <s v="SF-SD"/>
    <n v="4566"/>
    <n v="5.98"/>
    <n v="27304.68"/>
    <m/>
    <s v="Reality Kings SF"/>
    <s v="True"/>
    <x v="17"/>
  </r>
  <r>
    <n v="201606"/>
    <x v="3"/>
    <s v="Reality Kings SF XXX HD"/>
    <s v="Reality Kings SF XXX HD"/>
    <s v="Reality Kings SF HD"/>
    <x v="4"/>
    <s v="SF"/>
    <s v="HD"/>
    <s v="SF-HD"/>
    <n v="3404"/>
    <n v="6.98"/>
    <n v="23759.919999999998"/>
    <m/>
    <s v="Reality Kings SF HD"/>
    <s v="True"/>
    <x v="17"/>
  </r>
  <r>
    <n v="201606"/>
    <x v="3"/>
    <s v="Reality Kings XX.5"/>
    <s v="Reality Kings XX.5"/>
    <s v="Reality Kings"/>
    <x v="4"/>
    <s v="LF"/>
    <s v="SD"/>
    <s v="LF-SD"/>
    <n v="820"/>
    <n v="13.3233333333333"/>
    <n v="10925.1333333333"/>
    <n v="24"/>
    <s v="Reality Kings"/>
    <s v="False"/>
    <x v="17"/>
  </r>
  <r>
    <n v="201606"/>
    <x v="3"/>
    <s v="Reality Kings XX.5 HD"/>
    <s v="Reality Kings XX.5 HD"/>
    <s v="Reality Kings HD"/>
    <x v="4"/>
    <s v="LF"/>
    <s v="HD"/>
    <s v="LF-HD"/>
    <n v="1183"/>
    <n v="14.436666666666699"/>
    <n v="17078.5766666667"/>
    <n v="22.6666666666667"/>
    <s v="Reality Kings HD"/>
    <s v="False"/>
    <x v="17"/>
  </r>
  <r>
    <n v="201606"/>
    <x v="3"/>
    <s v="Reality Kings XX.5 Nationwide"/>
    <s v="Reality Kings XX.5 Nationwide"/>
    <s v="Reality Kings"/>
    <x v="4"/>
    <s v="NW LF"/>
    <s v="SD"/>
    <s v="NW LF-SD"/>
    <n v="4743"/>
    <n v="13.13"/>
    <n v="62275.59"/>
    <m/>
    <s v="Reality Kings"/>
    <s v="True"/>
    <x v="17"/>
  </r>
  <r>
    <n v="201606"/>
    <x v="3"/>
    <s v="Reality Kings XX.5 Nationwide HD"/>
    <s v="Reality Kings XX.5 Nationwide HD"/>
    <s v="Reality Kings HD"/>
    <x v="4"/>
    <s v="NW LF"/>
    <s v="HD"/>
    <s v="NW LF-HD"/>
    <n v="6073"/>
    <n v="14.1733333333333"/>
    <n v="86074.653333333306"/>
    <m/>
    <s v="Reality Kings HD"/>
    <s v="True"/>
    <x v="17"/>
  </r>
  <r>
    <n v="201606"/>
    <x v="3"/>
    <s v="Reality Kings XXX"/>
    <s v="Reality Kings XXX"/>
    <s v="Reality Kings"/>
    <x v="4"/>
    <s v="LF"/>
    <s v="SD"/>
    <s v="LF-SD"/>
    <n v="3317"/>
    <n v="12.936666666666699"/>
    <n v="42910.923333333303"/>
    <m/>
    <s v="Reality Kings"/>
    <s v="True"/>
    <x v="17"/>
  </r>
  <r>
    <n v="201606"/>
    <x v="3"/>
    <s v="Reality Kings XXX HD"/>
    <s v="Reality Kings XXX HD"/>
    <s v="Reality Kings HD"/>
    <x v="4"/>
    <s v="LF"/>
    <s v="HD"/>
    <s v="LF-HD"/>
    <n v="4181"/>
    <n v="14.123333333333299"/>
    <n v="59049.656666666699"/>
    <m/>
    <s v="Reality Kings HD"/>
    <s v="True"/>
    <x v="17"/>
  </r>
  <r>
    <n v="201606"/>
    <x v="3"/>
    <s v="Spice Gay SF XX.5"/>
    <s v="Spice Gay SF XX.5"/>
    <s v="MEN SF"/>
    <x v="4"/>
    <s v="Gay SF"/>
    <s v="SD"/>
    <s v="Gay SF-SD"/>
    <n v="940"/>
    <n v="5.98"/>
    <n v="5621.2"/>
    <n v="4"/>
    <s v="MEN SF"/>
    <s v="False"/>
    <x v="17"/>
  </r>
  <r>
    <n v="201606"/>
    <x v="3"/>
    <s v="Spice Gay SF XX.5 HD"/>
    <s v="Spice Gay SF XX.5 HD"/>
    <s v="MEN SF HD"/>
    <x v="4"/>
    <s v="Gay SF"/>
    <s v="HD"/>
    <s v="Gay SF-HD"/>
    <n v="662"/>
    <n v="6.98"/>
    <n v="4620.76"/>
    <n v="4"/>
    <s v="MEN SF HD"/>
    <s v="False"/>
    <x v="17"/>
  </r>
  <r>
    <n v="201606"/>
    <x v="3"/>
    <s v="Spice Gay SF XXX"/>
    <s v="Spice Gay SF XXX"/>
    <s v="MEN SF"/>
    <x v="4"/>
    <s v="Gay SF"/>
    <s v="SD"/>
    <s v="Gay SF-SD"/>
    <n v="2004"/>
    <n v="5.98"/>
    <n v="11983.92"/>
    <m/>
    <s v="MEN SF"/>
    <s v="True"/>
    <x v="17"/>
  </r>
  <r>
    <n v="201606"/>
    <x v="3"/>
    <s v="Spice Gay SF XXX HD"/>
    <s v="Spice Gay SF XXX HD"/>
    <s v="MEN SF HD"/>
    <x v="4"/>
    <s v="Gay SF"/>
    <s v="HD"/>
    <s v="Gay SF-HD"/>
    <n v="1238"/>
    <n v="6.98"/>
    <n v="8641.24"/>
    <m/>
    <s v="MEN SF HD"/>
    <s v="True"/>
    <x v="17"/>
  </r>
  <r>
    <n v="201606"/>
    <x v="3"/>
    <s v="Spice Gay XX.5"/>
    <s v="Spice Gay XX.5"/>
    <s v="MEN"/>
    <x v="4"/>
    <s v="Gay LF"/>
    <s v="SD"/>
    <s v="Gay LF-SD"/>
    <n v="1225"/>
    <n v="13.51"/>
    <n v="16549.75"/>
    <n v="16"/>
    <s v="MEN"/>
    <s v="False"/>
    <x v="17"/>
  </r>
  <r>
    <n v="201606"/>
    <x v="3"/>
    <s v="Spice Gay XX.5 HD"/>
    <s v="Spice Gay XX.5 HD"/>
    <s v="MEN HD"/>
    <x v="4"/>
    <s v="Gay LF"/>
    <s v="HD"/>
    <s v="Gay LF-HD"/>
    <n v="1236"/>
    <n v="14.53"/>
    <n v="17959.080000000002"/>
    <n v="16"/>
    <s v="MEN HD"/>
    <s v="False"/>
    <x v="17"/>
  </r>
  <r>
    <n v="201606"/>
    <x v="3"/>
    <s v="Spice Gay XXX"/>
    <s v="Spice Gay XXX"/>
    <s v="MEN"/>
    <x v="4"/>
    <s v="Gay LF"/>
    <s v="SD"/>
    <s v="Gay LF-SD"/>
    <n v="2710"/>
    <n v="12.74"/>
    <n v="34525.4"/>
    <m/>
    <s v="MEN"/>
    <s v="True"/>
    <x v="17"/>
  </r>
  <r>
    <n v="201606"/>
    <x v="3"/>
    <s v="Spice Gay XXX HD"/>
    <s v="Spice Gay XXX HD"/>
    <s v="MEN HD"/>
    <x v="4"/>
    <s v="Gay LF"/>
    <s v="HD"/>
    <s v="Gay LF-HD"/>
    <n v="2176"/>
    <n v="14.04"/>
    <n v="30551.040000000001"/>
    <m/>
    <s v="MEN HD"/>
    <s v="True"/>
    <x v="17"/>
  </r>
  <r>
    <n v="201606"/>
    <x v="3"/>
    <s v="4518"/>
    <s v="Club Fantasy SF XX.5"/>
    <s v="Club Fantasy SF"/>
    <x v="5"/>
    <s v="SF"/>
    <s v="SD"/>
    <s v="SF-SD"/>
    <n v="3975"/>
    <n v="5.98"/>
    <n v="23770.5"/>
    <n v="1.3333333333333299"/>
    <s v="Club Fantasy SF"/>
    <s v="False"/>
    <x v="17"/>
  </r>
  <r>
    <n v="201606"/>
    <x v="3"/>
    <s v="4529"/>
    <s v="Club Fantasy SF XX.5 HD"/>
    <s v="Club Fantasy SF HD"/>
    <x v="5"/>
    <s v="SF"/>
    <s v="HD"/>
    <s v="SF-HD"/>
    <n v="2269"/>
    <n v="6.98"/>
    <n v="15837.62"/>
    <n v="1"/>
    <s v="Club Fantasy SF HD"/>
    <s v="False"/>
    <x v="17"/>
  </r>
  <r>
    <n v="201606"/>
    <x v="3"/>
    <s v="4519"/>
    <s v="Club Fantasy SF XXX"/>
    <s v="Club Fantasy SF"/>
    <x v="5"/>
    <s v="SF"/>
    <s v="SD"/>
    <s v="SF-SD"/>
    <n v="7953"/>
    <n v="5.98"/>
    <n v="47558.94"/>
    <m/>
    <s v="Club Fantasy SF"/>
    <s v="True"/>
    <x v="17"/>
  </r>
  <r>
    <n v="201606"/>
    <x v="3"/>
    <s v="4520"/>
    <s v="Club Fantasy SF XXX HD"/>
    <s v="Club Fantasy SF HD"/>
    <x v="5"/>
    <s v="SF"/>
    <s v="HD"/>
    <s v="SF-HD"/>
    <n v="5409"/>
    <n v="6.98"/>
    <n v="37754.82"/>
    <m/>
    <s v="Club Fantasy SF HD"/>
    <s v="True"/>
    <x v="17"/>
  </r>
  <r>
    <n v="201606"/>
    <x v="3"/>
    <s v="3558"/>
    <s v="Club Fantasy XX.5"/>
    <s v="Club Fantasy"/>
    <x v="5"/>
    <s v="LF"/>
    <s v="SD"/>
    <s v="LF-SD"/>
    <n v="2462"/>
    <n v="13.3233333333333"/>
    <n v="32802.046666666698"/>
    <n v="26.6666666666667"/>
    <s v="Club Fantasy"/>
    <s v="False"/>
    <x v="17"/>
  </r>
  <r>
    <n v="201606"/>
    <x v="3"/>
    <s v="4055"/>
    <s v="Club Fantasy XX.5 HD"/>
    <s v="Club Fantasy HD"/>
    <x v="5"/>
    <s v="LF"/>
    <s v="HD"/>
    <s v="LF-HD"/>
    <n v="2882"/>
    <n v="14.436666666666699"/>
    <n v="41606.473333333299"/>
    <n v="29.3333333333333"/>
    <s v="Club Fantasy HD"/>
    <s v="False"/>
    <x v="17"/>
  </r>
  <r>
    <n v="201606"/>
    <x v="3"/>
    <s v="3562"/>
    <s v="Club Fantasy XXX"/>
    <s v="Club Fantasy"/>
    <x v="5"/>
    <s v="LF"/>
    <s v="SD"/>
    <s v="LF-SD"/>
    <n v="4742"/>
    <n v="12.936666666666699"/>
    <n v="61345.673333333303"/>
    <m/>
    <s v="Club Fantasy"/>
    <s v="True"/>
    <x v="17"/>
  </r>
  <r>
    <n v="201606"/>
    <x v="3"/>
    <s v="4056"/>
    <s v="Club Fantasy XXX HD"/>
    <s v="Club Fantasy HD"/>
    <x v="5"/>
    <s v="LF"/>
    <s v="HD"/>
    <s v="LF-HD"/>
    <n v="6198"/>
    <n v="14.123333333333299"/>
    <n v="87536.42"/>
    <m/>
    <s v="Club Fantasy HD"/>
    <s v="True"/>
    <x v="17"/>
  </r>
  <r>
    <n v="201606"/>
    <x v="3"/>
    <s v="4533"/>
    <s v="Studds SF XX.5"/>
    <s v="STUDDS SF"/>
    <x v="5"/>
    <s v="Gay SF"/>
    <s v="SD"/>
    <s v="Gay SF-SD"/>
    <n v="925"/>
    <n v="5.98"/>
    <n v="5531.5"/>
    <n v="4"/>
    <s v="STUDDS SF"/>
    <s v="False"/>
    <x v="17"/>
  </r>
  <r>
    <n v="201606"/>
    <x v="3"/>
    <s v="4522"/>
    <s v="Studds SF XX.5 HD"/>
    <s v="STUDDS SF HD"/>
    <x v="5"/>
    <s v="Gay SF"/>
    <s v="HD"/>
    <s v="Gay SF-HD"/>
    <n v="684"/>
    <n v="6.98"/>
    <n v="4774.32"/>
    <n v="4"/>
    <s v="STUDDS SF HD"/>
    <s v="False"/>
    <x v="17"/>
  </r>
  <r>
    <n v="201606"/>
    <x v="3"/>
    <s v="4523"/>
    <s v="Studds SF XXX"/>
    <s v="STUDDS SF"/>
    <x v="5"/>
    <s v="Gay SF"/>
    <s v="SD"/>
    <s v="Gay SF-SD"/>
    <n v="1935"/>
    <n v="5.98"/>
    <n v="11571.3"/>
    <m/>
    <s v="STUDDS SF"/>
    <s v="True"/>
    <x v="17"/>
  </r>
  <r>
    <n v="201606"/>
    <x v="3"/>
    <s v="4527"/>
    <s v="Studds SF XXX HD"/>
    <s v="STUDDS SF HD"/>
    <x v="5"/>
    <s v="Gay SF"/>
    <s v="HD"/>
    <s v="Gay SF-HD"/>
    <n v="966"/>
    <n v="6.98"/>
    <n v="6742.68"/>
    <m/>
    <s v="STUDDS SF HD"/>
    <s v="True"/>
    <x v="17"/>
  </r>
  <r>
    <n v="201606"/>
    <x v="3"/>
    <s v="3559"/>
    <s v="Studds XX.5"/>
    <s v="STUDDS"/>
    <x v="5"/>
    <s v="Gay LF"/>
    <s v="SD"/>
    <s v="Gay LF-SD"/>
    <n v="1529"/>
    <n v="13.51"/>
    <n v="20656.79"/>
    <n v="16"/>
    <s v="STUDDS"/>
    <s v="False"/>
    <x v="17"/>
  </r>
  <r>
    <n v="201606"/>
    <x v="3"/>
    <s v="3678"/>
    <s v="Studds XX.5 HD"/>
    <s v="STUDDS HD"/>
    <x v="5"/>
    <s v="Gay LF"/>
    <s v="HD"/>
    <s v="Gay LF-HD"/>
    <n v="1039"/>
    <n v="14.53"/>
    <n v="15096.67"/>
    <n v="16"/>
    <s v="STUDDS HD"/>
    <s v="False"/>
    <x v="17"/>
  </r>
  <r>
    <n v="201606"/>
    <x v="3"/>
    <s v="3566"/>
    <s v="Studds XXX"/>
    <s v="STUDDS"/>
    <x v="5"/>
    <s v="Gay LF"/>
    <s v="SD"/>
    <s v="Gay LF-SD"/>
    <n v="2540"/>
    <n v="12.74"/>
    <n v="32359.599999999999"/>
    <m/>
    <s v="STUDDS"/>
    <s v="True"/>
    <x v="17"/>
  </r>
  <r>
    <n v="201606"/>
    <x v="3"/>
    <s v="4067"/>
    <s v="Studds XXX HD"/>
    <s v="STUDDS HD"/>
    <x v="5"/>
    <s v="Gay LF"/>
    <s v="HD"/>
    <s v="Gay LF-HD"/>
    <n v="2356"/>
    <n v="14.04"/>
    <n v="33078.239999999998"/>
    <m/>
    <s v="STUDDS HD"/>
    <s v="True"/>
    <x v="17"/>
  </r>
  <r>
    <n v="201606"/>
    <x v="3"/>
    <s v="4524"/>
    <s v="Urban Fantasy SF XX.5"/>
    <s v="Urban Fantasy SF"/>
    <x v="5"/>
    <s v="SF"/>
    <s v="SD"/>
    <s v="SF-SD"/>
    <n v="3429"/>
    <n v="5.98"/>
    <n v="20505.419999999998"/>
    <n v="1.3333333333333299"/>
    <s v="Urban Fantasy SF"/>
    <s v="False"/>
    <x v="17"/>
  </r>
  <r>
    <n v="201606"/>
    <x v="3"/>
    <s v="4563"/>
    <s v="Urban Fantasy SF XX.5 HD"/>
    <s v="Urban Fantasy SF HD"/>
    <x v="5"/>
    <s v="SF"/>
    <s v="HD"/>
    <s v="SF-HD"/>
    <n v="2088"/>
    <n v="6.98"/>
    <n v="14574.24"/>
    <n v="1.3333333333333299"/>
    <s v="Urban Fantasy SF HD"/>
    <s v="False"/>
    <x v="17"/>
  </r>
  <r>
    <n v="201606"/>
    <x v="3"/>
    <s v="4525"/>
    <s v="Urban Fantasy SF XXX"/>
    <s v="Urban Fantasy SF"/>
    <x v="5"/>
    <s v="SF"/>
    <s v="SD"/>
    <s v="SF-SD"/>
    <n v="5223"/>
    <n v="5.98"/>
    <n v="31233.54"/>
    <m/>
    <s v="Urban Fantasy SF"/>
    <s v="True"/>
    <x v="17"/>
  </r>
  <r>
    <n v="201606"/>
    <x v="3"/>
    <s v="4564"/>
    <s v="Urban Fantasy SF XXX HD"/>
    <s v="Urban Fantasy SF HD"/>
    <x v="5"/>
    <s v="SF"/>
    <s v="HD"/>
    <s v="SF-HD"/>
    <n v="3320"/>
    <n v="6.98"/>
    <n v="23173.599999999999"/>
    <m/>
    <s v="Urban Fantasy SF HD"/>
    <s v="True"/>
    <x v="17"/>
  </r>
  <r>
    <n v="201606"/>
    <x v="3"/>
    <s v="3563"/>
    <s v="Urban Fantasy XX.5"/>
    <s v="Urban Fantasy"/>
    <x v="5"/>
    <s v="LF"/>
    <s v="SD"/>
    <s v="LF-SD"/>
    <n v="2706"/>
    <n v="13.3233333333333"/>
    <n v="36052.94"/>
    <n v="24"/>
    <s v="Urban Fantasy"/>
    <s v="False"/>
    <x v="17"/>
  </r>
  <r>
    <n v="201606"/>
    <x v="3"/>
    <s v="3794"/>
    <s v="Urban Fantasy XX5 HD"/>
    <s v="Urban Fantasy HD"/>
    <x v="5"/>
    <s v="LF"/>
    <s v="HD"/>
    <s v="LF-HD"/>
    <n v="3971"/>
    <n v="14.436666666666699"/>
    <n v="57328.003333333298"/>
    <n v="22.6666666666667"/>
    <s v="Urban Fantasy HD"/>
    <s v="False"/>
    <x v="17"/>
  </r>
  <r>
    <n v="201606"/>
    <x v="3"/>
    <s v="3568"/>
    <s v="Urban Fantasy XXX"/>
    <s v="Urban Fantasy"/>
    <x v="5"/>
    <s v="LF"/>
    <s v="SD"/>
    <s v="LF-SD"/>
    <n v="4074"/>
    <n v="12.936666666666699"/>
    <n v="52703.98"/>
    <m/>
    <s v="Urban Fantasy"/>
    <s v="True"/>
    <x v="17"/>
  </r>
  <r>
    <n v="201606"/>
    <x v="3"/>
    <s v="4083"/>
    <s v="Urban Fantasy XXX HD"/>
    <s v="Urban Fantasy HD"/>
    <x v="5"/>
    <s v="LF"/>
    <s v="HD"/>
    <s v="LF-HD"/>
    <n v="5019"/>
    <n v="14.123333333333299"/>
    <n v="70885.009999999995"/>
    <m/>
    <s v="Urban Fantasy HD"/>
    <s v="True"/>
    <x v="17"/>
  </r>
  <r>
    <n v="201606"/>
    <x v="3"/>
    <s v="4478"/>
    <s v="All-Stars of Europe SF XX.5"/>
    <s v="All-Stars of Europe SF"/>
    <x v="6"/>
    <s v="SF"/>
    <s v="SD"/>
    <s v="SF-SD"/>
    <n v="1376"/>
    <n v="5.98"/>
    <n v="8228.48"/>
    <n v="1.3333333333333299"/>
    <s v="All-Stars of Europe SF"/>
    <s v="False"/>
    <x v="17"/>
  </r>
  <r>
    <n v="201606"/>
    <x v="3"/>
    <s v="4479"/>
    <s v="All-Stars of Europe SF XX.5 HD"/>
    <s v="All-Stars of Europe SF HD"/>
    <x v="6"/>
    <s v="SF"/>
    <s v="HD"/>
    <s v="SF-HD"/>
    <n v="1008"/>
    <n v="6.98"/>
    <n v="7035.84"/>
    <n v="1.3333333333333299"/>
    <s v="All-Stars of Europe SF HD"/>
    <s v="False"/>
    <x v="17"/>
  </r>
  <r>
    <n v="201606"/>
    <x v="3"/>
    <s v="4480"/>
    <s v="All-Stars of Europe SF XXX"/>
    <s v="All-Stars of Europe SF"/>
    <x v="6"/>
    <s v="SF"/>
    <s v="SD"/>
    <s v="SF-SD"/>
    <n v="2662"/>
    <n v="5.98"/>
    <n v="15918.76"/>
    <m/>
    <s v="All-Stars of Europe SF"/>
    <s v="True"/>
    <x v="17"/>
  </r>
  <r>
    <n v="201606"/>
    <x v="3"/>
    <s v="4481"/>
    <s v="All-Stars of Europe SF XXX HD"/>
    <s v="All-Stars of Europe SF HD"/>
    <x v="6"/>
    <s v="SF"/>
    <s v="HD"/>
    <s v="SF-HD"/>
    <n v="1841"/>
    <n v="6.98"/>
    <n v="12850.18"/>
    <m/>
    <s v="All-Stars of Europe SF HD"/>
    <s v="True"/>
    <x v="17"/>
  </r>
  <r>
    <n v="201606"/>
    <x v="3"/>
    <s v="4427"/>
    <s v="All-Stars of Europe XX.5"/>
    <s v="All-Stars of Europe"/>
    <x v="6"/>
    <s v="LF"/>
    <s v="SD"/>
    <s v="LF-SD"/>
    <n v="862"/>
    <n v="13.3233333333333"/>
    <n v="11484.7133333333"/>
    <n v="18.6666666666667"/>
    <s v="All-Stars of Europe"/>
    <s v="False"/>
    <x v="17"/>
  </r>
  <r>
    <n v="201606"/>
    <x v="3"/>
    <s v="4428"/>
    <s v="All-Stars of Europe XX.5 HD"/>
    <s v="All-Stars of Europe HD"/>
    <x v="6"/>
    <s v="LF"/>
    <s v="HD"/>
    <s v="LF-HD"/>
    <n v="1033"/>
    <n v="14.436666666666699"/>
    <n v="14913.0766666667"/>
    <n v="16"/>
    <s v="All-Stars of Europe HD"/>
    <s v="False"/>
    <x v="17"/>
  </r>
  <r>
    <n v="201606"/>
    <x v="3"/>
    <s v="4429"/>
    <s v="All-Stars of Europe XX.5 Nationwide"/>
    <s v="All-Stars of Europe"/>
    <x v="6"/>
    <s v="NW LF"/>
    <s v="SD"/>
    <s v="NW LF-SD"/>
    <n v="2673"/>
    <n v="13.13"/>
    <n v="35096.49"/>
    <m/>
    <s v="All-Stars of Europe"/>
    <s v="True"/>
    <x v="17"/>
  </r>
  <r>
    <n v="201606"/>
    <x v="3"/>
    <s v="4430"/>
    <s v="All-Stars of Europe XX.5 Nationwide HD"/>
    <s v="All-Stars of Europe HD"/>
    <x v="6"/>
    <s v="NW LF"/>
    <s v="HD"/>
    <s v="NW LF-HD"/>
    <n v="3533"/>
    <n v="14.1733333333333"/>
    <n v="50074.386666666702"/>
    <m/>
    <s v="All-Stars of Europe HD"/>
    <s v="True"/>
    <x v="17"/>
  </r>
  <r>
    <n v="201606"/>
    <x v="3"/>
    <s v="4431"/>
    <s v="All-Stars of Europe XXX"/>
    <s v="All-Stars of Europe"/>
    <x v="6"/>
    <s v="LF"/>
    <s v="SD"/>
    <s v="LF-SD"/>
    <n v="1958"/>
    <n v="12.936666666666699"/>
    <n v="25329.993333333299"/>
    <m/>
    <s v="All-Stars of Europe"/>
    <s v="True"/>
    <x v="17"/>
  </r>
  <r>
    <n v="201606"/>
    <x v="3"/>
    <s v="4432"/>
    <s v="All-Stars of Europe XXX HD"/>
    <s v="All-Stars of Europe HD"/>
    <x v="6"/>
    <s v="LF"/>
    <s v="HD"/>
    <s v="LF-HD"/>
    <n v="2265"/>
    <n v="14.123333333333299"/>
    <n v="31989.35"/>
    <m/>
    <s v="All-Stars of Europe HD"/>
    <s v="True"/>
    <x v="17"/>
  </r>
  <r>
    <n v="201606"/>
    <x v="3"/>
    <s v="4456"/>
    <s v="Girls Girls Girls SF XX.5"/>
    <s v="Girls Girls Girls SF"/>
    <x v="6"/>
    <s v="SF"/>
    <s v="SD"/>
    <s v="SF-SD"/>
    <n v="948"/>
    <n v="5.98"/>
    <n v="5669.04"/>
    <n v="0.66666666666666696"/>
    <s v="Girls Girls Girls SF"/>
    <s v="False"/>
    <x v="17"/>
  </r>
  <r>
    <n v="201606"/>
    <x v="3"/>
    <s v="4457"/>
    <s v="Girls Girls Girls SF XX.5 HD"/>
    <s v="Girls Girls Girls SF HD"/>
    <x v="6"/>
    <s v="SF"/>
    <s v="HD"/>
    <s v="SF-HD"/>
    <n v="569"/>
    <n v="6.98"/>
    <n v="3971.62"/>
    <n v="0.66666666666666696"/>
    <s v="Girls Girls Girls SF HD"/>
    <s v="False"/>
    <x v="17"/>
  </r>
  <r>
    <n v="201606"/>
    <x v="3"/>
    <s v="4458"/>
    <s v="Girls Girls Girls SF XXX"/>
    <s v="Girls Girls Girls SF"/>
    <x v="6"/>
    <s v="SF"/>
    <s v="SD"/>
    <s v="SF-SD"/>
    <n v="1878"/>
    <n v="5.98"/>
    <n v="11230.44"/>
    <m/>
    <s v="Girls Girls Girls SF"/>
    <s v="True"/>
    <x v="17"/>
  </r>
  <r>
    <n v="201606"/>
    <x v="3"/>
    <s v="4459"/>
    <s v="Girls Girls Girls SF XXX HD"/>
    <s v="Girls Girls Girls SF HD"/>
    <x v="6"/>
    <s v="SF"/>
    <s v="HD"/>
    <s v="SF-HD"/>
    <n v="1174"/>
    <n v="6.98"/>
    <n v="8194.52"/>
    <m/>
    <s v="Girls Girls Girls SF HD"/>
    <s v="True"/>
    <x v="17"/>
  </r>
  <r>
    <n v="201606"/>
    <x v="3"/>
    <s v="4141"/>
    <s v="Girls Girls Girls XX.5"/>
    <s v="Girls Girls Girls"/>
    <x v="6"/>
    <s v="LF"/>
    <s v="SD"/>
    <s v="LF-SD"/>
    <n v="1290"/>
    <n v="13.3233333333333"/>
    <n v="17187.099999999999"/>
    <n v="21.3333333333333"/>
    <s v="Girls Girls Girls"/>
    <s v="False"/>
    <x v="17"/>
  </r>
  <r>
    <n v="201606"/>
    <x v="3"/>
    <s v="3675"/>
    <s v="Girls Girls Girls XX.5 HD"/>
    <s v="Girls Girls Girls HD"/>
    <x v="6"/>
    <s v="LF"/>
    <s v="HD"/>
    <s v="LF-HD"/>
    <n v="1653"/>
    <n v="14.436666666666699"/>
    <n v="23863.81"/>
    <n v="20"/>
    <s v="Girls Girls Girls HD"/>
    <s v="False"/>
    <x v="17"/>
  </r>
  <r>
    <n v="201606"/>
    <x v="3"/>
    <s v="4121"/>
    <s v="Girls Girls Girls XX.5 Nationwide"/>
    <s v="Girls Girls Girls"/>
    <x v="6"/>
    <s v="NW LF"/>
    <s v="SD"/>
    <s v="NW LF-SD"/>
    <n v="3594"/>
    <n v="13.13"/>
    <n v="47189.22"/>
    <m/>
    <s v="Girls Girls Girls"/>
    <s v="True"/>
    <x v="17"/>
  </r>
  <r>
    <n v="201606"/>
    <x v="3"/>
    <s v="4057"/>
    <s v="Girls Girls Girls XX.5 Nationwide HD"/>
    <s v="Girls Girls Girls HD"/>
    <x v="6"/>
    <s v="NW LF"/>
    <s v="HD"/>
    <s v="NW LF-HD"/>
    <n v="4542"/>
    <n v="14.1733333333333"/>
    <n v="64375.28"/>
    <m/>
    <s v="Girls Girls Girls HD"/>
    <s v="True"/>
    <x v="17"/>
  </r>
  <r>
    <n v="201606"/>
    <x v="3"/>
    <s v="3359"/>
    <s v="Girls Girls Girls XXX"/>
    <s v="Girls Girls Girls"/>
    <x v="6"/>
    <s v="LF"/>
    <s v="SD"/>
    <s v="LF-SD"/>
    <n v="2890"/>
    <n v="12.936666666666699"/>
    <n v="37386.966666666704"/>
    <m/>
    <s v="Girls Girls Girls"/>
    <s v="True"/>
    <x v="17"/>
  </r>
  <r>
    <n v="201606"/>
    <x v="3"/>
    <s v="4058"/>
    <s v="Girls Girls Girls XXX HD"/>
    <s v="Girls Girls Girls HD"/>
    <x v="6"/>
    <s v="LF"/>
    <s v="HD"/>
    <s v="LF-HD"/>
    <n v="3267"/>
    <n v="14.123333333333299"/>
    <n v="46140.93"/>
    <m/>
    <s v="Girls Girls Girls HD"/>
    <s v="True"/>
    <x v="17"/>
  </r>
  <r>
    <n v="201606"/>
    <x v="3"/>
    <s v="4460"/>
    <s v="Real Extreme SF XX.5"/>
    <s v="Real Xxtreme SF"/>
    <x v="6"/>
    <s v="SF"/>
    <s v="SD"/>
    <s v="SF-SD"/>
    <n v="1402"/>
    <n v="5.98"/>
    <n v="8383.9599999999991"/>
    <n v="0.66666666666666696"/>
    <s v="Real Xxtreme SF"/>
    <s v="False"/>
    <x v="17"/>
  </r>
  <r>
    <n v="201606"/>
    <x v="3"/>
    <s v="4461"/>
    <s v="Real Extreme SF XX.5 HD"/>
    <s v="Real Xxtreme SF HD"/>
    <x v="6"/>
    <s v="SF"/>
    <s v="HD"/>
    <s v="SF-HD"/>
    <n v="998"/>
    <n v="6.98"/>
    <n v="6966.04"/>
    <n v="0.66666666666666696"/>
    <s v="Real Xxtreme SF HD"/>
    <s v="False"/>
    <x v="17"/>
  </r>
  <r>
    <n v="201606"/>
    <x v="3"/>
    <s v="4462"/>
    <s v="Real Extreme SF XXX"/>
    <s v="Real Xxtreme SF"/>
    <x v="6"/>
    <s v="SF"/>
    <s v="SD"/>
    <s v="SF-SD"/>
    <n v="2576"/>
    <n v="5.98"/>
    <n v="15404.48"/>
    <m/>
    <s v="Real Xxtreme SF"/>
    <s v="True"/>
    <x v="17"/>
  </r>
  <r>
    <n v="201606"/>
    <x v="3"/>
    <s v="4463"/>
    <s v="Real Extreme SF XXX HD"/>
    <s v="Real Xxtreme SF HD"/>
    <x v="6"/>
    <s v="SF"/>
    <s v="HD"/>
    <s v="SF-HD"/>
    <n v="1729"/>
    <n v="6.98"/>
    <n v="12068.42"/>
    <m/>
    <s v="Real Xxtreme SF HD"/>
    <s v="True"/>
    <x v="17"/>
  </r>
  <r>
    <n v="201606"/>
    <x v="3"/>
    <s v="4065"/>
    <s v="Real Extreme XX.5 Nationwide HD"/>
    <s v="Real Xxtreme HD"/>
    <x v="6"/>
    <s v="NW LF"/>
    <s v="HD"/>
    <s v="NW LF-HD"/>
    <n v="5186"/>
    <n v="14.1733333333333"/>
    <n v="73502.906666666706"/>
    <n v="21.3333333333333"/>
    <s v="Real Xxtreme HD"/>
    <s v="False"/>
    <x v="17"/>
  </r>
  <r>
    <n v="201606"/>
    <x v="3"/>
    <s v="4066"/>
    <s v="Real Extreme XXX HD"/>
    <s v="Real Xxtreme HD"/>
    <x v="6"/>
    <s v="LF"/>
    <s v="HD"/>
    <s v="LF-HD"/>
    <n v="3054"/>
    <n v="14.123333333333299"/>
    <n v="43132.66"/>
    <m/>
    <s v="Real Xxtreme HD"/>
    <s v="True"/>
    <x v="17"/>
  </r>
  <r>
    <n v="201606"/>
    <x v="3"/>
    <s v="3861"/>
    <s v="Real Xxtreme XX.5"/>
    <s v="Real Xxtreme"/>
    <x v="6"/>
    <s v="LF"/>
    <s v="SD"/>
    <s v="LF-SD"/>
    <n v="1618"/>
    <n v="13.3233333333333"/>
    <n v="21557.153333333299"/>
    <n v="21.3333333333333"/>
    <s v="Real Xxtreme"/>
    <s v="False"/>
    <x v="17"/>
  </r>
  <r>
    <n v="201606"/>
    <x v="3"/>
    <s v="3676"/>
    <s v="Real Xxtreme XX.5 HD"/>
    <s v="Real Xxtreme HD"/>
    <x v="6"/>
    <s v="LF"/>
    <s v="HD"/>
    <s v="LF-HD"/>
    <n v="1944"/>
    <n v="14.436666666666699"/>
    <n v="28064.880000000001"/>
    <m/>
    <s v="Real Xxtreme HD"/>
    <s v="True"/>
    <x v="17"/>
  </r>
  <r>
    <n v="201606"/>
    <x v="3"/>
    <s v="4123"/>
    <s v="Real Xxtreme XX.5 Nationwide"/>
    <s v="Real Xxtreme"/>
    <x v="6"/>
    <s v="NW LF"/>
    <s v="SD"/>
    <s v="NW LF-SD"/>
    <n v="4110"/>
    <n v="13.13"/>
    <n v="53964.3"/>
    <m/>
    <s v="Real Xxtreme"/>
    <s v="True"/>
    <x v="17"/>
  </r>
  <r>
    <n v="201606"/>
    <x v="3"/>
    <s v="3348"/>
    <s v="Real Xxtreme XXX"/>
    <s v="Real Xxtreme"/>
    <x v="6"/>
    <s v="LF"/>
    <s v="SD"/>
    <s v="LF-SD"/>
    <n v="3087"/>
    <n v="12.936666666666699"/>
    <n v="39935.49"/>
    <m/>
    <s v="Real Xxtreme"/>
    <s v="True"/>
    <x v="17"/>
  </r>
  <r>
    <n v="201606"/>
    <x v="3"/>
    <s v="4464"/>
    <s v="Swingers SF XX.5"/>
    <s v="Swingers SF"/>
    <x v="6"/>
    <s v="SF"/>
    <s v="SD"/>
    <s v="SF-SD"/>
    <n v="1649"/>
    <n v="5.98"/>
    <n v="9861.02"/>
    <n v="0.66666666666666696"/>
    <s v="Swingers SF"/>
    <s v="False"/>
    <x v="17"/>
  </r>
  <r>
    <n v="201606"/>
    <x v="3"/>
    <s v="4465"/>
    <s v="Swingers SF XX.5 HD"/>
    <s v="Swingers SF HD"/>
    <x v="6"/>
    <s v="SF"/>
    <s v="HD"/>
    <s v="SF-HD"/>
    <n v="1289"/>
    <n v="6.98"/>
    <n v="8997.2199999999993"/>
    <n v="0.66666666666666696"/>
    <s v="Swingers SF HD"/>
    <s v="False"/>
    <x v="17"/>
  </r>
  <r>
    <n v="201606"/>
    <x v="3"/>
    <s v="4466"/>
    <s v="Swingers SF XXX"/>
    <s v="Swingers SF"/>
    <x v="6"/>
    <s v="SF"/>
    <s v="SD"/>
    <s v="SF-SD"/>
    <n v="2735"/>
    <n v="5.98"/>
    <n v="16355.3"/>
    <m/>
    <s v="Swingers SF"/>
    <s v="True"/>
    <x v="17"/>
  </r>
  <r>
    <n v="201606"/>
    <x v="3"/>
    <s v="4467"/>
    <s v="Swingers SF XXX HD"/>
    <s v="Swingers SF HD"/>
    <x v="6"/>
    <s v="SF"/>
    <s v="HD"/>
    <s v="SF-HD"/>
    <n v="1844"/>
    <n v="6.98"/>
    <n v="12871.12"/>
    <m/>
    <s v="Swingers SF HD"/>
    <s v="True"/>
    <x v="17"/>
  </r>
  <r>
    <n v="201606"/>
    <x v="3"/>
    <s v="3366"/>
    <s v="Swingers XX.5"/>
    <s v="Swingers"/>
    <x v="6"/>
    <s v="LF"/>
    <s v="SD"/>
    <s v="LF-SD"/>
    <n v="762"/>
    <n v="13.3233333333333"/>
    <n v="10152.379999999999"/>
    <n v="17.3333333333333"/>
    <s v="Swingers"/>
    <s v="False"/>
    <x v="17"/>
  </r>
  <r>
    <n v="201606"/>
    <x v="3"/>
    <s v="4166"/>
    <s v="Swingers XX.5"/>
    <s v="Swingers"/>
    <x v="6"/>
    <s v="LF"/>
    <s v="SD"/>
    <s v="LF-SD"/>
    <n v="2121"/>
    <n v="13.3233333333333"/>
    <n v="28258.79"/>
    <m/>
    <s v="Swingers"/>
    <s v="True"/>
    <x v="17"/>
  </r>
  <r>
    <n v="201606"/>
    <x v="3"/>
    <s v="4068"/>
    <s v="Swingers XX.5 HD"/>
    <s v="Swingers HD"/>
    <x v="6"/>
    <s v="LF"/>
    <s v="HD"/>
    <s v="LF-HD"/>
    <n v="1201"/>
    <n v="14.436666666666699"/>
    <n v="17338.436666666701"/>
    <n v="17.3333333333333"/>
    <s v="Swingers HD"/>
    <s v="False"/>
    <x v="17"/>
  </r>
  <r>
    <n v="201606"/>
    <x v="3"/>
    <s v="4069"/>
    <s v="Swingers XX.5 Nationwide HD"/>
    <s v="Swingers HD"/>
    <x v="6"/>
    <s v="NW LF"/>
    <s v="HD"/>
    <s v="NW LF-HD"/>
    <n v="3367"/>
    <n v="14.1733333333333"/>
    <n v="47721.613333333298"/>
    <m/>
    <s v="Swingers HD"/>
    <s v="True"/>
    <x v="17"/>
  </r>
  <r>
    <n v="201606"/>
    <x v="3"/>
    <s v="3367"/>
    <s v="Swingers XXX"/>
    <s v="Swingers"/>
    <x v="6"/>
    <s v="LF"/>
    <s v="SD"/>
    <s v="LF-SD"/>
    <n v="1711"/>
    <n v="12.936666666666699"/>
    <n v="22134.636666666702"/>
    <m/>
    <s v="Swingers"/>
    <s v="True"/>
    <x v="17"/>
  </r>
  <r>
    <n v="201606"/>
    <x v="3"/>
    <s v="4070"/>
    <s v="Swingers XXX HD"/>
    <s v="Swingers HD"/>
    <x v="6"/>
    <s v="LF"/>
    <s v="HD"/>
    <s v="LF-HD"/>
    <n v="1883"/>
    <n v="14.123333333333299"/>
    <n v="26594.2366666667"/>
    <m/>
    <s v="Swingers HD"/>
    <s v="True"/>
    <x v="17"/>
  </r>
  <r>
    <n v="201606"/>
    <x v="3"/>
    <s v="3573"/>
    <s v="VIVID TV XX.5"/>
    <s v="Vivid"/>
    <x v="6"/>
    <s v="LF"/>
    <s v="SD"/>
    <s v="LF-SD"/>
    <n v="2440"/>
    <n v="13.3233333333333"/>
    <n v="32508.933333333302"/>
    <n v="42.6666666666667"/>
    <s v="Vivid"/>
    <s v="False"/>
    <x v="17"/>
  </r>
  <r>
    <n v="201606"/>
    <x v="3"/>
    <s v="3588"/>
    <s v="VIVID TV XX.5 HD"/>
    <s v="Vivid HD"/>
    <x v="6"/>
    <s v="LF"/>
    <s v="HD"/>
    <s v="LF-HD"/>
    <n v="2382"/>
    <n v="14.436666666666699"/>
    <n v="34388.14"/>
    <n v="41.3333333333333"/>
    <s v="Vivid HD"/>
    <s v="False"/>
    <x v="17"/>
  </r>
  <r>
    <n v="201606"/>
    <x v="3"/>
    <s v="3679"/>
    <s v="VIVID TV XXX"/>
    <s v="Vivid"/>
    <x v="6"/>
    <s v="LF"/>
    <s v="SD"/>
    <s v="LF-SD"/>
    <n v="4735"/>
    <n v="12.936666666666699"/>
    <n v="61255.116666666698"/>
    <m/>
    <s v="Vivid"/>
    <s v="True"/>
    <x v="17"/>
  </r>
  <r>
    <n v="201606"/>
    <x v="3"/>
    <s v="4468"/>
    <s v="Vivid SF XX.5"/>
    <s v="Vivid SF"/>
    <x v="6"/>
    <s v="SF"/>
    <s v="SD"/>
    <s v="SF-SD"/>
    <n v="1625"/>
    <n v="5.98"/>
    <n v="9717.5"/>
    <n v="0.66666666666666696"/>
    <s v="Vivid SF"/>
    <s v="False"/>
    <x v="17"/>
  </r>
  <r>
    <n v="201606"/>
    <x v="3"/>
    <s v="4469"/>
    <s v="Vivid SF XX.5 HD"/>
    <s v="Vivid SF HD"/>
    <x v="6"/>
    <s v="SF"/>
    <s v="HD"/>
    <s v="SF-HD"/>
    <n v="1166"/>
    <n v="6.98"/>
    <n v="8138.68"/>
    <n v="0.66666666666666696"/>
    <s v="Vivid SF HD"/>
    <s v="False"/>
    <x v="17"/>
  </r>
  <r>
    <n v="201606"/>
    <x v="3"/>
    <s v="4470"/>
    <s v="Vivid SF XXX"/>
    <s v="Vivid SF"/>
    <x v="6"/>
    <s v="SF"/>
    <s v="SD"/>
    <s v="SF-SD"/>
    <n v="3592"/>
    <n v="5.98"/>
    <n v="21480.16"/>
    <m/>
    <s v="Vivid SF"/>
    <s v="True"/>
    <x v="17"/>
  </r>
  <r>
    <n v="201606"/>
    <x v="3"/>
    <s v="4471"/>
    <s v="Vivid SF XXX HD"/>
    <s v="Vivid SF HD"/>
    <x v="6"/>
    <s v="SF"/>
    <s v="HD"/>
    <s v="SF-HD"/>
    <n v="2477"/>
    <n v="6.98"/>
    <n v="17289.46"/>
    <m/>
    <s v="Vivid SF HD"/>
    <s v="True"/>
    <x v="17"/>
  </r>
  <r>
    <n v="201606"/>
    <x v="3"/>
    <s v="4044"/>
    <s v="Vivid XX.5 Nationwide"/>
    <s v="Vivid"/>
    <x v="6"/>
    <s v="NW LF"/>
    <s v="SD"/>
    <s v="NW LF-SD"/>
    <n v="8601"/>
    <n v="13.13"/>
    <n v="112931.13"/>
    <m/>
    <s v="Vivid"/>
    <s v="True"/>
    <x v="17"/>
  </r>
  <r>
    <n v="201606"/>
    <x v="3"/>
    <s v="4045"/>
    <s v="Vivid XX.5 Nationwide HD"/>
    <s v="Vivid HD"/>
    <x v="6"/>
    <s v="NW LF"/>
    <s v="HD"/>
    <s v="NW LF-HD"/>
    <n v="8905"/>
    <n v="14.1733333333333"/>
    <n v="126213.53333333301"/>
    <m/>
    <s v="Vivid HD"/>
    <s v="True"/>
    <x v="17"/>
  </r>
  <r>
    <n v="201606"/>
    <x v="3"/>
    <s v="4046"/>
    <s v="Vivid XXX HD"/>
    <s v="Vivid HD"/>
    <x v="6"/>
    <s v="LF"/>
    <s v="HD"/>
    <s v="LF-HD"/>
    <n v="4755"/>
    <n v="14.123333333333299"/>
    <n v="67156.45"/>
    <m/>
    <s v="Vivid HD"/>
    <s v="True"/>
    <x v="17"/>
  </r>
  <r>
    <n v="201606"/>
    <x v="3"/>
    <s v="4496"/>
    <s v="Wicked SF XX.5"/>
    <s v="Wicked SF"/>
    <x v="6"/>
    <s v="SF"/>
    <s v="SD"/>
    <s v="SF-SD"/>
    <n v="1737"/>
    <n v="5.98"/>
    <n v="10387.26"/>
    <n v="1"/>
    <s v="Wicked SF"/>
    <s v="False"/>
    <x v="17"/>
  </r>
  <r>
    <n v="201606"/>
    <x v="3"/>
    <s v="4497"/>
    <s v="Wicked SF XX.5 HD"/>
    <s v="Wicked SF HD"/>
    <x v="6"/>
    <s v="SF"/>
    <s v="HD"/>
    <s v="SF-HD"/>
    <n v="1320"/>
    <n v="6.98"/>
    <n v="9213.6"/>
    <n v="1"/>
    <s v="Wicked SF HD"/>
    <s v="False"/>
    <x v="17"/>
  </r>
  <r>
    <n v="201606"/>
    <x v="3"/>
    <s v="4498"/>
    <s v="Wicked SF XXX"/>
    <s v="Wicked SF"/>
    <x v="6"/>
    <s v="SF"/>
    <s v="SD"/>
    <s v="SF-SD"/>
    <n v="3767"/>
    <n v="5.98"/>
    <n v="22526.66"/>
    <m/>
    <s v="Wicked SF"/>
    <s v="True"/>
    <x v="17"/>
  </r>
  <r>
    <n v="201606"/>
    <x v="3"/>
    <s v="4499"/>
    <s v="Wicked SF XXX HD"/>
    <s v="Wicked SF HD"/>
    <x v="6"/>
    <s v="SF"/>
    <s v="HD"/>
    <s v="SF-HD"/>
    <n v="2497"/>
    <n v="6.98"/>
    <n v="17429.060000000001"/>
    <m/>
    <s v="Wicked SF HD"/>
    <s v="True"/>
    <x v="17"/>
  </r>
  <r>
    <n v="201606"/>
    <x v="3"/>
    <s v="788"/>
    <s v="Wicked XX.5"/>
    <s v="Wicked"/>
    <x v="6"/>
    <s v="LF"/>
    <s v="SD"/>
    <s v="LF-SD"/>
    <n v="1040"/>
    <n v="13.3233333333333"/>
    <n v="13856.266666666699"/>
    <n v="20"/>
    <s v="Wicked"/>
    <s v="False"/>
    <x v="17"/>
  </r>
  <r>
    <n v="201606"/>
    <x v="3"/>
    <s v="3680"/>
    <s v="Wicked XX.5 HD"/>
    <s v="Wicked HD"/>
    <x v="6"/>
    <s v="LF"/>
    <s v="HD"/>
    <s v="LF-HD"/>
    <n v="1353"/>
    <n v="14.436666666666699"/>
    <n v="19532.810000000001"/>
    <n v="20"/>
    <s v="Wicked HD"/>
    <s v="False"/>
    <x v="17"/>
  </r>
  <r>
    <n v="201606"/>
    <x v="3"/>
    <s v="4047"/>
    <s v="Wicked XX.5 Nationwide"/>
    <s v="Wicked"/>
    <x v="6"/>
    <s v="NW LF"/>
    <s v="SD"/>
    <s v="NW LF-SD"/>
    <n v="2539"/>
    <n v="13.13"/>
    <n v="33337.07"/>
    <m/>
    <s v="Wicked"/>
    <s v="True"/>
    <x v="17"/>
  </r>
  <r>
    <n v="201606"/>
    <x v="3"/>
    <s v="4048"/>
    <s v="Wicked XX.5 Nationwide HD"/>
    <s v="Wicked HD"/>
    <x v="6"/>
    <s v="NW LF"/>
    <s v="HD"/>
    <s v="NW LF-HD"/>
    <n v="3855"/>
    <n v="14.1733333333333"/>
    <n v="54638.2"/>
    <m/>
    <s v="Wicked HD"/>
    <s v="True"/>
    <x v="17"/>
  </r>
  <r>
    <n v="201606"/>
    <x v="3"/>
    <s v="3370"/>
    <s v="Wicked XXX"/>
    <s v="Wicked"/>
    <x v="6"/>
    <s v="LF"/>
    <s v="SD"/>
    <s v="LF-SD"/>
    <n v="1998"/>
    <n v="12.936666666666699"/>
    <n v="25847.46"/>
    <m/>
    <s v="Wicked"/>
    <s v="True"/>
    <x v="17"/>
  </r>
  <r>
    <n v="201606"/>
    <x v="3"/>
    <s v="4049"/>
    <s v="Wicked XXX HD"/>
    <s v="Wicked HD"/>
    <x v="6"/>
    <s v="LF"/>
    <s v="HD"/>
    <s v="LF-HD"/>
    <n v="2628"/>
    <n v="14.123333333333299"/>
    <n v="37116.120000000003"/>
    <m/>
    <s v="Wicked HD"/>
    <s v="True"/>
    <x v="17"/>
  </r>
  <r>
    <n v="201606"/>
    <x v="4"/>
    <s v="3617"/>
    <s v="Arouse"/>
    <s v="Arouse"/>
    <x v="1"/>
    <s v="LF"/>
    <s v="SD"/>
    <s v="LF-SD"/>
    <n v="2520"/>
    <n v="13.05"/>
    <n v="32886"/>
    <n v="23.3333333333333"/>
    <s v="Arouse"/>
    <s v="False"/>
    <x v="17"/>
  </r>
  <r>
    <n v="201606"/>
    <x v="4"/>
    <s v="4516"/>
    <s v="Arouse SF XX.5"/>
    <s v="Arouse SF"/>
    <x v="1"/>
    <s v="SF"/>
    <s v="SD"/>
    <s v="SF-SD"/>
    <n v="2237"/>
    <n v="7.98"/>
    <n v="17851.259999999998"/>
    <n v="2.6666666666666701"/>
    <s v="Arouse SF"/>
    <s v="False"/>
    <x v="17"/>
  </r>
  <r>
    <n v="201606"/>
    <x v="4"/>
    <s v="4084"/>
    <s v="Arouse XX.5"/>
    <s v="Arouse"/>
    <x v="1"/>
    <s v="LF"/>
    <s v="SD"/>
    <s v="LF-SD"/>
    <n v="3"/>
    <n v="13.05"/>
    <n v="39.15"/>
    <m/>
    <s v="Arouse"/>
    <s v="True"/>
    <x v="17"/>
  </r>
  <r>
    <n v="201606"/>
    <x v="4"/>
    <s v="4085"/>
    <s v="Arouse XX.5 Nationwide"/>
    <s v="Arouse"/>
    <x v="1"/>
    <s v="NW LF"/>
    <s v="SD"/>
    <s v="LF-SD"/>
    <n v="7"/>
    <n v="13.05"/>
    <n v="91.35"/>
    <m/>
    <s v="Arouse"/>
    <s v="True"/>
    <x v="17"/>
  </r>
  <r>
    <n v="201606"/>
    <x v="4"/>
    <s v="3997"/>
    <s v="Dusk for Women XX.5"/>
    <s v="DUSK"/>
    <x v="1"/>
    <s v="LF"/>
    <s v="SD"/>
    <s v="LF-SD"/>
    <n v="7"/>
    <n v="13.05"/>
    <n v="91.35"/>
    <n v="4"/>
    <s v="DUSK"/>
    <s v="False"/>
    <x v="17"/>
  </r>
  <r>
    <n v="201606"/>
    <x v="4"/>
    <s v="3618"/>
    <s v="Falcon XX5"/>
    <s v="Falcon"/>
    <x v="1"/>
    <s v="Gay LF"/>
    <s v="SD"/>
    <s v="Gay LF-SD"/>
    <n v="582"/>
    <n v="12.99"/>
    <n v="7560.18"/>
    <n v="8.6666666666666696"/>
    <s v="Falcon"/>
    <s v="False"/>
    <x v="17"/>
  </r>
  <r>
    <n v="201606"/>
    <x v="4"/>
    <s v="3793"/>
    <s v="Falcon XX5"/>
    <s v="Falcon"/>
    <x v="1"/>
    <s v="Gay LF"/>
    <s v="SD"/>
    <s v="Gay LF-SD"/>
    <n v="3"/>
    <n v="12.99"/>
    <n v="38.97"/>
    <m/>
    <s v="Falcon"/>
    <s v="True"/>
    <x v="17"/>
  </r>
  <r>
    <n v="201606"/>
    <x v="4"/>
    <s v="Digital Playground"/>
    <s v="Digital Playground"/>
    <s v="Digital Playground"/>
    <x v="2"/>
    <s v="LF"/>
    <s v="SD"/>
    <s v="LF-SD"/>
    <n v="1636"/>
    <n v="13.05"/>
    <n v="21349.8"/>
    <n v="22.6666666666667"/>
    <s v="Digital Playground"/>
    <s v="False"/>
    <x v="17"/>
  </r>
  <r>
    <n v="201606"/>
    <x v="4"/>
    <s v="4081"/>
    <s v="Girlfriend Films"/>
    <s v="Girlfriend Films"/>
    <x v="3"/>
    <s v="LF"/>
    <s v="SD"/>
    <s v="LF-SD"/>
    <n v="971"/>
    <n v="13.05"/>
    <n v="12671.55"/>
    <n v="9.3333333333333304"/>
    <s v="Girlfriend Films"/>
    <s v="False"/>
    <x v="17"/>
  </r>
  <r>
    <n v="201606"/>
    <x v="4"/>
    <s v="4107"/>
    <s v="Girlfriend Films XX.5"/>
    <s v="Girlfriend Films"/>
    <x v="3"/>
    <s v="LF"/>
    <s v="SD"/>
    <s v="LF-SD"/>
    <n v="4"/>
    <n v="13.05"/>
    <n v="52.2"/>
    <m/>
    <s v="Girlfriend Films"/>
    <s v="True"/>
    <x v="17"/>
  </r>
  <r>
    <n v="201606"/>
    <x v="4"/>
    <s v="272"/>
    <s v="Hustler"/>
    <s v="Hustler"/>
    <x v="3"/>
    <s v="LF"/>
    <s v="SD"/>
    <s v="LF-SD"/>
    <n v="4585"/>
    <n v="13.05"/>
    <n v="59834.25"/>
    <n v="66.6666666666667"/>
    <s v="Hustler"/>
    <s v="False"/>
    <x v="17"/>
  </r>
  <r>
    <n v="201606"/>
    <x v="4"/>
    <s v="575"/>
    <s v="Penthouse"/>
    <s v="Penthouse"/>
    <x v="3"/>
    <s v="LF"/>
    <s v="SD"/>
    <s v="LF-SD"/>
    <n v="1002"/>
    <n v="13.05"/>
    <n v="13076.1"/>
    <n v="20.6666666666667"/>
    <s v="Penthouse"/>
    <s v="False"/>
    <x v="17"/>
  </r>
  <r>
    <n v="201606"/>
    <x v="4"/>
    <s v="576"/>
    <s v="Penthouse HD"/>
    <s v="Penthouse HD"/>
    <x v="3"/>
    <s v="LF"/>
    <s v="HD"/>
    <s v="LF-HD"/>
    <n v="3126"/>
    <n v="12.99"/>
    <n v="40606.74"/>
    <n v="22"/>
    <s v="Penthouse HD"/>
    <s v="False"/>
    <x v="17"/>
  </r>
  <r>
    <n v="201606"/>
    <x v="4"/>
    <s v="4214"/>
    <s v="Penthouse XX.5"/>
    <s v="Penthouse"/>
    <x v="3"/>
    <s v="LF"/>
    <s v="SD"/>
    <s v="LF-SD"/>
    <n v="4"/>
    <n v="13.05"/>
    <n v="52.2"/>
    <m/>
    <s v="Penthouse"/>
    <s v="True"/>
    <x v="17"/>
  </r>
  <r>
    <n v="201606"/>
    <x v="4"/>
    <s v="793"/>
    <s v="Penthouse XX.5"/>
    <s v="Penthouse"/>
    <x v="3"/>
    <s v="LF"/>
    <s v="SD"/>
    <s v="LF-SD"/>
    <n v="4"/>
    <n v="13.05"/>
    <n v="52.2"/>
    <m/>
    <s v="Penthouse"/>
    <s v="True"/>
    <x v="17"/>
  </r>
  <r>
    <n v="201606"/>
    <x v="4"/>
    <s v="4100"/>
    <s v="Penthouse XX.5 HD"/>
    <s v="Penthouse HD"/>
    <x v="3"/>
    <s v="LF"/>
    <s v="HD"/>
    <s v="LF-HD"/>
    <n v="32"/>
    <n v="12.99"/>
    <n v="415.68"/>
    <m/>
    <s v="Penthouse HD"/>
    <s v="True"/>
    <x v="17"/>
  </r>
  <r>
    <n v="201606"/>
    <x v="4"/>
    <s v="4143"/>
    <s v="Penthouse XX.5 Nationwide"/>
    <s v="Penthouse"/>
    <x v="3"/>
    <s v="NW LF"/>
    <s v="SD"/>
    <s v="LF-SD"/>
    <n v="9"/>
    <n v="13.05"/>
    <n v="117.45"/>
    <m/>
    <s v="Penthouse"/>
    <s v="True"/>
    <x v="17"/>
  </r>
  <r>
    <n v="201606"/>
    <x v="4"/>
    <s v="158"/>
    <s v="TEN"/>
    <s v="TEN"/>
    <x v="3"/>
    <s v="LF"/>
    <s v="SD"/>
    <s v="LF-SD"/>
    <n v="8506"/>
    <n v="13.05"/>
    <n v="111003.3"/>
    <n v="108"/>
    <s v="TEN"/>
    <s v="False"/>
    <x v="17"/>
  </r>
  <r>
    <n v="201606"/>
    <x v="4"/>
    <s v="791"/>
    <s v="TEN XX.5"/>
    <s v="TEN"/>
    <x v="3"/>
    <s v="LF"/>
    <s v="SD"/>
    <s v="LF-SD"/>
    <n v="25"/>
    <n v="13.05"/>
    <n v="326.25"/>
    <m/>
    <s v="TEN"/>
    <s v="True"/>
    <x v="17"/>
  </r>
  <r>
    <n v="201606"/>
    <x v="4"/>
    <s v="4144"/>
    <s v="TEN XX.5 Nationwide"/>
    <s v="TEN"/>
    <x v="3"/>
    <s v="NW LF"/>
    <s v="SD"/>
    <s v="LF-SD"/>
    <n v="5"/>
    <n v="13.05"/>
    <n v="65.25"/>
    <m/>
    <s v="TEN"/>
    <s v="True"/>
    <x v="17"/>
  </r>
  <r>
    <n v="201606"/>
    <x v="4"/>
    <s v="Babes"/>
    <s v="Babes"/>
    <s v="Babes"/>
    <x v="4"/>
    <s v="LF"/>
    <s v="SD"/>
    <s v="LF-SD"/>
    <n v="2955"/>
    <n v="13.05"/>
    <n v="38562.75"/>
    <n v="37.3333333333333"/>
    <s v="Babes"/>
    <s v="False"/>
    <x v="17"/>
  </r>
  <r>
    <n v="201606"/>
    <x v="4"/>
    <s v="Bang University"/>
    <s v="Bang University"/>
    <s v="Bang U."/>
    <x v="4"/>
    <s v="LF"/>
    <s v="SD"/>
    <s v="LF-SD"/>
    <n v="2968"/>
    <n v="13.05"/>
    <n v="38732.400000000001"/>
    <n v="35.3333333333333"/>
    <s v="Bang U."/>
    <s v="False"/>
    <x v="17"/>
  </r>
  <r>
    <n v="201606"/>
    <x v="4"/>
    <s v="Brazzers"/>
    <s v="Brazzers"/>
    <s v="Brazzers"/>
    <x v="4"/>
    <s v="LF"/>
    <s v="SD"/>
    <s v="LF-SD"/>
    <n v="3801"/>
    <n v="13.05"/>
    <n v="49603.05"/>
    <n v="44.6666666666667"/>
    <s v="Brazzers"/>
    <s v="False"/>
    <x v="17"/>
  </r>
  <r>
    <n v="201606"/>
    <x v="4"/>
    <s v="Playboy Double Feature"/>
    <s v="MG 2pk"/>
    <s v="MG 2pk"/>
    <x v="4"/>
    <s v="2PK"/>
    <s v="SD"/>
    <s v="2PK-SD"/>
    <n v="2178"/>
    <n v="12.99"/>
    <n v="28292.22"/>
    <n v="16"/>
    <s v="MG 2pk"/>
    <s v="False"/>
    <x v="17"/>
  </r>
  <r>
    <n v="201606"/>
    <x v="4"/>
    <s v="Quickies"/>
    <s v="MG Shorts"/>
    <s v="MG Shorts"/>
    <x v="4"/>
    <s v="SF"/>
    <s v="SD"/>
    <s v="SF-SD"/>
    <n v="5638"/>
    <n v="7.98"/>
    <n v="44991.24"/>
    <n v="8.6666666666666696"/>
    <s v="MG Shorts"/>
    <s v="False"/>
    <x v="17"/>
  </r>
  <r>
    <n v="201606"/>
    <x v="4"/>
    <s v="4807"/>
    <s v="MG Shorts HD"/>
    <s v="MG Shorts HD"/>
    <x v="4"/>
    <s v="SF"/>
    <s v="SD"/>
    <s v="SF-SD"/>
    <n v="4"/>
    <n v="7.98"/>
    <n v="31.92"/>
    <m/>
    <s v="MG Shorts"/>
    <s v="True"/>
    <x v="17"/>
  </r>
  <r>
    <n v="201606"/>
    <x v="4"/>
    <s v="Reality Kings"/>
    <s v="Reality Kings"/>
    <s v="Reality Kings"/>
    <x v="4"/>
    <s v="LF"/>
    <s v="SD"/>
    <s v="LF-SD"/>
    <n v="1788"/>
    <n v="13.05"/>
    <n v="23333.4"/>
    <n v="32"/>
    <s v="Reality Kings"/>
    <s v="False"/>
    <x v="17"/>
  </r>
  <r>
    <n v="201606"/>
    <x v="4"/>
    <s v="Spice Gay"/>
    <s v="Spice Gay"/>
    <s v="MEN"/>
    <x v="4"/>
    <s v="Gay LF"/>
    <s v="SD"/>
    <s v="Gay LF-SD"/>
    <n v="971"/>
    <n v="12.99"/>
    <n v="12613.29"/>
    <n v="16"/>
    <s v="MEN"/>
    <s v="False"/>
    <x v="17"/>
  </r>
  <r>
    <n v="201606"/>
    <x v="4"/>
    <s v="4023"/>
    <s v="A-List"/>
    <s v="A-List"/>
    <x v="5"/>
    <s v="LF"/>
    <s v="SD"/>
    <s v="LF-SD"/>
    <n v="1193"/>
    <n v="13.05"/>
    <n v="15568.65"/>
    <n v="8.6666666666666696"/>
    <s v="A-List"/>
    <s v="False"/>
    <x v="17"/>
  </r>
  <r>
    <n v="201606"/>
    <x v="4"/>
    <s v="3548"/>
    <s v="Club Fantasy"/>
    <s v="Club Fantasy"/>
    <x v="5"/>
    <s v="LF"/>
    <s v="SD"/>
    <s v="LF-SD"/>
    <n v="4822"/>
    <n v="13.05"/>
    <n v="62927.1"/>
    <n v="56.6666666666667"/>
    <s v="Club Fantasy"/>
    <s v="False"/>
    <x v="17"/>
  </r>
  <r>
    <n v="201606"/>
    <x v="4"/>
    <s v="3549"/>
    <s v="Club Fantasy Gay"/>
    <s v="STUDDS"/>
    <x v="5"/>
    <s v="Gay LF"/>
    <s v="SD"/>
    <s v="Gay LF-SD"/>
    <n v="1083"/>
    <n v="12.99"/>
    <n v="14068.17"/>
    <n v="12.6666666666667"/>
    <s v="STUDDS"/>
    <s v="False"/>
    <x v="17"/>
  </r>
  <r>
    <n v="201606"/>
    <x v="4"/>
    <s v="4518"/>
    <s v="Club Fantasy SF XX.5"/>
    <s v="Club Fantasy SF"/>
    <x v="5"/>
    <s v="SF"/>
    <s v="SD"/>
    <s v="SF-SD"/>
    <n v="2649"/>
    <n v="7.98"/>
    <n v="21139.02"/>
    <n v="2.6666666666666701"/>
    <s v="Club Fantasy SF"/>
    <s v="False"/>
    <x v="17"/>
  </r>
  <r>
    <n v="201606"/>
    <x v="4"/>
    <s v="3550"/>
    <s v="First Time Fantasy"/>
    <s v="First Time Fantasy"/>
    <x v="5"/>
    <s v="LF"/>
    <s v="SD"/>
    <s v="LF-SD"/>
    <n v="751"/>
    <n v="13.05"/>
    <n v="9800.5499999999993"/>
    <n v="14"/>
    <s v="First Time Fantasy"/>
    <s v="False"/>
    <x v="17"/>
  </r>
  <r>
    <n v="201606"/>
    <x v="4"/>
    <s v="3747"/>
    <s v="Girl Crush"/>
    <s v="Girl Crush"/>
    <x v="5"/>
    <s v="LF"/>
    <s v="SD"/>
    <s v="LF-SD"/>
    <n v="13"/>
    <n v="13.05"/>
    <n v="169.65"/>
    <n v="16.6666666666667"/>
    <s v="Girl Crush"/>
    <s v="False"/>
    <x v="17"/>
  </r>
  <r>
    <n v="201606"/>
    <x v="4"/>
    <s v="3984"/>
    <s v="Group Swing"/>
    <s v="Group Swing"/>
    <x v="5"/>
    <s v="LF"/>
    <s v="SD"/>
    <s v="LF-SD"/>
    <n v="2"/>
    <n v="13.05"/>
    <n v="26.1"/>
    <n v="20.6666666666667"/>
    <s v="Group Swing"/>
    <s v="False"/>
    <x v="17"/>
  </r>
  <r>
    <n v="201606"/>
    <x v="4"/>
    <s v="4533"/>
    <s v="Studds SF XX.5"/>
    <s v="STUDDS SF"/>
    <x v="5"/>
    <s v="Gay SF"/>
    <s v="SD"/>
    <s v="Gay SF-SD"/>
    <n v="5"/>
    <n v="7.98"/>
    <n v="39.9"/>
    <n v="4"/>
    <s v="STUDDS SF"/>
    <s v="False"/>
    <x v="17"/>
  </r>
  <r>
    <n v="201606"/>
    <x v="4"/>
    <s v="3552"/>
    <s v="Urban Fantasy"/>
    <s v="Urban Fantasy"/>
    <x v="5"/>
    <s v="LF"/>
    <s v="SD"/>
    <s v="LF-SD"/>
    <n v="1358"/>
    <n v="13.05"/>
    <n v="17721.900000000001"/>
    <n v="20.6666666666667"/>
    <s v="Urban Fantasy"/>
    <s v="False"/>
    <x v="17"/>
  </r>
  <r>
    <n v="201606"/>
    <x v="4"/>
    <s v="4524"/>
    <s v="Urban Fantasy SF XX.5"/>
    <s v="Urban Fantasy SF"/>
    <x v="5"/>
    <s v="SF"/>
    <s v="SD"/>
    <s v="SF-SD"/>
    <n v="1243"/>
    <n v="7.98"/>
    <n v="9919.14"/>
    <m/>
    <s v="Club Fantasy SF"/>
    <s v="True"/>
    <x v="17"/>
  </r>
  <r>
    <n v="201606"/>
    <x v="4"/>
    <s v="5136"/>
    <s v="ALT Women"/>
    <s v="Girls Girls Girls"/>
    <x v="6"/>
    <s v="LF"/>
    <s v="SD"/>
    <s v="LF-SD"/>
    <n v="121"/>
    <n v="13.05"/>
    <n v="1579.05"/>
    <n v="20"/>
    <s v="Girls Girls Girls"/>
    <s v="False"/>
    <x v="17"/>
  </r>
  <r>
    <n v="201606"/>
    <x v="4"/>
    <s v="473"/>
    <s v="Cheri"/>
    <s v="Cheri"/>
    <x v="6"/>
    <s v="LF"/>
    <s v="SD"/>
    <s v="LF-SD"/>
    <n v="856"/>
    <n v="13.05"/>
    <n v="11170.8"/>
    <n v="10.6666666666667"/>
    <s v="Cheri"/>
    <s v="False"/>
    <x v="17"/>
  </r>
  <r>
    <n v="201606"/>
    <x v="4"/>
    <s v="963"/>
    <s v="Girls Girls Girls"/>
    <s v="Girls Girls Girls"/>
    <x v="6"/>
    <s v="LF"/>
    <s v="SD"/>
    <s v="LF-SD"/>
    <n v="1803"/>
    <n v="13.05"/>
    <n v="23529.15"/>
    <m/>
    <s v="Girls Girls Girls"/>
    <s v="True"/>
    <x v="17"/>
  </r>
  <r>
    <n v="201606"/>
    <x v="4"/>
    <s v="3665"/>
    <s v="Hardcore Heat"/>
    <s v="HEAT"/>
    <x v="6"/>
    <s v="LF"/>
    <s v="SD"/>
    <s v="LF-SD"/>
    <n v="1357"/>
    <n v="13.05"/>
    <n v="17708.849999999999"/>
    <n v="25.3333333333333"/>
    <s v="HEAT"/>
    <s v="False"/>
    <x v="17"/>
  </r>
  <r>
    <n v="201606"/>
    <x v="4"/>
    <s v="2347"/>
    <s v="Real Xxtreme"/>
    <s v="Real Xxtreme"/>
    <x v="6"/>
    <s v="LF"/>
    <s v="SD"/>
    <s v="LF-SD"/>
    <n v="1726"/>
    <n v="13.05"/>
    <n v="22524.3"/>
    <n v="20"/>
    <s v="Real Xxtreme"/>
    <s v="False"/>
    <x v="17"/>
  </r>
  <r>
    <n v="201606"/>
    <x v="4"/>
    <s v="3573"/>
    <s v="VIVID TV XX.5"/>
    <s v="Vivid"/>
    <x v="6"/>
    <s v="LF"/>
    <s v="SD"/>
    <s v="LF-SD"/>
    <n v="3585"/>
    <n v="13.05"/>
    <n v="46784.25"/>
    <n v="69.3333333333333"/>
    <s v="Vivid"/>
    <s v="False"/>
    <x v="17"/>
  </r>
  <r>
    <n v="201606"/>
    <x v="4"/>
    <s v="380"/>
    <s v="Wicked"/>
    <s v="Wicked"/>
    <x v="6"/>
    <s v="LF"/>
    <s v="SD"/>
    <s v="LF-SD"/>
    <n v="1176"/>
    <n v="13.05"/>
    <n v="15346.8"/>
    <n v="25.3333333333333"/>
    <s v="Wicked"/>
    <s v="False"/>
    <x v="17"/>
  </r>
  <r>
    <n v="201606"/>
    <x v="5"/>
    <s v="3425"/>
    <s v="360 Adult Insider"/>
    <s v="360 Adult Insider"/>
    <x v="7"/>
    <s v="Special"/>
    <s v="SD"/>
    <s v="Special-SD"/>
    <n v="63"/>
    <n v="1.99"/>
    <n v="125.37"/>
    <m/>
    <m/>
    <s v="False"/>
    <x v="17"/>
  </r>
  <r>
    <n v="201606"/>
    <x v="5"/>
    <s v="3617"/>
    <s v="Arouse"/>
    <s v="Arouse"/>
    <x v="1"/>
    <s v="LF"/>
    <s v="SD"/>
    <s v="LF-SD"/>
    <n v="757"/>
    <n v="17.989999999999998"/>
    <n v="13618.43"/>
    <m/>
    <m/>
    <s v="True"/>
    <x v="17"/>
  </r>
  <r>
    <n v="201606"/>
    <x v="5"/>
    <s v="4050"/>
    <s v="Arouse 2pk"/>
    <s v="Align 2pk"/>
    <x v="1"/>
    <s v="2PK"/>
    <s v="SD"/>
    <s v="2PK-SD"/>
    <n v="258"/>
    <n v="19.989999999999998"/>
    <n v="5157.42"/>
    <m/>
    <m/>
    <s v="True"/>
    <x v="17"/>
  </r>
  <r>
    <n v="201606"/>
    <x v="5"/>
    <s v="4370"/>
    <s v="Arouse HD"/>
    <s v="Arouse HD"/>
    <x v="1"/>
    <s v="LF"/>
    <s v="HD"/>
    <s v="LF-HD"/>
    <n v="481"/>
    <n v="18.989999999999998"/>
    <n v="9134.19"/>
    <m/>
    <m/>
    <s v="True"/>
    <x v="17"/>
  </r>
  <r>
    <n v="201606"/>
    <x v="5"/>
    <s v="3930"/>
    <s v="DUSK - For Women"/>
    <s v="DUSK"/>
    <x v="1"/>
    <s v="LF"/>
    <s v="SD"/>
    <s v="LF-SD"/>
    <n v="323"/>
    <n v="17.989999999999998"/>
    <n v="5810.77"/>
    <m/>
    <m/>
    <s v="True"/>
    <x v="17"/>
  </r>
  <r>
    <n v="201606"/>
    <x v="5"/>
    <s v="4435"/>
    <s v="DUSK - For Women HD"/>
    <s v="DUSK HD"/>
    <x v="1"/>
    <s v="LF"/>
    <s v="HD"/>
    <s v="LF-HD"/>
    <n v="175"/>
    <n v="18.989999999999998"/>
    <n v="3323.25"/>
    <m/>
    <m/>
    <s v="True"/>
    <x v="17"/>
  </r>
  <r>
    <n v="201606"/>
    <x v="5"/>
    <s v="3618"/>
    <s v="Falcon XX5"/>
    <s v="Falcon"/>
    <x v="1"/>
    <s v="Gay LF"/>
    <s v="SD"/>
    <s v="Gay LF-SD"/>
    <n v="224"/>
    <n v="17.989999999999998"/>
    <n v="4029.76"/>
    <m/>
    <m/>
    <s v="True"/>
    <x v="17"/>
  </r>
  <r>
    <n v="201606"/>
    <x v="5"/>
    <s v="3653"/>
    <s v="Falcon XX5 HD"/>
    <s v="Falcon HD"/>
    <x v="1"/>
    <s v="Gay LF"/>
    <s v="HD"/>
    <s v="Gay LF-HD"/>
    <n v="187"/>
    <n v="18.989999999999998"/>
    <n v="3551.13"/>
    <m/>
    <m/>
    <s v="True"/>
    <x v="17"/>
  </r>
  <r>
    <n v="201606"/>
    <x v="5"/>
    <s v="Digital Playground HD"/>
    <s v="Digital Playground HD"/>
    <s v="Digital Playground HD"/>
    <x v="2"/>
    <s v="LF"/>
    <s v="HD"/>
    <s v="LF-HD"/>
    <n v="795"/>
    <n v="18.989999999999998"/>
    <n v="15097.05"/>
    <m/>
    <m/>
    <s v="True"/>
    <x v="17"/>
  </r>
  <r>
    <n v="201606"/>
    <x v="5"/>
    <s v="3968"/>
    <s v="Evil Angel"/>
    <s v="Evil Angel"/>
    <x v="8"/>
    <s v="LF"/>
    <s v="SD"/>
    <s v="LF-SD"/>
    <n v="2548"/>
    <n v="17.989999999999998"/>
    <n v="45838.52"/>
    <m/>
    <m/>
    <s v="True"/>
    <x v="17"/>
  </r>
  <r>
    <n v="201606"/>
    <x v="5"/>
    <s v="3221"/>
    <s v="HIS Gay XX.5"/>
    <s v="HIS"/>
    <x v="3"/>
    <s v="Gay LF"/>
    <s v="SD"/>
    <s v="Gay LF-SD"/>
    <n v="825"/>
    <n v="17.989999999999998"/>
    <n v="14841.75"/>
    <m/>
    <m/>
    <s v="True"/>
    <x v="17"/>
  </r>
  <r>
    <n v="201606"/>
    <x v="5"/>
    <s v="272"/>
    <s v="Hustler"/>
    <s v="Hustler"/>
    <x v="3"/>
    <s v="LF"/>
    <s v="SD"/>
    <s v="LF-SD"/>
    <n v="2068"/>
    <n v="17.989999999999998"/>
    <n v="37203.32"/>
    <m/>
    <m/>
    <s v="True"/>
    <x v="17"/>
  </r>
  <r>
    <n v="201606"/>
    <x v="5"/>
    <s v="3986"/>
    <s v="Hustler 2pk"/>
    <s v="Hustler 2pk"/>
    <x v="3"/>
    <s v="2PK"/>
    <s v="SD"/>
    <s v="2PK-SD"/>
    <n v="258"/>
    <n v="19.989999999999998"/>
    <n v="5157.42"/>
    <m/>
    <m/>
    <s v="True"/>
    <x v="17"/>
  </r>
  <r>
    <n v="201606"/>
    <x v="5"/>
    <s v="4007"/>
    <s v="Hustler 4pk"/>
    <s v="Hustler 4pk"/>
    <x v="3"/>
    <s v="4PK"/>
    <s v="SD"/>
    <s v="4PK-SD"/>
    <n v="619"/>
    <n v="24.99"/>
    <n v="15468.81"/>
    <m/>
    <m/>
    <s v="True"/>
    <x v="17"/>
  </r>
  <r>
    <n v="201606"/>
    <x v="5"/>
    <s v="2718"/>
    <s v="Hustler HD"/>
    <s v="Hustler HD"/>
    <x v="3"/>
    <s v="LF"/>
    <s v="HD"/>
    <s v="LF-HD"/>
    <n v="837"/>
    <n v="18.989999999999998"/>
    <n v="15894.63"/>
    <m/>
    <m/>
    <s v="True"/>
    <x v="17"/>
  </r>
  <r>
    <n v="201606"/>
    <x v="5"/>
    <s v="468"/>
    <s v="Juicy"/>
    <s v="Juicy"/>
    <x v="3"/>
    <s v="LF"/>
    <s v="SD"/>
    <s v="LF-SD"/>
    <n v="960"/>
    <n v="17.989999999999998"/>
    <n v="17270.400000000001"/>
    <m/>
    <m/>
    <s v="True"/>
    <x v="17"/>
  </r>
  <r>
    <n v="201606"/>
    <x v="5"/>
    <s v="3345"/>
    <s v="Juicy HD"/>
    <s v="Juicy HD"/>
    <x v="3"/>
    <s v="LF"/>
    <s v="HD"/>
    <s v="LF-HD"/>
    <n v="825"/>
    <n v="18.989999999999998"/>
    <n v="15666.75"/>
    <m/>
    <m/>
    <s v="True"/>
    <x v="17"/>
  </r>
  <r>
    <n v="201606"/>
    <x v="5"/>
    <s v="4153"/>
    <s v="Kinky"/>
    <s v="Kinky"/>
    <x v="3"/>
    <s v="LF"/>
    <s v="SD"/>
    <s v="LF-SD"/>
    <n v="325"/>
    <n v="17.989999999999998"/>
    <n v="5846.75"/>
    <m/>
    <m/>
    <s v="True"/>
    <x v="17"/>
  </r>
  <r>
    <n v="201606"/>
    <x v="5"/>
    <s v="577"/>
    <s v="Manhandle"/>
    <s v="Manhandle"/>
    <x v="3"/>
    <s v="Gay LF"/>
    <s v="SD"/>
    <s v="Gay LF-SD"/>
    <n v="265"/>
    <n v="17.989999999999998"/>
    <n v="4767.3500000000004"/>
    <m/>
    <m/>
    <s v="True"/>
    <x v="17"/>
  </r>
  <r>
    <n v="201606"/>
    <x v="5"/>
    <s v="575"/>
    <s v="Penthouse"/>
    <s v="Penthouse"/>
    <x v="3"/>
    <s v="LF"/>
    <s v="SD"/>
    <s v="LF-SD"/>
    <n v="801"/>
    <n v="17.989999999999998"/>
    <n v="14409.99"/>
    <m/>
    <m/>
    <s v="True"/>
    <x v="17"/>
  </r>
  <r>
    <n v="201606"/>
    <x v="5"/>
    <s v="576"/>
    <s v="Penthouse HD"/>
    <s v="Penthouse HD"/>
    <x v="3"/>
    <s v="LF"/>
    <s v="HD"/>
    <s v="LF-HD"/>
    <n v="731"/>
    <n v="18.989999999999998"/>
    <n v="13881.69"/>
    <m/>
    <m/>
    <s v="True"/>
    <x v="17"/>
  </r>
  <r>
    <n v="201606"/>
    <x v="5"/>
    <s v="158"/>
    <s v="TEN"/>
    <s v="TEN"/>
    <x v="3"/>
    <s v="LF"/>
    <s v="SD"/>
    <s v="LF-SD"/>
    <n v="3289"/>
    <n v="17.989999999999998"/>
    <n v="59169.11"/>
    <m/>
    <m/>
    <s v="True"/>
    <x v="17"/>
  </r>
  <r>
    <n v="201606"/>
    <x v="5"/>
    <s v="683"/>
    <s v="XTSY"/>
    <s v="XTSY"/>
    <x v="3"/>
    <s v="LF"/>
    <s v="SD"/>
    <s v="LF-SD"/>
    <n v="510"/>
    <n v="17.989999999999998"/>
    <n v="9174.9"/>
    <m/>
    <m/>
    <s v="True"/>
    <x v="17"/>
  </r>
  <r>
    <n v="201606"/>
    <x v="5"/>
    <s v="4477"/>
    <s v="XTSY HD"/>
    <s v="XTSY HD"/>
    <x v="3"/>
    <s v="LF"/>
    <s v="HD"/>
    <s v="LF-HD"/>
    <n v="413"/>
    <n v="18.989999999999998"/>
    <n v="7842.87"/>
    <m/>
    <m/>
    <s v="True"/>
    <x v="17"/>
  </r>
  <r>
    <n v="201606"/>
    <x v="5"/>
    <s v="Babes"/>
    <s v="Babes"/>
    <s v="Babes"/>
    <x v="4"/>
    <s v="LF"/>
    <s v="SD"/>
    <s v="LF-SD"/>
    <n v="813"/>
    <n v="17.989999999999998"/>
    <n v="14625.87"/>
    <n v="16"/>
    <s v="Babes"/>
    <s v="False"/>
    <x v="17"/>
  </r>
  <r>
    <n v="201606"/>
    <x v="5"/>
    <s v="Bang University"/>
    <s v="Bang University"/>
    <s v="Bang U."/>
    <x v="4"/>
    <s v="LF"/>
    <s v="SD"/>
    <s v="LF-SD"/>
    <n v="604"/>
    <n v="17.989999999999998"/>
    <n v="10865.96"/>
    <m/>
    <m/>
    <s v="True"/>
    <x v="17"/>
  </r>
  <r>
    <n v="201606"/>
    <x v="5"/>
    <s v="Brazzers"/>
    <s v="Brazzers"/>
    <s v="Brazzers"/>
    <x v="4"/>
    <s v="LF"/>
    <s v="SD"/>
    <s v="LF-SD"/>
    <n v="1710"/>
    <n v="17.989999999999998"/>
    <n v="30762.9"/>
    <m/>
    <m/>
    <s v="True"/>
    <x v="17"/>
  </r>
  <r>
    <n v="201606"/>
    <x v="5"/>
    <s v="Playboy Double Feature XX.5"/>
    <s v="MG 2pk"/>
    <s v="MG 2pk"/>
    <x v="4"/>
    <s v="2PK"/>
    <s v="SD"/>
    <s v="2PK-SD"/>
    <n v="449"/>
    <n v="19.989999999999998"/>
    <n v="8975.51"/>
    <m/>
    <m/>
    <s v="True"/>
    <x v="17"/>
  </r>
  <r>
    <n v="201606"/>
    <x v="5"/>
    <s v="Playboy 4-packs"/>
    <s v="MG 4pk"/>
    <s v="MG 4pk"/>
    <x v="4"/>
    <s v="4PK"/>
    <s v="SD"/>
    <s v="4PK-SD"/>
    <n v="239"/>
    <n v="24.99"/>
    <n v="5972.61"/>
    <m/>
    <m/>
    <s v="True"/>
    <x v="17"/>
  </r>
  <r>
    <n v="201606"/>
    <x v="5"/>
    <s v="Reality Kings"/>
    <s v="Reality Kings"/>
    <s v="Reality Kings"/>
    <x v="4"/>
    <s v="LF"/>
    <s v="SD"/>
    <s v="LF-SD"/>
    <n v="1998"/>
    <n v="17.989999999999998"/>
    <n v="35944.019999999997"/>
    <m/>
    <m/>
    <s v="True"/>
    <x v="17"/>
  </r>
  <r>
    <n v="201606"/>
    <x v="5"/>
    <s v="Reality Kings XX.5 HD"/>
    <s v="Reality Kings XX.5 HD"/>
    <s v="Reality Kings HD"/>
    <x v="4"/>
    <s v="LF"/>
    <s v="HD"/>
    <s v="LF-HD"/>
    <n v="840"/>
    <n v="18.989999999999998"/>
    <n v="15951.6"/>
    <m/>
    <m/>
    <s v="True"/>
    <x v="17"/>
  </r>
  <r>
    <n v="201606"/>
    <x v="5"/>
    <s v="Route 69"/>
    <s v="Route 69"/>
    <s v="Route 69"/>
    <x v="4"/>
    <s v="LF"/>
    <s v="SD"/>
    <s v="LF-SD"/>
    <n v="319"/>
    <n v="17.989999999999998"/>
    <n v="5738.81"/>
    <m/>
    <m/>
    <s v="True"/>
    <x v="17"/>
  </r>
  <r>
    <n v="201606"/>
    <x v="5"/>
    <s v="Spice Gay"/>
    <s v="Spice Gay"/>
    <s v="MEN"/>
    <x v="4"/>
    <s v="Gay LF"/>
    <s v="SD"/>
    <s v="Gay LF-SD"/>
    <n v="752"/>
    <n v="17.989999999999998"/>
    <n v="13528.48"/>
    <m/>
    <m/>
    <s v="True"/>
    <x v="17"/>
  </r>
  <r>
    <n v="201606"/>
    <x v="5"/>
    <s v="4635"/>
    <s v="ErosArt"/>
    <s v="ErosArt"/>
    <x v="9"/>
    <s v="LF"/>
    <s v="SD"/>
    <s v="LF-SD"/>
    <n v="1514"/>
    <n v="17.989999999999998"/>
    <n v="27236.86"/>
    <m/>
    <m/>
    <s v="True"/>
    <x v="17"/>
  </r>
  <r>
    <n v="201606"/>
    <x v="5"/>
    <s v="4636"/>
    <s v="Red Hot"/>
    <s v="Red Hot"/>
    <x v="9"/>
    <s v="LF"/>
    <s v="SD"/>
    <s v="LF-SD"/>
    <n v="1010"/>
    <n v="17.989999999999998"/>
    <n v="18169.900000000001"/>
    <m/>
    <m/>
    <s v="True"/>
    <x v="17"/>
  </r>
  <r>
    <n v="201606"/>
    <x v="5"/>
    <s v="4637"/>
    <s v="Skinemax"/>
    <s v="Skinemax"/>
    <x v="9"/>
    <s v="LF"/>
    <s v="SD"/>
    <s v="LF-SD"/>
    <n v="1030"/>
    <n v="17.989999999999998"/>
    <n v="18529.7"/>
    <m/>
    <m/>
    <s v="True"/>
    <x v="17"/>
  </r>
  <r>
    <n v="201606"/>
    <x v="5"/>
    <s v="4023"/>
    <s v="A-List"/>
    <s v="A-List"/>
    <x v="5"/>
    <s v="LF"/>
    <s v="SD"/>
    <s v="LF-SD"/>
    <n v="24"/>
    <n v="17.989999999999998"/>
    <n v="431.76"/>
    <m/>
    <m/>
    <s v="True"/>
    <x v="17"/>
  </r>
  <r>
    <n v="201606"/>
    <x v="5"/>
    <s v="3548"/>
    <s v="Club Fantasy"/>
    <s v="Club Fantasy"/>
    <x v="5"/>
    <s v="LF"/>
    <s v="SD"/>
    <s v="LF-SD"/>
    <n v="1067"/>
    <n v="17.989999999999998"/>
    <n v="19195.330000000002"/>
    <m/>
    <m/>
    <s v="True"/>
    <x v="17"/>
  </r>
  <r>
    <n v="201606"/>
    <x v="5"/>
    <s v="4014"/>
    <s v="Club Fantasy 4pk"/>
    <s v="TVN 4pk"/>
    <x v="5"/>
    <s v="4PK"/>
    <s v="SD"/>
    <s v="4PK-SD"/>
    <n v="9"/>
    <n v="24.99"/>
    <n v="224.91"/>
    <m/>
    <m/>
    <s v="True"/>
    <x v="17"/>
  </r>
  <r>
    <n v="201606"/>
    <x v="5"/>
    <s v="3549"/>
    <s v="Club Fantasy Gay"/>
    <s v="STUDDS"/>
    <x v="5"/>
    <s v="Gay LF"/>
    <s v="SD"/>
    <s v="Gay LF-SD"/>
    <n v="407"/>
    <n v="17.989999999999998"/>
    <n v="7321.93"/>
    <m/>
    <m/>
    <s v="True"/>
    <x v="17"/>
  </r>
  <r>
    <n v="201606"/>
    <x v="5"/>
    <s v="4126"/>
    <s v="Club Fantasy Gay HD"/>
    <s v="STUDDS HD"/>
    <x v="5"/>
    <s v="Gay LF"/>
    <s v="HD"/>
    <s v="Gay LF-HD"/>
    <n v="228"/>
    <n v="18.989999999999998"/>
    <n v="4329.72"/>
    <m/>
    <m/>
    <s v="True"/>
    <x v="17"/>
  </r>
  <r>
    <n v="201606"/>
    <x v="5"/>
    <s v="4127"/>
    <s v="Club Fantasy Group"/>
    <s v="Club Fantasy"/>
    <x v="5"/>
    <s v="LF"/>
    <s v="SD"/>
    <s v="LF-SD"/>
    <n v="239"/>
    <n v="17.989999999999998"/>
    <n v="4299.6099999999997"/>
    <m/>
    <m/>
    <s v="True"/>
    <x v="17"/>
  </r>
  <r>
    <n v="201606"/>
    <x v="5"/>
    <s v="4128"/>
    <s v="Club Fantasy HD"/>
    <s v="Club Fantasy HD"/>
    <x v="5"/>
    <s v="LF"/>
    <s v="HD"/>
    <s v="LF-HD"/>
    <n v="759"/>
    <n v="18.989999999999998"/>
    <n v="14413.41"/>
    <m/>
    <m/>
    <s v="True"/>
    <x v="17"/>
  </r>
  <r>
    <n v="201606"/>
    <x v="5"/>
    <s v="3550"/>
    <s v="First Time Fantasy"/>
    <s v="First Time Fantasy"/>
    <x v="5"/>
    <s v="LF"/>
    <s v="SD"/>
    <s v="LF-SD"/>
    <n v="545"/>
    <n v="17.989999999999998"/>
    <n v="9804.5499999999993"/>
    <m/>
    <m/>
    <s v="True"/>
    <x v="17"/>
  </r>
  <r>
    <n v="201606"/>
    <x v="5"/>
    <s v="3747"/>
    <s v="Girl Crush"/>
    <s v="Girl Crush"/>
    <x v="5"/>
    <s v="LF"/>
    <s v="SD"/>
    <s v="LF-SD"/>
    <n v="574"/>
    <n v="17.989999999999998"/>
    <n v="10326.26"/>
    <m/>
    <m/>
    <s v="True"/>
    <x v="17"/>
  </r>
  <r>
    <n v="201606"/>
    <x v="5"/>
    <s v="156"/>
    <s v="Studds"/>
    <s v="STUDDS"/>
    <x v="5"/>
    <s v="Gay LF"/>
    <s v="SD"/>
    <s v="Gay LF-SD"/>
    <n v="1183"/>
    <n v="17.989999999999998"/>
    <n v="21282.17"/>
    <m/>
    <m/>
    <s v="True"/>
    <x v="17"/>
  </r>
  <r>
    <n v="201606"/>
    <x v="5"/>
    <s v="3552"/>
    <s v="Urban Fantasy"/>
    <s v="Urban Fantasy"/>
    <x v="5"/>
    <s v="LF"/>
    <s v="SD"/>
    <s v="LF-SD"/>
    <n v="1201"/>
    <n v="17.989999999999998"/>
    <n v="21605.99"/>
    <m/>
    <m/>
    <s v="True"/>
    <x v="17"/>
  </r>
  <r>
    <n v="201606"/>
    <x v="5"/>
    <s v="4131"/>
    <s v="Urban Fantasy HD"/>
    <s v="Urban Fantasy HD"/>
    <x v="5"/>
    <s v="LF"/>
    <s v="HD"/>
    <s v="LF-HD"/>
    <n v="566"/>
    <n v="18.989999999999998"/>
    <n v="10748.34"/>
    <m/>
    <m/>
    <s v="True"/>
    <x v="17"/>
  </r>
  <r>
    <n v="201606"/>
    <x v="5"/>
    <s v="2042"/>
    <s v="Hardcore Heat"/>
    <s v="HEAT"/>
    <x v="6"/>
    <s v="LF"/>
    <s v="SD"/>
    <s v="LF-SD"/>
    <n v="929"/>
    <n v="17.989999999999998"/>
    <n v="16712.71"/>
    <m/>
    <m/>
    <s v="True"/>
    <x v="17"/>
  </r>
  <r>
    <n v="201606"/>
    <x v="5"/>
    <s v="3131"/>
    <s v="Hardcore Heat HD"/>
    <s v="HEAT HD"/>
    <x v="6"/>
    <s v="LF"/>
    <s v="HD"/>
    <s v="LF-HD"/>
    <n v="356"/>
    <n v="18.989999999999998"/>
    <n v="6760.44"/>
    <m/>
    <m/>
    <s v="True"/>
    <x v="17"/>
  </r>
  <r>
    <n v="201606"/>
    <x v="5"/>
    <s v="4784"/>
    <s v="Heat DF"/>
    <s v="Vivid 2pk"/>
    <x v="6"/>
    <s v="2PK"/>
    <s v="SD"/>
    <s v="2PK-SD"/>
    <n v="328"/>
    <n v="19.989999999999998"/>
    <n v="6556.72"/>
    <m/>
    <m/>
    <s v="True"/>
    <x v="17"/>
  </r>
  <r>
    <n v="201606"/>
    <x v="5"/>
    <s v="3573"/>
    <s v="VIVID TV XX.5"/>
    <s v="Vivid"/>
    <x v="6"/>
    <s v="LF"/>
    <s v="SD"/>
    <s v="LF-SD"/>
    <n v="1226"/>
    <n v="17.989999999999998"/>
    <n v="22055.74"/>
    <m/>
    <m/>
    <s v="True"/>
    <x v="17"/>
  </r>
  <r>
    <n v="201606"/>
    <x v="5"/>
    <s v="3588"/>
    <s v="VIVID TV XX.5 HD"/>
    <s v="Vivid HD"/>
    <x v="6"/>
    <s v="LF"/>
    <s v="HD"/>
    <s v="LF-HD"/>
    <n v="2642"/>
    <n v="18.989999999999998"/>
    <n v="50171.58"/>
    <m/>
    <m/>
    <s v="True"/>
    <x v="17"/>
  </r>
  <r>
    <n v="201606"/>
    <x v="5"/>
    <s v="4190"/>
    <s v="Vivid 4pk"/>
    <s v="Vivid 4pk"/>
    <x v="6"/>
    <s v="4PK"/>
    <s v="SD"/>
    <s v="4PK-SD"/>
    <n v="245"/>
    <n v="24.99"/>
    <n v="6122.55"/>
    <m/>
    <m/>
    <s v="True"/>
    <x v="17"/>
  </r>
  <r>
    <n v="201606"/>
    <x v="5"/>
    <s v="3998"/>
    <s v="Vivid DF"/>
    <s v="Vivid 2pk"/>
    <x v="6"/>
    <s v="2PK"/>
    <s v="SD"/>
    <s v="2PK-SD"/>
    <n v="692"/>
    <n v="19.989999999999998"/>
    <n v="13833.08"/>
    <m/>
    <m/>
    <s v="True"/>
    <x v="17"/>
  </r>
  <r>
    <n v="201606"/>
    <x v="5"/>
    <s v="4415"/>
    <s v="Vivid Gay"/>
    <s v="Vivid Gay"/>
    <x v="6"/>
    <s v="Gay LF"/>
    <s v="SD"/>
    <s v="Gay LF-SD"/>
    <n v="525"/>
    <n v="17.989999999999998"/>
    <n v="9444.75"/>
    <m/>
    <m/>
    <s v="True"/>
    <x v="17"/>
  </r>
  <r>
    <n v="201606"/>
    <x v="5"/>
    <s v="4806"/>
    <s v="Vivid SF"/>
    <s v="Vivid SF"/>
    <x v="6"/>
    <s v="SF"/>
    <s v="SD"/>
    <s v="SF-SD"/>
    <n v="297"/>
    <n v="9.99"/>
    <n v="2967.03"/>
    <m/>
    <m/>
    <s v="True"/>
    <x v="17"/>
  </r>
  <r>
    <n v="201606"/>
    <x v="5"/>
    <s v="4147"/>
    <s v="Wicked DF"/>
    <s v="Vivid 2pk"/>
    <x v="6"/>
    <s v="2PK"/>
    <s v="SD"/>
    <s v="2PK-SD"/>
    <n v="377"/>
    <n v="19.989999999999998"/>
    <n v="7536.23"/>
    <m/>
    <m/>
    <s v="True"/>
    <x v="17"/>
  </r>
  <r>
    <n v="201606"/>
    <x v="5"/>
    <s v="788"/>
    <s v="Wicked XX.5"/>
    <s v="Wicked"/>
    <x v="6"/>
    <s v="LF"/>
    <s v="SD"/>
    <s v="LF-SD"/>
    <n v="602"/>
    <n v="17.989999999999998"/>
    <n v="10829.98"/>
    <m/>
    <m/>
    <s v="True"/>
    <x v="17"/>
  </r>
  <r>
    <n v="201606"/>
    <x v="5"/>
    <s v="3680"/>
    <s v="Wicked XX.5 HD"/>
    <s v="Wicked HD"/>
    <x v="6"/>
    <s v="LF"/>
    <s v="HD"/>
    <s v="LF-HD"/>
    <n v="311"/>
    <n v="18.989999999999998"/>
    <n v="5905.89"/>
    <m/>
    <m/>
    <s v="True"/>
    <x v="17"/>
  </r>
  <r>
    <n v="201607"/>
    <x v="0"/>
    <s v="3617"/>
    <s v="Arouse"/>
    <s v="Arouse"/>
    <x v="1"/>
    <s v="LF"/>
    <s v="SD"/>
    <s v="LF-SD"/>
    <n v="3759"/>
    <n v="10.9933333333333"/>
    <n v="41323.94"/>
    <m/>
    <m/>
    <s v="True"/>
    <x v="18"/>
  </r>
  <r>
    <n v="201607"/>
    <x v="0"/>
    <s v="Digital Playground"/>
    <s v="Digital Playground"/>
    <s v="Digital Playground"/>
    <x v="2"/>
    <s v="LF"/>
    <s v="SD"/>
    <s v="LF-SD"/>
    <n v="1320"/>
    <n v="10.9933333333333"/>
    <n v="14511.2"/>
    <m/>
    <m/>
    <s v="True"/>
    <x v="18"/>
  </r>
  <r>
    <n v="201607"/>
    <x v="0"/>
    <s v="Digital Playground SF"/>
    <s v="Digital Playground Shorts"/>
    <s v="Digital Playground SF"/>
    <x v="2"/>
    <s v="SF"/>
    <s v="SD"/>
    <s v="SF-SD"/>
    <n v="10091"/>
    <n v="7"/>
    <n v="70637"/>
    <m/>
    <m/>
    <s v="True"/>
    <x v="18"/>
  </r>
  <r>
    <n v="201607"/>
    <x v="0"/>
    <s v="272"/>
    <s v="Hustler"/>
    <s v="Hustler"/>
    <x v="3"/>
    <s v="LF"/>
    <s v="SD"/>
    <s v="LF-SD"/>
    <n v="24359"/>
    <n v="10.9933333333333"/>
    <n v="267786.60666666698"/>
    <m/>
    <m/>
    <s v="True"/>
    <x v="18"/>
  </r>
  <r>
    <n v="201607"/>
    <x v="0"/>
    <s v="158"/>
    <s v="TEN"/>
    <s v="TEN"/>
    <x v="3"/>
    <s v="LF"/>
    <s v="SD"/>
    <s v="LF-SD"/>
    <n v="35365"/>
    <n v="10.9933333333333"/>
    <n v="388779.23333333299"/>
    <m/>
    <m/>
    <s v="True"/>
    <x v="18"/>
  </r>
  <r>
    <n v="201607"/>
    <x v="0"/>
    <s v="Bang University"/>
    <s v="Bang University"/>
    <s v="Bang U."/>
    <x v="4"/>
    <s v="LF"/>
    <s v="SD"/>
    <s v="LF-SD"/>
    <n v="6006"/>
    <n v="10.9933333333333"/>
    <n v="66025.960000000006"/>
    <m/>
    <m/>
    <s v="True"/>
    <x v="18"/>
  </r>
  <r>
    <n v="201607"/>
    <x v="0"/>
    <s v="Brazzers"/>
    <s v="Brazzers"/>
    <s v="Brazzers"/>
    <x v="4"/>
    <s v="LF"/>
    <s v="SD"/>
    <s v="LF-SD"/>
    <n v="8133"/>
    <n v="10.9933333333333"/>
    <n v="89408.78"/>
    <m/>
    <m/>
    <s v="True"/>
    <x v="18"/>
  </r>
  <r>
    <n v="201607"/>
    <x v="0"/>
    <s v="Brazzers HD"/>
    <s v="Brazzers HD"/>
    <s v="Brazzers HD"/>
    <x v="4"/>
    <s v="LF"/>
    <s v="HD"/>
    <s v="LF-HD"/>
    <n v="6380"/>
    <n v="12"/>
    <n v="76560"/>
    <m/>
    <m/>
    <s v="True"/>
    <x v="18"/>
  </r>
  <r>
    <n v="201607"/>
    <x v="0"/>
    <s v="Playboy 4-packs"/>
    <s v="MG 4pk"/>
    <s v="MG 4pk"/>
    <x v="4"/>
    <s v="4PK"/>
    <s v="SD"/>
    <s v="4PK-SD"/>
    <n v="2304"/>
    <n v="18"/>
    <n v="41472"/>
    <m/>
    <m/>
    <s v="True"/>
    <x v="18"/>
  </r>
  <r>
    <n v="201607"/>
    <x v="0"/>
    <s v="Shorteez"/>
    <s v="Shorteez"/>
    <s v="Shorteez SF"/>
    <x v="4"/>
    <s v="SF"/>
    <s v="SD"/>
    <s v="SF-SD"/>
    <n v="15138"/>
    <n v="7"/>
    <n v="105966"/>
    <m/>
    <m/>
    <s v="True"/>
    <x v="18"/>
  </r>
  <r>
    <n v="201607"/>
    <x v="0"/>
    <s v="3548"/>
    <s v="Club Fantasy"/>
    <s v="Club Fantasy"/>
    <x v="5"/>
    <s v="LF"/>
    <s v="SD"/>
    <s v="LF-SD"/>
    <n v="21574"/>
    <n v="10.9933333333333"/>
    <n v="237170.17333333299"/>
    <m/>
    <m/>
    <s v="True"/>
    <x v="18"/>
  </r>
  <r>
    <n v="201607"/>
    <x v="0"/>
    <s v="3549"/>
    <s v="Club Fantasy Gay"/>
    <s v="STUDDS"/>
    <x v="5"/>
    <s v="Gay LF"/>
    <s v="SD"/>
    <s v="Gay LF-SD"/>
    <n v="3411"/>
    <n v="11"/>
    <n v="37521"/>
    <m/>
    <m/>
    <s v="True"/>
    <x v="18"/>
  </r>
  <r>
    <n v="201607"/>
    <x v="0"/>
    <s v="3550"/>
    <s v="First Time Fantasy"/>
    <s v="First Time Fantasy"/>
    <x v="5"/>
    <s v="LF"/>
    <s v="SD"/>
    <s v="LF-SD"/>
    <n v="2727"/>
    <n v="10.9933333333333"/>
    <n v="29978.82"/>
    <m/>
    <m/>
    <s v="True"/>
    <x v="18"/>
  </r>
  <r>
    <n v="201607"/>
    <x v="0"/>
    <s v="3747"/>
    <s v="Girl Crush"/>
    <s v="Girl Crush"/>
    <x v="5"/>
    <s v="LF"/>
    <s v="SD"/>
    <s v="LF-SD"/>
    <n v="2446"/>
    <n v="10.9933333333333"/>
    <n v="26889.6933333333"/>
    <m/>
    <m/>
    <s v="True"/>
    <x v="18"/>
  </r>
  <r>
    <n v="201607"/>
    <x v="0"/>
    <s v="3552"/>
    <s v="Urban Fantasy"/>
    <s v="Urban Fantasy"/>
    <x v="5"/>
    <s v="LF"/>
    <s v="SD"/>
    <s v="LF-SD"/>
    <n v="6019"/>
    <n v="10.9933333333333"/>
    <n v="66168.873333333293"/>
    <m/>
    <m/>
    <s v="True"/>
    <x v="18"/>
  </r>
  <r>
    <n v="201607"/>
    <x v="0"/>
    <s v="2042"/>
    <s v="Hardcore Heat"/>
    <s v="HEAT"/>
    <x v="6"/>
    <s v="LF"/>
    <s v="SD"/>
    <s v="LF-SD"/>
    <n v="2188"/>
    <n v="10.9933333333333"/>
    <n v="24053.413333333301"/>
    <m/>
    <m/>
    <s v="True"/>
    <x v="18"/>
  </r>
  <r>
    <n v="201607"/>
    <x v="0"/>
    <s v="3433"/>
    <s v="VIVID TV"/>
    <s v="Vivid"/>
    <x v="6"/>
    <s v="LF"/>
    <s v="SD"/>
    <s v="LF-SD"/>
    <n v="4442"/>
    <n v="10.9933333333333"/>
    <n v="48832.386666666702"/>
    <m/>
    <m/>
    <s v="True"/>
    <x v="18"/>
  </r>
  <r>
    <n v="201607"/>
    <x v="1"/>
    <s v="3617"/>
    <s v="Arouse"/>
    <s v="Arouse"/>
    <x v="1"/>
    <s v="LF"/>
    <s v="SD"/>
    <s v="LF-SD"/>
    <n v="1114"/>
    <n v="9.94"/>
    <n v="11073.16"/>
    <n v="18.6666666666667"/>
    <s v="Arouse"/>
    <s v="False"/>
    <x v="18"/>
  </r>
  <r>
    <n v="201607"/>
    <x v="1"/>
    <s v="4370"/>
    <s v="Arouse HD"/>
    <s v="Arouse HD"/>
    <x v="1"/>
    <s v="LF"/>
    <s v="HD"/>
    <s v="LF-HD"/>
    <n v="1870"/>
    <n v="9.9450000000000003"/>
    <n v="18597.150000000001"/>
    <n v="16"/>
    <s v="Arouse HD"/>
    <s v="False"/>
    <x v="18"/>
  </r>
  <r>
    <n v="201607"/>
    <x v="1"/>
    <s v="3930"/>
    <s v="DUSK - For Women"/>
    <s v="DUSK"/>
    <x v="1"/>
    <s v="LF"/>
    <s v="SD"/>
    <s v="LF-SD"/>
    <n v="515"/>
    <n v="9.94"/>
    <n v="5119.1000000000004"/>
    <n v="5.3333333333333304"/>
    <s v="DUSK"/>
    <s v="False"/>
    <x v="18"/>
  </r>
  <r>
    <n v="201607"/>
    <x v="1"/>
    <s v="4435"/>
    <s v="DUSK - For Women HD"/>
    <s v="DUSK HD"/>
    <x v="1"/>
    <s v="LF"/>
    <s v="HD"/>
    <s v="LF-HD"/>
    <n v="543"/>
    <n v="9.9450000000000003"/>
    <n v="5400.1350000000002"/>
    <n v="5.3333333333333304"/>
    <s v="DUSK HD"/>
    <s v="False"/>
    <x v="18"/>
  </r>
  <r>
    <n v="201607"/>
    <x v="1"/>
    <s v="3618"/>
    <s v="Falcon XX5"/>
    <s v="Falcon"/>
    <x v="1"/>
    <s v="Gay LF"/>
    <s v="SD"/>
    <s v="Gay LF-SD"/>
    <n v="1109"/>
    <n v="9.94"/>
    <n v="11023.46"/>
    <n v="13.3333333333333"/>
    <s v="Falcon"/>
    <s v="False"/>
    <x v="18"/>
  </r>
  <r>
    <n v="201607"/>
    <x v="1"/>
    <s v="3653"/>
    <s v="Falcon XX5 HD"/>
    <s v="Falcon HD"/>
    <x v="1"/>
    <s v="Gay LF"/>
    <s v="HD"/>
    <s v="Gay LF-HD"/>
    <n v="1131"/>
    <n v="9.9499999999999993"/>
    <n v="11253.45"/>
    <n v="10.6666666666667"/>
    <s v="Falcon HD"/>
    <s v="False"/>
    <x v="18"/>
  </r>
  <r>
    <n v="201607"/>
    <x v="1"/>
    <s v="272"/>
    <s v="Hustler"/>
    <s v="Hustler"/>
    <x v="3"/>
    <s v="LF"/>
    <s v="SD"/>
    <s v="LF-SD"/>
    <n v="14250"/>
    <n v="9.94"/>
    <n v="141645"/>
    <n v="64"/>
    <s v="Hustler"/>
    <s v="False"/>
    <x v="18"/>
  </r>
  <r>
    <n v="201607"/>
    <x v="1"/>
    <s v="2718"/>
    <s v="Hustler HD"/>
    <s v="Hustler HD"/>
    <x v="3"/>
    <s v="LF"/>
    <s v="HD"/>
    <s v="LF-HD"/>
    <n v="2580"/>
    <n v="9.9450000000000003"/>
    <n v="25658.1"/>
    <n v="21.3333333333333"/>
    <s v="Hustler HD"/>
    <s v="False"/>
    <x v="18"/>
  </r>
  <r>
    <n v="201607"/>
    <x v="1"/>
    <s v="649"/>
    <s v="Hustler XXX"/>
    <s v="Hustler"/>
    <x v="3"/>
    <s v="LF"/>
    <s v="SD"/>
    <s v="LF-SD"/>
    <n v="890"/>
    <n v="9.9499999999999993"/>
    <n v="8855.5"/>
    <m/>
    <s v="Hustler"/>
    <s v="True"/>
    <x v="18"/>
  </r>
  <r>
    <n v="201607"/>
    <x v="1"/>
    <s v="3400"/>
    <s v="Hustler XXX HD"/>
    <s v="Hustler HD"/>
    <x v="3"/>
    <s v="LF"/>
    <s v="HD"/>
    <s v="LF-HD"/>
    <n v="1112"/>
    <n v="9.9499999999999993"/>
    <n v="11064.4"/>
    <m/>
    <s v="Hustler HD"/>
    <s v="True"/>
    <x v="18"/>
  </r>
  <r>
    <n v="201607"/>
    <x v="1"/>
    <s v="158"/>
    <s v="TEN"/>
    <s v="TEN"/>
    <x v="3"/>
    <s v="LF"/>
    <s v="SD"/>
    <s v="LF-SD"/>
    <n v="30305"/>
    <n v="9.94"/>
    <n v="301231.7"/>
    <n v="29.3333333333333"/>
    <s v="TEN"/>
    <s v="False"/>
    <x v="18"/>
  </r>
  <r>
    <n v="201607"/>
    <x v="1"/>
    <s v="2188"/>
    <s v="TEN HD"/>
    <s v="TEN HD"/>
    <x v="3"/>
    <s v="LF"/>
    <s v="HD"/>
    <s v="LF-HD"/>
    <n v="2543"/>
    <n v="9.9450000000000003"/>
    <n v="25290.134999999998"/>
    <n v="21.3333333333333"/>
    <s v="TEN HD"/>
    <s v="False"/>
    <x v="18"/>
  </r>
  <r>
    <n v="201607"/>
    <x v="1"/>
    <s v="Babes"/>
    <s v="Babes"/>
    <s v="Babes"/>
    <x v="4"/>
    <s v="LF"/>
    <s v="SD"/>
    <s v="LF-SD"/>
    <n v="2787"/>
    <n v="9.94"/>
    <n v="27702.78"/>
    <n v="10.6666666666667"/>
    <s v="Babes"/>
    <s v="False"/>
    <x v="18"/>
  </r>
  <r>
    <n v="201607"/>
    <x v="1"/>
    <s v="Bang University"/>
    <s v="Bang University"/>
    <s v="Bang U."/>
    <x v="4"/>
    <s v="LF"/>
    <s v="SD"/>
    <s v="LF-SD"/>
    <n v="5899"/>
    <n v="9.94"/>
    <n v="58636.06"/>
    <n v="22.6666666666667"/>
    <s v="Bang U."/>
    <s v="False"/>
    <x v="18"/>
  </r>
  <r>
    <n v="201607"/>
    <x v="1"/>
    <s v="Brazzers"/>
    <s v="Brazzers"/>
    <s v="Brazzers"/>
    <x v="4"/>
    <s v="LF"/>
    <s v="SD"/>
    <s v="LF-SD"/>
    <n v="13189"/>
    <n v="9.94"/>
    <n v="131098.66"/>
    <n v="50.6666666666667"/>
    <s v="Brazzers"/>
    <s v="False"/>
    <x v="18"/>
  </r>
  <r>
    <n v="201607"/>
    <x v="1"/>
    <s v="Brazzers HD"/>
    <s v="Brazzers HD"/>
    <s v="Brazzers HD"/>
    <x v="4"/>
    <s v="LF"/>
    <s v="HD"/>
    <s v="LF-HD"/>
    <n v="5016"/>
    <n v="9.9450000000000003"/>
    <n v="49884.12"/>
    <n v="20"/>
    <s v="Brazzers HD"/>
    <s v="False"/>
    <x v="18"/>
  </r>
  <r>
    <n v="201607"/>
    <x v="1"/>
    <s v="Reality Kings"/>
    <s v="Reality Kings"/>
    <s v="Reality Kings"/>
    <x v="4"/>
    <s v="LF"/>
    <s v="SD"/>
    <s v="LF-SD"/>
    <n v="7055"/>
    <n v="9.94"/>
    <n v="70126.7"/>
    <n v="32"/>
    <s v="Reality Kings"/>
    <s v="False"/>
    <x v="18"/>
  </r>
  <r>
    <n v="201607"/>
    <x v="1"/>
    <s v="Reality Kings HD"/>
    <s v="Reality Kings HD"/>
    <s v="Reality Kings HD"/>
    <x v="4"/>
    <s v="LF"/>
    <s v="HD"/>
    <s v="LF-HD"/>
    <n v="4275"/>
    <n v="9.9450000000000003"/>
    <n v="42514.875"/>
    <n v="26.6666666666667"/>
    <s v="Reality Kings HD"/>
    <s v="False"/>
    <x v="18"/>
  </r>
  <r>
    <n v="201607"/>
    <x v="1"/>
    <s v="Spice Gay"/>
    <s v="Spice Gay"/>
    <s v="MEN"/>
    <x v="4"/>
    <s v="Gay LF"/>
    <s v="SD"/>
    <s v="Gay LF-SD"/>
    <n v="3592"/>
    <n v="9.94"/>
    <n v="35704.480000000003"/>
    <n v="32"/>
    <s v="MEN"/>
    <s v="False"/>
    <x v="18"/>
  </r>
  <r>
    <n v="201607"/>
    <x v="1"/>
    <s v="3548"/>
    <s v="Club Fantasy"/>
    <s v="Club Fantasy"/>
    <x v="5"/>
    <s v="LF"/>
    <s v="SD"/>
    <s v="LF-SD"/>
    <n v="9271"/>
    <n v="9.94"/>
    <n v="92153.74"/>
    <n v="45.3333333333333"/>
    <s v="Club Fantasy"/>
    <s v="False"/>
    <x v="18"/>
  </r>
  <r>
    <n v="201607"/>
    <x v="1"/>
    <s v="3552"/>
    <s v="Urban Fantasy"/>
    <s v="Urban Fantasy"/>
    <x v="5"/>
    <s v="LF"/>
    <s v="SD"/>
    <s v="LF-SD"/>
    <n v="2114"/>
    <n v="9.94"/>
    <n v="21013.16"/>
    <n v="10.6666666666667"/>
    <s v="Urban Fantasy"/>
    <s v="False"/>
    <x v="18"/>
  </r>
  <r>
    <n v="201607"/>
    <x v="1"/>
    <s v="4131"/>
    <s v="Urban Fantasy HD"/>
    <s v="Urban Fantasy HD"/>
    <x v="5"/>
    <s v="LF"/>
    <s v="HD"/>
    <s v="LF-HD"/>
    <n v="113"/>
    <n v="9.9450000000000003"/>
    <n v="1123.7850000000001"/>
    <n v="1.3333333333333299"/>
    <s v="Urban Fantasy HD"/>
    <s v="False"/>
    <x v="18"/>
  </r>
  <r>
    <n v="201607"/>
    <x v="1"/>
    <s v="473"/>
    <s v="Cheri"/>
    <s v="Cheri"/>
    <x v="6"/>
    <s v="LF"/>
    <s v="SD"/>
    <s v="LF-SD"/>
    <n v="2644"/>
    <n v="9.94"/>
    <n v="26281.360000000001"/>
    <n v="16"/>
    <s v="Cheri"/>
    <s v="False"/>
    <x v="18"/>
  </r>
  <r>
    <n v="201607"/>
    <x v="1"/>
    <s v="963"/>
    <s v="Girls Girls Girls"/>
    <s v="Girls Girls Girls"/>
    <x v="6"/>
    <s v="LF"/>
    <s v="SD"/>
    <s v="LF-SD"/>
    <n v="3664"/>
    <n v="9.94"/>
    <n v="36420.160000000003"/>
    <n v="18.6666666666667"/>
    <s v="Girls Girls Girls"/>
    <s v="False"/>
    <x v="18"/>
  </r>
  <r>
    <n v="201607"/>
    <x v="1"/>
    <s v="3683"/>
    <s v="Girls Girls Girls XX.5 HD"/>
    <s v="Girls Girls Girls HD"/>
    <x v="6"/>
    <s v="LF"/>
    <s v="HD"/>
    <s v="LF-HD"/>
    <n v="1192"/>
    <n v="9.9450000000000003"/>
    <n v="11854.44"/>
    <n v="5.3333333333333304"/>
    <s v="Girls Girls Girls HD"/>
    <s v="False"/>
    <x v="18"/>
  </r>
  <r>
    <n v="201607"/>
    <x v="1"/>
    <s v="2042"/>
    <s v="Hardcore Heat"/>
    <s v="HEAT"/>
    <x v="6"/>
    <s v="LF"/>
    <s v="SD"/>
    <s v="LF-SD"/>
    <n v="3738"/>
    <n v="9.94"/>
    <n v="37155.72"/>
    <n v="40"/>
    <s v="HEAT"/>
    <s v="False"/>
    <x v="18"/>
  </r>
  <r>
    <n v="201607"/>
    <x v="1"/>
    <s v="3131"/>
    <s v="Hardcore Heat HD"/>
    <s v="HEAT HD"/>
    <x v="6"/>
    <s v="LF"/>
    <s v="HD"/>
    <s v="LF-HD"/>
    <n v="278"/>
    <n v="9.9450000000000003"/>
    <n v="2764.71"/>
    <n v="12"/>
    <s v="HEAT HD"/>
    <s v="False"/>
    <x v="18"/>
  </r>
  <r>
    <n v="201607"/>
    <x v="1"/>
    <s v="4795"/>
    <s v="Homegrown"/>
    <s v="Homegrown"/>
    <x v="6"/>
    <s v="LF"/>
    <s v="SD"/>
    <s v="LF-SD"/>
    <n v="1757"/>
    <n v="9.94"/>
    <n v="17464.580000000002"/>
    <n v="16"/>
    <s v="Homegrown"/>
    <s v="False"/>
    <x v="18"/>
  </r>
  <r>
    <n v="201607"/>
    <x v="1"/>
    <s v="3411"/>
    <s v="Naughty America XX.5"/>
    <s v="Naughty America"/>
    <x v="6"/>
    <s v="LF"/>
    <s v="SD"/>
    <s v="LF-SD"/>
    <n v="1820"/>
    <n v="9.94"/>
    <n v="18090.8"/>
    <n v="10.6666666666667"/>
    <s v="Naughty America"/>
    <s v="False"/>
    <x v="18"/>
  </r>
  <r>
    <n v="201607"/>
    <x v="1"/>
    <s v="3349"/>
    <s v="Pleasure Zone"/>
    <s v="Pleasure Zone"/>
    <x v="6"/>
    <s v="LF"/>
    <s v="SD"/>
    <s v="LF-SD"/>
    <n v="3609"/>
    <n v="9.94"/>
    <n v="35873.46"/>
    <n v="18.6666666666667"/>
    <s v="Pleasure Zone"/>
    <s v="False"/>
    <x v="18"/>
  </r>
  <r>
    <n v="201607"/>
    <x v="1"/>
    <s v="3706"/>
    <s v="Pleasure Zone HD"/>
    <s v="Pleasure Zone HD"/>
    <x v="6"/>
    <s v="LF"/>
    <s v="HD"/>
    <s v="LF-HD"/>
    <n v="417"/>
    <n v="9.9450000000000003"/>
    <n v="4147.0649999999996"/>
    <n v="4"/>
    <s v="Pleasure Zone HD"/>
    <s v="False"/>
    <x v="18"/>
  </r>
  <r>
    <n v="201607"/>
    <x v="1"/>
    <s v="2347"/>
    <s v="Real Xxtreme"/>
    <s v="Real Xxtreme"/>
    <x v="6"/>
    <s v="LF"/>
    <s v="SD"/>
    <s v="LF-SD"/>
    <n v="3677"/>
    <n v="9.94"/>
    <n v="36549.379999999997"/>
    <n v="24"/>
    <s v="Real Xxtreme"/>
    <s v="False"/>
    <x v="18"/>
  </r>
  <r>
    <n v="201607"/>
    <x v="1"/>
    <s v="3684"/>
    <s v="Real Xxtreme XX.5 HD"/>
    <s v="Real Xxtreme HD"/>
    <x v="6"/>
    <s v="LF"/>
    <s v="HD"/>
    <s v="LF-HD"/>
    <n v="1421"/>
    <n v="9.9450000000000003"/>
    <n v="14131.844999999999"/>
    <n v="8"/>
    <s v="Real Xxtreme HD"/>
    <s v="False"/>
    <x v="18"/>
  </r>
  <r>
    <n v="201607"/>
    <x v="1"/>
    <s v="2825"/>
    <s v="Swingers"/>
    <s v="Swingers"/>
    <x v="6"/>
    <s v="LF"/>
    <s v="SD"/>
    <s v="LF-SD"/>
    <n v="2068"/>
    <n v="9.94"/>
    <n v="20555.919999999998"/>
    <n v="16"/>
    <s v="Swingers"/>
    <s v="False"/>
    <x v="18"/>
  </r>
  <r>
    <n v="201607"/>
    <x v="1"/>
    <s v="3433"/>
    <s v="VIVID TV"/>
    <s v="Vivid"/>
    <x v="6"/>
    <s v="LF"/>
    <s v="SD"/>
    <s v="LF-SD"/>
    <n v="4594"/>
    <n v="9.94"/>
    <n v="45664.36"/>
    <n v="66.6666666666667"/>
    <s v="Vivid"/>
    <s v="False"/>
    <x v="18"/>
  </r>
  <r>
    <n v="201607"/>
    <x v="1"/>
    <s v="4046"/>
    <s v="Vivid XXX HD"/>
    <s v="Vivid HD"/>
    <x v="6"/>
    <s v="LF"/>
    <s v="HD"/>
    <s v="LF-HD"/>
    <n v="6601"/>
    <n v="9.9499999999999993"/>
    <n v="65679.95"/>
    <n v="66.6666666666667"/>
    <s v="Vivid HD"/>
    <s v="False"/>
    <x v="18"/>
  </r>
  <r>
    <n v="201607"/>
    <x v="1"/>
    <s v="380"/>
    <s v="Wicked"/>
    <s v="Wicked"/>
    <x v="6"/>
    <s v="LF"/>
    <s v="SD"/>
    <s v="LF-SD"/>
    <n v="2664"/>
    <n v="9.94"/>
    <n v="26480.16"/>
    <n v="24"/>
    <s v="Wicked"/>
    <s v="False"/>
    <x v="18"/>
  </r>
  <r>
    <n v="201607"/>
    <x v="1"/>
    <s v="4751"/>
    <s v="Wicked HD"/>
    <s v="Wicked HD"/>
    <x v="6"/>
    <s v="LF"/>
    <s v="HD"/>
    <s v="LF-HD"/>
    <n v="369"/>
    <n v="9.9450000000000003"/>
    <n v="3669.7049999999999"/>
    <n v="5.3333333333333304"/>
    <s v="Wicked HD"/>
    <s v="False"/>
    <x v="18"/>
  </r>
  <r>
    <n v="201607"/>
    <x v="2"/>
    <s v="3618"/>
    <s v="Falcon XX5"/>
    <s v="Falcon"/>
    <x v="1"/>
    <s v="Gay LF"/>
    <s v="SD"/>
    <s v="Gay LF-SD"/>
    <n v="1316"/>
    <n v="13.75"/>
    <n v="18095"/>
    <n v="10.6666666666667"/>
    <s v="Falcon"/>
    <s v="False"/>
    <x v="18"/>
  </r>
  <r>
    <n v="201607"/>
    <x v="2"/>
    <s v="4081"/>
    <s v="Girlfriend Films"/>
    <s v="Girlfriend Films"/>
    <x v="3"/>
    <s v="LF"/>
    <s v="SD"/>
    <s v="LF-SD"/>
    <n v="6310"/>
    <n v="13.47"/>
    <n v="84995.7"/>
    <n v="21.3333333333333"/>
    <s v="Girlfriend Films"/>
    <s v="False"/>
    <x v="18"/>
  </r>
  <r>
    <n v="201607"/>
    <x v="2"/>
    <s v="2658"/>
    <s v="HIS Gay"/>
    <s v="HIS"/>
    <x v="3"/>
    <s v="Gay LF"/>
    <s v="SD"/>
    <s v="Gay LF-SD"/>
    <n v="2807"/>
    <n v="13.75"/>
    <n v="38596.25"/>
    <n v="16"/>
    <s v="HIS"/>
    <s v="False"/>
    <x v="18"/>
  </r>
  <r>
    <n v="201607"/>
    <x v="2"/>
    <s v="272"/>
    <s v="Hustler"/>
    <s v="Hustler"/>
    <x v="3"/>
    <s v="LF"/>
    <s v="SD"/>
    <s v="LF-SD"/>
    <n v="27209"/>
    <n v="13.47"/>
    <n v="366505.23"/>
    <n v="73.3333333333333"/>
    <s v="Hustler"/>
    <s v="False"/>
    <x v="18"/>
  </r>
  <r>
    <n v="201607"/>
    <x v="2"/>
    <s v="468"/>
    <s v="Juicy"/>
    <s v="Juicy"/>
    <x v="3"/>
    <s v="LF"/>
    <s v="SD"/>
    <s v="LF-SD"/>
    <n v="8801"/>
    <n v="13.47"/>
    <n v="118549.47"/>
    <n v="26.6666666666667"/>
    <s v="Juicy"/>
    <s v="False"/>
    <x v="18"/>
  </r>
  <r>
    <n v="201607"/>
    <x v="2"/>
    <s v="577"/>
    <s v="Manhandle"/>
    <s v="Manhandle"/>
    <x v="3"/>
    <s v="Gay LF"/>
    <s v="SD"/>
    <s v="Gay LF-SD"/>
    <n v="1983"/>
    <n v="13.75"/>
    <n v="27266.25"/>
    <n v="16"/>
    <s v="Manhandle"/>
    <s v="False"/>
    <x v="18"/>
  </r>
  <r>
    <n v="201607"/>
    <x v="2"/>
    <s v="575"/>
    <s v="Penthouse"/>
    <s v="Penthouse"/>
    <x v="3"/>
    <s v="LF"/>
    <s v="SD"/>
    <s v="LF-SD"/>
    <n v="5201"/>
    <n v="13.47"/>
    <n v="70057.47"/>
    <n v="18.6666666666667"/>
    <s v="Penthouse"/>
    <s v="False"/>
    <x v="18"/>
  </r>
  <r>
    <n v="201607"/>
    <x v="2"/>
    <s v="158"/>
    <s v="TEN"/>
    <s v="TEN"/>
    <x v="3"/>
    <s v="LF"/>
    <s v="SD"/>
    <s v="LF-SD"/>
    <n v="22329"/>
    <n v="13.47"/>
    <n v="300771.63"/>
    <n v="50.6666666666667"/>
    <s v="TEN"/>
    <s v="False"/>
    <x v="18"/>
  </r>
  <r>
    <n v="201607"/>
    <x v="2"/>
    <s v="2827"/>
    <s v="Vavoom"/>
    <s v="Vavoom SF"/>
    <x v="3"/>
    <s v="SF"/>
    <s v="SD"/>
    <s v="SF-SD"/>
    <n v="58303"/>
    <n v="8.48"/>
    <n v="494409.44"/>
    <n v="27.3333333333333"/>
    <s v="Vavoom SF"/>
    <s v="False"/>
    <x v="18"/>
  </r>
  <r>
    <n v="201607"/>
    <x v="2"/>
    <s v="Bang University"/>
    <s v="Bang University"/>
    <s v="Bang U."/>
    <x v="4"/>
    <s v="LF"/>
    <s v="SD"/>
    <s v="LF-SD"/>
    <n v="8540"/>
    <n v="13.47"/>
    <n v="115033.8"/>
    <n v="20"/>
    <s v="Bang U."/>
    <s v="False"/>
    <x v="18"/>
  </r>
  <r>
    <n v="201607"/>
    <x v="2"/>
    <s v="Brazzers"/>
    <s v="Brazzers"/>
    <s v="Brazzers"/>
    <x v="4"/>
    <s v="LF"/>
    <s v="SD"/>
    <s v="LF-SD"/>
    <n v="13433"/>
    <n v="13.47"/>
    <n v="180942.51"/>
    <n v="40"/>
    <s v="Brazzers"/>
    <s v="False"/>
    <x v="18"/>
  </r>
  <r>
    <n v="201607"/>
    <x v="2"/>
    <s v="Reality Kings"/>
    <s v="Reality Kings"/>
    <s v="Reality Kings"/>
    <x v="4"/>
    <s v="LF"/>
    <s v="SD"/>
    <s v="LF-SD"/>
    <n v="5562"/>
    <n v="13.47"/>
    <n v="74920.14"/>
    <n v="21.3333333333333"/>
    <s v="Reality Kings"/>
    <s v="False"/>
    <x v="18"/>
  </r>
  <r>
    <n v="201607"/>
    <x v="2"/>
    <s v="Spice Gay"/>
    <s v="Spice Gay"/>
    <s v="MEN"/>
    <x v="4"/>
    <s v="Gay LF"/>
    <s v="SD"/>
    <s v="Gay LF-SD"/>
    <n v="2328"/>
    <n v="13.75"/>
    <n v="32010"/>
    <n v="18.6666666666667"/>
    <s v="MEN"/>
    <s v="False"/>
    <x v="18"/>
  </r>
  <r>
    <n v="201607"/>
    <x v="2"/>
    <s v="3548"/>
    <s v="Club Fantasy"/>
    <s v="Club Fantasy"/>
    <x v="5"/>
    <s v="LF"/>
    <s v="SD"/>
    <s v="LF-SD"/>
    <n v="5660"/>
    <n v="13.47"/>
    <n v="76240.2"/>
    <n v="29.3333333333333"/>
    <s v="Club Fantasy"/>
    <s v="False"/>
    <x v="18"/>
  </r>
  <r>
    <n v="201607"/>
    <x v="2"/>
    <s v="3665"/>
    <s v="Hardcore Heat"/>
    <s v="HEAT"/>
    <x v="6"/>
    <s v="LF"/>
    <s v="SD"/>
    <s v="LF-SD"/>
    <n v="10403"/>
    <n v="13.47"/>
    <n v="140128.41"/>
    <n v="20"/>
    <s v="HEAT"/>
    <s v="False"/>
    <x v="18"/>
  </r>
  <r>
    <n v="201607"/>
    <x v="2"/>
    <s v="3433"/>
    <s v="VIVID TV"/>
    <s v="Vivid"/>
    <x v="6"/>
    <s v="LF"/>
    <s v="SD"/>
    <s v="LF-SD"/>
    <n v="10378"/>
    <n v="13.47"/>
    <n v="139791.66"/>
    <n v="34.6666666666667"/>
    <s v="Vivid"/>
    <s v="False"/>
    <x v="18"/>
  </r>
  <r>
    <n v="201607"/>
    <x v="3"/>
    <s v="4516"/>
    <s v="Arouse SF XX.5"/>
    <s v="Arouse SF"/>
    <x v="1"/>
    <s v="SF"/>
    <s v="SD"/>
    <s v="SF-SD"/>
    <n v="97"/>
    <n v="5.98"/>
    <n v="580.05999999999995"/>
    <n v="1.6666666666666701"/>
    <s v="Arouse SF"/>
    <s v="False"/>
    <x v="18"/>
  </r>
  <r>
    <n v="201607"/>
    <x v="3"/>
    <s v="4528"/>
    <s v="Arouse SF XX.5 HD"/>
    <s v="Arouse SF HD"/>
    <x v="1"/>
    <s v="SF"/>
    <s v="HD"/>
    <s v="SF-HD"/>
    <n v="50"/>
    <n v="6.98"/>
    <n v="349"/>
    <n v="1"/>
    <s v="Arouse SF HD"/>
    <s v="False"/>
    <x v="18"/>
  </r>
  <r>
    <n v="201607"/>
    <x v="3"/>
    <s v="4517"/>
    <s v="Arouse SF XXX"/>
    <s v="Arouse SF"/>
    <x v="1"/>
    <s v="SF"/>
    <s v="SD"/>
    <s v="SF-SD"/>
    <n v="9575"/>
    <n v="5.98"/>
    <n v="57258.5"/>
    <m/>
    <s v="Arouse SF"/>
    <s v="True"/>
    <x v="18"/>
  </r>
  <r>
    <n v="201607"/>
    <x v="3"/>
    <s v="4531"/>
    <s v="Arouse SF XXX HD"/>
    <s v="Arouse SF HD"/>
    <x v="1"/>
    <s v="SF"/>
    <s v="HD"/>
    <s v="SF-HD"/>
    <n v="6806"/>
    <n v="6.98"/>
    <n v="47505.88"/>
    <m/>
    <s v="Arouse SF HD"/>
    <s v="True"/>
    <x v="18"/>
  </r>
  <r>
    <n v="201607"/>
    <x v="3"/>
    <s v="4084"/>
    <s v="Arouse XX.5"/>
    <s v="Arouse"/>
    <x v="1"/>
    <s v="LF"/>
    <s v="SD"/>
    <s v="LF-SD"/>
    <n v="27"/>
    <n v="14.98"/>
    <n v="404.46"/>
    <n v="18.6666666666667"/>
    <s v="Arouse"/>
    <s v="False"/>
    <x v="18"/>
  </r>
  <r>
    <n v="201607"/>
    <x v="3"/>
    <s v="4077"/>
    <s v="Arouse XX.5 HD"/>
    <s v="Arouse HD"/>
    <x v="1"/>
    <s v="LF"/>
    <s v="HD"/>
    <s v="LF-HD"/>
    <n v="31"/>
    <n v="15.98"/>
    <n v="495.38"/>
    <n v="17.3333333333333"/>
    <s v="Arouse HD"/>
    <s v="False"/>
    <x v="18"/>
  </r>
  <r>
    <n v="201607"/>
    <x v="3"/>
    <s v="4085"/>
    <s v="Arouse XX.5 Nationwide"/>
    <s v="Arouse"/>
    <x v="1"/>
    <s v="NW LF"/>
    <s v="SD"/>
    <s v="NW LF-SD"/>
    <n v="3032"/>
    <n v="13.1466666666667"/>
    <n v="39860.6933333333"/>
    <m/>
    <s v="Arouse"/>
    <s v="True"/>
    <x v="18"/>
  </r>
  <r>
    <n v="201607"/>
    <x v="3"/>
    <s v="4078"/>
    <s v="Arouse XX.5 Nationwide HD"/>
    <s v="Arouse HD"/>
    <x v="1"/>
    <s v="NW LF"/>
    <s v="HD"/>
    <s v="NW LF-HD"/>
    <n v="3989"/>
    <n v="14.2266666666667"/>
    <n v="56750.173333333303"/>
    <m/>
    <s v="Arouse HD"/>
    <s v="True"/>
    <x v="18"/>
  </r>
  <r>
    <n v="201607"/>
    <x v="3"/>
    <s v="4079"/>
    <s v="Arouse XXX"/>
    <s v="Arouse"/>
    <x v="1"/>
    <s v="LF"/>
    <s v="SD"/>
    <s v="LF-SD"/>
    <n v="3371"/>
    <n v="13.033333333333299"/>
    <n v="43935.366666666698"/>
    <m/>
    <s v="Arouse"/>
    <s v="True"/>
    <x v="18"/>
  </r>
  <r>
    <n v="201607"/>
    <x v="3"/>
    <s v="4086"/>
    <s v="Arouse XXX HD"/>
    <s v="Arouse HD"/>
    <x v="1"/>
    <s v="LF"/>
    <s v="HD"/>
    <s v="LF-HD"/>
    <n v="4294"/>
    <n v="14.19"/>
    <n v="60931.86"/>
    <m/>
    <s v="Arouse HD"/>
    <s v="True"/>
    <x v="18"/>
  </r>
  <r>
    <n v="201607"/>
    <x v="3"/>
    <s v="4537"/>
    <s v="Dusk for Women SF XX.5"/>
    <s v="DUSK SF"/>
    <x v="1"/>
    <s v="SF"/>
    <s v="SD"/>
    <s v="SF-SD"/>
    <n v="78"/>
    <n v="5.98"/>
    <n v="466.44"/>
    <n v="1.3333333333333299"/>
    <s v="DUSK SF"/>
    <s v="False"/>
    <x v="18"/>
  </r>
  <r>
    <n v="201607"/>
    <x v="3"/>
    <s v="4542"/>
    <s v="Dusk for Women SF XX.5 HD"/>
    <s v="DUSK SF HD"/>
    <x v="1"/>
    <s v="SF"/>
    <s v="HD"/>
    <s v="SF-HD"/>
    <n v="84"/>
    <n v="6.98"/>
    <n v="586.32000000000005"/>
    <n v="1"/>
    <s v="DUSK SF HD"/>
    <s v="False"/>
    <x v="18"/>
  </r>
  <r>
    <n v="201607"/>
    <x v="3"/>
    <s v="4512"/>
    <s v="Dusk for Women SF XXX"/>
    <s v="DUSK SF"/>
    <x v="1"/>
    <s v="SF"/>
    <s v="SD"/>
    <s v="SF-SD"/>
    <n v="7862"/>
    <n v="5.98"/>
    <n v="47014.76"/>
    <m/>
    <s v="DUSK SF"/>
    <s v="True"/>
    <x v="18"/>
  </r>
  <r>
    <n v="201607"/>
    <x v="3"/>
    <s v="4513"/>
    <s v="Dusk for Women SF XXX HD"/>
    <s v="DUSK SF HD"/>
    <x v="1"/>
    <s v="SF"/>
    <s v="HD"/>
    <s v="SF-HD"/>
    <n v="5912"/>
    <n v="6.98"/>
    <n v="41265.760000000002"/>
    <m/>
    <s v="DUSK SF HD"/>
    <s v="True"/>
    <x v="18"/>
  </r>
  <r>
    <n v="201607"/>
    <x v="3"/>
    <s v="3997"/>
    <s v="Dusk for Women XX.5"/>
    <s v="DUSK"/>
    <x v="1"/>
    <s v="LF"/>
    <s v="SD"/>
    <s v="LF-SD"/>
    <n v="23"/>
    <n v="14.98"/>
    <n v="344.54"/>
    <n v="8"/>
    <s v="DUSK"/>
    <s v="False"/>
    <x v="18"/>
  </r>
  <r>
    <n v="201607"/>
    <x v="3"/>
    <s v="4080"/>
    <s v="Dusk for Women XX.5 HD"/>
    <s v="DUSK HD"/>
    <x v="1"/>
    <s v="LF"/>
    <s v="HD"/>
    <s v="LF-HD"/>
    <n v="27"/>
    <n v="15.98"/>
    <n v="431.46"/>
    <n v="8"/>
    <s v="DUSK HD"/>
    <s v="False"/>
    <x v="18"/>
  </r>
  <r>
    <n v="201607"/>
    <x v="3"/>
    <s v="4092"/>
    <s v="Dusk for Women XXX"/>
    <s v="DUSK"/>
    <x v="1"/>
    <s v="LF"/>
    <s v="SD"/>
    <s v="LF-SD"/>
    <n v="2453"/>
    <n v="13.033333333333299"/>
    <n v="31970.766666666699"/>
    <m/>
    <s v="DUSK"/>
    <s v="True"/>
    <x v="18"/>
  </r>
  <r>
    <n v="201607"/>
    <x v="3"/>
    <s v="4093"/>
    <s v="Dusk for Women XXX HD"/>
    <s v="DUSK HD"/>
    <x v="1"/>
    <s v="LF"/>
    <s v="HD"/>
    <s v="LF-HD"/>
    <n v="2169"/>
    <n v="14.19"/>
    <n v="30778.11"/>
    <m/>
    <s v="DUSK HD"/>
    <s v="True"/>
    <x v="18"/>
  </r>
  <r>
    <n v="201607"/>
    <x v="3"/>
    <s v="4526"/>
    <s v="Falcon SF XX.5"/>
    <s v="Falcon SF"/>
    <x v="1"/>
    <s v="SF"/>
    <s v="SD"/>
    <s v="SF-SD"/>
    <n v="10"/>
    <n v="5.98"/>
    <n v="59.8"/>
    <n v="1"/>
    <s v="Falcon SF"/>
    <s v="False"/>
    <x v="18"/>
  </r>
  <r>
    <n v="201607"/>
    <x v="3"/>
    <s v="4530"/>
    <s v="Falcon SF XX.5 HD"/>
    <s v="Falcon SF HD"/>
    <x v="1"/>
    <s v="SF"/>
    <s v="HD"/>
    <s v="SF-HD"/>
    <n v="13"/>
    <n v="6.98"/>
    <n v="90.74"/>
    <n v="1"/>
    <s v="Falcon SF HD"/>
    <s v="False"/>
    <x v="18"/>
  </r>
  <r>
    <n v="201607"/>
    <x v="3"/>
    <s v="4532"/>
    <s v="Falcon SF XXX"/>
    <s v="Falcon SF"/>
    <x v="1"/>
    <s v="SF"/>
    <s v="SD"/>
    <s v="SF-SD"/>
    <n v="2246"/>
    <n v="5.98"/>
    <n v="13431.08"/>
    <m/>
    <s v="Falcon SF"/>
    <s v="True"/>
    <x v="18"/>
  </r>
  <r>
    <n v="201607"/>
    <x v="3"/>
    <s v="4521"/>
    <s v="Falcon SF XXX HD"/>
    <s v="Falcon SF HD"/>
    <x v="1"/>
    <s v="SF"/>
    <s v="HD"/>
    <s v="SF-HD"/>
    <n v="1518"/>
    <n v="6.98"/>
    <n v="10595.64"/>
    <m/>
    <s v="Falcon SF HD"/>
    <s v="True"/>
    <x v="18"/>
  </r>
  <r>
    <n v="201607"/>
    <x v="3"/>
    <s v="3793"/>
    <s v="Falcon XX5"/>
    <s v="Falcon"/>
    <x v="1"/>
    <s v="Gay LF"/>
    <s v="SD"/>
    <s v="Gay LF-SD"/>
    <n v="30"/>
    <n v="14.98"/>
    <n v="449.4"/>
    <n v="13.3333333333333"/>
    <s v="Falcon"/>
    <s v="False"/>
    <x v="18"/>
  </r>
  <r>
    <n v="201607"/>
    <x v="3"/>
    <s v="3791"/>
    <s v="Falcon XX5 HD"/>
    <s v="Falcon HD"/>
    <x v="1"/>
    <s v="Gay LF"/>
    <s v="HD"/>
    <s v="Gay LF-HD"/>
    <n v="35"/>
    <n v="15.98"/>
    <n v="559.29999999999995"/>
    <n v="13.3333333333333"/>
    <s v="Falcon HD"/>
    <s v="False"/>
    <x v="18"/>
  </r>
  <r>
    <n v="201607"/>
    <x v="3"/>
    <s v="3792"/>
    <s v="Falcon XXX"/>
    <s v="Falcon"/>
    <x v="1"/>
    <s v="Gay LF"/>
    <s v="SD"/>
    <s v="Gay LF-SD"/>
    <n v="3431"/>
    <n v="12.98"/>
    <n v="44534.38"/>
    <m/>
    <s v="Falcon"/>
    <s v="True"/>
    <x v="18"/>
  </r>
  <r>
    <n v="201607"/>
    <x v="3"/>
    <s v="4071"/>
    <s v="Falcon XXX HD"/>
    <s v="Falcon HD"/>
    <x v="1"/>
    <s v="Gay LF"/>
    <s v="HD"/>
    <s v="Gay LF-HD"/>
    <n v="2800"/>
    <n v="14.18"/>
    <n v="39704"/>
    <m/>
    <s v="Falcon HD"/>
    <s v="True"/>
    <x v="18"/>
  </r>
  <r>
    <n v="201607"/>
    <x v="3"/>
    <s v="4449"/>
    <s v="Evil Angel XX.5 Nationwide"/>
    <s v="Evil Angel"/>
    <x v="8"/>
    <s v="NW LF"/>
    <s v="SD"/>
    <s v="NW LF-SD"/>
    <n v="2026"/>
    <n v="13.1466666666667"/>
    <n v="26635.1466666667"/>
    <n v="40"/>
    <s v="Evil Angel"/>
    <s v="False"/>
    <x v="18"/>
  </r>
  <r>
    <n v="201607"/>
    <x v="3"/>
    <s v="4450"/>
    <s v="Evil Angel XX.5 Nationwide HD"/>
    <s v="Evil Angel HD"/>
    <x v="8"/>
    <s v="NW LF"/>
    <s v="HD"/>
    <s v="NW LF-HD"/>
    <n v="2755"/>
    <n v="14.2266666666667"/>
    <n v="39194.466666666704"/>
    <n v="20"/>
    <s v="Evil Angel HD"/>
    <s v="False"/>
    <x v="18"/>
  </r>
  <r>
    <n v="201607"/>
    <x v="3"/>
    <s v="4451"/>
    <s v="Evil Angel XXX"/>
    <s v="Evil Angel"/>
    <x v="8"/>
    <s v="LF"/>
    <s v="SD"/>
    <s v="LF-SD"/>
    <n v="3207"/>
    <n v="13.033333333333299"/>
    <n v="41797.9"/>
    <m/>
    <s v="Evil Angel"/>
    <s v="True"/>
    <x v="18"/>
  </r>
  <r>
    <n v="201607"/>
    <x v="3"/>
    <s v="4452"/>
    <s v="Evil Angel XXX HD"/>
    <s v="Evil Angel HD"/>
    <x v="8"/>
    <s v="LF"/>
    <s v="HD"/>
    <s v="LF-HD"/>
    <n v="3881"/>
    <n v="14.19"/>
    <n v="55071.39"/>
    <m/>
    <s v="Evil Angel HD"/>
    <s v="True"/>
    <x v="18"/>
  </r>
  <r>
    <n v="201607"/>
    <x v="3"/>
    <s v="4115"/>
    <s v="Etsy XX.5 HD (NOOF)"/>
    <s v="Hustler HD"/>
    <x v="3"/>
    <s v="LF"/>
    <s v="HD"/>
    <s v="LF-HD"/>
    <n v="40"/>
    <n v="15.98"/>
    <n v="639.20000000000005"/>
    <n v="40"/>
    <s v="Hustler HD"/>
    <s v="False"/>
    <x v="18"/>
  </r>
  <r>
    <n v="201607"/>
    <x v="3"/>
    <s v="4146"/>
    <s v="Etsy XX.5 Nationwide (NOOF)"/>
    <s v="Hustler"/>
    <x v="3"/>
    <s v="NW LF"/>
    <s v="SD"/>
    <s v="NW LF-SD"/>
    <n v="3704"/>
    <n v="13.1466666666667"/>
    <n v="48695.253333333298"/>
    <n v="40"/>
    <s v="Hustler"/>
    <s v="False"/>
    <x v="18"/>
  </r>
  <r>
    <n v="201607"/>
    <x v="3"/>
    <s v="4116"/>
    <s v="Etsy XX.5 Nationwide HD (NOOF)"/>
    <s v="Hustler HD"/>
    <x v="3"/>
    <s v="NW LF"/>
    <s v="HD"/>
    <s v="NW LF-HD"/>
    <n v="5859"/>
    <n v="14.2266666666667"/>
    <n v="83354.039999999994"/>
    <m/>
    <s v="Hustler HD"/>
    <s v="True"/>
    <x v="18"/>
  </r>
  <r>
    <n v="201607"/>
    <x v="3"/>
    <s v="4107"/>
    <s v="Girlfriend Films XX.5"/>
    <s v="Girlfriend Films"/>
    <x v="3"/>
    <s v="LF"/>
    <s v="SD"/>
    <s v="LF-SD"/>
    <n v="6114"/>
    <n v="14.98"/>
    <n v="91587.72"/>
    <n v="14.6666666666667"/>
    <s v="Girlfriend Films"/>
    <s v="False"/>
    <x v="18"/>
  </r>
  <r>
    <n v="201607"/>
    <x v="3"/>
    <s v="4082"/>
    <s v="Girlfriend Films XX.5 HD"/>
    <s v="Girlfriend Films HD"/>
    <x v="3"/>
    <s v="LF"/>
    <s v="HD"/>
    <s v="LF-HD"/>
    <n v="8668"/>
    <n v="15.98"/>
    <n v="138514.64000000001"/>
    <n v="14.6666666666667"/>
    <s v="Girlfriend Films HD"/>
    <s v="False"/>
    <x v="18"/>
  </r>
  <r>
    <n v="201607"/>
    <x v="3"/>
    <s v="4543"/>
    <s v="Girlfriends Films SF XX.5"/>
    <s v="Girlfriend Films SF"/>
    <x v="3"/>
    <s v="SF"/>
    <s v="SD"/>
    <s v="SF-SD"/>
    <n v="46"/>
    <n v="5.98"/>
    <n v="275.08"/>
    <n v="0.66666666666666696"/>
    <s v="Girlfriend Films SF"/>
    <s v="False"/>
    <x v="18"/>
  </r>
  <r>
    <n v="201607"/>
    <x v="3"/>
    <s v="4544"/>
    <s v="Girlfriends Films SF XX.5 HD"/>
    <s v="Girlfriend Films SF HD"/>
    <x v="3"/>
    <s v="SF"/>
    <s v="HD"/>
    <s v="SF-HD"/>
    <n v="38"/>
    <n v="6.98"/>
    <n v="265.24"/>
    <n v="0.66666666666666696"/>
    <s v="Girlfriend Films SF HD"/>
    <s v="False"/>
    <x v="18"/>
  </r>
  <r>
    <n v="201607"/>
    <x v="3"/>
    <s v="4545"/>
    <s v="Girlfriends Films SF XXX"/>
    <s v="Girlfriend Films SF"/>
    <x v="3"/>
    <s v="SF"/>
    <s v="SD"/>
    <s v="SF-SD"/>
    <n v="3988"/>
    <n v="5.98"/>
    <n v="23848.240000000002"/>
    <m/>
    <s v="Girlfriend Films SF"/>
    <s v="True"/>
    <x v="18"/>
  </r>
  <r>
    <n v="201607"/>
    <x v="3"/>
    <s v="4546"/>
    <s v="Girlfriends Films SF XXX HD"/>
    <s v="Girlfriend Films SF HD"/>
    <x v="3"/>
    <s v="SF"/>
    <s v="HD"/>
    <s v="SF-HD"/>
    <n v="3108"/>
    <n v="6.98"/>
    <n v="21693.84"/>
    <m/>
    <s v="Girlfriend Films SF HD"/>
    <s v="True"/>
    <x v="18"/>
  </r>
  <r>
    <n v="201607"/>
    <x v="3"/>
    <s v="3220"/>
    <s v="HIS Gay"/>
    <s v="HIS"/>
    <x v="3"/>
    <s v="Gay LF"/>
    <s v="SD"/>
    <s v="Gay LF-SD"/>
    <n v="88"/>
    <n v="14.98"/>
    <n v="1318.24"/>
    <n v="22.6666666666667"/>
    <s v="HIS"/>
    <s v="False"/>
    <x v="18"/>
  </r>
  <r>
    <n v="201607"/>
    <x v="3"/>
    <s v="4534"/>
    <s v="HIS Gay SF XX.5"/>
    <s v="HIS SF"/>
    <x v="3"/>
    <s v="Gay SF"/>
    <s v="SD"/>
    <s v="Gay SF-SD"/>
    <n v="27"/>
    <n v="5.98"/>
    <n v="161.46"/>
    <n v="4"/>
    <s v="HIS SF"/>
    <s v="False"/>
    <x v="18"/>
  </r>
  <r>
    <n v="201607"/>
    <x v="3"/>
    <s v="4535"/>
    <s v="HIS Gay SF XX.5 HD"/>
    <s v="HIS SF HD"/>
    <x v="3"/>
    <s v="Gay SF"/>
    <s v="HD"/>
    <s v="Gay SF-HD"/>
    <n v="19"/>
    <n v="6.98"/>
    <n v="132.62"/>
    <n v="4"/>
    <s v="HIS SF HD"/>
    <s v="False"/>
    <x v="18"/>
  </r>
  <r>
    <n v="201607"/>
    <x v="3"/>
    <s v="4536"/>
    <s v="HIS Gay SF XXX"/>
    <s v="HIS SF"/>
    <x v="3"/>
    <s v="Gay SF"/>
    <s v="SD"/>
    <s v="Gay SF-SD"/>
    <n v="3397"/>
    <n v="5.98"/>
    <n v="20314.060000000001"/>
    <m/>
    <s v="HIS SF"/>
    <s v="True"/>
    <x v="18"/>
  </r>
  <r>
    <n v="201607"/>
    <x v="3"/>
    <s v="4547"/>
    <s v="HIS Gay SF XXX HD"/>
    <s v="HIS SF HD"/>
    <x v="3"/>
    <s v="Gay SF"/>
    <s v="HD"/>
    <s v="Gay SF-HD"/>
    <n v="2646"/>
    <n v="6.98"/>
    <n v="18469.080000000002"/>
    <m/>
    <s v="HIS SF HD"/>
    <s v="True"/>
    <x v="18"/>
  </r>
  <r>
    <n v="201607"/>
    <x v="3"/>
    <s v="3686"/>
    <s v="HIS Gay XX.5 HD"/>
    <s v="HIS HD"/>
    <x v="3"/>
    <s v="Gay LF"/>
    <s v="HD"/>
    <s v="Gay LF-HD"/>
    <n v="75"/>
    <n v="15.98"/>
    <n v="1198.5"/>
    <n v="22.6666666666667"/>
    <s v="HIS HD"/>
    <s v="False"/>
    <x v="18"/>
  </r>
  <r>
    <n v="201607"/>
    <x v="3"/>
    <s v="3334"/>
    <s v="HIS Gay XXX"/>
    <s v="HIS"/>
    <x v="3"/>
    <s v="Gay LF"/>
    <s v="SD"/>
    <s v="Gay LF-SD"/>
    <n v="6372"/>
    <n v="12.98"/>
    <n v="82708.56"/>
    <m/>
    <s v="HIS"/>
    <s v="True"/>
    <x v="18"/>
  </r>
  <r>
    <n v="201607"/>
    <x v="3"/>
    <s v="4094"/>
    <s v="HIS Gay XXX HD"/>
    <s v="HIS HD"/>
    <x v="3"/>
    <s v="Gay LF"/>
    <s v="HD"/>
    <s v="Gay LF-HD"/>
    <n v="7216"/>
    <n v="14.18"/>
    <n v="102322.88"/>
    <m/>
    <s v="HIS HD"/>
    <s v="True"/>
    <x v="18"/>
  </r>
  <r>
    <n v="201607"/>
    <x v="3"/>
    <s v="4284"/>
    <s v="Hustler SF XX.5"/>
    <s v="Hustler SF"/>
    <x v="3"/>
    <s v="SF"/>
    <s v="SD"/>
    <s v="SF-SD"/>
    <n v="97"/>
    <n v="5.98"/>
    <n v="580.05999999999995"/>
    <n v="1"/>
    <s v="Hustler SF"/>
    <s v="False"/>
    <x v="18"/>
  </r>
  <r>
    <n v="201607"/>
    <x v="3"/>
    <s v="4548"/>
    <s v="Hustler SF XX.5 HD"/>
    <s v="Hustler SF HD"/>
    <x v="3"/>
    <s v="SF"/>
    <s v="HD"/>
    <s v="SF-HD"/>
    <n v="96"/>
    <n v="6.98"/>
    <n v="670.08"/>
    <n v="0.66666666666666696"/>
    <s v="Hustler SF HD"/>
    <s v="False"/>
    <x v="18"/>
  </r>
  <r>
    <n v="201607"/>
    <x v="3"/>
    <s v="4549"/>
    <s v="Hustler SF XXX"/>
    <s v="Hustler SF"/>
    <x v="3"/>
    <s v="SF"/>
    <s v="SD"/>
    <s v="SF-SD"/>
    <n v="9477"/>
    <n v="5.98"/>
    <n v="56672.46"/>
    <m/>
    <s v="Hustler SF"/>
    <s v="True"/>
    <x v="18"/>
  </r>
  <r>
    <n v="201607"/>
    <x v="3"/>
    <s v="4550"/>
    <s v="Hustler SF XXX HD"/>
    <s v="Hustler SF HD"/>
    <x v="3"/>
    <s v="SF"/>
    <s v="HD"/>
    <s v="SF-HD"/>
    <n v="8171"/>
    <n v="6.98"/>
    <n v="57033.58"/>
    <m/>
    <s v="Hustler SF HD"/>
    <s v="True"/>
    <x v="18"/>
  </r>
  <r>
    <n v="201607"/>
    <x v="3"/>
    <s v="795"/>
    <s v="Hustler XX.5"/>
    <s v="Hustler"/>
    <x v="3"/>
    <s v="LF"/>
    <s v="SD"/>
    <s v="LF-SD"/>
    <n v="70"/>
    <n v="14.98"/>
    <n v="1048.5999999999999"/>
    <m/>
    <s v="Hustler"/>
    <s v="True"/>
    <x v="18"/>
  </r>
  <r>
    <n v="201607"/>
    <x v="3"/>
    <s v="3595"/>
    <s v="Hustler XX.5 HD"/>
    <s v="Hustler HD"/>
    <x v="3"/>
    <s v="LF"/>
    <s v="HD"/>
    <s v="LF-HD"/>
    <n v="123"/>
    <n v="15.98"/>
    <n v="1965.54"/>
    <m/>
    <s v="Hustler HD"/>
    <s v="True"/>
    <x v="18"/>
  </r>
  <r>
    <n v="201607"/>
    <x v="3"/>
    <s v="4096"/>
    <s v="Hustler XX.5 Nationwide"/>
    <s v="Hustler"/>
    <x v="3"/>
    <s v="NW LF"/>
    <s v="SD"/>
    <s v="NW LF-SD"/>
    <n v="9780"/>
    <n v="13.1466666666667"/>
    <n v="128574.39999999999"/>
    <m/>
    <s v="Hustler"/>
    <s v="True"/>
    <x v="18"/>
  </r>
  <r>
    <n v="201607"/>
    <x v="3"/>
    <s v="4097"/>
    <s v="Hustler XX.5 Nationwide HD"/>
    <s v="Hustler HD"/>
    <x v="3"/>
    <s v="NW LF"/>
    <s v="HD"/>
    <s v="NW LF-HD"/>
    <n v="13240"/>
    <n v="14.2266666666667"/>
    <n v="188361.066666667"/>
    <m/>
    <s v="Hustler HD"/>
    <s v="True"/>
    <x v="18"/>
  </r>
  <r>
    <n v="201607"/>
    <x v="3"/>
    <s v="649"/>
    <s v="Hustler XXX"/>
    <s v="Hustler"/>
    <x v="3"/>
    <s v="LF"/>
    <s v="SD"/>
    <s v="LF-SD"/>
    <n v="9887"/>
    <n v="13.033333333333299"/>
    <n v="128860.566666667"/>
    <m/>
    <s v="Hustler"/>
    <s v="True"/>
    <x v="18"/>
  </r>
  <r>
    <n v="201607"/>
    <x v="3"/>
    <s v="3400"/>
    <s v="Hustler XXX HD"/>
    <s v="Hustler HD"/>
    <x v="3"/>
    <s v="LF"/>
    <s v="HD"/>
    <s v="LF-HD"/>
    <n v="13102"/>
    <n v="14.19"/>
    <n v="185917.38"/>
    <m/>
    <s v="Hustler HD"/>
    <s v="True"/>
    <x v="18"/>
  </r>
  <r>
    <n v="201607"/>
    <x v="3"/>
    <s v="4551"/>
    <s v="Juicy SF XX.5"/>
    <s v="Juicy SF"/>
    <x v="3"/>
    <s v="SF"/>
    <s v="SD"/>
    <s v="SF-SD"/>
    <n v="28"/>
    <n v="5.98"/>
    <n v="167.44"/>
    <n v="0.33333333333333298"/>
    <s v="Juicy SF"/>
    <s v="False"/>
    <x v="18"/>
  </r>
  <r>
    <n v="201607"/>
    <x v="3"/>
    <s v="4552"/>
    <s v="Juicy SF XX.5 HD"/>
    <s v="Juicy SF HD"/>
    <x v="3"/>
    <s v="SF"/>
    <s v="HD"/>
    <s v="SF-HD"/>
    <n v="14"/>
    <n v="6.98"/>
    <n v="97.72"/>
    <n v="0.33333333333333298"/>
    <s v="Juicy SF HD"/>
    <s v="False"/>
    <x v="18"/>
  </r>
  <r>
    <n v="201607"/>
    <x v="3"/>
    <s v="4553"/>
    <s v="Juicy SF XXX"/>
    <s v="Juicy SF"/>
    <x v="3"/>
    <s v="SF"/>
    <s v="SD"/>
    <s v="SF-SD"/>
    <n v="2776"/>
    <n v="5.98"/>
    <n v="16600.48"/>
    <m/>
    <s v="Juicy SF"/>
    <s v="True"/>
    <x v="18"/>
  </r>
  <r>
    <n v="201607"/>
    <x v="3"/>
    <s v="4554"/>
    <s v="Juicy SF XXX HD"/>
    <s v="Juicy SF HD"/>
    <x v="3"/>
    <s v="SF"/>
    <s v="HD"/>
    <s v="SF-HD"/>
    <n v="1825"/>
    <n v="6.98"/>
    <n v="12738.5"/>
    <m/>
    <s v="Juicy SF HD"/>
    <s v="True"/>
    <x v="18"/>
  </r>
  <r>
    <n v="201607"/>
    <x v="3"/>
    <s v="794"/>
    <s v="Juicy XX.5"/>
    <s v="Juicy"/>
    <x v="3"/>
    <s v="LF"/>
    <s v="SD"/>
    <s v="LF-SD"/>
    <n v="20"/>
    <n v="14.98"/>
    <n v="299.60000000000002"/>
    <n v="21.3333333333333"/>
    <s v="Juicy"/>
    <s v="False"/>
    <x v="18"/>
  </r>
  <r>
    <n v="201607"/>
    <x v="3"/>
    <s v="4099"/>
    <s v="Juicy XX.5 HD"/>
    <s v="Juicy HD"/>
    <x v="3"/>
    <s v="LF"/>
    <s v="HD"/>
    <s v="LF-HD"/>
    <n v="37"/>
    <n v="15.98"/>
    <n v="591.26"/>
    <n v="21.3333333333333"/>
    <s v="Juicy HD"/>
    <s v="False"/>
    <x v="18"/>
  </r>
  <r>
    <n v="201607"/>
    <x v="3"/>
    <s v="4142"/>
    <s v="Juicy XX.5 Nationwide"/>
    <s v="Juicy"/>
    <x v="3"/>
    <s v="NW LF"/>
    <s v="SD"/>
    <s v="NW LF-SD"/>
    <n v="3037"/>
    <n v="13.1466666666667"/>
    <n v="39926.426666666703"/>
    <m/>
    <s v="Juicy"/>
    <s v="True"/>
    <x v="18"/>
  </r>
  <r>
    <n v="201607"/>
    <x v="3"/>
    <s v="4112"/>
    <s v="Juicy XX.5 Nationwide HD"/>
    <s v="Juicy HD"/>
    <x v="3"/>
    <s v="NW LF"/>
    <s v="HD"/>
    <s v="NW LF-HD"/>
    <n v="4042"/>
    <n v="14.2266666666667"/>
    <n v="57504.186666666697"/>
    <m/>
    <s v="Juicy HD"/>
    <s v="True"/>
    <x v="18"/>
  </r>
  <r>
    <n v="201607"/>
    <x v="3"/>
    <s v="3346"/>
    <s v="Juicy XXX"/>
    <s v="Juicy"/>
    <x v="3"/>
    <s v="LF"/>
    <s v="SD"/>
    <s v="LF-SD"/>
    <n v="3881"/>
    <n v="13.033333333333299"/>
    <n v="50582.366666666698"/>
    <m/>
    <s v="Juicy"/>
    <s v="True"/>
    <x v="18"/>
  </r>
  <r>
    <n v="201607"/>
    <x v="3"/>
    <s v="4425"/>
    <s v="Juicy XXX HD"/>
    <s v="Juicy HD"/>
    <x v="3"/>
    <s v="LF"/>
    <s v="HD"/>
    <s v="LF-HD"/>
    <n v="4944"/>
    <n v="14.19"/>
    <n v="70155.360000000001"/>
    <m/>
    <s v="Juicy HD"/>
    <s v="True"/>
    <x v="18"/>
  </r>
  <r>
    <n v="201607"/>
    <x v="3"/>
    <s v="4555"/>
    <s v="Penthouse SF XX.5"/>
    <s v="Penthouse SF"/>
    <x v="3"/>
    <s v="SF"/>
    <s v="SD"/>
    <s v="SF-SD"/>
    <n v="39"/>
    <n v="5.98"/>
    <n v="233.22"/>
    <n v="0.33333333333333298"/>
    <s v="Penthouse SF"/>
    <s v="False"/>
    <x v="18"/>
  </r>
  <r>
    <n v="201607"/>
    <x v="3"/>
    <s v="4556"/>
    <s v="Penthouse SF XX.5 HD"/>
    <s v="Penthouse SF HD"/>
    <x v="3"/>
    <s v="SF"/>
    <s v="HD"/>
    <s v="SF-HD"/>
    <n v="50"/>
    <n v="6.98"/>
    <n v="349"/>
    <n v="0.33333333333333298"/>
    <s v="Penthouse SF HD"/>
    <s v="False"/>
    <x v="18"/>
  </r>
  <r>
    <n v="201607"/>
    <x v="3"/>
    <s v="4557"/>
    <s v="Penthouse SF XXX"/>
    <s v="Penthouse SF"/>
    <x v="3"/>
    <s v="SF"/>
    <s v="SD"/>
    <s v="SF-SD"/>
    <n v="2383"/>
    <n v="5.98"/>
    <n v="14250.34"/>
    <m/>
    <s v="Penthouse SF"/>
    <s v="True"/>
    <x v="18"/>
  </r>
  <r>
    <n v="201607"/>
    <x v="3"/>
    <s v="4558"/>
    <s v="Penthouse SF XXX HD"/>
    <s v="Penthouse SF HD"/>
    <x v="3"/>
    <s v="SF"/>
    <s v="HD"/>
    <s v="SF-HD"/>
    <n v="1591"/>
    <n v="6.98"/>
    <n v="11105.18"/>
    <m/>
    <s v="Penthouse SF HD"/>
    <s v="True"/>
    <x v="18"/>
  </r>
  <r>
    <n v="201607"/>
    <x v="3"/>
    <s v="4214"/>
    <s v="Penthouse XX.5"/>
    <s v="Penthouse"/>
    <x v="3"/>
    <s v="LF"/>
    <s v="SD"/>
    <s v="LF-SD"/>
    <n v="4300"/>
    <n v="14.98"/>
    <n v="64414"/>
    <n v="22.6666666666667"/>
    <s v="Penthouse"/>
    <s v="False"/>
    <x v="18"/>
  </r>
  <r>
    <n v="201607"/>
    <x v="3"/>
    <s v="793"/>
    <s v="Penthouse XX.5"/>
    <s v="Penthouse"/>
    <x v="3"/>
    <s v="LF"/>
    <s v="SD"/>
    <s v="LF-SD"/>
    <n v="26"/>
    <n v="14.98"/>
    <n v="389.48"/>
    <m/>
    <s v="Penthouse"/>
    <s v="True"/>
    <x v="18"/>
  </r>
  <r>
    <n v="201607"/>
    <x v="3"/>
    <s v="4100"/>
    <s v="Penthouse XX.5 HD"/>
    <s v="Penthouse HD"/>
    <x v="3"/>
    <s v="LF"/>
    <s v="HD"/>
    <s v="LF-HD"/>
    <n v="20"/>
    <n v="15.98"/>
    <n v="319.60000000000002"/>
    <n v="22.6666666666667"/>
    <s v="Penthouse HD"/>
    <s v="False"/>
    <x v="18"/>
  </r>
  <r>
    <n v="201607"/>
    <x v="3"/>
    <s v="4143"/>
    <s v="Penthouse XX.5 Nationwide"/>
    <s v="Penthouse"/>
    <x v="3"/>
    <s v="NW LF"/>
    <s v="SD"/>
    <s v="NW LF-SD"/>
    <n v="4199"/>
    <n v="13.1466666666667"/>
    <n v="55202.853333333303"/>
    <m/>
    <s v="Penthouse"/>
    <s v="True"/>
    <x v="18"/>
  </r>
  <r>
    <n v="201607"/>
    <x v="3"/>
    <s v="3347"/>
    <s v="Penthouse XXX"/>
    <s v="Penthouse"/>
    <x v="3"/>
    <s v="LF"/>
    <s v="SD"/>
    <s v="LF-SD"/>
    <n v="2893"/>
    <n v="13.033333333333299"/>
    <n v="37705.433333333298"/>
    <m/>
    <s v="Penthouse"/>
    <s v="True"/>
    <x v="18"/>
  </r>
  <r>
    <n v="201607"/>
    <x v="3"/>
    <s v="4374"/>
    <s v="Penthouse XXX HD"/>
    <s v="Penthouse HD"/>
    <x v="3"/>
    <s v="LF"/>
    <s v="HD"/>
    <s v="LF-HD"/>
    <n v="3305"/>
    <n v="14.19"/>
    <n v="46897.95"/>
    <m/>
    <s v="Penthouse HD"/>
    <s v="True"/>
    <x v="18"/>
  </r>
  <r>
    <n v="201607"/>
    <x v="3"/>
    <s v="4559"/>
    <s v="TEN SF XX.5"/>
    <s v="TEN SF"/>
    <x v="3"/>
    <s v="SF"/>
    <s v="SD"/>
    <s v="SF-SD"/>
    <n v="25"/>
    <n v="5.98"/>
    <n v="149.5"/>
    <n v="0.33333333333333298"/>
    <s v="TEN SF"/>
    <s v="False"/>
    <x v="18"/>
  </r>
  <r>
    <n v="201607"/>
    <x v="3"/>
    <s v="4560"/>
    <s v="TEN SF XX.5 HD"/>
    <s v="TEN SF HD"/>
    <x v="3"/>
    <s v="SF"/>
    <s v="HD"/>
    <s v="SF-HD"/>
    <n v="13"/>
    <n v="6.98"/>
    <n v="90.74"/>
    <n v="0.33333333333333298"/>
    <s v="TEN SF HD"/>
    <s v="False"/>
    <x v="18"/>
  </r>
  <r>
    <n v="201607"/>
    <x v="3"/>
    <s v="4561"/>
    <s v="TEN SF XXX"/>
    <s v="TEN SF"/>
    <x v="3"/>
    <s v="SF"/>
    <s v="SD"/>
    <s v="SF-SD"/>
    <n v="3984"/>
    <n v="5.98"/>
    <n v="23824.32"/>
    <m/>
    <s v="TEN SF"/>
    <s v="True"/>
    <x v="18"/>
  </r>
  <r>
    <n v="201607"/>
    <x v="3"/>
    <s v="4562"/>
    <s v="TEN SF XXX HD"/>
    <s v="TEN SF HD"/>
    <x v="3"/>
    <s v="SF"/>
    <s v="HD"/>
    <s v="SF-HD"/>
    <n v="3356"/>
    <n v="6.98"/>
    <n v="23424.880000000001"/>
    <m/>
    <s v="TEN SF HD"/>
    <s v="True"/>
    <x v="18"/>
  </r>
  <r>
    <n v="201607"/>
    <x v="3"/>
    <s v="791"/>
    <s v="TEN XX.5"/>
    <s v="TEN"/>
    <x v="3"/>
    <s v="LF"/>
    <s v="SD"/>
    <s v="LF-SD"/>
    <n v="31"/>
    <n v="14.98"/>
    <n v="464.38"/>
    <n v="20"/>
    <s v="TEN"/>
    <s v="False"/>
    <x v="18"/>
  </r>
  <r>
    <n v="201607"/>
    <x v="3"/>
    <s v="4114"/>
    <s v="TEN XX.5 HD"/>
    <s v="TEN HD"/>
    <x v="3"/>
    <s v="LF"/>
    <s v="HD"/>
    <s v="LF-HD"/>
    <n v="52"/>
    <n v="15.98"/>
    <n v="830.96"/>
    <n v="20"/>
    <s v="TEN HD"/>
    <s v="False"/>
    <x v="18"/>
  </r>
  <r>
    <n v="201607"/>
    <x v="3"/>
    <s v="4144"/>
    <s v="TEN XX.5 Nationwide"/>
    <s v="TEN"/>
    <x v="3"/>
    <s v="NW LF"/>
    <s v="SD"/>
    <s v="NW LF-SD"/>
    <n v="3096"/>
    <n v="13.1466666666667"/>
    <n v="40702.080000000002"/>
    <m/>
    <s v="TEN"/>
    <s v="True"/>
    <x v="18"/>
  </r>
  <r>
    <n v="201607"/>
    <x v="3"/>
    <s v="4113"/>
    <s v="TEN XX.5 Nationwide HD"/>
    <s v="TEN HD"/>
    <x v="3"/>
    <s v="NW LF"/>
    <s v="HD"/>
    <s v="NW LF-HD"/>
    <n v="5228"/>
    <n v="14.2266666666667"/>
    <n v="74377.013333333307"/>
    <m/>
    <s v="TEN HD"/>
    <s v="True"/>
    <x v="18"/>
  </r>
  <r>
    <n v="201607"/>
    <x v="3"/>
    <s v="3350"/>
    <s v="TEN XXX"/>
    <s v="TEN"/>
    <x v="3"/>
    <s v="LF"/>
    <s v="SD"/>
    <s v="LF-SD"/>
    <n v="4080"/>
    <n v="13.033333333333299"/>
    <n v="53176"/>
    <m/>
    <s v="TEN"/>
    <s v="True"/>
    <x v="18"/>
  </r>
  <r>
    <n v="201607"/>
    <x v="3"/>
    <s v="4375"/>
    <s v="TEN XXX HD"/>
    <s v="TEN HD"/>
    <x v="3"/>
    <s v="LF"/>
    <s v="HD"/>
    <s v="LF-HD"/>
    <n v="5468"/>
    <n v="14.19"/>
    <n v="77590.92"/>
    <m/>
    <s v="TEN HD"/>
    <s v="True"/>
    <x v="18"/>
  </r>
  <r>
    <n v="201607"/>
    <x v="3"/>
    <s v="4565"/>
    <s v="XTSY SF XX.5"/>
    <s v="XTSY SF"/>
    <x v="3"/>
    <s v="SF"/>
    <s v="SD"/>
    <s v="SF-SD"/>
    <n v="25"/>
    <n v="5.98"/>
    <n v="149.5"/>
    <n v="0.33333333333333298"/>
    <s v="XTSY SF"/>
    <s v="False"/>
    <x v="18"/>
  </r>
  <r>
    <n v="201607"/>
    <x v="3"/>
    <s v="4566"/>
    <s v="XTSY SF XX.5 HD"/>
    <s v="XTSY SF HD"/>
    <x v="3"/>
    <s v="SF"/>
    <s v="HD"/>
    <s v="SF-HD"/>
    <n v="11"/>
    <n v="6.98"/>
    <n v="76.78"/>
    <n v="0.33333333333333298"/>
    <s v="XTSY SF HD"/>
    <s v="False"/>
    <x v="18"/>
  </r>
  <r>
    <n v="201607"/>
    <x v="3"/>
    <s v="4567"/>
    <s v="XTSY SF XXX"/>
    <s v="XTSY SF"/>
    <x v="3"/>
    <s v="SF"/>
    <s v="SD"/>
    <s v="SF-SD"/>
    <n v="3100"/>
    <n v="5.98"/>
    <n v="18538"/>
    <m/>
    <s v="XTSY SF"/>
    <s v="True"/>
    <x v="18"/>
  </r>
  <r>
    <n v="201607"/>
    <x v="3"/>
    <s v="4568"/>
    <s v="XTSY SF XXX HD"/>
    <s v="XTSY SF HD"/>
    <x v="3"/>
    <s v="SF"/>
    <s v="HD"/>
    <s v="SF-HD"/>
    <n v="2838"/>
    <n v="6.98"/>
    <n v="19809.240000000002"/>
    <m/>
    <s v="XTSY SF HD"/>
    <s v="True"/>
    <x v="18"/>
  </r>
  <r>
    <n v="201607"/>
    <x v="3"/>
    <s v="792"/>
    <s v="XTSY XX.5"/>
    <s v="XTSY"/>
    <x v="3"/>
    <s v="LF"/>
    <s v="SD"/>
    <s v="LF-SD"/>
    <n v="25"/>
    <n v="14.98"/>
    <n v="374.5"/>
    <n v="20"/>
    <s v="XTSY"/>
    <s v="False"/>
    <x v="18"/>
  </r>
  <r>
    <n v="201607"/>
    <x v="3"/>
    <s v="3352"/>
    <s v="XTSY XXX"/>
    <s v="XTSY"/>
    <x v="3"/>
    <s v="LF"/>
    <s v="SD"/>
    <s v="LF-SD"/>
    <n v="3488"/>
    <n v="13.033333333333299"/>
    <n v="45460.266666666699"/>
    <m/>
    <s v="XTSY"/>
    <s v="True"/>
    <x v="18"/>
  </r>
  <r>
    <n v="201607"/>
    <x v="3"/>
    <s v="4376"/>
    <s v="XTSY XXX HD"/>
    <s v="XTSY HD"/>
    <x v="3"/>
    <s v="LF"/>
    <s v="HD"/>
    <s v="LF-HD"/>
    <n v="4317"/>
    <n v="14.19"/>
    <n v="61258.23"/>
    <n v="20"/>
    <s v="XTSY HD"/>
    <s v="False"/>
    <x v="18"/>
  </r>
  <r>
    <n v="201607"/>
    <x v="3"/>
    <s v="Bang University SF XX.5"/>
    <s v="Bang University SF XX.5"/>
    <s v="Bang U. SF"/>
    <x v="4"/>
    <s v="SF"/>
    <s v="SD"/>
    <s v="SF-SD"/>
    <n v="73"/>
    <n v="5.98"/>
    <n v="436.54"/>
    <n v="1"/>
    <s v="Bang U. SF"/>
    <s v="False"/>
    <x v="18"/>
  </r>
  <r>
    <n v="201607"/>
    <x v="3"/>
    <s v="Bang University SF XX.5 HD"/>
    <s v="Bang University SF XX.5 HD"/>
    <s v="Bang U. SF HD"/>
    <x v="4"/>
    <s v="SF"/>
    <s v="HD"/>
    <s v="SF-HD"/>
    <n v="55"/>
    <n v="6.98"/>
    <n v="383.9"/>
    <n v="0.66666666666666696"/>
    <s v="Bang U. SF HD"/>
    <s v="False"/>
    <x v="18"/>
  </r>
  <r>
    <n v="201607"/>
    <x v="3"/>
    <s v="Bang University SF XXX"/>
    <s v="Bang University SF XXX"/>
    <s v="Bang U. SF"/>
    <x v="4"/>
    <s v="SF"/>
    <s v="SD"/>
    <s v="SF-SD"/>
    <n v="6028"/>
    <n v="5.98"/>
    <n v="36047.440000000002"/>
    <m/>
    <s v="Bang U. SF"/>
    <s v="True"/>
    <x v="18"/>
  </r>
  <r>
    <n v="201607"/>
    <x v="3"/>
    <s v="Bang University SF XXX HD"/>
    <s v="Bang University SF XXX HD"/>
    <s v="Bang U. SF HD"/>
    <x v="4"/>
    <s v="SF"/>
    <s v="HD"/>
    <s v="SF-HD"/>
    <n v="5406"/>
    <n v="6.98"/>
    <n v="37733.879999999997"/>
    <m/>
    <s v="Bang U. SF HD"/>
    <s v="True"/>
    <x v="18"/>
  </r>
  <r>
    <n v="201607"/>
    <x v="3"/>
    <s v="Bang University XX.5"/>
    <s v="Bang University XX.5"/>
    <s v="Bang U."/>
    <x v="4"/>
    <s v="LF"/>
    <s v="SD"/>
    <s v="LF-SD"/>
    <n v="55"/>
    <n v="14.98"/>
    <n v="823.9"/>
    <n v="24"/>
    <s v="Bang U."/>
    <s v="False"/>
    <x v="18"/>
  </r>
  <r>
    <n v="201607"/>
    <x v="3"/>
    <s v="Bang University XX.5 HD"/>
    <s v="Bang University XX.5 HD"/>
    <s v="Bang U. HD"/>
    <x v="4"/>
    <s v="LF"/>
    <s v="HD"/>
    <s v="LF-HD"/>
    <n v="86"/>
    <n v="15.98"/>
    <n v="1374.28"/>
    <n v="24"/>
    <s v="Bang U. HD"/>
    <s v="False"/>
    <x v="18"/>
  </r>
  <r>
    <n v="201607"/>
    <x v="3"/>
    <s v="Bang University XX.5 Nationwide"/>
    <s v="Bang University XX.5 Nationwide"/>
    <s v="Bang U."/>
    <x v="4"/>
    <s v="NW LF"/>
    <s v="SD"/>
    <s v="NW LF-SD"/>
    <n v="2684"/>
    <n v="13.1466666666667"/>
    <n v="35285.653333333299"/>
    <m/>
    <s v="Bang U."/>
    <s v="True"/>
    <x v="18"/>
  </r>
  <r>
    <n v="201607"/>
    <x v="3"/>
    <s v="Bang University XX.5 Nationwide HD"/>
    <s v="Bang University XX.5 Nationwide HD"/>
    <s v="Bang U. HD"/>
    <x v="4"/>
    <s v="NW LF"/>
    <s v="HD"/>
    <s v="NW LF-HD"/>
    <n v="4937"/>
    <n v="14.2266666666667"/>
    <n v="70237.053333333301"/>
    <m/>
    <s v="Bang U. HD"/>
    <s v="True"/>
    <x v="18"/>
  </r>
  <r>
    <n v="201607"/>
    <x v="3"/>
    <s v="Bang University XXX"/>
    <s v="Bang University XXX"/>
    <s v="Bang U."/>
    <x v="4"/>
    <s v="LF"/>
    <s v="SD"/>
    <s v="LF-SD"/>
    <n v="5576"/>
    <n v="13.033333333333299"/>
    <n v="72673.866666666698"/>
    <m/>
    <s v="Bang U."/>
    <s v="True"/>
    <x v="18"/>
  </r>
  <r>
    <n v="201607"/>
    <x v="3"/>
    <s v="Bang University XXX HD"/>
    <s v="Bang University XXX HD"/>
    <s v="Bang U. HD"/>
    <x v="4"/>
    <s v="LF"/>
    <s v="HD"/>
    <s v="LF-HD"/>
    <n v="8513"/>
    <n v="14.19"/>
    <n v="120799.47"/>
    <m/>
    <s v="Bang U. HD"/>
    <s v="True"/>
    <x v="18"/>
  </r>
  <r>
    <n v="201607"/>
    <x v="3"/>
    <s v="Brazzers SF XX.5"/>
    <s v="Brazzers SF XX.5"/>
    <s v="Brazzers SF"/>
    <x v="4"/>
    <s v="SF"/>
    <s v="SD"/>
    <s v="SF-SD"/>
    <n v="117"/>
    <n v="5.98"/>
    <n v="699.66"/>
    <n v="1"/>
    <s v="Brazzers SF"/>
    <s v="False"/>
    <x v="18"/>
  </r>
  <r>
    <n v="201607"/>
    <x v="3"/>
    <s v="Brazzers SF XX.5 HD"/>
    <s v="Brazzers SF XX.5 HD"/>
    <s v="Brazzers SF HD"/>
    <x v="4"/>
    <s v="SF"/>
    <s v="HD"/>
    <s v="SF-HD"/>
    <n v="81"/>
    <n v="6.98"/>
    <n v="565.38"/>
    <n v="1"/>
    <s v="Brazzers SF HD"/>
    <s v="False"/>
    <x v="18"/>
  </r>
  <r>
    <n v="201607"/>
    <x v="3"/>
    <s v="Brazzers SF XXX"/>
    <s v="Brazzers SF XXX"/>
    <s v="Brazzers SF"/>
    <x v="4"/>
    <s v="SF"/>
    <s v="SD"/>
    <s v="SF-SD"/>
    <n v="9852"/>
    <n v="5.98"/>
    <n v="58914.96"/>
    <m/>
    <s v="Brazzers SF"/>
    <s v="True"/>
    <x v="18"/>
  </r>
  <r>
    <n v="201607"/>
    <x v="3"/>
    <s v="Brazzers SF XXX HD"/>
    <s v="Brazzers SF XXX HD"/>
    <s v="Brazzers SF HD"/>
    <x v="4"/>
    <s v="SF"/>
    <s v="HD"/>
    <s v="SF-HD"/>
    <n v="8143"/>
    <n v="6.98"/>
    <n v="56838.14"/>
    <m/>
    <s v="Brazzers SF HD"/>
    <s v="True"/>
    <x v="18"/>
  </r>
  <r>
    <n v="201607"/>
    <x v="3"/>
    <s v="Brazzers XX.5"/>
    <s v="Brazzers XX.5"/>
    <s v="Brazzers"/>
    <x v="4"/>
    <s v="LF"/>
    <s v="SD"/>
    <s v="LF-SD"/>
    <n v="49"/>
    <n v="14.98"/>
    <n v="734.02"/>
    <n v="26.6666666666667"/>
    <s v="Brazzers"/>
    <s v="False"/>
    <x v="18"/>
  </r>
  <r>
    <n v="201607"/>
    <x v="3"/>
    <s v="Brazzers XX.5 HD"/>
    <s v="Brazzers XX.5 HD"/>
    <s v="Brazzers HD"/>
    <x v="4"/>
    <s v="LF"/>
    <s v="HD"/>
    <s v="LF-HD"/>
    <n v="74"/>
    <n v="15.98"/>
    <n v="1182.52"/>
    <n v="25.3333333333333"/>
    <s v="Brazzers HD"/>
    <s v="False"/>
    <x v="18"/>
  </r>
  <r>
    <n v="201607"/>
    <x v="3"/>
    <s v="Brazzers XX.5 Nationwide"/>
    <s v="Brazzers XX.5 Nationwide"/>
    <s v="Brazzers"/>
    <x v="4"/>
    <s v="NW LF"/>
    <s v="SD"/>
    <s v="NW LF-SD"/>
    <n v="3399"/>
    <n v="13.1466666666667"/>
    <n v="44685.52"/>
    <m/>
    <s v="Brazzers"/>
    <s v="True"/>
    <x v="18"/>
  </r>
  <r>
    <n v="201607"/>
    <x v="3"/>
    <s v="Brazzers XX.5 Nationwide HD"/>
    <s v="Brazzers XX.5 Nationwide HD"/>
    <s v="Brazzers HD"/>
    <x v="4"/>
    <s v="NW LF"/>
    <s v="HD"/>
    <s v="NW LF-HD"/>
    <n v="5432"/>
    <n v="14.2266666666667"/>
    <n v="77279.253333333298"/>
    <m/>
    <s v="Brazzers HD"/>
    <s v="True"/>
    <x v="18"/>
  </r>
  <r>
    <n v="201607"/>
    <x v="3"/>
    <s v="Brazzers XXX"/>
    <s v="Brazzers XXX"/>
    <s v="Brazzers"/>
    <x v="4"/>
    <s v="LF"/>
    <s v="SD"/>
    <s v="LF-SD"/>
    <n v="5309"/>
    <n v="13.033333333333299"/>
    <n v="69193.966666666704"/>
    <m/>
    <s v="Brazzers"/>
    <s v="True"/>
    <x v="18"/>
  </r>
  <r>
    <n v="201607"/>
    <x v="3"/>
    <s v="Brazzers XXX HD"/>
    <s v="Brazzers XXX HD"/>
    <s v="Brazzers HD"/>
    <x v="4"/>
    <s v="LF"/>
    <s v="HD"/>
    <s v="LF-HD"/>
    <n v="7299"/>
    <n v="14.19"/>
    <n v="103572.81"/>
    <m/>
    <s v="Brazzers HD"/>
    <s v="True"/>
    <x v="18"/>
  </r>
  <r>
    <n v="201607"/>
    <x v="3"/>
    <s v="Reality Kings SF XX.5"/>
    <s v="Reality Kings SF XX.5"/>
    <s v="Reality Kings SF"/>
    <x v="4"/>
    <s v="SF"/>
    <s v="SD"/>
    <s v="SF-SD"/>
    <n v="70"/>
    <n v="5.98"/>
    <n v="418.6"/>
    <n v="0.66666666666666696"/>
    <s v="Reality Kings SF"/>
    <s v="False"/>
    <x v="18"/>
  </r>
  <r>
    <n v="201607"/>
    <x v="3"/>
    <s v="Reality Kings SF XX.5 HD"/>
    <s v="Reality Kings SF XX.5 HD"/>
    <s v="Reality Kings SF HD"/>
    <x v="4"/>
    <s v="SF"/>
    <s v="HD"/>
    <s v="SF-HD"/>
    <n v="41"/>
    <n v="6.98"/>
    <n v="286.18"/>
    <n v="1"/>
    <s v="Reality Kings SF HD"/>
    <s v="False"/>
    <x v="18"/>
  </r>
  <r>
    <n v="201607"/>
    <x v="3"/>
    <s v="Reality Kings SF XXX"/>
    <s v="Reality Kings SF XXX"/>
    <s v="Reality Kings SF"/>
    <x v="4"/>
    <s v="SF"/>
    <s v="SD"/>
    <s v="SF-SD"/>
    <n v="6001"/>
    <n v="5.98"/>
    <n v="35885.980000000003"/>
    <m/>
    <s v="Reality Kings SF"/>
    <s v="True"/>
    <x v="18"/>
  </r>
  <r>
    <n v="201607"/>
    <x v="3"/>
    <s v="Reality Kings SF XXX HD"/>
    <s v="Reality Kings SF XXX HD"/>
    <s v="Reality Kings SF HD"/>
    <x v="4"/>
    <s v="SF"/>
    <s v="HD"/>
    <s v="SF-HD"/>
    <n v="4374"/>
    <n v="6.98"/>
    <n v="30530.52"/>
    <m/>
    <s v="Reality Kings SF HD"/>
    <s v="True"/>
    <x v="18"/>
  </r>
  <r>
    <n v="201607"/>
    <x v="3"/>
    <s v="Reality Kings XX.5"/>
    <s v="Reality Kings XX.5"/>
    <s v="Reality Kings"/>
    <x v="4"/>
    <s v="LF"/>
    <s v="SD"/>
    <s v="LF-SD"/>
    <n v="21"/>
    <n v="14.98"/>
    <n v="314.58"/>
    <n v="24"/>
    <s v="Reality Kings"/>
    <s v="False"/>
    <x v="18"/>
  </r>
  <r>
    <n v="201607"/>
    <x v="3"/>
    <s v="Reality Kings XX.5 HD"/>
    <s v="Reality Kings XX.5 HD"/>
    <s v="Reality Kings HD"/>
    <x v="4"/>
    <s v="LF"/>
    <s v="HD"/>
    <s v="LF-HD"/>
    <n v="76"/>
    <n v="15.98"/>
    <n v="1214.48"/>
    <n v="22.6666666666667"/>
    <s v="Reality Kings HD"/>
    <s v="False"/>
    <x v="18"/>
  </r>
  <r>
    <n v="201607"/>
    <x v="3"/>
    <s v="Reality Kings XX.5 Nationwide"/>
    <s v="Reality Kings XX.5 Nationwide"/>
    <s v="Reality Kings"/>
    <x v="4"/>
    <s v="NW LF"/>
    <s v="SD"/>
    <s v="NW LF-SD"/>
    <n v="3141"/>
    <n v="13.1466666666667"/>
    <n v="41293.68"/>
    <m/>
    <s v="Reality Kings"/>
    <s v="True"/>
    <x v="18"/>
  </r>
  <r>
    <n v="201607"/>
    <x v="3"/>
    <s v="Reality Kings XX.5 Nationwide HD"/>
    <s v="Reality Kings XX.5 Nationwide HD"/>
    <s v="Reality Kings HD"/>
    <x v="4"/>
    <s v="NW LF"/>
    <s v="HD"/>
    <s v="NW LF-HD"/>
    <n v="4825"/>
    <n v="14.2266666666667"/>
    <n v="68643.666666666701"/>
    <m/>
    <s v="Reality Kings HD"/>
    <s v="True"/>
    <x v="18"/>
  </r>
  <r>
    <n v="201607"/>
    <x v="3"/>
    <s v="Reality Kings XXX"/>
    <s v="Reality Kings XXX"/>
    <s v="Reality Kings"/>
    <x v="4"/>
    <s v="LF"/>
    <s v="SD"/>
    <s v="LF-SD"/>
    <n v="6367"/>
    <n v="13.033333333333299"/>
    <n v="82983.233333333294"/>
    <m/>
    <s v="Reality Kings"/>
    <s v="True"/>
    <x v="18"/>
  </r>
  <r>
    <n v="201607"/>
    <x v="3"/>
    <s v="Reality Kings XXX HD"/>
    <s v="Reality Kings XXX HD"/>
    <s v="Reality Kings HD"/>
    <x v="4"/>
    <s v="LF"/>
    <s v="HD"/>
    <s v="LF-HD"/>
    <n v="9534"/>
    <n v="14.19"/>
    <n v="135287.46"/>
    <m/>
    <s v="Reality Kings HD"/>
    <s v="True"/>
    <x v="18"/>
  </r>
  <r>
    <n v="201607"/>
    <x v="3"/>
    <s v="Spice Gay SF XX.5"/>
    <s v="Spice Gay SF XX.5"/>
    <s v="MEN SF"/>
    <x v="4"/>
    <s v="Gay SF"/>
    <s v="SD"/>
    <s v="Gay SF-SD"/>
    <n v="17"/>
    <n v="5.98"/>
    <n v="101.66"/>
    <n v="4"/>
    <s v="MEN SF"/>
    <s v="False"/>
    <x v="18"/>
  </r>
  <r>
    <n v="201607"/>
    <x v="3"/>
    <s v="Spice Gay SF XX.5 HD"/>
    <s v="Spice Gay SF XX.5 HD"/>
    <s v="MEN SF HD"/>
    <x v="4"/>
    <s v="Gay SF"/>
    <s v="HD"/>
    <s v="Gay SF-HD"/>
    <n v="10"/>
    <n v="6.98"/>
    <n v="69.8"/>
    <n v="4"/>
    <s v="MEN SF HD"/>
    <s v="False"/>
    <x v="18"/>
  </r>
  <r>
    <n v="201607"/>
    <x v="3"/>
    <s v="Spice Gay SF XXX"/>
    <s v="Spice Gay SF XXX"/>
    <s v="MEN SF"/>
    <x v="4"/>
    <s v="Gay SF"/>
    <s v="SD"/>
    <s v="Gay SF-SD"/>
    <n v="1834"/>
    <n v="5.98"/>
    <n v="10967.32"/>
    <m/>
    <s v="MEN SF"/>
    <s v="True"/>
    <x v="18"/>
  </r>
  <r>
    <n v="201607"/>
    <x v="3"/>
    <s v="Spice Gay SF XXX HD"/>
    <s v="Spice Gay SF XXX HD"/>
    <s v="MEN SF HD"/>
    <x v="4"/>
    <s v="Gay SF"/>
    <s v="HD"/>
    <s v="Gay SF-HD"/>
    <n v="1489"/>
    <n v="6.98"/>
    <n v="10393.219999999999"/>
    <m/>
    <s v="MEN SF HD"/>
    <s v="True"/>
    <x v="18"/>
  </r>
  <r>
    <n v="201607"/>
    <x v="3"/>
    <s v="Spice Gay XX.5"/>
    <s v="Spice Gay XX.5"/>
    <s v="MEN"/>
    <x v="4"/>
    <s v="Gay LF"/>
    <s v="SD"/>
    <s v="Gay LF-SD"/>
    <n v="43"/>
    <n v="14.98"/>
    <n v="644.14"/>
    <n v="16"/>
    <s v="MEN"/>
    <s v="False"/>
    <x v="18"/>
  </r>
  <r>
    <n v="201607"/>
    <x v="3"/>
    <s v="Spice Gay XX.5 HD"/>
    <s v="Spice Gay XX.5 HD"/>
    <s v="MEN HD"/>
    <x v="4"/>
    <s v="Gay LF"/>
    <s v="HD"/>
    <s v="Gay LF-HD"/>
    <n v="28"/>
    <n v="15.98"/>
    <n v="447.44"/>
    <n v="16"/>
    <s v="MEN HD"/>
    <s v="False"/>
    <x v="18"/>
  </r>
  <r>
    <n v="201607"/>
    <x v="3"/>
    <s v="Spice Gay XXX"/>
    <s v="Spice Gay XXX"/>
    <s v="MEN"/>
    <x v="4"/>
    <s v="Gay LF"/>
    <s v="SD"/>
    <s v="Gay LF-SD"/>
    <n v="3093"/>
    <n v="12.98"/>
    <n v="40147.14"/>
    <m/>
    <s v="MEN"/>
    <s v="True"/>
    <x v="18"/>
  </r>
  <r>
    <n v="201607"/>
    <x v="3"/>
    <s v="Spice Gay XXX HD"/>
    <s v="Spice Gay XXX HD"/>
    <s v="MEN HD"/>
    <x v="4"/>
    <s v="Gay LF"/>
    <s v="HD"/>
    <s v="Gay LF-HD"/>
    <n v="2841"/>
    <n v="14.18"/>
    <n v="40285.379999999997"/>
    <m/>
    <s v="MEN HD"/>
    <s v="True"/>
    <x v="18"/>
  </r>
  <r>
    <n v="201607"/>
    <x v="3"/>
    <s v="4518"/>
    <s v="Club Fantasy SF XX.5"/>
    <s v="Club Fantasy SF"/>
    <x v="5"/>
    <s v="SF"/>
    <s v="SD"/>
    <s v="SF-SD"/>
    <n v="152"/>
    <n v="5.98"/>
    <n v="908.96"/>
    <n v="1.3333333333333299"/>
    <s v="Club Fantasy SF"/>
    <s v="False"/>
    <x v="18"/>
  </r>
  <r>
    <n v="201607"/>
    <x v="3"/>
    <s v="4529"/>
    <s v="Club Fantasy SF XX.5 HD"/>
    <s v="Club Fantasy SF HD"/>
    <x v="5"/>
    <s v="SF"/>
    <s v="HD"/>
    <s v="SF-HD"/>
    <n v="142"/>
    <n v="6.98"/>
    <n v="991.16"/>
    <n v="1"/>
    <s v="Club Fantasy SF HD"/>
    <s v="False"/>
    <x v="18"/>
  </r>
  <r>
    <n v="201607"/>
    <x v="3"/>
    <s v="4519"/>
    <s v="Club Fantasy SF XXX"/>
    <s v="Club Fantasy SF"/>
    <x v="5"/>
    <s v="SF"/>
    <s v="SD"/>
    <s v="SF-SD"/>
    <n v="12893"/>
    <n v="5.98"/>
    <n v="77100.14"/>
    <m/>
    <s v="Club Fantasy SF"/>
    <s v="True"/>
    <x v="18"/>
  </r>
  <r>
    <n v="201607"/>
    <x v="3"/>
    <s v="4520"/>
    <s v="Club Fantasy SF XXX HD"/>
    <s v="Club Fantasy SF HD"/>
    <x v="5"/>
    <s v="SF"/>
    <s v="HD"/>
    <s v="SF-HD"/>
    <n v="10277"/>
    <n v="6.98"/>
    <n v="71733.460000000006"/>
    <m/>
    <s v="Club Fantasy SF HD"/>
    <s v="True"/>
    <x v="18"/>
  </r>
  <r>
    <n v="201607"/>
    <x v="3"/>
    <s v="3558"/>
    <s v="Club Fantasy XX.5"/>
    <s v="Club Fantasy"/>
    <x v="5"/>
    <s v="LF"/>
    <s v="SD"/>
    <s v="LF-SD"/>
    <n v="57"/>
    <n v="14.98"/>
    <n v="853.86"/>
    <n v="26.6666666666667"/>
    <s v="Club Fantasy"/>
    <s v="False"/>
    <x v="18"/>
  </r>
  <r>
    <n v="201607"/>
    <x v="3"/>
    <s v="4055"/>
    <s v="Club Fantasy XX.5 HD"/>
    <s v="Club Fantasy HD"/>
    <x v="5"/>
    <s v="LF"/>
    <s v="HD"/>
    <s v="LF-HD"/>
    <n v="65"/>
    <n v="15.98"/>
    <n v="1038.7"/>
    <n v="29.3333333333333"/>
    <s v="Club Fantasy HD"/>
    <s v="False"/>
    <x v="18"/>
  </r>
  <r>
    <n v="201607"/>
    <x v="3"/>
    <s v="3562"/>
    <s v="Club Fantasy XXX"/>
    <s v="Club Fantasy"/>
    <x v="5"/>
    <s v="LF"/>
    <s v="SD"/>
    <s v="LF-SD"/>
    <n v="4977"/>
    <n v="13.033333333333299"/>
    <n v="64866.9"/>
    <m/>
    <s v="Club Fantasy"/>
    <s v="True"/>
    <x v="18"/>
  </r>
  <r>
    <n v="201607"/>
    <x v="3"/>
    <s v="4056"/>
    <s v="Club Fantasy XXX HD"/>
    <s v="Club Fantasy HD"/>
    <x v="5"/>
    <s v="LF"/>
    <s v="HD"/>
    <s v="LF-HD"/>
    <n v="7782"/>
    <n v="14.19"/>
    <n v="110426.58"/>
    <m/>
    <s v="Club Fantasy HD"/>
    <s v="True"/>
    <x v="18"/>
  </r>
  <r>
    <n v="201607"/>
    <x v="3"/>
    <s v="4533"/>
    <s v="Studds SF XX.5"/>
    <s v="STUDDS SF"/>
    <x v="5"/>
    <s v="Gay SF"/>
    <s v="SD"/>
    <s v="Gay SF-SD"/>
    <n v="22"/>
    <n v="5.98"/>
    <n v="131.56"/>
    <n v="4"/>
    <s v="STUDDS SF"/>
    <s v="False"/>
    <x v="18"/>
  </r>
  <r>
    <n v="201607"/>
    <x v="3"/>
    <s v="4522"/>
    <s v="Studds SF XX.5 HD"/>
    <s v="STUDDS SF HD"/>
    <x v="5"/>
    <s v="Gay SF"/>
    <s v="HD"/>
    <s v="Gay SF-HD"/>
    <n v="19"/>
    <n v="6.98"/>
    <n v="132.62"/>
    <n v="4"/>
    <s v="STUDDS SF HD"/>
    <s v="False"/>
    <x v="18"/>
  </r>
  <r>
    <n v="201607"/>
    <x v="3"/>
    <s v="4523"/>
    <s v="Studds SF XXX"/>
    <s v="STUDDS SF"/>
    <x v="5"/>
    <s v="Gay SF"/>
    <s v="SD"/>
    <s v="Gay SF-SD"/>
    <n v="2738"/>
    <n v="5.98"/>
    <n v="16373.24"/>
    <m/>
    <s v="STUDDS SF"/>
    <s v="True"/>
    <x v="18"/>
  </r>
  <r>
    <n v="201607"/>
    <x v="3"/>
    <s v="4527"/>
    <s v="Studds SF XXX HD"/>
    <s v="STUDDS SF HD"/>
    <x v="5"/>
    <s v="Gay SF"/>
    <s v="HD"/>
    <s v="Gay SF-HD"/>
    <n v="1926"/>
    <n v="6.98"/>
    <n v="13443.48"/>
    <m/>
    <s v="STUDDS SF HD"/>
    <s v="True"/>
    <x v="18"/>
  </r>
  <r>
    <n v="201607"/>
    <x v="3"/>
    <s v="3559"/>
    <s v="Studds XX.5"/>
    <s v="STUDDS"/>
    <x v="5"/>
    <s v="Gay LF"/>
    <s v="SD"/>
    <s v="Gay LF-SD"/>
    <n v="28"/>
    <n v="14.98"/>
    <n v="419.44"/>
    <n v="16"/>
    <s v="STUDDS"/>
    <s v="False"/>
    <x v="18"/>
  </r>
  <r>
    <n v="201607"/>
    <x v="3"/>
    <s v="3678"/>
    <s v="Studds XX.5 HD"/>
    <s v="STUDDS HD"/>
    <x v="5"/>
    <s v="Gay LF"/>
    <s v="HD"/>
    <s v="Gay LF-HD"/>
    <n v="15"/>
    <n v="15.98"/>
    <n v="239.7"/>
    <n v="16"/>
    <s v="STUDDS HD"/>
    <s v="False"/>
    <x v="18"/>
  </r>
  <r>
    <n v="201607"/>
    <x v="3"/>
    <s v="3566"/>
    <s v="Studds XXX"/>
    <s v="STUDDS"/>
    <x v="5"/>
    <s v="Gay LF"/>
    <s v="SD"/>
    <s v="Gay LF-SD"/>
    <n v="3673"/>
    <n v="12.98"/>
    <n v="47675.54"/>
    <m/>
    <s v="STUDDS"/>
    <s v="True"/>
    <x v="18"/>
  </r>
  <r>
    <n v="201607"/>
    <x v="3"/>
    <s v="4067"/>
    <s v="Studds XXX HD"/>
    <s v="STUDDS HD"/>
    <x v="5"/>
    <s v="Gay LF"/>
    <s v="HD"/>
    <s v="Gay LF-HD"/>
    <n v="4137"/>
    <n v="14.18"/>
    <n v="58662.66"/>
    <m/>
    <s v="STUDDS HD"/>
    <s v="True"/>
    <x v="18"/>
  </r>
  <r>
    <n v="201607"/>
    <x v="3"/>
    <s v="4524"/>
    <s v="Urban Fantasy SF XX.5"/>
    <s v="Urban Fantasy SF"/>
    <x v="5"/>
    <s v="SF"/>
    <s v="SD"/>
    <s v="SF-SD"/>
    <n v="67"/>
    <n v="5.98"/>
    <n v="400.66"/>
    <n v="1.3333333333333299"/>
    <s v="Urban Fantasy SF"/>
    <s v="False"/>
    <x v="18"/>
  </r>
  <r>
    <n v="201607"/>
    <x v="3"/>
    <s v="4563"/>
    <s v="Urban Fantasy SF XX.5 HD"/>
    <s v="Urban Fantasy SF HD"/>
    <x v="5"/>
    <s v="SF"/>
    <s v="HD"/>
    <s v="SF-HD"/>
    <n v="48"/>
    <n v="6.98"/>
    <n v="335.04"/>
    <n v="1.3333333333333299"/>
    <s v="Urban Fantasy SF HD"/>
    <s v="False"/>
    <x v="18"/>
  </r>
  <r>
    <n v="201607"/>
    <x v="3"/>
    <s v="4525"/>
    <s v="Urban Fantasy SF XXX"/>
    <s v="Urban Fantasy SF"/>
    <x v="5"/>
    <s v="SF"/>
    <s v="SD"/>
    <s v="SF-SD"/>
    <n v="9371"/>
    <n v="5.98"/>
    <n v="56038.58"/>
    <m/>
    <s v="Urban Fantasy SF"/>
    <s v="True"/>
    <x v="18"/>
  </r>
  <r>
    <n v="201607"/>
    <x v="3"/>
    <s v="4564"/>
    <s v="Urban Fantasy SF XXX HD"/>
    <s v="Urban Fantasy SF HD"/>
    <x v="5"/>
    <s v="SF"/>
    <s v="HD"/>
    <s v="SF-HD"/>
    <n v="6478"/>
    <n v="6.98"/>
    <n v="45216.44"/>
    <m/>
    <s v="Urban Fantasy SF HD"/>
    <s v="True"/>
    <x v="18"/>
  </r>
  <r>
    <n v="201607"/>
    <x v="3"/>
    <s v="3563"/>
    <s v="Urban Fantasy XX.5"/>
    <s v="Urban Fantasy"/>
    <x v="5"/>
    <s v="LF"/>
    <s v="SD"/>
    <s v="LF-SD"/>
    <n v="35"/>
    <n v="14.98"/>
    <n v="524.29999999999995"/>
    <n v="24"/>
    <s v="Urban Fantasy"/>
    <s v="False"/>
    <x v="18"/>
  </r>
  <r>
    <n v="201607"/>
    <x v="3"/>
    <s v="3794"/>
    <s v="Urban Fantasy XX5 HD"/>
    <s v="Urban Fantasy HD"/>
    <x v="5"/>
    <s v="LF"/>
    <s v="HD"/>
    <s v="LF-HD"/>
    <n v="35"/>
    <n v="15.98"/>
    <n v="559.29999999999995"/>
    <n v="22.6666666666667"/>
    <s v="Urban Fantasy HD"/>
    <s v="False"/>
    <x v="18"/>
  </r>
  <r>
    <n v="201607"/>
    <x v="3"/>
    <s v="3568"/>
    <s v="Urban Fantasy XXX"/>
    <s v="Urban Fantasy"/>
    <x v="5"/>
    <s v="LF"/>
    <s v="SD"/>
    <s v="LF-SD"/>
    <n v="4774"/>
    <n v="13.033333333333299"/>
    <n v="62221.133333333302"/>
    <m/>
    <s v="Urban Fantasy"/>
    <s v="True"/>
    <x v="18"/>
  </r>
  <r>
    <n v="201607"/>
    <x v="3"/>
    <s v="4083"/>
    <s v="Urban Fantasy XXX HD"/>
    <s v="Urban Fantasy HD"/>
    <x v="5"/>
    <s v="LF"/>
    <s v="HD"/>
    <s v="LF-HD"/>
    <n v="7643"/>
    <n v="14.19"/>
    <n v="108454.17"/>
    <m/>
    <s v="Urban Fantasy HD"/>
    <s v="True"/>
    <x v="18"/>
  </r>
  <r>
    <n v="201607"/>
    <x v="3"/>
    <s v="4478"/>
    <s v="All-Stars of Europe SF XX.5"/>
    <s v="All-Stars of Europe SF"/>
    <x v="6"/>
    <s v="SF"/>
    <s v="SD"/>
    <s v="SF-SD"/>
    <n v="57"/>
    <n v="5.98"/>
    <n v="340.86"/>
    <n v="1.3333333333333299"/>
    <s v="All-Stars of Europe SF"/>
    <s v="False"/>
    <x v="18"/>
  </r>
  <r>
    <n v="201607"/>
    <x v="3"/>
    <s v="4479"/>
    <s v="All-Stars of Europe SF XX.5 HD"/>
    <s v="All-Stars of Europe SF HD"/>
    <x v="6"/>
    <s v="SF"/>
    <s v="HD"/>
    <s v="SF-HD"/>
    <n v="47"/>
    <n v="6.98"/>
    <n v="328.06"/>
    <n v="1.3333333333333299"/>
    <s v="All-Stars of Europe SF HD"/>
    <s v="False"/>
    <x v="18"/>
  </r>
  <r>
    <n v="201607"/>
    <x v="3"/>
    <s v="4480"/>
    <s v="All-Stars of Europe SF XXX"/>
    <s v="All-Stars of Europe SF"/>
    <x v="6"/>
    <s v="SF"/>
    <s v="SD"/>
    <s v="SF-SD"/>
    <n v="4315"/>
    <n v="5.98"/>
    <n v="25803.7"/>
    <m/>
    <s v="All-Stars of Europe SF"/>
    <s v="True"/>
    <x v="18"/>
  </r>
  <r>
    <n v="201607"/>
    <x v="3"/>
    <s v="4481"/>
    <s v="All-Stars of Europe SF XXX HD"/>
    <s v="All-Stars of Europe SF HD"/>
    <x v="6"/>
    <s v="SF"/>
    <s v="HD"/>
    <s v="SF-HD"/>
    <n v="3224"/>
    <n v="6.98"/>
    <n v="22503.52"/>
    <m/>
    <s v="All-Stars of Europe SF HD"/>
    <s v="True"/>
    <x v="18"/>
  </r>
  <r>
    <n v="201607"/>
    <x v="3"/>
    <s v="4427"/>
    <s v="All-Stars of Europe XX.5"/>
    <s v="All-Stars of Europe"/>
    <x v="6"/>
    <s v="LF"/>
    <s v="SD"/>
    <s v="LF-SD"/>
    <n v="25"/>
    <n v="14.98"/>
    <n v="374.5"/>
    <n v="18.6666666666667"/>
    <s v="All-Stars of Europe"/>
    <s v="False"/>
    <x v="18"/>
  </r>
  <r>
    <n v="201607"/>
    <x v="3"/>
    <s v="4428"/>
    <s v="All-Stars of Europe XX.5 HD"/>
    <s v="All-Stars of Europe HD"/>
    <x v="6"/>
    <s v="LF"/>
    <s v="HD"/>
    <s v="LF-HD"/>
    <n v="51"/>
    <n v="15.98"/>
    <n v="814.98"/>
    <n v="16"/>
    <s v="All-Stars of Europe HD"/>
    <s v="False"/>
    <x v="18"/>
  </r>
  <r>
    <n v="201607"/>
    <x v="3"/>
    <s v="4429"/>
    <s v="All-Stars of Europe XX.5 Nationwide"/>
    <s v="All-Stars of Europe"/>
    <x v="6"/>
    <s v="NW LF"/>
    <s v="SD"/>
    <s v="NW LF-SD"/>
    <n v="2288"/>
    <n v="13.1466666666667"/>
    <n v="30079.573333333301"/>
    <m/>
    <s v="All-Stars of Europe"/>
    <s v="True"/>
    <x v="18"/>
  </r>
  <r>
    <n v="201607"/>
    <x v="3"/>
    <s v="4430"/>
    <s v="All-Stars of Europe XX.5 Nationwide HD"/>
    <s v="All-Stars of Europe HD"/>
    <x v="6"/>
    <s v="NW LF"/>
    <s v="HD"/>
    <s v="NW LF-HD"/>
    <n v="3240"/>
    <n v="14.2266666666667"/>
    <n v="46094.400000000001"/>
    <m/>
    <s v="All-Stars of Europe HD"/>
    <s v="True"/>
    <x v="18"/>
  </r>
  <r>
    <n v="201607"/>
    <x v="3"/>
    <s v="4431"/>
    <s v="All-Stars of Europe XXX"/>
    <s v="All-Stars of Europe"/>
    <x v="6"/>
    <s v="LF"/>
    <s v="SD"/>
    <s v="LF-SD"/>
    <n v="2917"/>
    <n v="13.033333333333299"/>
    <n v="38018.233333333301"/>
    <m/>
    <s v="All-Stars of Europe"/>
    <s v="True"/>
    <x v="18"/>
  </r>
  <r>
    <n v="201607"/>
    <x v="3"/>
    <s v="4432"/>
    <s v="All-Stars of Europe XXX HD"/>
    <s v="All-Stars of Europe HD"/>
    <x v="6"/>
    <s v="LF"/>
    <s v="HD"/>
    <s v="LF-HD"/>
    <n v="4368"/>
    <n v="14.19"/>
    <n v="61981.919999999998"/>
    <m/>
    <s v="All-Stars of Europe HD"/>
    <s v="True"/>
    <x v="18"/>
  </r>
  <r>
    <n v="201607"/>
    <x v="3"/>
    <s v="4456"/>
    <s v="Girls Girls Girls SF XX.5"/>
    <s v="Girls Girls Girls SF"/>
    <x v="6"/>
    <s v="SF"/>
    <s v="SD"/>
    <s v="SF-SD"/>
    <n v="18"/>
    <n v="5.98"/>
    <n v="107.64"/>
    <n v="0.66666666666666696"/>
    <s v="Girls Girls Girls SF"/>
    <s v="False"/>
    <x v="18"/>
  </r>
  <r>
    <n v="201607"/>
    <x v="3"/>
    <s v="4457"/>
    <s v="Girls Girls Girls SF XX.5 HD"/>
    <s v="Girls Girls Girls SF HD"/>
    <x v="6"/>
    <s v="SF"/>
    <s v="HD"/>
    <s v="SF-HD"/>
    <n v="12"/>
    <n v="6.98"/>
    <n v="83.76"/>
    <n v="0.66666666666666696"/>
    <s v="Girls Girls Girls SF HD"/>
    <s v="False"/>
    <x v="18"/>
  </r>
  <r>
    <n v="201607"/>
    <x v="3"/>
    <s v="4458"/>
    <s v="Girls Girls Girls SF XXX"/>
    <s v="Girls Girls Girls SF"/>
    <x v="6"/>
    <s v="SF"/>
    <s v="SD"/>
    <s v="SF-SD"/>
    <n v="1521"/>
    <n v="5.98"/>
    <n v="9095.58"/>
    <m/>
    <s v="Girls Girls Girls SF"/>
    <s v="True"/>
    <x v="18"/>
  </r>
  <r>
    <n v="201607"/>
    <x v="3"/>
    <s v="4459"/>
    <s v="Girls Girls Girls SF XXX HD"/>
    <s v="Girls Girls Girls SF HD"/>
    <x v="6"/>
    <s v="SF"/>
    <s v="HD"/>
    <s v="SF-HD"/>
    <n v="1048"/>
    <n v="6.98"/>
    <n v="7315.04"/>
    <m/>
    <s v="Girls Girls Girls SF HD"/>
    <s v="True"/>
    <x v="18"/>
  </r>
  <r>
    <n v="201607"/>
    <x v="3"/>
    <s v="4141"/>
    <s v="Girls Girls Girls XX.5"/>
    <s v="Girls Girls Girls"/>
    <x v="6"/>
    <s v="LF"/>
    <s v="SD"/>
    <s v="LF-SD"/>
    <n v="32"/>
    <n v="14.98"/>
    <n v="479.36"/>
    <n v="21.3333333333333"/>
    <s v="Girls Girls Girls"/>
    <s v="False"/>
    <x v="18"/>
  </r>
  <r>
    <n v="201607"/>
    <x v="3"/>
    <s v="3675"/>
    <s v="Girls Girls Girls XX.5 HD"/>
    <s v="Girls Girls Girls HD"/>
    <x v="6"/>
    <s v="LF"/>
    <s v="HD"/>
    <s v="LF-HD"/>
    <n v="49"/>
    <n v="15.98"/>
    <n v="783.02"/>
    <n v="20"/>
    <s v="Girls Girls Girls HD"/>
    <s v="False"/>
    <x v="18"/>
  </r>
  <r>
    <n v="201607"/>
    <x v="3"/>
    <s v="4121"/>
    <s v="Girls Girls Girls XX.5 Nationwide"/>
    <s v="Girls Girls Girls"/>
    <x v="6"/>
    <s v="NW LF"/>
    <s v="SD"/>
    <s v="NW LF-SD"/>
    <n v="3605"/>
    <n v="13.1466666666667"/>
    <n v="47393.733333333301"/>
    <m/>
    <s v="Girls Girls Girls"/>
    <s v="True"/>
    <x v="18"/>
  </r>
  <r>
    <n v="201607"/>
    <x v="3"/>
    <s v="4057"/>
    <s v="Girls Girls Girls XX.5 Nationwide HD"/>
    <s v="Girls Girls Girls HD"/>
    <x v="6"/>
    <s v="NW LF"/>
    <s v="HD"/>
    <s v="NW LF-HD"/>
    <n v="5181"/>
    <n v="14.2266666666667"/>
    <n v="73708.36"/>
    <m/>
    <s v="Girls Girls Girls HD"/>
    <s v="True"/>
    <x v="18"/>
  </r>
  <r>
    <n v="201607"/>
    <x v="3"/>
    <s v="3359"/>
    <s v="Girls Girls Girls XXX"/>
    <s v="Girls Girls Girls"/>
    <x v="6"/>
    <s v="LF"/>
    <s v="SD"/>
    <s v="LF-SD"/>
    <n v="4241"/>
    <n v="13.033333333333299"/>
    <n v="55274.366666666698"/>
    <m/>
    <s v="Girls Girls Girls"/>
    <s v="True"/>
    <x v="18"/>
  </r>
  <r>
    <n v="201607"/>
    <x v="3"/>
    <s v="4058"/>
    <s v="Girls Girls Girls XXX HD"/>
    <s v="Girls Girls Girls HD"/>
    <x v="6"/>
    <s v="LF"/>
    <s v="HD"/>
    <s v="LF-HD"/>
    <n v="5043"/>
    <n v="14.19"/>
    <n v="71560.17"/>
    <m/>
    <s v="Girls Girls Girls HD"/>
    <s v="True"/>
    <x v="18"/>
  </r>
  <r>
    <n v="201607"/>
    <x v="3"/>
    <s v="4460"/>
    <s v="Real Extreme SF XX.5"/>
    <s v="Real Xxtreme SF"/>
    <x v="6"/>
    <s v="SF"/>
    <s v="SD"/>
    <s v="SF-SD"/>
    <n v="21"/>
    <n v="5.98"/>
    <n v="125.58"/>
    <n v="0.66666666666666696"/>
    <s v="Real Xxtreme SF"/>
    <s v="False"/>
    <x v="18"/>
  </r>
  <r>
    <n v="201607"/>
    <x v="3"/>
    <s v="4461"/>
    <s v="Real Extreme SF XX.5 HD"/>
    <s v="Real Xxtreme SF HD"/>
    <x v="6"/>
    <s v="SF"/>
    <s v="HD"/>
    <s v="SF-HD"/>
    <n v="16"/>
    <n v="6.98"/>
    <n v="111.68"/>
    <n v="0.66666666666666696"/>
    <s v="Real Xxtreme SF HD"/>
    <s v="False"/>
    <x v="18"/>
  </r>
  <r>
    <n v="201607"/>
    <x v="3"/>
    <s v="4462"/>
    <s v="Real Extreme SF XXX"/>
    <s v="Real Xxtreme SF"/>
    <x v="6"/>
    <s v="SF"/>
    <s v="SD"/>
    <s v="SF-SD"/>
    <n v="3159"/>
    <n v="5.98"/>
    <n v="18890.82"/>
    <m/>
    <s v="Real Xxtreme SF"/>
    <s v="True"/>
    <x v="18"/>
  </r>
  <r>
    <n v="201607"/>
    <x v="3"/>
    <s v="4463"/>
    <s v="Real Extreme SF XXX HD"/>
    <s v="Real Xxtreme SF HD"/>
    <x v="6"/>
    <s v="SF"/>
    <s v="HD"/>
    <s v="SF-HD"/>
    <n v="2192"/>
    <n v="6.98"/>
    <n v="15300.16"/>
    <m/>
    <s v="Real Xxtreme SF HD"/>
    <s v="True"/>
    <x v="18"/>
  </r>
  <r>
    <n v="201607"/>
    <x v="3"/>
    <s v="4065"/>
    <s v="Real Extreme XX.5 Nationwide HD"/>
    <s v="Real Xxtreme HD"/>
    <x v="6"/>
    <s v="NW LF"/>
    <s v="HD"/>
    <s v="NW LF-HD"/>
    <n v="4424"/>
    <n v="14.2266666666667"/>
    <n v="62938.773333333302"/>
    <n v="21.3333333333333"/>
    <s v="Real Xxtreme HD"/>
    <s v="False"/>
    <x v="18"/>
  </r>
  <r>
    <n v="201607"/>
    <x v="3"/>
    <s v="4066"/>
    <s v="Real Extreme XXX HD"/>
    <s v="Real Xxtreme HD"/>
    <x v="6"/>
    <s v="LF"/>
    <s v="HD"/>
    <s v="LF-HD"/>
    <n v="4881"/>
    <n v="14.19"/>
    <n v="69261.39"/>
    <m/>
    <s v="Real Xxtreme HD"/>
    <s v="True"/>
    <x v="18"/>
  </r>
  <r>
    <n v="201607"/>
    <x v="3"/>
    <s v="3861"/>
    <s v="Real Xxtreme XX.5"/>
    <s v="Real Xxtreme"/>
    <x v="6"/>
    <s v="LF"/>
    <s v="SD"/>
    <s v="LF-SD"/>
    <n v="41"/>
    <n v="14.98"/>
    <n v="614.17999999999995"/>
    <n v="21.3333333333333"/>
    <s v="Real Xxtreme"/>
    <s v="False"/>
    <x v="18"/>
  </r>
  <r>
    <n v="201607"/>
    <x v="3"/>
    <s v="3676"/>
    <s v="Real Xxtreme XX.5 HD"/>
    <s v="Real Xxtreme HD"/>
    <x v="6"/>
    <s v="LF"/>
    <s v="HD"/>
    <s v="LF-HD"/>
    <n v="44"/>
    <n v="15.98"/>
    <n v="703.12"/>
    <m/>
    <s v="Real Xxtreme HD"/>
    <s v="True"/>
    <x v="18"/>
  </r>
  <r>
    <n v="201607"/>
    <x v="3"/>
    <s v="4123"/>
    <s v="Real Xxtreme XX.5 Nationwide"/>
    <s v="Real Xxtreme"/>
    <x v="6"/>
    <s v="NW LF"/>
    <s v="SD"/>
    <s v="NW LF-SD"/>
    <n v="3448"/>
    <n v="13.1466666666667"/>
    <n v="45329.706666666701"/>
    <m/>
    <s v="Real Xxtreme"/>
    <s v="True"/>
    <x v="18"/>
  </r>
  <r>
    <n v="201607"/>
    <x v="3"/>
    <s v="3348"/>
    <s v="Real Xxtreme XXX"/>
    <s v="Real Xxtreme"/>
    <x v="6"/>
    <s v="LF"/>
    <s v="SD"/>
    <s v="LF-SD"/>
    <n v="3998"/>
    <n v="13.033333333333299"/>
    <n v="52107.266666666699"/>
    <m/>
    <s v="Real Xxtreme"/>
    <s v="True"/>
    <x v="18"/>
  </r>
  <r>
    <n v="201607"/>
    <x v="3"/>
    <s v="4464"/>
    <s v="Swingers SF XX.5"/>
    <s v="Swingers SF"/>
    <x v="6"/>
    <s v="SF"/>
    <s v="SD"/>
    <s v="SF-SD"/>
    <n v="40"/>
    <n v="5.98"/>
    <n v="239.2"/>
    <n v="0.66666666666666696"/>
    <s v="Swingers SF"/>
    <s v="False"/>
    <x v="18"/>
  </r>
  <r>
    <n v="201607"/>
    <x v="3"/>
    <s v="4465"/>
    <s v="Swingers SF XX.5 HD"/>
    <s v="Swingers SF HD"/>
    <x v="6"/>
    <s v="SF"/>
    <s v="HD"/>
    <s v="SF-HD"/>
    <n v="25"/>
    <n v="6.98"/>
    <n v="174.5"/>
    <n v="0.66666666666666696"/>
    <s v="Swingers SF HD"/>
    <s v="False"/>
    <x v="18"/>
  </r>
  <r>
    <n v="201607"/>
    <x v="3"/>
    <s v="4466"/>
    <s v="Swingers SF XXX"/>
    <s v="Swingers SF"/>
    <x v="6"/>
    <s v="SF"/>
    <s v="SD"/>
    <s v="SF-SD"/>
    <n v="3428"/>
    <n v="5.98"/>
    <n v="20499.439999999999"/>
    <m/>
    <s v="Swingers SF"/>
    <s v="True"/>
    <x v="18"/>
  </r>
  <r>
    <n v="201607"/>
    <x v="3"/>
    <s v="4467"/>
    <s v="Swingers SF XXX HD"/>
    <s v="Swingers SF HD"/>
    <x v="6"/>
    <s v="SF"/>
    <s v="HD"/>
    <s v="SF-HD"/>
    <n v="2583"/>
    <n v="6.98"/>
    <n v="18029.34"/>
    <m/>
    <s v="Swingers SF HD"/>
    <s v="True"/>
    <x v="18"/>
  </r>
  <r>
    <n v="201607"/>
    <x v="3"/>
    <s v="3366"/>
    <s v="Swingers XX.5"/>
    <s v="Swingers"/>
    <x v="6"/>
    <s v="LF"/>
    <s v="SD"/>
    <s v="LF-SD"/>
    <n v="32"/>
    <n v="14.98"/>
    <n v="479.36"/>
    <n v="17.3333333333333"/>
    <s v="Swingers"/>
    <s v="False"/>
    <x v="18"/>
  </r>
  <r>
    <n v="201607"/>
    <x v="3"/>
    <s v="4166"/>
    <s v="Swingers XX.5"/>
    <s v="Swingers"/>
    <x v="6"/>
    <s v="LF"/>
    <s v="SD"/>
    <s v="LF-SD"/>
    <n v="1958"/>
    <n v="14.98"/>
    <n v="29330.84"/>
    <m/>
    <s v="Swingers"/>
    <s v="True"/>
    <x v="18"/>
  </r>
  <r>
    <n v="201607"/>
    <x v="3"/>
    <s v="4068"/>
    <s v="Swingers XX.5 HD"/>
    <s v="Swingers HD"/>
    <x v="6"/>
    <s v="LF"/>
    <s v="HD"/>
    <s v="LF-HD"/>
    <n v="49"/>
    <n v="15.98"/>
    <n v="783.02"/>
    <n v="17.3333333333333"/>
    <s v="Swingers HD"/>
    <s v="False"/>
    <x v="18"/>
  </r>
  <r>
    <n v="201607"/>
    <x v="3"/>
    <s v="4069"/>
    <s v="Swingers XX.5 Nationwide HD"/>
    <s v="Swingers HD"/>
    <x v="6"/>
    <s v="NW LF"/>
    <s v="HD"/>
    <s v="NW LF-HD"/>
    <n v="3231"/>
    <n v="14.2266666666667"/>
    <n v="45966.36"/>
    <m/>
    <s v="Swingers HD"/>
    <s v="True"/>
    <x v="18"/>
  </r>
  <r>
    <n v="201607"/>
    <x v="3"/>
    <s v="3367"/>
    <s v="Swingers XXX"/>
    <s v="Swingers"/>
    <x v="6"/>
    <s v="LF"/>
    <s v="SD"/>
    <s v="LF-SD"/>
    <n v="2379"/>
    <n v="13.033333333333299"/>
    <n v="31006.3"/>
    <m/>
    <s v="Swingers"/>
    <s v="True"/>
    <x v="18"/>
  </r>
  <r>
    <n v="201607"/>
    <x v="3"/>
    <s v="4070"/>
    <s v="Swingers XXX HD"/>
    <s v="Swingers HD"/>
    <x v="6"/>
    <s v="LF"/>
    <s v="HD"/>
    <s v="LF-HD"/>
    <n v="3330"/>
    <n v="14.19"/>
    <n v="47252.7"/>
    <m/>
    <s v="Swingers HD"/>
    <s v="True"/>
    <x v="18"/>
  </r>
  <r>
    <n v="201607"/>
    <x v="3"/>
    <s v="3573"/>
    <s v="VIVID TV XX.5"/>
    <s v="Vivid"/>
    <x v="6"/>
    <s v="LF"/>
    <s v="SD"/>
    <s v="LF-SD"/>
    <n v="53"/>
    <n v="14.98"/>
    <n v="793.94"/>
    <n v="42.6666666666667"/>
    <s v="Vivid"/>
    <s v="False"/>
    <x v="18"/>
  </r>
  <r>
    <n v="201607"/>
    <x v="3"/>
    <s v="3588"/>
    <s v="VIVID TV XX.5 HD"/>
    <s v="Vivid HD"/>
    <x v="6"/>
    <s v="LF"/>
    <s v="HD"/>
    <s v="LF-HD"/>
    <n v="54"/>
    <n v="15.98"/>
    <n v="862.92"/>
    <n v="41.3333333333333"/>
    <s v="Vivid HD"/>
    <s v="False"/>
    <x v="18"/>
  </r>
  <r>
    <n v="201607"/>
    <x v="3"/>
    <s v="3679"/>
    <s v="VIVID TV XXX"/>
    <s v="Vivid"/>
    <x v="6"/>
    <s v="LF"/>
    <s v="SD"/>
    <s v="LF-SD"/>
    <n v="6750"/>
    <n v="13.033333333333299"/>
    <n v="87975"/>
    <m/>
    <s v="Vivid"/>
    <s v="True"/>
    <x v="18"/>
  </r>
  <r>
    <n v="201607"/>
    <x v="3"/>
    <s v="4468"/>
    <s v="Vivid SF XX.5"/>
    <s v="Vivid SF"/>
    <x v="6"/>
    <s v="SF"/>
    <s v="SD"/>
    <s v="SF-SD"/>
    <n v="70"/>
    <n v="5.98"/>
    <n v="418.6"/>
    <n v="0.66666666666666696"/>
    <s v="Vivid SF"/>
    <s v="False"/>
    <x v="18"/>
  </r>
  <r>
    <n v="201607"/>
    <x v="3"/>
    <s v="4469"/>
    <s v="Vivid SF XX.5 HD"/>
    <s v="Vivid SF HD"/>
    <x v="6"/>
    <s v="SF"/>
    <s v="HD"/>
    <s v="SF-HD"/>
    <n v="52"/>
    <n v="6.98"/>
    <n v="362.96"/>
    <n v="0.66666666666666696"/>
    <s v="Vivid SF HD"/>
    <s v="False"/>
    <x v="18"/>
  </r>
  <r>
    <n v="201607"/>
    <x v="3"/>
    <s v="4470"/>
    <s v="Vivid SF XXX"/>
    <s v="Vivid SF"/>
    <x v="6"/>
    <s v="SF"/>
    <s v="SD"/>
    <s v="SF-SD"/>
    <n v="6970"/>
    <n v="5.98"/>
    <n v="41680.6"/>
    <m/>
    <s v="Vivid SF"/>
    <s v="True"/>
    <x v="18"/>
  </r>
  <r>
    <n v="201607"/>
    <x v="3"/>
    <s v="4471"/>
    <s v="Vivid SF XXX HD"/>
    <s v="Vivid SF HD"/>
    <x v="6"/>
    <s v="SF"/>
    <s v="HD"/>
    <s v="SF-HD"/>
    <n v="4797"/>
    <n v="6.98"/>
    <n v="33483.06"/>
    <m/>
    <s v="Vivid SF HD"/>
    <s v="True"/>
    <x v="18"/>
  </r>
  <r>
    <n v="201607"/>
    <x v="3"/>
    <s v="4044"/>
    <s v="Vivid XX.5 Nationwide"/>
    <s v="Vivid"/>
    <x v="6"/>
    <s v="NW LF"/>
    <s v="SD"/>
    <s v="NW LF-SD"/>
    <n v="8230"/>
    <n v="13.1466666666667"/>
    <n v="108197.066666667"/>
    <m/>
    <s v="Vivid"/>
    <s v="True"/>
    <x v="18"/>
  </r>
  <r>
    <n v="201607"/>
    <x v="3"/>
    <s v="4045"/>
    <s v="Vivid XX.5 Nationwide HD"/>
    <s v="Vivid HD"/>
    <x v="6"/>
    <s v="NW LF"/>
    <s v="HD"/>
    <s v="NW LF-HD"/>
    <n v="8920"/>
    <n v="14.2266666666667"/>
    <n v="126901.866666667"/>
    <m/>
    <s v="Vivid HD"/>
    <s v="True"/>
    <x v="18"/>
  </r>
  <r>
    <n v="201607"/>
    <x v="3"/>
    <s v="4046"/>
    <s v="Vivid XXX HD"/>
    <s v="Vivid HD"/>
    <x v="6"/>
    <s v="LF"/>
    <s v="HD"/>
    <s v="LF-HD"/>
    <n v="6103"/>
    <n v="14.19"/>
    <n v="86601.57"/>
    <m/>
    <s v="Vivid HD"/>
    <s v="True"/>
    <x v="18"/>
  </r>
  <r>
    <n v="201607"/>
    <x v="3"/>
    <s v="4496"/>
    <s v="Wicked SF XX.5"/>
    <s v="Wicked SF"/>
    <x v="6"/>
    <s v="SF"/>
    <s v="SD"/>
    <s v="SF-SD"/>
    <n v="47"/>
    <n v="5.98"/>
    <n v="281.06"/>
    <n v="1"/>
    <s v="Wicked SF"/>
    <s v="False"/>
    <x v="18"/>
  </r>
  <r>
    <n v="201607"/>
    <x v="3"/>
    <s v="4497"/>
    <s v="Wicked SF XX.5 HD"/>
    <s v="Wicked SF HD"/>
    <x v="6"/>
    <s v="SF"/>
    <s v="HD"/>
    <s v="SF-HD"/>
    <n v="55"/>
    <n v="6.98"/>
    <n v="383.9"/>
    <n v="1"/>
    <s v="Wicked SF HD"/>
    <s v="False"/>
    <x v="18"/>
  </r>
  <r>
    <n v="201607"/>
    <x v="3"/>
    <s v="4498"/>
    <s v="Wicked SF XXX"/>
    <s v="Wicked SF"/>
    <x v="6"/>
    <s v="SF"/>
    <s v="SD"/>
    <s v="SF-SD"/>
    <n v="5805"/>
    <n v="5.98"/>
    <n v="34713.9"/>
    <m/>
    <s v="Wicked SF"/>
    <s v="True"/>
    <x v="18"/>
  </r>
  <r>
    <n v="201607"/>
    <x v="3"/>
    <s v="4499"/>
    <s v="Wicked SF XXX HD"/>
    <s v="Wicked SF HD"/>
    <x v="6"/>
    <s v="SF"/>
    <s v="HD"/>
    <s v="SF-HD"/>
    <n v="3743"/>
    <n v="6.98"/>
    <n v="26126.14"/>
    <m/>
    <s v="Wicked SF HD"/>
    <s v="True"/>
    <x v="18"/>
  </r>
  <r>
    <n v="201607"/>
    <x v="3"/>
    <s v="788"/>
    <s v="Wicked XX.5"/>
    <s v="Wicked"/>
    <x v="6"/>
    <s v="LF"/>
    <s v="SD"/>
    <s v="LF-SD"/>
    <n v="19"/>
    <n v="14.98"/>
    <n v="284.62"/>
    <n v="20"/>
    <s v="Wicked"/>
    <s v="False"/>
    <x v="18"/>
  </r>
  <r>
    <n v="201607"/>
    <x v="3"/>
    <s v="3680"/>
    <s v="Wicked XX.5 HD"/>
    <s v="Wicked HD"/>
    <x v="6"/>
    <s v="LF"/>
    <s v="HD"/>
    <s v="LF-HD"/>
    <n v="60"/>
    <n v="15.98"/>
    <n v="958.8"/>
    <n v="20"/>
    <s v="Wicked HD"/>
    <s v="False"/>
    <x v="18"/>
  </r>
  <r>
    <n v="201607"/>
    <x v="3"/>
    <s v="4047"/>
    <s v="Wicked XX.5 Nationwide"/>
    <s v="Wicked"/>
    <x v="6"/>
    <s v="NW LF"/>
    <s v="SD"/>
    <s v="NW LF-SD"/>
    <n v="3094"/>
    <n v="13.1466666666667"/>
    <n v="40675.786666666703"/>
    <m/>
    <s v="Wicked"/>
    <s v="True"/>
    <x v="18"/>
  </r>
  <r>
    <n v="201607"/>
    <x v="3"/>
    <s v="4048"/>
    <s v="Wicked XX.5 Nationwide HD"/>
    <s v="Wicked HD"/>
    <x v="6"/>
    <s v="NW LF"/>
    <s v="HD"/>
    <s v="NW LF-HD"/>
    <n v="5649"/>
    <n v="14.2266666666667"/>
    <n v="80366.44"/>
    <m/>
    <s v="Wicked HD"/>
    <s v="True"/>
    <x v="18"/>
  </r>
  <r>
    <n v="201607"/>
    <x v="3"/>
    <s v="3370"/>
    <s v="Wicked XXX"/>
    <s v="Wicked"/>
    <x v="6"/>
    <s v="LF"/>
    <s v="SD"/>
    <s v="LF-SD"/>
    <n v="2822"/>
    <n v="13.033333333333299"/>
    <n v="36780.066666666702"/>
    <m/>
    <s v="Wicked"/>
    <s v="True"/>
    <x v="18"/>
  </r>
  <r>
    <n v="201607"/>
    <x v="3"/>
    <s v="4049"/>
    <s v="Wicked XXX HD"/>
    <s v="Wicked HD"/>
    <x v="6"/>
    <s v="LF"/>
    <s v="HD"/>
    <s v="LF-HD"/>
    <n v="5549"/>
    <n v="14.19"/>
    <n v="78740.31"/>
    <m/>
    <s v="Wicked HD"/>
    <s v="True"/>
    <x v="18"/>
  </r>
  <r>
    <n v="201607"/>
    <x v="4"/>
    <s v="3617"/>
    <s v="Arouse"/>
    <s v="Arouse"/>
    <x v="1"/>
    <s v="LF"/>
    <s v="SD"/>
    <s v="LF-SD"/>
    <n v="2390"/>
    <n v="12.981999999999999"/>
    <n v="31026.98"/>
    <m/>
    <s v="Arouse"/>
    <s v="False"/>
    <x v="18"/>
  </r>
  <r>
    <n v="201607"/>
    <x v="4"/>
    <s v="4516"/>
    <s v="Arouse SF XX.5"/>
    <s v="Arouse SF"/>
    <x v="1"/>
    <s v="SF"/>
    <s v="SD"/>
    <s v="SF-SD"/>
    <n v="105"/>
    <n v="7.98"/>
    <n v="837.9"/>
    <n v="2.6666666666666701"/>
    <s v="Arouse SF"/>
    <s v="False"/>
    <x v="18"/>
  </r>
  <r>
    <n v="201607"/>
    <x v="4"/>
    <s v="3618"/>
    <s v="Falcon XX5"/>
    <s v="Falcon"/>
    <x v="1"/>
    <s v="Gay LF"/>
    <s v="SD"/>
    <s v="Gay LF-SD"/>
    <n v="445"/>
    <n v="12.99"/>
    <n v="5780.55"/>
    <m/>
    <s v="Falcon"/>
    <s v="False"/>
    <x v="18"/>
  </r>
  <r>
    <n v="201607"/>
    <x v="4"/>
    <s v="Digital Playground"/>
    <s v="Digital Playground"/>
    <s v="Digital Playground"/>
    <x v="2"/>
    <s v="LF"/>
    <s v="SD"/>
    <s v="LF-SD"/>
    <n v="1175"/>
    <n v="12.981999999999999"/>
    <n v="15253.85"/>
    <m/>
    <s v="Digital Playground"/>
    <s v="False"/>
    <x v="18"/>
  </r>
  <r>
    <n v="201607"/>
    <x v="4"/>
    <s v="4081"/>
    <s v="Girlfriend Films"/>
    <s v="Girlfriend Films"/>
    <x v="3"/>
    <s v="LF"/>
    <s v="SD"/>
    <s v="LF-SD"/>
    <n v="1097"/>
    <n v="12.981999999999999"/>
    <n v="14241.254000000001"/>
    <m/>
    <s v="Girlfriend Films"/>
    <s v="False"/>
    <x v="18"/>
  </r>
  <r>
    <n v="201607"/>
    <x v="4"/>
    <s v="272"/>
    <s v="Hustler"/>
    <s v="Hustler"/>
    <x v="3"/>
    <s v="LF"/>
    <s v="SD"/>
    <s v="LF-SD"/>
    <n v="6345"/>
    <n v="12.981999999999999"/>
    <n v="82370.789999999994"/>
    <m/>
    <s v="Hustler"/>
    <s v="False"/>
    <x v="18"/>
  </r>
  <r>
    <n v="201607"/>
    <x v="4"/>
    <s v="575"/>
    <s v="Penthouse"/>
    <s v="Penthouse"/>
    <x v="3"/>
    <s v="LF"/>
    <s v="SD"/>
    <s v="LF-SD"/>
    <n v="936"/>
    <n v="12.981999999999999"/>
    <n v="12151.152"/>
    <m/>
    <s v="Penthouse"/>
    <s v="False"/>
    <x v="18"/>
  </r>
  <r>
    <n v="201607"/>
    <x v="4"/>
    <s v="576"/>
    <s v="Penthouse HD"/>
    <s v="Penthouse HD"/>
    <x v="3"/>
    <s v="LF"/>
    <s v="HD"/>
    <s v="LF-HD"/>
    <n v="2335"/>
    <n v="12.99"/>
    <n v="30331.65"/>
    <m/>
    <s v="Penthouse HD"/>
    <s v="False"/>
    <x v="18"/>
  </r>
  <r>
    <n v="201607"/>
    <x v="4"/>
    <s v="158"/>
    <s v="TEN"/>
    <s v="TEN"/>
    <x v="3"/>
    <s v="LF"/>
    <s v="SD"/>
    <s v="LF-SD"/>
    <n v="4978"/>
    <n v="12.981999999999999"/>
    <n v="64624.396000000001"/>
    <n v="108"/>
    <s v="TEN"/>
    <s v="False"/>
    <x v="18"/>
  </r>
  <r>
    <n v="201607"/>
    <x v="4"/>
    <s v="Babes"/>
    <s v="Babes"/>
    <s v="Babes"/>
    <x v="4"/>
    <s v="LF"/>
    <s v="SD"/>
    <s v="LF-SD"/>
    <n v="2654"/>
    <n v="12.981999999999999"/>
    <n v="34454.228000000003"/>
    <m/>
    <s v="Babes"/>
    <s v="False"/>
    <x v="18"/>
  </r>
  <r>
    <n v="201607"/>
    <x v="4"/>
    <s v="Bang University"/>
    <s v="Bang University"/>
    <s v="Bang U."/>
    <x v="4"/>
    <s v="LF"/>
    <s v="SD"/>
    <s v="LF-SD"/>
    <n v="2644"/>
    <n v="12.981999999999999"/>
    <n v="34324.408000000003"/>
    <m/>
    <s v="Bang U."/>
    <s v="False"/>
    <x v="18"/>
  </r>
  <r>
    <n v="201607"/>
    <x v="4"/>
    <s v="Brazzers"/>
    <s v="Brazzers"/>
    <s v="Brazzers"/>
    <x v="4"/>
    <s v="LF"/>
    <s v="SD"/>
    <s v="LF-SD"/>
    <n v="3185"/>
    <n v="12.981999999999999"/>
    <n v="41347.67"/>
    <m/>
    <s v="Brazzers"/>
    <s v="False"/>
    <x v="18"/>
  </r>
  <r>
    <n v="201607"/>
    <x v="4"/>
    <s v="Playboy Double Feature"/>
    <s v="MG 2pk"/>
    <s v="MG 2pk"/>
    <x v="4"/>
    <s v="2PK"/>
    <s v="SD"/>
    <s v="2PK-SD"/>
    <n v="1945"/>
    <n v="12.97"/>
    <n v="25226.65"/>
    <n v="16"/>
    <s v="MG 2pk"/>
    <s v="False"/>
    <x v="18"/>
  </r>
  <r>
    <n v="201607"/>
    <x v="4"/>
    <s v="Quickies"/>
    <s v="MG Shorts"/>
    <s v="MG Shorts"/>
    <x v="4"/>
    <s v="SF"/>
    <s v="SD"/>
    <s v="SF-SD"/>
    <n v="5102"/>
    <n v="7.98"/>
    <n v="40713.96"/>
    <n v="3.3333333333333299"/>
    <s v="MG Shorts"/>
    <s v="False"/>
    <x v="18"/>
  </r>
  <r>
    <n v="201607"/>
    <x v="4"/>
    <s v="Reality Kings"/>
    <s v="Reality Kings"/>
    <s v="Reality Kings"/>
    <x v="4"/>
    <s v="LF"/>
    <s v="SD"/>
    <s v="LF-SD"/>
    <n v="1537"/>
    <n v="12.981999999999999"/>
    <n v="19953.333999999999"/>
    <m/>
    <s v="Reality Kings"/>
    <s v="False"/>
    <x v="18"/>
  </r>
  <r>
    <n v="201607"/>
    <x v="4"/>
    <s v="Spice Gay"/>
    <s v="Spice Gay"/>
    <s v="MEN"/>
    <x v="4"/>
    <s v="Gay LF"/>
    <s v="SD"/>
    <s v="Gay LF-SD"/>
    <n v="760"/>
    <n v="12.99"/>
    <n v="9872.4"/>
    <n v="16"/>
    <s v="MEN"/>
    <s v="False"/>
    <x v="18"/>
  </r>
  <r>
    <n v="201607"/>
    <x v="4"/>
    <s v="4023"/>
    <s v="A-List"/>
    <s v="A-List"/>
    <x v="5"/>
    <s v="LF"/>
    <s v="SD"/>
    <s v="LF-SD"/>
    <n v="589"/>
    <n v="12.981999999999999"/>
    <n v="7646.3980000000001"/>
    <m/>
    <s v="A-List"/>
    <s v="False"/>
    <x v="18"/>
  </r>
  <r>
    <n v="201607"/>
    <x v="4"/>
    <s v="3548"/>
    <s v="Club Fantasy"/>
    <s v="Club Fantasy"/>
    <x v="5"/>
    <s v="LF"/>
    <s v="SD"/>
    <s v="LF-SD"/>
    <n v="2652"/>
    <n v="12.981999999999999"/>
    <n v="34428.264000000003"/>
    <m/>
    <s v="Club Fantasy"/>
    <s v="False"/>
    <x v="18"/>
  </r>
  <r>
    <n v="201607"/>
    <x v="4"/>
    <s v="3549"/>
    <s v="Club Fantasy Gay"/>
    <s v="STUDDS"/>
    <x v="5"/>
    <s v="Gay LF"/>
    <s v="SD"/>
    <s v="Gay LF-SD"/>
    <n v="788"/>
    <n v="12.99"/>
    <n v="10236.120000000001"/>
    <m/>
    <s v="STUDDS"/>
    <s v="False"/>
    <x v="18"/>
  </r>
  <r>
    <n v="201607"/>
    <x v="4"/>
    <s v="4518"/>
    <s v="Club Fantasy SF XX.5"/>
    <s v="Club Fantasy SF"/>
    <x v="5"/>
    <s v="SF"/>
    <s v="SD"/>
    <s v="SF-SD"/>
    <n v="2478"/>
    <n v="7.98"/>
    <n v="19774.439999999999"/>
    <n v="2.6666666666666701"/>
    <s v="Club Fantasy SF"/>
    <s v="False"/>
    <x v="18"/>
  </r>
  <r>
    <n v="201607"/>
    <x v="4"/>
    <s v="3550"/>
    <s v="First Time Fantasy"/>
    <s v="First Time Fantasy"/>
    <x v="5"/>
    <s v="LF"/>
    <s v="SD"/>
    <s v="LF-SD"/>
    <n v="643"/>
    <n v="12.981999999999999"/>
    <n v="8347.4259999999995"/>
    <m/>
    <s v="First Time Fantasy"/>
    <s v="False"/>
    <x v="18"/>
  </r>
  <r>
    <n v="201607"/>
    <x v="4"/>
    <s v="3747"/>
    <s v="Girl Crush"/>
    <s v="Girl Crush"/>
    <x v="5"/>
    <s v="LF"/>
    <s v="SD"/>
    <s v="LF-SD"/>
    <n v="753"/>
    <n v="12.981999999999999"/>
    <n v="9775.4459999999999"/>
    <m/>
    <s v="Girl Crush"/>
    <s v="False"/>
    <x v="18"/>
  </r>
  <r>
    <n v="201607"/>
    <x v="4"/>
    <s v="3984"/>
    <s v="Group Swing"/>
    <s v="Group Swing"/>
    <x v="5"/>
    <s v="LF"/>
    <s v="SD"/>
    <s v="LF-SD"/>
    <n v="680"/>
    <n v="12.981999999999999"/>
    <n v="8827.76"/>
    <m/>
    <s v="Group Swing"/>
    <s v="False"/>
    <x v="18"/>
  </r>
  <r>
    <n v="201607"/>
    <x v="4"/>
    <s v="3552"/>
    <s v="Urban Fantasy"/>
    <s v="Urban Fantasy"/>
    <x v="5"/>
    <s v="LF"/>
    <s v="SD"/>
    <s v="LF-SD"/>
    <n v="1089"/>
    <n v="12.981999999999999"/>
    <n v="14137.397999999999"/>
    <m/>
    <s v="Urban Fantasy"/>
    <s v="False"/>
    <x v="18"/>
  </r>
  <r>
    <n v="201607"/>
    <x v="4"/>
    <s v="4524"/>
    <s v="Urban Fantasy SF XX.5"/>
    <s v="Urban Fantasy SF"/>
    <x v="5"/>
    <s v="SF"/>
    <s v="SD"/>
    <s v="SF-SD"/>
    <n v="1262"/>
    <n v="7.98"/>
    <n v="10070.76"/>
    <m/>
    <s v="Club Fantasy SF"/>
    <s v="True"/>
    <x v="18"/>
  </r>
  <r>
    <n v="201607"/>
    <x v="4"/>
    <s v="473"/>
    <s v="Cheri"/>
    <s v="Cheri"/>
    <x v="6"/>
    <s v="LF"/>
    <s v="SD"/>
    <s v="LF-SD"/>
    <n v="685"/>
    <n v="12.981999999999999"/>
    <n v="8892.67"/>
    <n v="10.6666666666667"/>
    <s v="Cheri"/>
    <s v="False"/>
    <x v="18"/>
  </r>
  <r>
    <n v="201607"/>
    <x v="4"/>
    <s v="963"/>
    <s v="Girls Girls Girls"/>
    <s v="Girls Girls Girls"/>
    <x v="6"/>
    <s v="LF"/>
    <s v="SD"/>
    <s v="LF-SD"/>
    <n v="1867"/>
    <n v="12.981999999999999"/>
    <n v="24237.394"/>
    <n v="20"/>
    <s v="Girls Girls Girls"/>
    <s v="False"/>
    <x v="18"/>
  </r>
  <r>
    <n v="201607"/>
    <x v="4"/>
    <s v="3665"/>
    <s v="Hardcore Heat"/>
    <s v="HEAT"/>
    <x v="6"/>
    <s v="LF"/>
    <s v="SD"/>
    <s v="LF-SD"/>
    <n v="1387"/>
    <n v="12.981999999999999"/>
    <n v="18006.034"/>
    <n v="25.3333333333333"/>
    <s v="HEAT"/>
    <s v="False"/>
    <x v="18"/>
  </r>
  <r>
    <n v="201607"/>
    <x v="4"/>
    <s v="2347"/>
    <s v="Real Xxtreme"/>
    <s v="Real Xxtreme"/>
    <x v="6"/>
    <s v="LF"/>
    <s v="SD"/>
    <s v="LF-SD"/>
    <n v="1363"/>
    <n v="12.981999999999999"/>
    <n v="17694.466"/>
    <m/>
    <s v="Real Xxtreme"/>
    <s v="False"/>
    <x v="18"/>
  </r>
  <r>
    <n v="201607"/>
    <x v="4"/>
    <s v="3573"/>
    <s v="VIVID TV XX.5"/>
    <s v="Vivid"/>
    <x v="6"/>
    <s v="LF"/>
    <s v="SD"/>
    <s v="LF-SD"/>
    <n v="2806"/>
    <n v="12.981999999999999"/>
    <n v="36427.491999999998"/>
    <n v="69.3333333333333"/>
    <s v="Vivid"/>
    <s v="False"/>
    <x v="18"/>
  </r>
  <r>
    <n v="201607"/>
    <x v="4"/>
    <s v="380"/>
    <s v="Wicked"/>
    <s v="Wicked"/>
    <x v="6"/>
    <s v="LF"/>
    <s v="SD"/>
    <s v="LF-SD"/>
    <n v="994"/>
    <n v="12.981999999999999"/>
    <n v="12904.108"/>
    <m/>
    <s v="Wicked"/>
    <s v="False"/>
    <x v="18"/>
  </r>
  <r>
    <n v="201607"/>
    <x v="5"/>
    <s v="3425"/>
    <s v="360 Adult Insider"/>
    <s v="360 Adult Insider"/>
    <x v="7"/>
    <s v="Special"/>
    <s v="SD"/>
    <s v="Special-SD"/>
    <n v="80"/>
    <n v="1.99"/>
    <n v="159.19999999999999"/>
    <m/>
    <m/>
    <s v="False"/>
    <x v="18"/>
  </r>
  <r>
    <n v="201607"/>
    <x v="5"/>
    <s v="3617"/>
    <s v="Arouse"/>
    <s v="Arouse"/>
    <x v="1"/>
    <s v="LF"/>
    <s v="SD"/>
    <s v="LF-SD"/>
    <n v="1529"/>
    <n v="17.989999999999998"/>
    <n v="27506.71"/>
    <m/>
    <m/>
    <s v="True"/>
    <x v="18"/>
  </r>
  <r>
    <n v="201607"/>
    <x v="5"/>
    <s v="4050"/>
    <s v="Arouse 2pk"/>
    <s v="Align 2pk"/>
    <x v="1"/>
    <s v="2PK"/>
    <s v="SD"/>
    <s v="2PK-SD"/>
    <n v="173"/>
    <n v="19.989999999999998"/>
    <n v="3458.27"/>
    <m/>
    <m/>
    <s v="True"/>
    <x v="18"/>
  </r>
  <r>
    <n v="201607"/>
    <x v="5"/>
    <s v="4370"/>
    <s v="Arouse HD"/>
    <s v="Arouse HD"/>
    <x v="1"/>
    <s v="LF"/>
    <s v="HD"/>
    <s v="LF-HD"/>
    <n v="848"/>
    <n v="18.989999999999998"/>
    <n v="16103.52"/>
    <m/>
    <m/>
    <s v="True"/>
    <x v="18"/>
  </r>
  <r>
    <n v="201607"/>
    <x v="5"/>
    <s v="3930"/>
    <s v="DUSK - For Women"/>
    <s v="DUSK"/>
    <x v="1"/>
    <s v="LF"/>
    <s v="SD"/>
    <s v="LF-SD"/>
    <n v="607"/>
    <n v="17.989999999999998"/>
    <n v="10919.93"/>
    <m/>
    <m/>
    <s v="True"/>
    <x v="18"/>
  </r>
  <r>
    <n v="201607"/>
    <x v="5"/>
    <s v="4435"/>
    <s v="DUSK - For Women HD"/>
    <s v="DUSK HD"/>
    <x v="1"/>
    <s v="LF"/>
    <s v="HD"/>
    <s v="LF-HD"/>
    <n v="408"/>
    <n v="18.989999999999998"/>
    <n v="7747.92"/>
    <m/>
    <m/>
    <s v="True"/>
    <x v="18"/>
  </r>
  <r>
    <n v="201607"/>
    <x v="5"/>
    <s v="3618"/>
    <s v="Falcon XX5"/>
    <s v="Falcon"/>
    <x v="1"/>
    <s v="Gay LF"/>
    <s v="SD"/>
    <s v="Gay LF-SD"/>
    <n v="378"/>
    <n v="17.989999999999998"/>
    <n v="6800.22"/>
    <m/>
    <m/>
    <s v="True"/>
    <x v="18"/>
  </r>
  <r>
    <n v="201607"/>
    <x v="5"/>
    <s v="3653"/>
    <s v="Falcon XX5 HD"/>
    <s v="Falcon HD"/>
    <x v="1"/>
    <s v="Gay LF"/>
    <s v="HD"/>
    <s v="Gay LF-HD"/>
    <n v="272"/>
    <n v="18.989999999999998"/>
    <n v="5165.28"/>
    <m/>
    <m/>
    <s v="True"/>
    <x v="18"/>
  </r>
  <r>
    <n v="201607"/>
    <x v="5"/>
    <s v="Digital Playground HD"/>
    <s v="Digital Playground HD"/>
    <s v="Digital Playground HD"/>
    <x v="2"/>
    <s v="LF"/>
    <s v="HD"/>
    <s v="LF-HD"/>
    <n v="1685"/>
    <n v="18.989999999999998"/>
    <n v="31998.15"/>
    <m/>
    <m/>
    <s v="True"/>
    <x v="18"/>
  </r>
  <r>
    <n v="201607"/>
    <x v="5"/>
    <s v="3968"/>
    <s v="Evil Angel"/>
    <s v="Evil Angel"/>
    <x v="8"/>
    <s v="LF"/>
    <s v="SD"/>
    <s v="LF-SD"/>
    <n v="2085"/>
    <n v="17.989999999999998"/>
    <n v="37509.15"/>
    <m/>
    <m/>
    <s v="True"/>
    <x v="18"/>
  </r>
  <r>
    <n v="201607"/>
    <x v="5"/>
    <s v="3221"/>
    <s v="HIS Gay XX.5"/>
    <s v="HIS"/>
    <x v="3"/>
    <s v="Gay LF"/>
    <s v="SD"/>
    <s v="Gay LF-SD"/>
    <n v="823"/>
    <n v="17.989999999999998"/>
    <n v="14805.77"/>
    <m/>
    <m/>
    <s v="True"/>
    <x v="18"/>
  </r>
  <r>
    <n v="201607"/>
    <x v="5"/>
    <s v="272"/>
    <s v="Hustler"/>
    <s v="Hustler"/>
    <x v="3"/>
    <s v="LF"/>
    <s v="SD"/>
    <s v="LF-SD"/>
    <n v="2997"/>
    <n v="17.989999999999998"/>
    <n v="53916.03"/>
    <m/>
    <m/>
    <s v="True"/>
    <x v="18"/>
  </r>
  <r>
    <n v="201607"/>
    <x v="5"/>
    <s v="3986"/>
    <s v="Hustler 2pk"/>
    <s v="Hustler 2pk"/>
    <x v="3"/>
    <s v="2PK"/>
    <s v="SD"/>
    <s v="2PK-SD"/>
    <n v="289"/>
    <n v="19.989999999999998"/>
    <n v="5777.11"/>
    <m/>
    <m/>
    <s v="True"/>
    <x v="18"/>
  </r>
  <r>
    <n v="201607"/>
    <x v="5"/>
    <s v="4007"/>
    <s v="Hustler 4pk"/>
    <s v="Hustler 4pk"/>
    <x v="3"/>
    <s v="4PK"/>
    <s v="SD"/>
    <s v="4PK-SD"/>
    <n v="665"/>
    <n v="24.99"/>
    <n v="16618.349999999999"/>
    <m/>
    <m/>
    <s v="True"/>
    <x v="18"/>
  </r>
  <r>
    <n v="201607"/>
    <x v="5"/>
    <s v="2718"/>
    <s v="Hustler HD"/>
    <s v="Hustler HD"/>
    <x v="3"/>
    <s v="LF"/>
    <s v="HD"/>
    <s v="LF-HD"/>
    <n v="1115"/>
    <n v="18.989999999999998"/>
    <n v="21173.85"/>
    <m/>
    <m/>
    <s v="True"/>
    <x v="18"/>
  </r>
  <r>
    <n v="201607"/>
    <x v="5"/>
    <s v="468"/>
    <s v="Juicy"/>
    <s v="Juicy"/>
    <x v="3"/>
    <s v="LF"/>
    <s v="SD"/>
    <s v="LF-SD"/>
    <n v="1356"/>
    <n v="17.989999999999998"/>
    <n v="24394.44"/>
    <m/>
    <m/>
    <s v="True"/>
    <x v="18"/>
  </r>
  <r>
    <n v="201607"/>
    <x v="5"/>
    <s v="3345"/>
    <s v="Juicy HD"/>
    <s v="Juicy HD"/>
    <x v="3"/>
    <s v="LF"/>
    <s v="HD"/>
    <s v="LF-HD"/>
    <n v="992"/>
    <n v="18.989999999999998"/>
    <n v="18838.080000000002"/>
    <m/>
    <m/>
    <s v="True"/>
    <x v="18"/>
  </r>
  <r>
    <n v="201607"/>
    <x v="5"/>
    <s v="4153"/>
    <s v="Kinky"/>
    <s v="Kinky"/>
    <x v="3"/>
    <s v="LF"/>
    <s v="SD"/>
    <s v="LF-SD"/>
    <n v="419"/>
    <n v="17.989999999999998"/>
    <n v="7537.81"/>
    <m/>
    <m/>
    <s v="True"/>
    <x v="18"/>
  </r>
  <r>
    <n v="201607"/>
    <x v="5"/>
    <s v="577"/>
    <s v="Manhandle"/>
    <s v="Manhandle"/>
    <x v="3"/>
    <s v="Gay LF"/>
    <s v="SD"/>
    <s v="Gay LF-SD"/>
    <n v="428"/>
    <n v="17.989999999999998"/>
    <n v="7699.72"/>
    <m/>
    <m/>
    <s v="True"/>
    <x v="18"/>
  </r>
  <r>
    <n v="201607"/>
    <x v="5"/>
    <s v="575"/>
    <s v="Penthouse"/>
    <s v="Penthouse"/>
    <x v="3"/>
    <s v="LF"/>
    <s v="SD"/>
    <s v="LF-SD"/>
    <n v="1386"/>
    <n v="17.989999999999998"/>
    <n v="24934.14"/>
    <m/>
    <m/>
    <s v="True"/>
    <x v="18"/>
  </r>
  <r>
    <n v="201607"/>
    <x v="5"/>
    <s v="576"/>
    <s v="Penthouse HD"/>
    <s v="Penthouse HD"/>
    <x v="3"/>
    <s v="LF"/>
    <s v="HD"/>
    <s v="LF-HD"/>
    <n v="1215"/>
    <n v="18.989999999999998"/>
    <n v="23072.85"/>
    <m/>
    <m/>
    <s v="True"/>
    <x v="18"/>
  </r>
  <r>
    <n v="201607"/>
    <x v="5"/>
    <s v="158"/>
    <s v="TEN"/>
    <s v="TEN"/>
    <x v="3"/>
    <s v="LF"/>
    <s v="SD"/>
    <s v="LF-SD"/>
    <n v="4445"/>
    <n v="17.989999999999998"/>
    <n v="79965.55"/>
    <m/>
    <m/>
    <s v="True"/>
    <x v="18"/>
  </r>
  <r>
    <n v="201607"/>
    <x v="5"/>
    <s v="683"/>
    <s v="XTSY"/>
    <s v="XTSY"/>
    <x v="3"/>
    <s v="LF"/>
    <s v="SD"/>
    <s v="LF-SD"/>
    <n v="968"/>
    <n v="17.989999999999998"/>
    <n v="17414.32"/>
    <m/>
    <m/>
    <s v="True"/>
    <x v="18"/>
  </r>
  <r>
    <n v="201607"/>
    <x v="5"/>
    <s v="4477"/>
    <s v="XTSY HD"/>
    <s v="XTSY HD"/>
    <x v="3"/>
    <s v="LF"/>
    <s v="HD"/>
    <s v="LF-HD"/>
    <n v="930"/>
    <n v="18.989999999999998"/>
    <n v="17660.7"/>
    <m/>
    <m/>
    <s v="True"/>
    <x v="18"/>
  </r>
  <r>
    <n v="201607"/>
    <x v="5"/>
    <s v="Babes"/>
    <s v="Babes"/>
    <s v="Babes"/>
    <x v="4"/>
    <s v="LF"/>
    <s v="SD"/>
    <s v="LF-SD"/>
    <n v="725"/>
    <n v="17.989999999999998"/>
    <n v="13042.75"/>
    <n v="16"/>
    <s v="Babes"/>
    <s v="False"/>
    <x v="18"/>
  </r>
  <r>
    <n v="201607"/>
    <x v="5"/>
    <s v="Bang University"/>
    <s v="Bang University"/>
    <s v="Bang U."/>
    <x v="4"/>
    <s v="LF"/>
    <s v="SD"/>
    <s v="LF-SD"/>
    <n v="1009"/>
    <n v="17.989999999999998"/>
    <n v="18151.91"/>
    <m/>
    <m/>
    <s v="True"/>
    <x v="18"/>
  </r>
  <r>
    <n v="201607"/>
    <x v="5"/>
    <s v="Brazzers"/>
    <s v="Brazzers"/>
    <s v="Brazzers"/>
    <x v="4"/>
    <s v="LF"/>
    <s v="SD"/>
    <s v="LF-SD"/>
    <n v="1854"/>
    <n v="17.989999999999998"/>
    <n v="33353.46"/>
    <m/>
    <m/>
    <s v="True"/>
    <x v="18"/>
  </r>
  <r>
    <n v="201607"/>
    <x v="5"/>
    <s v="Playboy Double Feature XX.5"/>
    <s v="MG 2pk"/>
    <s v="MG 2pk"/>
    <x v="4"/>
    <s v="2PK"/>
    <s v="SD"/>
    <s v="2PK-SD"/>
    <n v="439"/>
    <n v="19.989999999999998"/>
    <n v="8775.61"/>
    <m/>
    <m/>
    <s v="True"/>
    <x v="18"/>
  </r>
  <r>
    <n v="201607"/>
    <x v="5"/>
    <s v="Playboy 4-packs"/>
    <s v="MG 4pk"/>
    <s v="MG 4pk"/>
    <x v="4"/>
    <s v="4PK"/>
    <s v="SD"/>
    <s v="4PK-SD"/>
    <n v="304"/>
    <n v="24.99"/>
    <n v="7596.96"/>
    <m/>
    <m/>
    <s v="True"/>
    <x v="18"/>
  </r>
  <r>
    <n v="201607"/>
    <x v="5"/>
    <s v="Reality Kings"/>
    <s v="Reality Kings"/>
    <s v="Reality Kings"/>
    <x v="4"/>
    <s v="LF"/>
    <s v="SD"/>
    <s v="LF-SD"/>
    <n v="1546"/>
    <n v="17.989999999999998"/>
    <n v="27812.54"/>
    <m/>
    <m/>
    <s v="True"/>
    <x v="18"/>
  </r>
  <r>
    <n v="201607"/>
    <x v="5"/>
    <s v="Reality Kings XX.5 HD"/>
    <s v="Reality Kings XX.5 HD"/>
    <s v="Reality Kings HD"/>
    <x v="4"/>
    <s v="LF"/>
    <s v="HD"/>
    <s v="LF-HD"/>
    <n v="1436"/>
    <n v="18.989999999999998"/>
    <n v="27269.64"/>
    <m/>
    <m/>
    <s v="True"/>
    <x v="18"/>
  </r>
  <r>
    <n v="201607"/>
    <x v="5"/>
    <s v="Route 69"/>
    <s v="Route 69"/>
    <s v="Route 69"/>
    <x v="4"/>
    <s v="LF"/>
    <s v="SD"/>
    <s v="LF-SD"/>
    <n v="629"/>
    <n v="17.989999999999998"/>
    <n v="11315.71"/>
    <m/>
    <m/>
    <s v="True"/>
    <x v="18"/>
  </r>
  <r>
    <n v="201607"/>
    <x v="5"/>
    <s v="Spice Gay"/>
    <s v="Spice Gay"/>
    <s v="MEN"/>
    <x v="4"/>
    <s v="Gay LF"/>
    <s v="SD"/>
    <s v="Gay LF-SD"/>
    <n v="927"/>
    <n v="17.989999999999998"/>
    <n v="16676.73"/>
    <m/>
    <m/>
    <s v="True"/>
    <x v="18"/>
  </r>
  <r>
    <n v="201607"/>
    <x v="5"/>
    <s v="4635"/>
    <s v="ErosArt"/>
    <s v="ErosArt"/>
    <x v="9"/>
    <s v="LF"/>
    <s v="SD"/>
    <s v="LF-SD"/>
    <n v="948"/>
    <n v="17.989999999999998"/>
    <n v="17054.52"/>
    <m/>
    <m/>
    <s v="True"/>
    <x v="18"/>
  </r>
  <r>
    <n v="201607"/>
    <x v="5"/>
    <s v="4636"/>
    <s v="Red Hot"/>
    <s v="Red Hot"/>
    <x v="9"/>
    <s v="LF"/>
    <s v="SD"/>
    <s v="LF-SD"/>
    <n v="1508"/>
    <n v="17.989999999999998"/>
    <n v="27128.92"/>
    <m/>
    <m/>
    <s v="True"/>
    <x v="18"/>
  </r>
  <r>
    <n v="201607"/>
    <x v="5"/>
    <s v="4637"/>
    <s v="Skinemax"/>
    <s v="Skinemax"/>
    <x v="9"/>
    <s v="LF"/>
    <s v="SD"/>
    <s v="LF-SD"/>
    <n v="1369"/>
    <n v="17.989999999999998"/>
    <n v="24628.31"/>
    <m/>
    <m/>
    <s v="True"/>
    <x v="18"/>
  </r>
  <r>
    <n v="201607"/>
    <x v="5"/>
    <s v="4023"/>
    <s v="A-List"/>
    <s v="A-List"/>
    <x v="5"/>
    <s v="LF"/>
    <s v="SD"/>
    <s v="LF-SD"/>
    <n v="36"/>
    <n v="17.989999999999998"/>
    <n v="647.64"/>
    <m/>
    <m/>
    <s v="True"/>
    <x v="18"/>
  </r>
  <r>
    <n v="201607"/>
    <x v="5"/>
    <s v="3548"/>
    <s v="Club Fantasy"/>
    <s v="Club Fantasy"/>
    <x v="5"/>
    <s v="LF"/>
    <s v="SD"/>
    <s v="LF-SD"/>
    <n v="1683"/>
    <n v="17.989999999999998"/>
    <n v="30277.17"/>
    <m/>
    <m/>
    <s v="True"/>
    <x v="18"/>
  </r>
  <r>
    <n v="201607"/>
    <x v="5"/>
    <s v="4014"/>
    <s v="Club Fantasy 4pk"/>
    <s v="TVN 4pk"/>
    <x v="5"/>
    <s v="4PK"/>
    <s v="SD"/>
    <s v="4PK-SD"/>
    <n v="131"/>
    <n v="24.99"/>
    <n v="3273.69"/>
    <m/>
    <m/>
    <s v="True"/>
    <x v="18"/>
  </r>
  <r>
    <n v="201607"/>
    <x v="5"/>
    <s v="3549"/>
    <s v="Club Fantasy Gay"/>
    <s v="STUDDS"/>
    <x v="5"/>
    <s v="Gay LF"/>
    <s v="SD"/>
    <s v="Gay LF-SD"/>
    <n v="417"/>
    <n v="17.989999999999998"/>
    <n v="7501.83"/>
    <m/>
    <m/>
    <s v="True"/>
    <x v="18"/>
  </r>
  <r>
    <n v="201607"/>
    <x v="5"/>
    <s v="4126"/>
    <s v="Club Fantasy Gay HD"/>
    <s v="STUDDS HD"/>
    <x v="5"/>
    <s v="Gay LF"/>
    <s v="HD"/>
    <s v="Gay LF-HD"/>
    <n v="254"/>
    <n v="18.989999999999998"/>
    <n v="4823.46"/>
    <m/>
    <m/>
    <s v="True"/>
    <x v="18"/>
  </r>
  <r>
    <n v="201607"/>
    <x v="5"/>
    <s v="4127"/>
    <s v="Club Fantasy Group"/>
    <s v="Club Fantasy"/>
    <x v="5"/>
    <s v="LF"/>
    <s v="SD"/>
    <s v="LF-SD"/>
    <n v="285"/>
    <n v="17.989999999999998"/>
    <n v="5127.1499999999996"/>
    <m/>
    <m/>
    <s v="True"/>
    <x v="18"/>
  </r>
  <r>
    <n v="201607"/>
    <x v="5"/>
    <s v="4128"/>
    <s v="Club Fantasy HD"/>
    <s v="Club Fantasy HD"/>
    <x v="5"/>
    <s v="LF"/>
    <s v="HD"/>
    <s v="LF-HD"/>
    <n v="1421"/>
    <n v="18.989999999999998"/>
    <n v="26984.79"/>
    <m/>
    <m/>
    <s v="True"/>
    <x v="18"/>
  </r>
  <r>
    <n v="201607"/>
    <x v="5"/>
    <s v="3550"/>
    <s v="First Time Fantasy"/>
    <s v="First Time Fantasy"/>
    <x v="5"/>
    <s v="LF"/>
    <s v="SD"/>
    <s v="LF-SD"/>
    <n v="704"/>
    <n v="17.989999999999998"/>
    <n v="12664.96"/>
    <m/>
    <m/>
    <s v="True"/>
    <x v="18"/>
  </r>
  <r>
    <n v="201607"/>
    <x v="5"/>
    <s v="3747"/>
    <s v="Girl Crush"/>
    <s v="Girl Crush"/>
    <x v="5"/>
    <s v="LF"/>
    <s v="SD"/>
    <s v="LF-SD"/>
    <n v="821"/>
    <n v="17.989999999999998"/>
    <n v="14769.79"/>
    <m/>
    <m/>
    <s v="True"/>
    <x v="18"/>
  </r>
  <r>
    <n v="201607"/>
    <x v="5"/>
    <s v="156"/>
    <s v="Studds"/>
    <s v="STUDDS"/>
    <x v="5"/>
    <s v="Gay LF"/>
    <s v="SD"/>
    <s v="Gay LF-SD"/>
    <n v="1410"/>
    <n v="17.989999999999998"/>
    <n v="25365.9"/>
    <m/>
    <m/>
    <s v="True"/>
    <x v="18"/>
  </r>
  <r>
    <n v="201607"/>
    <x v="5"/>
    <s v="3552"/>
    <s v="Urban Fantasy"/>
    <s v="Urban Fantasy"/>
    <x v="5"/>
    <s v="LF"/>
    <s v="SD"/>
    <s v="LF-SD"/>
    <n v="1639"/>
    <n v="17.989999999999998"/>
    <n v="29485.61"/>
    <m/>
    <m/>
    <s v="True"/>
    <x v="18"/>
  </r>
  <r>
    <n v="201607"/>
    <x v="5"/>
    <s v="4131"/>
    <s v="Urban Fantasy HD"/>
    <s v="Urban Fantasy HD"/>
    <x v="5"/>
    <s v="LF"/>
    <s v="HD"/>
    <s v="LF-HD"/>
    <n v="786"/>
    <n v="18.989999999999998"/>
    <n v="14926.14"/>
    <m/>
    <m/>
    <s v="True"/>
    <x v="18"/>
  </r>
  <r>
    <n v="201607"/>
    <x v="5"/>
    <s v="2042"/>
    <s v="Hardcore Heat"/>
    <s v="HEAT"/>
    <x v="6"/>
    <s v="LF"/>
    <s v="SD"/>
    <s v="LF-SD"/>
    <n v="1113"/>
    <n v="17.989999999999998"/>
    <n v="20022.87"/>
    <m/>
    <m/>
    <s v="True"/>
    <x v="18"/>
  </r>
  <r>
    <n v="201607"/>
    <x v="5"/>
    <s v="3131"/>
    <s v="Hardcore Heat HD"/>
    <s v="HEAT HD"/>
    <x v="6"/>
    <s v="LF"/>
    <s v="HD"/>
    <s v="LF-HD"/>
    <n v="887"/>
    <n v="18.989999999999998"/>
    <n v="16844.13"/>
    <m/>
    <m/>
    <s v="True"/>
    <x v="18"/>
  </r>
  <r>
    <n v="201607"/>
    <x v="5"/>
    <s v="4784"/>
    <s v="Heat DF"/>
    <s v="Vivid 2pk"/>
    <x v="6"/>
    <s v="2PK"/>
    <s v="SD"/>
    <s v="2PK-SD"/>
    <n v="374"/>
    <n v="19.989999999999998"/>
    <n v="7476.26"/>
    <m/>
    <m/>
    <s v="True"/>
    <x v="18"/>
  </r>
  <r>
    <n v="201607"/>
    <x v="5"/>
    <s v="3573"/>
    <s v="VIVID TV XX.5"/>
    <s v="Vivid"/>
    <x v="6"/>
    <s v="LF"/>
    <s v="SD"/>
    <s v="LF-SD"/>
    <n v="1114"/>
    <n v="17.989999999999998"/>
    <n v="20040.86"/>
    <m/>
    <m/>
    <s v="True"/>
    <x v="18"/>
  </r>
  <r>
    <n v="201607"/>
    <x v="5"/>
    <s v="3588"/>
    <s v="VIVID TV XX.5 HD"/>
    <s v="Vivid HD"/>
    <x v="6"/>
    <s v="LF"/>
    <s v="HD"/>
    <s v="LF-HD"/>
    <n v="3727"/>
    <n v="18.989999999999998"/>
    <n v="70775.73"/>
    <m/>
    <m/>
    <s v="True"/>
    <x v="18"/>
  </r>
  <r>
    <n v="201607"/>
    <x v="5"/>
    <s v="4190"/>
    <s v="Vivid 4pk"/>
    <s v="Vivid 4pk"/>
    <x v="6"/>
    <s v="4PK"/>
    <s v="SD"/>
    <s v="4PK-SD"/>
    <n v="252"/>
    <n v="24.99"/>
    <n v="6297.48"/>
    <m/>
    <m/>
    <s v="True"/>
    <x v="18"/>
  </r>
  <r>
    <n v="201607"/>
    <x v="5"/>
    <s v="3998"/>
    <s v="Vivid DF"/>
    <s v="Vivid 2pk"/>
    <x v="6"/>
    <s v="2PK"/>
    <s v="SD"/>
    <s v="2PK-SD"/>
    <n v="684"/>
    <n v="19.989999999999998"/>
    <n v="13673.16"/>
    <m/>
    <m/>
    <s v="True"/>
    <x v="18"/>
  </r>
  <r>
    <n v="201607"/>
    <x v="5"/>
    <s v="4415"/>
    <s v="Vivid Gay"/>
    <s v="Vivid Gay"/>
    <x v="6"/>
    <s v="Gay LF"/>
    <s v="SD"/>
    <s v="Gay LF-SD"/>
    <n v="595"/>
    <n v="17.989999999999998"/>
    <n v="10704.05"/>
    <m/>
    <m/>
    <s v="True"/>
    <x v="18"/>
  </r>
  <r>
    <n v="201607"/>
    <x v="5"/>
    <s v="4806"/>
    <s v="Vivid SF"/>
    <s v="Vivid SF"/>
    <x v="6"/>
    <s v="SF"/>
    <s v="SD"/>
    <s v="SF-SD"/>
    <n v="2657"/>
    <n v="9.99"/>
    <n v="26543.43"/>
    <m/>
    <m/>
    <s v="True"/>
    <x v="18"/>
  </r>
  <r>
    <n v="201607"/>
    <x v="5"/>
    <s v="4147"/>
    <s v="Wicked DF"/>
    <s v="Vivid 2pk"/>
    <x v="6"/>
    <s v="2PK"/>
    <s v="SD"/>
    <s v="2PK-SD"/>
    <n v="439"/>
    <n v="19.989999999999998"/>
    <n v="8775.61"/>
    <m/>
    <m/>
    <s v="True"/>
    <x v="18"/>
  </r>
  <r>
    <n v="201607"/>
    <x v="5"/>
    <s v="788"/>
    <s v="Wicked XX.5"/>
    <s v="Wicked"/>
    <x v="6"/>
    <s v="LF"/>
    <s v="SD"/>
    <s v="LF-SD"/>
    <n v="414"/>
    <n v="17.989999999999998"/>
    <n v="7447.86"/>
    <m/>
    <m/>
    <s v="True"/>
    <x v="18"/>
  </r>
  <r>
    <n v="201607"/>
    <x v="5"/>
    <s v="3680"/>
    <s v="Wicked XX.5 HD"/>
    <s v="Wicked HD"/>
    <x v="6"/>
    <s v="LF"/>
    <s v="HD"/>
    <s v="LF-HD"/>
    <n v="944"/>
    <n v="18.989999999999998"/>
    <n v="17926.560000000001"/>
    <m/>
    <m/>
    <s v="True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42" applyNumberFormats="0" applyBorderFormats="0" applyFontFormats="0" applyPatternFormats="0" applyAlignmentFormats="0" applyWidthHeightFormats="1" dataCaption="Values" updatedVersion="5" minRefreshableVersion="3" rowGrandTotals="0" itemPrintTitles="1" createdVersion="5" indent="0" outline="1" outlineData="1" multipleFieldFilters="0" chartFormat="7">
  <location ref="A58:I72" firstHeaderRow="1" firstDataRow="2" firstDataCol="1" rowPageCount="1" colPageCount="1"/>
  <pivotFields count="17"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axis="axisCol" showAll="0">
      <items count="11">
        <item x="0"/>
        <item x="7"/>
        <item x="1"/>
        <item x="2"/>
        <item x="8"/>
        <item x="9"/>
        <item x="5"/>
        <item x="6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numFmtId="165" showAll="0">
      <items count="20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ragToRow="0" dragToCol="0" dragToPage="0" showAll="0" defaultSubtotal="0"/>
  </pivotFields>
  <rowFields count="1">
    <field x="15"/>
  </rowFields>
  <rowItems count="13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rowItems>
  <colFields count="1">
    <field x="5"/>
  </colFields>
  <colItems count="8">
    <i>
      <x/>
    </i>
    <i>
      <x v="2"/>
    </i>
    <i>
      <x v="4"/>
    </i>
    <i>
      <x v="6"/>
    </i>
    <i>
      <x v="7"/>
    </i>
    <i>
      <x v="8"/>
    </i>
    <i>
      <x v="9"/>
    </i>
    <i t="grand">
      <x/>
    </i>
  </colItems>
  <pageFields count="1">
    <pageField fld="1" item="3" hier="-1"/>
  </pageFields>
  <dataFields count="1">
    <dataField name="Sum of allotted_hours" fld="12" baseField="15" baseItem="9" numFmtId="1"/>
  </dataFields>
  <formats count="14">
    <format dxfId="42">
      <pivotArea field="5" type="button" dataOnly="0" labelOnly="1" outline="0" axis="axisCol" fieldPosition="0"/>
    </format>
    <format dxfId="43">
      <pivotArea dataOnly="0" labelOnly="1" fieldPosition="0">
        <references count="1">
          <reference field="15" count="0"/>
        </references>
      </pivotArea>
    </format>
    <format dxfId="44">
      <pivotArea outline="0" collapsedLevelsAreSubtotals="1" fieldPosition="0"/>
    </format>
    <format dxfId="45">
      <pivotArea field="5" type="button" dataOnly="0" labelOnly="1" outline="0" axis="axisCol" fieldPosition="0"/>
    </format>
    <format dxfId="46">
      <pivotArea dataOnly="0" labelOnly="1" fieldPosition="0">
        <references count="1">
          <reference field="5" count="7">
            <x v="0"/>
            <x v="2"/>
            <x v="4"/>
            <x v="6"/>
            <x v="7"/>
            <x v="8"/>
            <x v="9"/>
          </reference>
        </references>
      </pivotArea>
    </format>
    <format dxfId="47">
      <pivotArea dataOnly="0" labelOnly="1" grandRow="1" outline="0" fieldPosition="0"/>
    </format>
    <format dxfId="48">
      <pivotArea dataOnly="0" labelOnly="1" fieldPosition="0">
        <references count="1">
          <reference field="15" count="0"/>
        </references>
      </pivotArea>
    </format>
    <format dxfId="49">
      <pivotArea type="all" dataOnly="0" outline="0" fieldPosition="0"/>
    </format>
    <format dxfId="50">
      <pivotArea outline="0" collapsedLevelsAreSubtotals="1" fieldPosition="0"/>
    </format>
    <format dxfId="51">
      <pivotArea field="5" type="button" dataOnly="0" labelOnly="1" outline="0" axis="axisCol" fieldPosition="0"/>
    </format>
    <format dxfId="52">
      <pivotArea dataOnly="0" labelOnly="1" fieldPosition="0">
        <references count="1">
          <reference field="15" count="0"/>
        </references>
      </pivotArea>
    </format>
    <format dxfId="53">
      <pivotArea dataOnly="0" labelOnly="1" grandRow="1" outline="0" fieldPosition="0"/>
    </format>
    <format dxfId="54">
      <pivotArea dataOnly="0" labelOnly="1" fieldPosition="0">
        <references count="1">
          <reference field="5" count="0"/>
        </references>
      </pivotArea>
    </format>
    <format dxfId="2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2" applyNumberFormats="0" applyBorderFormats="0" applyFontFormats="0" applyPatternFormats="0" applyAlignmentFormats="0" applyWidthHeightFormats="1" dataCaption="Values" showError="1" updatedVersion="5" minRefreshableVersion="3" colGrandTotals="0" itemPrintTitles="1" createdVersion="5" indent="0" outline="1" outlineData="1" multipleFieldFilters="0" chartFormat="9">
  <location ref="O31:V46" firstHeaderRow="1" firstDataRow="2" firstDataCol="1" rowPageCount="1" colPageCount="1"/>
  <pivotFields count="17"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axis="axisCol" showAll="0">
      <items count="11">
        <item x="4"/>
        <item x="0"/>
        <item x="7"/>
        <item x="1"/>
        <item x="2"/>
        <item x="8"/>
        <item x="3"/>
        <item x="9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65" showAll="0">
      <items count="20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dragToRow="0" dragToCol="0" dragToPage="0" showAll="0" defaultSubtotal="0"/>
  </pivotFields>
  <rowFields count="1">
    <field x="15"/>
  </rowFields>
  <rowItems count="14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5"/>
  </colFields>
  <colItems count="7">
    <i>
      <x/>
    </i>
    <i>
      <x v="1"/>
    </i>
    <i>
      <x v="3"/>
    </i>
    <i>
      <x v="5"/>
    </i>
    <i>
      <x v="6"/>
    </i>
    <i>
      <x v="8"/>
    </i>
    <i>
      <x v="9"/>
    </i>
  </colItems>
  <pageFields count="1">
    <pageField fld="1" item="3" hier="-1"/>
  </pageFields>
  <dataFields count="1">
    <dataField name="Sum of RPSH" fld="16" baseField="0" baseItem="0" numFmtId="164"/>
  </dataFields>
  <formats count="13">
    <format dxfId="120">
      <pivotArea field="5" type="button" dataOnly="0" labelOnly="1" outline="0" axis="axisCol" fieldPosition="0"/>
    </format>
    <format dxfId="121">
      <pivotArea dataOnly="0" labelOnly="1" fieldPosition="0">
        <references count="1">
          <reference field="15" count="0"/>
        </references>
      </pivotArea>
    </format>
    <format dxfId="122">
      <pivotArea outline="0" collapsedLevelsAreSubtotals="1" fieldPosition="0"/>
    </format>
    <format dxfId="123">
      <pivotArea field="5" type="button" dataOnly="0" labelOnly="1" outline="0" axis="axisCol" fieldPosition="0"/>
    </format>
    <format dxfId="124">
      <pivotArea dataOnly="0" labelOnly="1" fieldPosition="0">
        <references count="1">
          <reference field="5" count="7">
            <x v="0"/>
            <x v="1"/>
            <x v="3"/>
            <x v="5"/>
            <x v="6"/>
            <x v="8"/>
            <x v="9"/>
          </reference>
        </references>
      </pivotArea>
    </format>
    <format dxfId="125">
      <pivotArea dataOnly="0" labelOnly="1" grandRow="1" outline="0" fieldPosition="0"/>
    </format>
    <format dxfId="126">
      <pivotArea dataOnly="0" labelOnly="1" fieldPosition="0">
        <references count="1">
          <reference field="15" count="0"/>
        </references>
      </pivotArea>
    </format>
    <format dxfId="127">
      <pivotArea type="all" dataOnly="0" outline="0" fieldPosition="0"/>
    </format>
    <format dxfId="128">
      <pivotArea outline="0" collapsedLevelsAreSubtotals="1" fieldPosition="0"/>
    </format>
    <format dxfId="129">
      <pivotArea field="5" type="button" dataOnly="0" labelOnly="1" outline="0" axis="axisCol" fieldPosition="0"/>
    </format>
    <format dxfId="130">
      <pivotArea dataOnly="0" labelOnly="1" fieldPosition="0">
        <references count="1">
          <reference field="15" count="0"/>
        </references>
      </pivotArea>
    </format>
    <format dxfId="131">
      <pivotArea dataOnly="0" labelOnly="1" grandRow="1" outline="0" fieldPosition="0"/>
    </format>
    <format dxfId="132">
      <pivotArea dataOnly="0" labelOnly="1" fieldPosition="0">
        <references count="1">
          <reference field="5" count="0"/>
        </references>
      </pivotArea>
    </format>
  </formats>
  <chartFormats count="99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6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7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8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9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1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11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12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13"/>
          </reference>
        </references>
      </pivotArea>
    </chartFormat>
    <chartFormat chart="6" format="1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14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15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16"/>
          </reference>
        </references>
      </pivotArea>
    </chartFormat>
    <chartFormat chart="6" format="1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17"/>
          </reference>
        </references>
      </pivotArea>
    </chartFormat>
    <chartFormat chart="6" format="19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5" count="1" selected="0">
            <x v="18"/>
          </reference>
        </references>
      </pivotArea>
    </chartFormat>
    <chartFormat chart="6" format="20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6"/>
          </reference>
        </references>
      </pivotArea>
    </chartFormat>
    <chartFormat chart="6" format="2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7"/>
          </reference>
        </references>
      </pivotArea>
    </chartFormat>
    <chartFormat chart="6" format="2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8"/>
          </reference>
        </references>
      </pivotArea>
    </chartFormat>
    <chartFormat chart="6" format="2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9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10"/>
          </reference>
        </references>
      </pivotArea>
    </chartFormat>
    <chartFormat chart="6" format="25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11"/>
          </reference>
        </references>
      </pivotArea>
    </chartFormat>
    <chartFormat chart="6" format="26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12"/>
          </reference>
        </references>
      </pivotArea>
    </chartFormat>
    <chartFormat chart="6" format="27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13"/>
          </reference>
        </references>
      </pivotArea>
    </chartFormat>
    <chartFormat chart="6" format="28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14"/>
          </reference>
        </references>
      </pivotArea>
    </chartFormat>
    <chartFormat chart="6" format="29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15"/>
          </reference>
        </references>
      </pivotArea>
    </chartFormat>
    <chartFormat chart="6" format="30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16"/>
          </reference>
        </references>
      </pivotArea>
    </chartFormat>
    <chartFormat chart="6" format="3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17"/>
          </reference>
        </references>
      </pivotArea>
    </chartFormat>
    <chartFormat chart="6" format="3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18"/>
          </reference>
        </references>
      </pivotArea>
    </chartFormat>
    <chartFormat chart="6" format="33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6"/>
          </reference>
        </references>
      </pivotArea>
    </chartFormat>
    <chartFormat chart="6" format="34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7"/>
          </reference>
        </references>
      </pivotArea>
    </chartFormat>
    <chartFormat chart="6" format="35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8"/>
          </reference>
        </references>
      </pivotArea>
    </chartFormat>
    <chartFormat chart="6" format="36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9"/>
          </reference>
        </references>
      </pivotArea>
    </chartFormat>
    <chartFormat chart="6" format="37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10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11"/>
          </reference>
        </references>
      </pivotArea>
    </chartFormat>
    <chartFormat chart="6" format="39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12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13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14"/>
          </reference>
        </references>
      </pivotArea>
    </chartFormat>
    <chartFormat chart="6" format="42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15"/>
          </reference>
        </references>
      </pivotArea>
    </chartFormat>
    <chartFormat chart="6" format="43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16"/>
          </reference>
        </references>
      </pivotArea>
    </chartFormat>
    <chartFormat chart="6" format="44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17"/>
          </reference>
        </references>
      </pivotArea>
    </chartFormat>
    <chartFormat chart="6" format="45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5" count="1" selected="0">
            <x v="18"/>
          </reference>
        </references>
      </pivotArea>
    </chartFormat>
    <chartFormat chart="6" format="46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6"/>
          </reference>
        </references>
      </pivotArea>
    </chartFormat>
    <chartFormat chart="6" format="47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7"/>
          </reference>
        </references>
      </pivotArea>
    </chartFormat>
    <chartFormat chart="6" format="48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8"/>
          </reference>
        </references>
      </pivotArea>
    </chartFormat>
    <chartFormat chart="6" format="49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9"/>
          </reference>
        </references>
      </pivotArea>
    </chartFormat>
    <chartFormat chart="6" format="50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10"/>
          </reference>
        </references>
      </pivotArea>
    </chartFormat>
    <chartFormat chart="6" format="51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11"/>
          </reference>
        </references>
      </pivotArea>
    </chartFormat>
    <chartFormat chart="6" format="52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12"/>
          </reference>
        </references>
      </pivotArea>
    </chartFormat>
    <chartFormat chart="6" format="53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13"/>
          </reference>
        </references>
      </pivotArea>
    </chartFormat>
    <chartFormat chart="6" format="54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14"/>
          </reference>
        </references>
      </pivotArea>
    </chartFormat>
    <chartFormat chart="6" format="55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15"/>
          </reference>
        </references>
      </pivotArea>
    </chartFormat>
    <chartFormat chart="6" format="56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16"/>
          </reference>
        </references>
      </pivotArea>
    </chartFormat>
    <chartFormat chart="6" format="57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17"/>
          </reference>
        </references>
      </pivotArea>
    </chartFormat>
    <chartFormat chart="6" format="58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5" count="1" selected="0">
            <x v="18"/>
          </reference>
        </references>
      </pivotArea>
    </chartFormat>
    <chartFormat chart="6" format="59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6"/>
          </reference>
        </references>
      </pivotArea>
    </chartFormat>
    <chartFormat chart="6" format="60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7"/>
          </reference>
        </references>
      </pivotArea>
    </chartFormat>
    <chartFormat chart="6" format="61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8"/>
          </reference>
        </references>
      </pivotArea>
    </chartFormat>
    <chartFormat chart="6" format="62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9"/>
          </reference>
        </references>
      </pivotArea>
    </chartFormat>
    <chartFormat chart="6" format="63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10"/>
          </reference>
        </references>
      </pivotArea>
    </chartFormat>
    <chartFormat chart="6" format="64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11"/>
          </reference>
        </references>
      </pivotArea>
    </chartFormat>
    <chartFormat chart="6" format="65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12"/>
          </reference>
        </references>
      </pivotArea>
    </chartFormat>
    <chartFormat chart="6" format="66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13"/>
          </reference>
        </references>
      </pivotArea>
    </chartFormat>
    <chartFormat chart="6" format="67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14"/>
          </reference>
        </references>
      </pivotArea>
    </chartFormat>
    <chartFormat chart="6" format="68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15"/>
          </reference>
        </references>
      </pivotArea>
    </chartFormat>
    <chartFormat chart="6" format="69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16"/>
          </reference>
        </references>
      </pivotArea>
    </chartFormat>
    <chartFormat chart="6" format="70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17"/>
          </reference>
        </references>
      </pivotArea>
    </chartFormat>
    <chartFormat chart="6" format="71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5" count="1" selected="0">
            <x v="18"/>
          </reference>
        </references>
      </pivotArea>
    </chartFormat>
    <chartFormat chart="6" format="72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6"/>
          </reference>
        </references>
      </pivotArea>
    </chartFormat>
    <chartFormat chart="6" format="73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7"/>
          </reference>
        </references>
      </pivotArea>
    </chartFormat>
    <chartFormat chart="6" format="74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8"/>
          </reference>
        </references>
      </pivotArea>
    </chartFormat>
    <chartFormat chart="6" format="75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9"/>
          </reference>
        </references>
      </pivotArea>
    </chartFormat>
    <chartFormat chart="6" format="76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10"/>
          </reference>
        </references>
      </pivotArea>
    </chartFormat>
    <chartFormat chart="6" format="77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11"/>
          </reference>
        </references>
      </pivotArea>
    </chartFormat>
    <chartFormat chart="6" format="78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12"/>
          </reference>
        </references>
      </pivotArea>
    </chartFormat>
    <chartFormat chart="6" format="79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13"/>
          </reference>
        </references>
      </pivotArea>
    </chartFormat>
    <chartFormat chart="6" format="80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14"/>
          </reference>
        </references>
      </pivotArea>
    </chartFormat>
    <chartFormat chart="6" format="81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15"/>
          </reference>
        </references>
      </pivotArea>
    </chartFormat>
    <chartFormat chart="6" format="82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16"/>
          </reference>
        </references>
      </pivotArea>
    </chartFormat>
    <chartFormat chart="6" format="83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17"/>
          </reference>
        </references>
      </pivotArea>
    </chartFormat>
    <chartFormat chart="6" format="84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15" count="1" selected="0">
            <x v="18"/>
          </reference>
        </references>
      </pivotArea>
    </chartFormat>
    <chartFormat chart="6" format="85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6"/>
          </reference>
        </references>
      </pivotArea>
    </chartFormat>
    <chartFormat chart="6" format="86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7"/>
          </reference>
        </references>
      </pivotArea>
    </chartFormat>
    <chartFormat chart="6" format="87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8"/>
          </reference>
        </references>
      </pivotArea>
    </chartFormat>
    <chartFormat chart="6" format="88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9"/>
          </reference>
        </references>
      </pivotArea>
    </chartFormat>
    <chartFormat chart="6" format="89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10"/>
          </reference>
        </references>
      </pivotArea>
    </chartFormat>
    <chartFormat chart="6" format="90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11"/>
          </reference>
        </references>
      </pivotArea>
    </chartFormat>
    <chartFormat chart="6" format="91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12"/>
          </reference>
        </references>
      </pivotArea>
    </chartFormat>
    <chartFormat chart="6" format="92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13"/>
          </reference>
        </references>
      </pivotArea>
    </chartFormat>
    <chartFormat chart="6" format="93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14"/>
          </reference>
        </references>
      </pivotArea>
    </chartFormat>
    <chartFormat chart="6" format="94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15"/>
          </reference>
        </references>
      </pivotArea>
    </chartFormat>
    <chartFormat chart="6" format="95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16"/>
          </reference>
        </references>
      </pivotArea>
    </chartFormat>
    <chartFormat chart="6" format="96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17"/>
          </reference>
        </references>
      </pivotArea>
    </chartFormat>
    <chartFormat chart="6" format="97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15" count="1" selected="0">
            <x v="18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42" applyNumberFormats="0" applyBorderFormats="0" applyFontFormats="0" applyPatternFormats="0" applyAlignmentFormats="0" applyWidthHeightFormats="1" dataCaption="Values" updatedVersion="5" minRefreshableVersion="3" colGrandTotals="0" itemPrintTitles="1" createdVersion="5" indent="0" outline="1" outlineData="1" multipleFieldFilters="0" chartFormat="7">
  <location ref="A31:B46" firstHeaderRow="1" firstDataRow="2" firstDataCol="1" rowPageCount="1" colPageCount="1"/>
  <pivotFields count="17"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axis="axisCol" showAll="0">
      <items count="11">
        <item h="1" x="0"/>
        <item h="1" x="7"/>
        <item h="1" x="1"/>
        <item h="1" x="2"/>
        <item h="1" x="8"/>
        <item h="1" x="3"/>
        <item h="1" x="9"/>
        <item h="1" x="5"/>
        <item h="1" x="6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65" showAll="0">
      <items count="20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dragToRow="0" dragToCol="0" dragToPage="0" showAll="0" defaultSubtotal="0"/>
  </pivotFields>
  <rowFields count="1">
    <field x="15"/>
  </rowFields>
  <rowItems count="14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5"/>
  </colFields>
  <colItems count="1">
    <i>
      <x v="9"/>
    </i>
  </colItems>
  <pageFields count="1">
    <pageField fld="1" item="3" hier="-1"/>
  </pageFields>
  <dataFields count="1">
    <dataField name="Sum of RPSH" fld="16" baseField="0" baseItem="0" numFmtId="164"/>
  </dataFields>
  <formats count="13">
    <format dxfId="152">
      <pivotArea field="5" type="button" dataOnly="0" labelOnly="1" outline="0" axis="axisCol" fieldPosition="0"/>
    </format>
    <format dxfId="151">
      <pivotArea dataOnly="0" labelOnly="1" fieldPosition="0">
        <references count="1">
          <reference field="15" count="0"/>
        </references>
      </pivotArea>
    </format>
    <format dxfId="150">
      <pivotArea outline="0" collapsedLevelsAreSubtotals="1" fieldPosition="0"/>
    </format>
    <format dxfId="149">
      <pivotArea field="5" type="button" dataOnly="0" labelOnly="1" outline="0" axis="axisCol" fieldPosition="0"/>
    </format>
    <format dxfId="148">
      <pivotArea dataOnly="0" labelOnly="1" fieldPosition="0">
        <references count="1">
          <reference field="5" count="7">
            <x v="0"/>
            <x v="2"/>
            <x v="4"/>
            <x v="5"/>
            <x v="7"/>
            <x v="8"/>
            <x v="9"/>
          </reference>
        </references>
      </pivotArea>
    </format>
    <format dxfId="147">
      <pivotArea dataOnly="0" labelOnly="1" grandRow="1" outline="0" fieldPosition="0"/>
    </format>
    <format dxfId="146">
      <pivotArea dataOnly="0" labelOnly="1" fieldPosition="0">
        <references count="1">
          <reference field="15" count="0"/>
        </references>
      </pivotArea>
    </format>
    <format dxfId="144">
      <pivotArea type="all" dataOnly="0" outline="0" fieldPosition="0"/>
    </format>
    <format dxfId="143">
      <pivotArea outline="0" collapsedLevelsAreSubtotals="1" fieldPosition="0"/>
    </format>
    <format dxfId="142">
      <pivotArea field="5" type="button" dataOnly="0" labelOnly="1" outline="0" axis="axisCol" fieldPosition="0"/>
    </format>
    <format dxfId="141">
      <pivotArea dataOnly="0" labelOnly="1" fieldPosition="0">
        <references count="1">
          <reference field="15" count="0"/>
        </references>
      </pivotArea>
    </format>
    <format dxfId="140">
      <pivotArea dataOnly="0" labelOnly="1" grandRow="1" outline="0" fieldPosition="0"/>
    </format>
    <format dxfId="139">
      <pivotArea dataOnly="0" labelOnly="1" fieldPosition="0">
        <references count="1">
          <reference field="5" count="0"/>
        </references>
      </pivotArea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42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chartFormat="8">
  <location ref="O4:W19" firstHeaderRow="1" firstDataRow="2" firstDataCol="1" rowPageCount="1" colPageCount="1"/>
  <pivotFields count="17"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axis="axisCol" showAll="0">
      <items count="11">
        <item x="4"/>
        <item x="3"/>
        <item x="6"/>
        <item x="0"/>
        <item x="7"/>
        <item x="1"/>
        <item x="2"/>
        <item x="8"/>
        <item x="9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numFmtId="165" showAll="0">
      <items count="20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ragToRow="0" dragToCol="0" dragToPage="0" showAll="0" defaultSubtotal="0"/>
  </pivotFields>
  <rowFields count="1">
    <field x="15"/>
  </rowFields>
  <rowItems count="14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5"/>
    </i>
    <i>
      <x v="7"/>
    </i>
    <i>
      <x v="9"/>
    </i>
    <i t="grand">
      <x/>
    </i>
  </colItems>
  <pageFields count="1">
    <pageField fld="1" item="3" hier="-1"/>
  </pageFields>
  <dataFields count="1">
    <dataField name="Sum of revenue" fld="11" baseField="15" baseItem="1" numFmtId="164"/>
  </dataFields>
  <formats count="13">
    <format dxfId="107">
      <pivotArea field="5" type="button" dataOnly="0" labelOnly="1" outline="0" axis="axisCol" fieldPosition="0"/>
    </format>
    <format dxfId="108">
      <pivotArea dataOnly="0" labelOnly="1" fieldPosition="0">
        <references count="1">
          <reference field="15" count="0"/>
        </references>
      </pivotArea>
    </format>
    <format dxfId="109">
      <pivotArea outline="0" collapsedLevelsAreSubtotals="1" fieldPosition="0"/>
    </format>
    <format dxfId="110">
      <pivotArea field="5" type="button" dataOnly="0" labelOnly="1" outline="0" axis="axisCol" fieldPosition="0"/>
    </format>
    <format dxfId="111">
      <pivotArea dataOnly="0" labelOnly="1" fieldPosition="0">
        <references count="1">
          <reference field="5" count="7">
            <x v="0"/>
            <x v="1"/>
            <x v="2"/>
            <x v="3"/>
            <x v="5"/>
            <x v="7"/>
            <x v="9"/>
          </reference>
        </references>
      </pivotArea>
    </format>
    <format dxfId="112">
      <pivotArea dataOnly="0" labelOnly="1" grandRow="1" outline="0" fieldPosition="0"/>
    </format>
    <format dxfId="113">
      <pivotArea dataOnly="0" labelOnly="1" fieldPosition="0">
        <references count="1">
          <reference field="15" count="0"/>
        </references>
      </pivotArea>
    </format>
    <format dxfId="114">
      <pivotArea type="all" dataOnly="0" outline="0" fieldPosition="0"/>
    </format>
    <format dxfId="115">
      <pivotArea outline="0" collapsedLevelsAreSubtotals="1" fieldPosition="0"/>
    </format>
    <format dxfId="116">
      <pivotArea dataOnly="0" labelOnly="1" fieldPosition="0">
        <references count="1">
          <reference field="15" count="0"/>
        </references>
      </pivotArea>
    </format>
    <format dxfId="117">
      <pivotArea dataOnly="0" labelOnly="1" grandRow="1" outline="0" fieldPosition="0"/>
    </format>
    <format dxfId="118">
      <pivotArea dataOnly="0" labelOnly="1" fieldPosition="0">
        <references count="1">
          <reference field="5" count="7">
            <x v="0"/>
            <x v="1"/>
            <x v="2"/>
            <x v="3"/>
            <x v="5"/>
            <x v="7"/>
            <x v="9"/>
          </reference>
        </references>
      </pivotArea>
    </format>
    <format dxfId="119">
      <pivotArea dataOnly="0" labelOnly="1" grandCol="1" outline="0" fieldPosition="0"/>
    </format>
  </formats>
  <chartFormats count="3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42" applyNumberFormats="0" applyBorderFormats="0" applyFontFormats="0" applyPatternFormats="0" applyAlignmentFormats="0" applyWidthHeightFormats="1" dataCaption="Values" updatedVersion="5" minRefreshableVersion="3" colGrandTotals="0" itemPrintTitles="1" createdVersion="5" indent="0" outline="1" outlineData="1" multipleFieldFilters="0" chartFormat="5">
  <location ref="A4:B19" firstHeaderRow="1" firstDataRow="2" firstDataCol="1" rowPageCount="1" colPageCount="1"/>
  <pivotFields count="17"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axis="axisCol" showAll="0">
      <items count="11">
        <item h="1" x="0"/>
        <item h="1" x="7"/>
        <item h="1" x="1"/>
        <item h="1" x="2"/>
        <item h="1" x="8"/>
        <item h="1" x="3"/>
        <item h="1" x="9"/>
        <item h="1" x="5"/>
        <item h="1" x="6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numFmtId="165" showAll="0">
      <items count="20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ragToRow="0" dragToCol="0" dragToPage="0" showAll="0" defaultSubtotal="0"/>
  </pivotFields>
  <rowFields count="1">
    <field x="15"/>
  </rowFields>
  <rowItems count="14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5"/>
  </colFields>
  <colItems count="1">
    <i>
      <x v="9"/>
    </i>
  </colItems>
  <pageFields count="1">
    <pageField fld="1" item="3" hier="-1"/>
  </pageFields>
  <dataFields count="1">
    <dataField name="Sum of revenue" fld="11" baseField="15" baseItem="1" numFmtId="164"/>
  </dataFields>
  <formats count="13">
    <format dxfId="159">
      <pivotArea field="5" type="button" dataOnly="0" labelOnly="1" outline="0" axis="axisCol" fieldPosition="0"/>
    </format>
    <format dxfId="158">
      <pivotArea dataOnly="0" labelOnly="1" fieldPosition="0">
        <references count="1">
          <reference field="15" count="0"/>
        </references>
      </pivotArea>
    </format>
    <format dxfId="157">
      <pivotArea outline="0" collapsedLevelsAreSubtotals="1" fieldPosition="0"/>
    </format>
    <format dxfId="156">
      <pivotArea field="5" type="button" dataOnly="0" labelOnly="1" outline="0" axis="axisCol" fieldPosition="0"/>
    </format>
    <format dxfId="155">
      <pivotArea dataOnly="0" labelOnly="1" fieldPosition="0">
        <references count="1">
          <reference field="5" count="7">
            <x v="0"/>
            <x v="2"/>
            <x v="4"/>
            <x v="5"/>
            <x v="7"/>
            <x v="8"/>
            <x v="9"/>
          </reference>
        </references>
      </pivotArea>
    </format>
    <format dxfId="154">
      <pivotArea dataOnly="0" labelOnly="1" grandRow="1" outline="0" fieldPosition="0"/>
    </format>
    <format dxfId="153">
      <pivotArea dataOnly="0" labelOnly="1" fieldPosition="0">
        <references count="1">
          <reference field="15" count="0"/>
        </references>
      </pivotArea>
    </format>
    <format dxfId="138">
      <pivotArea type="all" dataOnly="0" outline="0" fieldPosition="0"/>
    </format>
    <format dxfId="137">
      <pivotArea outline="0" collapsedLevelsAreSubtotals="1" fieldPosition="0"/>
    </format>
    <format dxfId="136">
      <pivotArea field="5" type="button" dataOnly="0" labelOnly="1" outline="0" axis="axisCol" fieldPosition="0"/>
    </format>
    <format dxfId="135">
      <pivotArea dataOnly="0" labelOnly="1" fieldPosition="0">
        <references count="1">
          <reference field="15" count="0"/>
        </references>
      </pivotArea>
    </format>
    <format dxfId="134">
      <pivotArea dataOnly="0" labelOnly="1" grandRow="1" outline="0" fieldPosition="0"/>
    </format>
    <format dxfId="133">
      <pivotArea dataOnly="0" labelOnly="1" fieldPosition="0">
        <references count="1">
          <reference field="5" count="0"/>
        </references>
      </pivotArea>
    </format>
  </formats>
  <chartFormats count="2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output" displayName="output" ref="A1:P6158" totalsRowShown="0">
  <tableColumns count="16">
    <tableColumn id="1" name="month_year"/>
    <tableColumn id="2" name="mso"/>
    <tableColumn id="3" name="network"/>
    <tableColumn id="4" name="offering_detail"/>
    <tableColumn id="5" name="offering"/>
    <tableColumn id="6" name="provider"/>
    <tableColumn id="7" name="content_type"/>
    <tableColumn id="8" name="resolution"/>
    <tableColumn id="9" name="content_type_res"/>
    <tableColumn id="10" name="txns"/>
    <tableColumn id="11" name="avg_price"/>
    <tableColumn id="12" name="revenue"/>
    <tableColumn id="13" name="allotted_hours"/>
    <tableColumn id="14" name="offering_rollup"/>
    <tableColumn id="15" name="offering_dupe"/>
    <tableColumn id="16" name="date" dataDxfId="145">
      <calculatedColumnFormula>DATEVALUE(CONCATENATE(RIGHT(output[[#This Row],[month_year]],2),"/01/",LEFT(output[[#This Row],[month_year]],4)))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abSelected="1" workbookViewId="0"/>
  </sheetViews>
  <sheetFormatPr defaultRowHeight="14.4" x14ac:dyDescent="0.3"/>
  <cols>
    <col min="1" max="1" width="17.33203125" customWidth="1"/>
    <col min="2" max="2" width="15.5546875" bestFit="1" customWidth="1"/>
    <col min="3" max="6" width="10.109375" customWidth="1"/>
    <col min="7" max="7" width="10.88671875" bestFit="1" customWidth="1"/>
    <col min="8" max="14" width="10.109375" customWidth="1"/>
    <col min="15" max="15" width="14.44140625" customWidth="1"/>
    <col min="16" max="16" width="15.5546875" bestFit="1" customWidth="1"/>
    <col min="17" max="17" width="10.88671875" bestFit="1" customWidth="1"/>
    <col min="18" max="18" width="12.109375" bestFit="1" customWidth="1"/>
    <col min="19" max="19" width="10.88671875" bestFit="1" customWidth="1"/>
    <col min="20" max="20" width="9.88671875" bestFit="1" customWidth="1"/>
    <col min="21" max="23" width="10.88671875" bestFit="1" customWidth="1"/>
    <col min="24" max="24" width="9.5546875" bestFit="1" customWidth="1"/>
  </cols>
  <sheetData>
    <row r="1" spans="1:23" x14ac:dyDescent="0.3">
      <c r="A1" s="6" t="s">
        <v>773</v>
      </c>
      <c r="B1" s="7"/>
      <c r="O1" s="6" t="s">
        <v>776</v>
      </c>
      <c r="P1" s="7"/>
      <c r="Q1" s="7"/>
      <c r="R1" s="7"/>
      <c r="S1" s="7"/>
      <c r="T1" s="7"/>
      <c r="U1" s="7"/>
      <c r="V1" s="7"/>
      <c r="W1" s="7"/>
    </row>
    <row r="2" spans="1:23" x14ac:dyDescent="0.3">
      <c r="A2" s="8" t="s">
        <v>1</v>
      </c>
      <c r="B2" s="7" t="s">
        <v>143</v>
      </c>
      <c r="O2" s="8" t="s">
        <v>1</v>
      </c>
      <c r="P2" s="7" t="s">
        <v>143</v>
      </c>
      <c r="Q2" s="7"/>
      <c r="R2" s="7"/>
      <c r="S2" s="7"/>
      <c r="T2" s="7"/>
      <c r="U2" s="7"/>
      <c r="V2" s="7"/>
      <c r="W2" s="7"/>
    </row>
    <row r="3" spans="1:23" x14ac:dyDescent="0.3">
      <c r="A3" s="7"/>
      <c r="B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3">
      <c r="A4" s="8" t="s">
        <v>772</v>
      </c>
      <c r="B4" s="9" t="s">
        <v>771</v>
      </c>
      <c r="O4" s="8" t="s">
        <v>772</v>
      </c>
      <c r="P4" s="9" t="s">
        <v>771</v>
      </c>
      <c r="Q4" s="7"/>
      <c r="R4" s="7"/>
      <c r="S4" s="7"/>
      <c r="T4" s="7"/>
      <c r="U4" s="7"/>
      <c r="V4" s="7"/>
      <c r="W4" s="7"/>
    </row>
    <row r="5" spans="1:23" s="4" customFormat="1" x14ac:dyDescent="0.3">
      <c r="A5" s="8" t="s">
        <v>769</v>
      </c>
      <c r="B5" s="10" t="s">
        <v>35</v>
      </c>
      <c r="C5"/>
      <c r="D5"/>
      <c r="E5"/>
      <c r="F5"/>
      <c r="G5"/>
      <c r="H5"/>
      <c r="I5"/>
      <c r="J5"/>
      <c r="K5"/>
      <c r="L5"/>
      <c r="M5"/>
      <c r="N5"/>
      <c r="O5" s="8" t="s">
        <v>769</v>
      </c>
      <c r="P5" s="10" t="s">
        <v>35</v>
      </c>
      <c r="Q5" s="10" t="s">
        <v>30</v>
      </c>
      <c r="R5" s="10" t="s">
        <v>65</v>
      </c>
      <c r="S5" s="10" t="s">
        <v>717</v>
      </c>
      <c r="T5" s="10" t="s">
        <v>18</v>
      </c>
      <c r="U5" s="10" t="s">
        <v>206</v>
      </c>
      <c r="V5" s="10" t="s">
        <v>48</v>
      </c>
      <c r="W5" s="7" t="s">
        <v>770</v>
      </c>
    </row>
    <row r="6" spans="1:23" s="5" customFormat="1" x14ac:dyDescent="0.3">
      <c r="A6" s="11">
        <v>42186</v>
      </c>
      <c r="B6" s="12">
        <v>692943.41333333321</v>
      </c>
      <c r="C6"/>
      <c r="D6"/>
      <c r="E6"/>
      <c r="F6"/>
      <c r="G6"/>
      <c r="H6"/>
      <c r="I6"/>
      <c r="J6"/>
      <c r="K6"/>
      <c r="L6"/>
      <c r="M6"/>
      <c r="N6"/>
      <c r="O6" s="11">
        <v>42186</v>
      </c>
      <c r="P6" s="12">
        <v>692943.41333333345</v>
      </c>
      <c r="Q6" s="12">
        <v>3632977.2333333329</v>
      </c>
      <c r="R6" s="12">
        <v>1960217.9633333327</v>
      </c>
      <c r="S6" s="12">
        <v>64811.826666666588</v>
      </c>
      <c r="T6" s="12">
        <v>394285.34</v>
      </c>
      <c r="U6" s="12"/>
      <c r="V6" s="12">
        <v>592353.62666666671</v>
      </c>
      <c r="W6" s="12">
        <v>7337589.4033333324</v>
      </c>
    </row>
    <row r="7" spans="1:23" s="5" customFormat="1" x14ac:dyDescent="0.3">
      <c r="A7" s="11">
        <v>42217</v>
      </c>
      <c r="B7" s="12">
        <v>707524.7566666666</v>
      </c>
      <c r="C7"/>
      <c r="D7"/>
      <c r="E7"/>
      <c r="F7"/>
      <c r="G7"/>
      <c r="H7"/>
      <c r="I7"/>
      <c r="J7"/>
      <c r="K7"/>
      <c r="L7"/>
      <c r="M7"/>
      <c r="N7"/>
      <c r="O7" s="11">
        <v>42217</v>
      </c>
      <c r="P7" s="12">
        <v>707524.7566666666</v>
      </c>
      <c r="Q7" s="12">
        <v>3586074.4033333329</v>
      </c>
      <c r="R7" s="12">
        <v>1860226.9699999997</v>
      </c>
      <c r="S7" s="12"/>
      <c r="T7" s="12">
        <v>460070.31</v>
      </c>
      <c r="U7" s="12"/>
      <c r="V7" s="12">
        <v>748073.04999999993</v>
      </c>
      <c r="W7" s="12">
        <v>7361969.4899999984</v>
      </c>
    </row>
    <row r="8" spans="1:23" s="5" customFormat="1" x14ac:dyDescent="0.3">
      <c r="A8" s="11">
        <v>42248</v>
      </c>
      <c r="B8" s="12">
        <v>651363.7266666668</v>
      </c>
      <c r="C8"/>
      <c r="D8"/>
      <c r="E8"/>
      <c r="F8"/>
      <c r="G8"/>
      <c r="H8"/>
      <c r="I8"/>
      <c r="J8"/>
      <c r="K8"/>
      <c r="L8"/>
      <c r="M8"/>
      <c r="N8"/>
      <c r="O8" s="11">
        <v>42248</v>
      </c>
      <c r="P8" s="12">
        <v>651363.7266666668</v>
      </c>
      <c r="Q8" s="12">
        <v>3316219.35</v>
      </c>
      <c r="R8" s="12">
        <v>1847587.0899999996</v>
      </c>
      <c r="S8" s="12"/>
      <c r="T8" s="12">
        <v>439369.61666666664</v>
      </c>
      <c r="U8" s="12"/>
      <c r="V8" s="12">
        <v>714133.563333333</v>
      </c>
      <c r="W8" s="12">
        <v>6968673.3466666657</v>
      </c>
    </row>
    <row r="9" spans="1:23" s="5" customFormat="1" x14ac:dyDescent="0.3">
      <c r="A9" s="11">
        <v>42278</v>
      </c>
      <c r="B9" s="12">
        <v>679778.40999999992</v>
      </c>
      <c r="C9"/>
      <c r="D9"/>
      <c r="E9"/>
      <c r="F9"/>
      <c r="G9"/>
      <c r="H9"/>
      <c r="I9"/>
      <c r="J9"/>
      <c r="K9"/>
      <c r="L9"/>
      <c r="M9"/>
      <c r="N9"/>
      <c r="O9" s="11">
        <v>42278</v>
      </c>
      <c r="P9" s="12">
        <v>679778.40999999992</v>
      </c>
      <c r="Q9" s="12">
        <v>3571116.3033333323</v>
      </c>
      <c r="R9" s="12">
        <v>1897617.1133333342</v>
      </c>
      <c r="S9" s="12"/>
      <c r="T9" s="12">
        <v>181043.53666666671</v>
      </c>
      <c r="U9" s="12"/>
      <c r="V9" s="12">
        <v>779889.75333333295</v>
      </c>
      <c r="W9" s="12">
        <v>7109445.1166666662</v>
      </c>
    </row>
    <row r="10" spans="1:23" s="5" customFormat="1" x14ac:dyDescent="0.3">
      <c r="A10" s="11">
        <v>42309</v>
      </c>
      <c r="B10" s="12">
        <v>695655.55999999994</v>
      </c>
      <c r="C10"/>
      <c r="D10"/>
      <c r="E10"/>
      <c r="F10"/>
      <c r="G10"/>
      <c r="H10"/>
      <c r="I10"/>
      <c r="J10"/>
      <c r="K10"/>
      <c r="L10"/>
      <c r="M10"/>
      <c r="N10"/>
      <c r="O10" s="11">
        <v>42309</v>
      </c>
      <c r="P10" s="12">
        <v>695655.55999999994</v>
      </c>
      <c r="Q10" s="12">
        <v>320893.186666667</v>
      </c>
      <c r="R10" s="12">
        <v>438726.73333333299</v>
      </c>
      <c r="S10" s="12"/>
      <c r="T10" s="12"/>
      <c r="U10" s="12"/>
      <c r="V10" s="12">
        <v>367279.89666666696</v>
      </c>
      <c r="W10" s="12">
        <v>1822555.3766666669</v>
      </c>
    </row>
    <row r="11" spans="1:23" s="5" customFormat="1" x14ac:dyDescent="0.3">
      <c r="A11" s="11">
        <v>42339</v>
      </c>
      <c r="B11" s="12">
        <v>789721.07999999973</v>
      </c>
      <c r="C11"/>
      <c r="D11"/>
      <c r="E11"/>
      <c r="F11"/>
      <c r="G11"/>
      <c r="H11"/>
      <c r="I11"/>
      <c r="J11"/>
      <c r="K11"/>
      <c r="L11"/>
      <c r="M11"/>
      <c r="N11"/>
      <c r="O11" s="11">
        <v>42339</v>
      </c>
      <c r="P11" s="12">
        <v>789721.07999999973</v>
      </c>
      <c r="Q11" s="12">
        <v>3207715.060000001</v>
      </c>
      <c r="R11" s="12">
        <v>1835205.1900000004</v>
      </c>
      <c r="S11" s="12"/>
      <c r="T11" s="12">
        <v>358468.46999999991</v>
      </c>
      <c r="U11" s="12">
        <v>131040.77</v>
      </c>
      <c r="V11" s="12">
        <v>694332.4600000002</v>
      </c>
      <c r="W11" s="12">
        <v>7016483.0300000003</v>
      </c>
    </row>
    <row r="12" spans="1:23" s="5" customFormat="1" x14ac:dyDescent="0.3">
      <c r="A12" s="11">
        <v>42370</v>
      </c>
      <c r="B12" s="12">
        <v>928074.40333333344</v>
      </c>
      <c r="C12"/>
      <c r="D12"/>
      <c r="E12"/>
      <c r="F12"/>
      <c r="G12"/>
      <c r="H12"/>
      <c r="I12"/>
      <c r="J12"/>
      <c r="K12"/>
      <c r="L12"/>
      <c r="M12"/>
      <c r="N12"/>
      <c r="O12" s="11">
        <v>42370</v>
      </c>
      <c r="P12" s="12">
        <v>928074.40333333344</v>
      </c>
      <c r="Q12" s="12">
        <v>2693585.7866666685</v>
      </c>
      <c r="R12" s="12">
        <v>1884610.9066666667</v>
      </c>
      <c r="S12" s="12"/>
      <c r="T12" s="12">
        <v>461110.23000000004</v>
      </c>
      <c r="U12" s="12">
        <v>126498.1166666667</v>
      </c>
      <c r="V12" s="12">
        <v>695614.32666666654</v>
      </c>
      <c r="W12" s="12">
        <v>6789493.7700000014</v>
      </c>
    </row>
    <row r="13" spans="1:23" s="5" customFormat="1" x14ac:dyDescent="0.3">
      <c r="A13" s="11">
        <v>42401</v>
      </c>
      <c r="B13" s="12">
        <v>1030095.4100000001</v>
      </c>
      <c r="C13"/>
      <c r="D13"/>
      <c r="E13"/>
      <c r="F13"/>
      <c r="G13"/>
      <c r="H13"/>
      <c r="I13"/>
      <c r="J13"/>
      <c r="K13"/>
      <c r="L13"/>
      <c r="M13"/>
      <c r="N13"/>
      <c r="O13" s="11">
        <v>42401</v>
      </c>
      <c r="P13" s="12">
        <v>1030095.4100000001</v>
      </c>
      <c r="Q13" s="12">
        <v>1944261.446666667</v>
      </c>
      <c r="R13" s="12">
        <v>1865368.0866666669</v>
      </c>
      <c r="S13" s="12"/>
      <c r="T13" s="12">
        <v>579299.8433333335</v>
      </c>
      <c r="U13" s="12">
        <v>96819.583333333387</v>
      </c>
      <c r="V13" s="12">
        <v>820468.26333333366</v>
      </c>
      <c r="W13" s="12">
        <v>6336312.6333333347</v>
      </c>
    </row>
    <row r="14" spans="1:23" x14ac:dyDescent="0.3">
      <c r="A14" s="11">
        <v>42430</v>
      </c>
      <c r="B14" s="12">
        <v>1266257.083333333</v>
      </c>
      <c r="O14" s="11">
        <v>42430</v>
      </c>
      <c r="P14" s="12">
        <v>1266257.083333333</v>
      </c>
      <c r="Q14" s="12">
        <v>2089887.7133333322</v>
      </c>
      <c r="R14" s="12">
        <v>1818838.2133333327</v>
      </c>
      <c r="S14" s="12"/>
      <c r="T14" s="12">
        <v>594769.37000000011</v>
      </c>
      <c r="U14" s="12">
        <v>163668.32000000009</v>
      </c>
      <c r="V14" s="12">
        <v>843408.23666666693</v>
      </c>
      <c r="W14" s="12">
        <v>6776828.9366666656</v>
      </c>
    </row>
    <row r="15" spans="1:23" x14ac:dyDescent="0.3">
      <c r="A15" s="11">
        <v>42461</v>
      </c>
      <c r="B15" s="12">
        <v>1202980.5166666668</v>
      </c>
      <c r="O15" s="11">
        <v>42461</v>
      </c>
      <c r="P15" s="12">
        <v>1202980.5166666668</v>
      </c>
      <c r="Q15" s="12">
        <v>2236626.4066666667</v>
      </c>
      <c r="R15" s="12">
        <v>1710748.7600000007</v>
      </c>
      <c r="S15" s="12"/>
      <c r="T15" s="12">
        <v>605899.43333333347</v>
      </c>
      <c r="U15" s="12">
        <v>151897.20000000001</v>
      </c>
      <c r="V15" s="12">
        <v>569390.13333333377</v>
      </c>
      <c r="W15" s="12">
        <v>6477542.450000002</v>
      </c>
    </row>
    <row r="16" spans="1:23" x14ac:dyDescent="0.3">
      <c r="A16" s="11">
        <v>42491</v>
      </c>
      <c r="B16" s="12">
        <v>1237898.2533333334</v>
      </c>
      <c r="O16" s="11">
        <v>42491</v>
      </c>
      <c r="P16" s="12">
        <v>1237898.2533333334</v>
      </c>
      <c r="Q16" s="12">
        <v>2147913.38</v>
      </c>
      <c r="R16" s="12">
        <v>1853655.1666666667</v>
      </c>
      <c r="S16" s="12"/>
      <c r="T16" s="12">
        <v>553713.63000000012</v>
      </c>
      <c r="U16" s="12">
        <v>158318.16999999998</v>
      </c>
      <c r="V16" s="12">
        <v>714377.77666666661</v>
      </c>
      <c r="W16" s="12">
        <v>6665876.376666666</v>
      </c>
    </row>
    <row r="17" spans="1:31" x14ac:dyDescent="0.3">
      <c r="A17" s="11">
        <v>42522</v>
      </c>
      <c r="B17" s="12">
        <v>1281923.086666666</v>
      </c>
      <c r="O17" s="11">
        <v>42522</v>
      </c>
      <c r="P17" s="12">
        <v>1281923.086666666</v>
      </c>
      <c r="Q17" s="12">
        <v>2061361.0966666662</v>
      </c>
      <c r="R17" s="12">
        <v>1716358.8500000003</v>
      </c>
      <c r="S17" s="12"/>
      <c r="T17" s="12">
        <v>475921.36999999994</v>
      </c>
      <c r="U17" s="12">
        <v>130867.99666666664</v>
      </c>
      <c r="V17" s="12">
        <v>784480.32666666654</v>
      </c>
      <c r="W17" s="12">
        <v>6450912.7266666656</v>
      </c>
    </row>
    <row r="18" spans="1:31" x14ac:dyDescent="0.3">
      <c r="A18" s="11">
        <v>42552</v>
      </c>
      <c r="B18" s="12">
        <v>1289376.6933333329</v>
      </c>
      <c r="O18" s="11">
        <v>42552</v>
      </c>
      <c r="P18" s="12">
        <v>1289376.6933333329</v>
      </c>
      <c r="Q18" s="12">
        <v>2305010.0933333347</v>
      </c>
      <c r="R18" s="12">
        <v>1737873.1200000006</v>
      </c>
      <c r="S18" s="12"/>
      <c r="T18" s="12">
        <v>570353.87000000011</v>
      </c>
      <c r="U18" s="12">
        <v>162698.90333333341</v>
      </c>
      <c r="V18" s="12">
        <v>738747.62333333306</v>
      </c>
      <c r="W18" s="12">
        <v>6804060.3033333346</v>
      </c>
    </row>
    <row r="19" spans="1:31" x14ac:dyDescent="0.3">
      <c r="A19" s="11" t="s">
        <v>770</v>
      </c>
      <c r="B19" s="12">
        <v>12453592.393333333</v>
      </c>
      <c r="O19" s="11" t="s">
        <v>770</v>
      </c>
      <c r="P19" s="12">
        <v>12453592.393333333</v>
      </c>
      <c r="Q19" s="12">
        <v>33113641.460000001</v>
      </c>
      <c r="R19" s="12">
        <v>22427034.163333338</v>
      </c>
      <c r="S19" s="12">
        <v>64811.826666666588</v>
      </c>
      <c r="T19" s="12">
        <v>5674305.0200000005</v>
      </c>
      <c r="U19" s="12">
        <v>1121809.06</v>
      </c>
      <c r="V19" s="12">
        <v>9062549.0366666652</v>
      </c>
      <c r="W19" s="12">
        <v>83917742.960000008</v>
      </c>
    </row>
    <row r="20" spans="1:31" x14ac:dyDescent="0.3">
      <c r="A20" s="7"/>
      <c r="B20" s="7"/>
      <c r="O20" s="7"/>
      <c r="P20" s="7"/>
      <c r="Q20" s="7"/>
      <c r="R20" s="7"/>
      <c r="S20" s="7"/>
      <c r="T20" s="7"/>
      <c r="U20" s="7"/>
      <c r="V20" s="7"/>
      <c r="W20" s="7"/>
    </row>
    <row r="21" spans="1:31" x14ac:dyDescent="0.3">
      <c r="A21" s="7" t="s">
        <v>774</v>
      </c>
      <c r="B21" s="7"/>
      <c r="O21" s="7" t="s">
        <v>774</v>
      </c>
      <c r="P21" s="7"/>
      <c r="Q21" s="7"/>
      <c r="R21" s="7"/>
      <c r="S21" s="7"/>
      <c r="T21" s="7"/>
      <c r="U21" s="7"/>
      <c r="V21" s="7"/>
      <c r="W21" s="7"/>
    </row>
    <row r="22" spans="1:31" x14ac:dyDescent="0.3">
      <c r="A22" s="13" t="s">
        <v>775</v>
      </c>
      <c r="B22" s="14">
        <f>(GETPIVOTDATA("revenue",$A$4,"provider","MG","date",DATE(2016,7,1))-GETPIVOTDATA("revenue",$A$4,"provider","MG","date",DATE(2015,7,1)))/GETPIVOTDATA("revenue",$A$4,"provider","MG","date",DATE(2015,7,1))</f>
        <v>0.8607243658337389</v>
      </c>
      <c r="O22" s="13" t="s">
        <v>775</v>
      </c>
      <c r="P22" s="15">
        <f>(GETPIVOTDATA("revenue",$O$4,"date",DATE(2016,7,1))-GETPIVOTDATA("revenue",$O$4,"date",DATE(2015,7,1)))/GETPIVOTDATA("revenue",$O$4,"date",DATE(2015,7,1))</f>
        <v>-7.2711768221539519E-2</v>
      </c>
      <c r="Q22" s="7"/>
      <c r="R22" s="7"/>
      <c r="S22" s="7"/>
      <c r="T22" s="7"/>
      <c r="U22" s="7"/>
      <c r="V22" s="7"/>
      <c r="W22" s="7"/>
    </row>
    <row r="23" spans="1:31" x14ac:dyDescent="0.3">
      <c r="A23" s="7"/>
      <c r="B23" s="7"/>
    </row>
    <row r="24" spans="1:31" x14ac:dyDescent="0.3">
      <c r="A24" s="7"/>
      <c r="B24" s="7"/>
    </row>
    <row r="25" spans="1:31" x14ac:dyDescent="0.3">
      <c r="A25" s="7"/>
      <c r="B25" s="7"/>
    </row>
    <row r="26" spans="1:31" x14ac:dyDescent="0.3">
      <c r="A26" s="7"/>
      <c r="B26" s="7"/>
    </row>
    <row r="27" spans="1:31" x14ac:dyDescent="0.3">
      <c r="A27" s="7"/>
      <c r="B27" s="7"/>
    </row>
    <row r="28" spans="1:31" x14ac:dyDescent="0.3">
      <c r="A28" s="6" t="s">
        <v>777</v>
      </c>
      <c r="B28" s="7"/>
      <c r="O28" s="6" t="s">
        <v>777</v>
      </c>
      <c r="P28" s="7"/>
    </row>
    <row r="29" spans="1:31" x14ac:dyDescent="0.3">
      <c r="A29" s="8" t="s">
        <v>1</v>
      </c>
      <c r="B29" s="7" t="s">
        <v>143</v>
      </c>
      <c r="O29" s="8" t="s">
        <v>1</v>
      </c>
      <c r="P29" s="7" t="s">
        <v>143</v>
      </c>
    </row>
    <row r="30" spans="1:31" x14ac:dyDescent="0.3">
      <c r="A30" s="7"/>
      <c r="B30" s="7"/>
      <c r="O30" s="7"/>
      <c r="P30" s="7"/>
    </row>
    <row r="31" spans="1:31" x14ac:dyDescent="0.3">
      <c r="A31" s="8" t="s">
        <v>778</v>
      </c>
      <c r="B31" s="9" t="s">
        <v>771</v>
      </c>
      <c r="O31" s="8" t="s">
        <v>778</v>
      </c>
      <c r="P31" s="9" t="s">
        <v>771</v>
      </c>
      <c r="Q31" s="7"/>
      <c r="R31" s="7"/>
      <c r="S31" s="7"/>
      <c r="T31" s="7"/>
      <c r="U31" s="7"/>
      <c r="V31" s="7"/>
    </row>
    <row r="32" spans="1:31" x14ac:dyDescent="0.3">
      <c r="A32" s="8" t="s">
        <v>769</v>
      </c>
      <c r="B32" s="10" t="s">
        <v>35</v>
      </c>
      <c r="O32" s="8" t="s">
        <v>769</v>
      </c>
      <c r="P32" s="10" t="s">
        <v>35</v>
      </c>
      <c r="Q32" s="10" t="s">
        <v>717</v>
      </c>
      <c r="R32" s="10" t="s">
        <v>18</v>
      </c>
      <c r="S32" s="10" t="s">
        <v>206</v>
      </c>
      <c r="T32" s="10" t="s">
        <v>30</v>
      </c>
      <c r="U32" s="10" t="s">
        <v>48</v>
      </c>
      <c r="V32" s="10" t="s">
        <v>65</v>
      </c>
      <c r="X32" s="2" t="str">
        <f>O32</f>
        <v>Row Labels</v>
      </c>
      <c r="Y32" t="str">
        <f t="shared" ref="Y32:AL46" si="0">P32</f>
        <v>MG</v>
      </c>
      <c r="Z32" t="str">
        <f t="shared" si="0"/>
        <v>210DM</v>
      </c>
      <c r="AA32" t="str">
        <f t="shared" si="0"/>
        <v>Align</v>
      </c>
      <c r="AB32" t="str">
        <f t="shared" si="0"/>
        <v>Evil Angel</v>
      </c>
      <c r="AC32" t="str">
        <f t="shared" si="0"/>
        <v>Hustler</v>
      </c>
      <c r="AD32" t="str">
        <f t="shared" si="0"/>
        <v>TVN</v>
      </c>
      <c r="AE32" t="str">
        <f t="shared" si="0"/>
        <v>Vivid</v>
      </c>
    </row>
    <row r="33" spans="1:31" x14ac:dyDescent="0.3">
      <c r="A33" s="11">
        <v>42186</v>
      </c>
      <c r="B33" s="12">
        <v>4997.1880769230756</v>
      </c>
      <c r="O33" s="11">
        <v>42186</v>
      </c>
      <c r="P33" s="12">
        <v>4997.1880769230775</v>
      </c>
      <c r="Q33" s="12">
        <v>1429.6726470588196</v>
      </c>
      <c r="R33" s="12">
        <v>4769.580725806456</v>
      </c>
      <c r="S33" s="12"/>
      <c r="T33" s="12">
        <v>10399.743988549615</v>
      </c>
      <c r="U33" s="12">
        <v>5048.4684090909068</v>
      </c>
      <c r="V33" s="12">
        <v>6774.9468778801802</v>
      </c>
      <c r="X33" s="2">
        <f t="shared" ref="X33:X45" si="1">O33</f>
        <v>42186</v>
      </c>
      <c r="Y33" s="16">
        <f>IFERROR(RANK(P33,$P33:$V33),"-")</f>
        <v>4</v>
      </c>
      <c r="Z33" s="16">
        <f t="shared" ref="Z33:Z45" si="2">IFERROR(RANK(Q33,$P33:$V33),"-")</f>
        <v>6</v>
      </c>
      <c r="AA33" s="16">
        <f t="shared" ref="AA33:AA45" si="3">IFERROR(RANK(R33,$P33:$V33),"-")</f>
        <v>5</v>
      </c>
      <c r="AB33" s="16" t="str">
        <f t="shared" ref="AB33:AB45" si="4">IFERROR(RANK(S33,$P33:$V33),"-")</f>
        <v>-</v>
      </c>
      <c r="AC33" s="16">
        <f t="shared" ref="AC33:AC45" si="5">IFERROR(RANK(T33,$P33:$V33),"-")</f>
        <v>1</v>
      </c>
      <c r="AD33" s="16">
        <f t="shared" ref="AD33:AD45" si="6">IFERROR(RANK(U33,$P33:$V33),"-")</f>
        <v>3</v>
      </c>
      <c r="AE33" s="16">
        <f t="shared" ref="AE33:AE45" si="7">IFERROR(RANK(V33,$P33:$V33),"-")</f>
        <v>2</v>
      </c>
    </row>
    <row r="34" spans="1:31" x14ac:dyDescent="0.3">
      <c r="A34" s="11">
        <v>42217</v>
      </c>
      <c r="B34" s="12">
        <v>5102.3419951923061</v>
      </c>
      <c r="O34" s="11">
        <v>42217</v>
      </c>
      <c r="P34" s="12">
        <v>5102.3419951923061</v>
      </c>
      <c r="Q34" s="12"/>
      <c r="R34" s="12">
        <v>5228.0717045454548</v>
      </c>
      <c r="S34" s="12"/>
      <c r="T34" s="12">
        <v>10265.480162213737</v>
      </c>
      <c r="U34" s="12">
        <v>6375.6225852272682</v>
      </c>
      <c r="V34" s="12">
        <v>6519.4870443925201</v>
      </c>
      <c r="X34" s="2">
        <f t="shared" si="1"/>
        <v>42217</v>
      </c>
      <c r="Y34" s="16">
        <f t="shared" ref="Y34:Y45" si="8">IFERROR(RANK(P34,$P34:$V34),"-")</f>
        <v>5</v>
      </c>
      <c r="Z34" s="16" t="str">
        <f t="shared" si="2"/>
        <v>-</v>
      </c>
      <c r="AA34" s="16">
        <f t="shared" si="3"/>
        <v>4</v>
      </c>
      <c r="AB34" s="16" t="str">
        <f t="shared" si="4"/>
        <v>-</v>
      </c>
      <c r="AC34" s="16">
        <f t="shared" si="5"/>
        <v>1</v>
      </c>
      <c r="AD34" s="16">
        <f t="shared" si="6"/>
        <v>3</v>
      </c>
      <c r="AE34" s="16">
        <f t="shared" si="7"/>
        <v>2</v>
      </c>
    </row>
    <row r="35" spans="1:31" x14ac:dyDescent="0.3">
      <c r="A35" s="11">
        <v>42248</v>
      </c>
      <c r="B35" s="12">
        <v>4523.3592129629642</v>
      </c>
      <c r="O35" s="11">
        <v>42248</v>
      </c>
      <c r="P35" s="12">
        <v>4523.3592129629642</v>
      </c>
      <c r="Q35" s="12"/>
      <c r="R35" s="12">
        <v>5148.8626953124958</v>
      </c>
      <c r="S35" s="12"/>
      <c r="T35" s="12">
        <v>8978.9332581227427</v>
      </c>
      <c r="U35" s="12">
        <v>6086.3655965909029</v>
      </c>
      <c r="V35" s="12">
        <v>5947.1687446351916</v>
      </c>
      <c r="X35" s="2">
        <f t="shared" si="1"/>
        <v>42248</v>
      </c>
      <c r="Y35" s="16">
        <f t="shared" si="8"/>
        <v>5</v>
      </c>
      <c r="Z35" s="16" t="str">
        <f t="shared" si="2"/>
        <v>-</v>
      </c>
      <c r="AA35" s="16">
        <f t="shared" si="3"/>
        <v>4</v>
      </c>
      <c r="AB35" s="16" t="str">
        <f t="shared" si="4"/>
        <v>-</v>
      </c>
      <c r="AC35" s="16">
        <f t="shared" si="5"/>
        <v>1</v>
      </c>
      <c r="AD35" s="16">
        <f t="shared" si="6"/>
        <v>2</v>
      </c>
      <c r="AE35" s="16">
        <f t="shared" si="7"/>
        <v>3</v>
      </c>
    </row>
    <row r="36" spans="1:31" x14ac:dyDescent="0.3">
      <c r="A36" s="11">
        <v>42278</v>
      </c>
      <c r="B36" s="12">
        <v>4720.6834027777768</v>
      </c>
      <c r="O36" s="11">
        <v>42278</v>
      </c>
      <c r="P36" s="12">
        <v>4720.6834027777768</v>
      </c>
      <c r="Q36" s="12"/>
      <c r="R36" s="12">
        <v>1885.8701736111116</v>
      </c>
      <c r="S36" s="12"/>
      <c r="T36" s="12">
        <v>9332.1854616724722</v>
      </c>
      <c r="U36" s="12">
        <v>6646.7876704545388</v>
      </c>
      <c r="V36" s="12">
        <v>6214.9032096069905</v>
      </c>
      <c r="X36" s="2">
        <f t="shared" si="1"/>
        <v>42278</v>
      </c>
      <c r="Y36" s="16">
        <f t="shared" si="8"/>
        <v>4</v>
      </c>
      <c r="Z36" s="16" t="str">
        <f t="shared" si="2"/>
        <v>-</v>
      </c>
      <c r="AA36" s="16">
        <f t="shared" si="3"/>
        <v>5</v>
      </c>
      <c r="AB36" s="16" t="str">
        <f t="shared" si="4"/>
        <v>-</v>
      </c>
      <c r="AC36" s="16">
        <f t="shared" si="5"/>
        <v>1</v>
      </c>
      <c r="AD36" s="16">
        <f t="shared" si="6"/>
        <v>2</v>
      </c>
      <c r="AE36" s="16">
        <f t="shared" si="7"/>
        <v>3</v>
      </c>
    </row>
    <row r="37" spans="1:31" x14ac:dyDescent="0.3">
      <c r="A37" s="11">
        <v>42309</v>
      </c>
      <c r="B37" s="12">
        <v>4830.9413888888885</v>
      </c>
      <c r="O37" s="11">
        <v>42309</v>
      </c>
      <c r="P37" s="12">
        <v>4830.9413888888885</v>
      </c>
      <c r="Q37" s="12"/>
      <c r="R37" s="12"/>
      <c r="S37" s="12"/>
      <c r="T37" s="12">
        <v>1750.3264727272747</v>
      </c>
      <c r="U37" s="12">
        <v>5008.3622272727271</v>
      </c>
      <c r="V37" s="12">
        <v>1778.6218918918903</v>
      </c>
      <c r="X37" s="2">
        <f t="shared" si="1"/>
        <v>42309</v>
      </c>
      <c r="Y37" s="16">
        <f t="shared" si="8"/>
        <v>2</v>
      </c>
      <c r="Z37" s="16" t="str">
        <f t="shared" si="2"/>
        <v>-</v>
      </c>
      <c r="AA37" s="16" t="str">
        <f t="shared" si="3"/>
        <v>-</v>
      </c>
      <c r="AB37" s="16" t="str">
        <f t="shared" si="4"/>
        <v>-</v>
      </c>
      <c r="AC37" s="16">
        <f t="shared" si="5"/>
        <v>4</v>
      </c>
      <c r="AD37" s="16">
        <f t="shared" si="6"/>
        <v>1</v>
      </c>
      <c r="AE37" s="16">
        <f t="shared" si="7"/>
        <v>3</v>
      </c>
    </row>
    <row r="38" spans="1:31" x14ac:dyDescent="0.3">
      <c r="A38" s="11">
        <v>42339</v>
      </c>
      <c r="B38" s="12">
        <v>4998.2346835443041</v>
      </c>
      <c r="O38" s="11">
        <v>42339</v>
      </c>
      <c r="P38" s="12">
        <v>4998.2346835443041</v>
      </c>
      <c r="Q38" s="12"/>
      <c r="R38" s="12">
        <v>3882.3299999999963</v>
      </c>
      <c r="S38" s="12">
        <v>4095.0240625000001</v>
      </c>
      <c r="T38" s="12">
        <v>8360.6821720243279</v>
      </c>
      <c r="U38" s="12">
        <v>5396.3662694300501</v>
      </c>
      <c r="V38" s="12">
        <v>5360.8720253164574</v>
      </c>
      <c r="X38" s="2">
        <f t="shared" si="1"/>
        <v>42339</v>
      </c>
      <c r="Y38" s="16">
        <f t="shared" si="8"/>
        <v>4</v>
      </c>
      <c r="Z38" s="16" t="str">
        <f t="shared" si="2"/>
        <v>-</v>
      </c>
      <c r="AA38" s="16">
        <f t="shared" si="3"/>
        <v>6</v>
      </c>
      <c r="AB38" s="16">
        <f t="shared" si="4"/>
        <v>5</v>
      </c>
      <c r="AC38" s="16">
        <f t="shared" si="5"/>
        <v>1</v>
      </c>
      <c r="AD38" s="16">
        <f t="shared" si="6"/>
        <v>2</v>
      </c>
      <c r="AE38" s="16">
        <f t="shared" si="7"/>
        <v>3</v>
      </c>
    </row>
    <row r="39" spans="1:31" x14ac:dyDescent="0.3">
      <c r="A39" s="11">
        <v>42370</v>
      </c>
      <c r="B39" s="12">
        <v>5557.3317564870285</v>
      </c>
      <c r="O39" s="11">
        <v>42370</v>
      </c>
      <c r="P39" s="12">
        <v>5557.3317564870285</v>
      </c>
      <c r="Q39" s="12"/>
      <c r="R39" s="12">
        <v>4940.4667499999969</v>
      </c>
      <c r="S39" s="12">
        <v>2108.3019444444449</v>
      </c>
      <c r="T39" s="12">
        <v>7573.343355201504</v>
      </c>
      <c r="U39" s="12">
        <v>5337.1943222506361</v>
      </c>
      <c r="V39" s="12">
        <v>5338.8410953729954</v>
      </c>
      <c r="X39" s="2">
        <f t="shared" si="1"/>
        <v>42370</v>
      </c>
      <c r="Y39" s="16">
        <f t="shared" si="8"/>
        <v>2</v>
      </c>
      <c r="Z39" s="16" t="str">
        <f t="shared" si="2"/>
        <v>-</v>
      </c>
      <c r="AA39" s="16">
        <f t="shared" si="3"/>
        <v>5</v>
      </c>
      <c r="AB39" s="16">
        <f t="shared" si="4"/>
        <v>6</v>
      </c>
      <c r="AC39" s="16">
        <f t="shared" si="5"/>
        <v>1</v>
      </c>
      <c r="AD39" s="16">
        <f t="shared" si="6"/>
        <v>4</v>
      </c>
      <c r="AE39" s="16">
        <f t="shared" si="7"/>
        <v>3</v>
      </c>
    </row>
    <row r="40" spans="1:31" x14ac:dyDescent="0.3">
      <c r="A40" s="11">
        <v>42401</v>
      </c>
      <c r="B40" s="12">
        <v>6012.2300194552563</v>
      </c>
      <c r="O40" s="11">
        <v>42401</v>
      </c>
      <c r="P40" s="12">
        <v>6012.2300194552563</v>
      </c>
      <c r="Q40" s="12"/>
      <c r="R40" s="12">
        <v>6140.9877385158952</v>
      </c>
      <c r="S40" s="12">
        <v>1544.9933510638323</v>
      </c>
      <c r="T40" s="12">
        <v>5844.4732865731439</v>
      </c>
      <c r="U40" s="12">
        <v>6184.4341457286437</v>
      </c>
      <c r="V40" s="12">
        <v>5406.8640193236724</v>
      </c>
      <c r="X40" s="2">
        <f t="shared" si="1"/>
        <v>42401</v>
      </c>
      <c r="Y40" s="16">
        <f t="shared" si="8"/>
        <v>3</v>
      </c>
      <c r="Z40" s="16" t="str">
        <f t="shared" si="2"/>
        <v>-</v>
      </c>
      <c r="AA40" s="16">
        <f t="shared" si="3"/>
        <v>2</v>
      </c>
      <c r="AB40" s="16">
        <f t="shared" si="4"/>
        <v>6</v>
      </c>
      <c r="AC40" s="16">
        <f t="shared" si="5"/>
        <v>4</v>
      </c>
      <c r="AD40" s="16">
        <f t="shared" si="6"/>
        <v>1</v>
      </c>
      <c r="AE40" s="16">
        <f t="shared" si="7"/>
        <v>5</v>
      </c>
    </row>
    <row r="41" spans="1:31" x14ac:dyDescent="0.3">
      <c r="A41" s="11">
        <v>42430</v>
      </c>
      <c r="B41" s="12">
        <v>6795.6551878354203</v>
      </c>
      <c r="O41" s="11">
        <v>42430</v>
      </c>
      <c r="P41" s="12">
        <v>6795.6551878354203</v>
      </c>
      <c r="Q41" s="12"/>
      <c r="R41" s="12">
        <v>6327.3337234042529</v>
      </c>
      <c r="S41" s="12">
        <v>2727.8053333333351</v>
      </c>
      <c r="T41" s="12">
        <v>6571.9739412997842</v>
      </c>
      <c r="U41" s="12">
        <v>6247.468419753086</v>
      </c>
      <c r="V41" s="12">
        <v>6374.4329906542025</v>
      </c>
      <c r="X41" s="2">
        <f t="shared" si="1"/>
        <v>42430</v>
      </c>
      <c r="Y41" s="16">
        <f t="shared" si="8"/>
        <v>1</v>
      </c>
      <c r="Z41" s="16" t="str">
        <f t="shared" si="2"/>
        <v>-</v>
      </c>
      <c r="AA41" s="16">
        <f t="shared" si="3"/>
        <v>4</v>
      </c>
      <c r="AB41" s="16">
        <f t="shared" si="4"/>
        <v>6</v>
      </c>
      <c r="AC41" s="16">
        <f t="shared" si="5"/>
        <v>2</v>
      </c>
      <c r="AD41" s="16">
        <f t="shared" si="6"/>
        <v>5</v>
      </c>
      <c r="AE41" s="16">
        <f t="shared" si="7"/>
        <v>3</v>
      </c>
    </row>
    <row r="42" spans="1:31" x14ac:dyDescent="0.3">
      <c r="A42" s="11">
        <v>42461</v>
      </c>
      <c r="B42" s="12">
        <v>6211.6033562822713</v>
      </c>
      <c r="O42" s="11">
        <v>42461</v>
      </c>
      <c r="P42" s="12">
        <v>6211.6033562822713</v>
      </c>
      <c r="Q42" s="12"/>
      <c r="R42" s="12">
        <v>6491.7796428571401</v>
      </c>
      <c r="S42" s="12">
        <v>2531.6200000000003</v>
      </c>
      <c r="T42" s="12">
        <v>6784.5088169868513</v>
      </c>
      <c r="U42" s="12">
        <v>4908.5356321839145</v>
      </c>
      <c r="V42" s="12">
        <v>5905.9220713463783</v>
      </c>
      <c r="X42" s="2">
        <f t="shared" si="1"/>
        <v>42461</v>
      </c>
      <c r="Y42" s="16">
        <f t="shared" si="8"/>
        <v>3</v>
      </c>
      <c r="Z42" s="16" t="str">
        <f t="shared" si="2"/>
        <v>-</v>
      </c>
      <c r="AA42" s="16">
        <f t="shared" si="3"/>
        <v>2</v>
      </c>
      <c r="AB42" s="16">
        <f t="shared" si="4"/>
        <v>6</v>
      </c>
      <c r="AC42" s="16">
        <f t="shared" si="5"/>
        <v>1</v>
      </c>
      <c r="AD42" s="16">
        <f t="shared" si="6"/>
        <v>5</v>
      </c>
      <c r="AE42" s="16">
        <f t="shared" si="7"/>
        <v>4</v>
      </c>
    </row>
    <row r="43" spans="1:31" x14ac:dyDescent="0.3">
      <c r="A43" s="11">
        <v>42491</v>
      </c>
      <c r="B43" s="12">
        <v>6391.9014802065403</v>
      </c>
      <c r="O43" s="11">
        <v>42491</v>
      </c>
      <c r="P43" s="12">
        <v>6391.9014802065403</v>
      </c>
      <c r="Q43" s="12"/>
      <c r="R43" s="12">
        <v>6807.9544672131251</v>
      </c>
      <c r="S43" s="12">
        <v>2638.6361666666662</v>
      </c>
      <c r="T43" s="12">
        <v>6548.5164024390206</v>
      </c>
      <c r="U43" s="12">
        <v>6655.6935714285664</v>
      </c>
      <c r="V43" s="12">
        <v>6504.0532163742746</v>
      </c>
      <c r="X43" s="2">
        <f t="shared" si="1"/>
        <v>42491</v>
      </c>
      <c r="Y43" s="16">
        <f t="shared" si="8"/>
        <v>5</v>
      </c>
      <c r="Z43" s="16" t="str">
        <f t="shared" si="2"/>
        <v>-</v>
      </c>
      <c r="AA43" s="16">
        <f t="shared" si="3"/>
        <v>1</v>
      </c>
      <c r="AB43" s="16">
        <f t="shared" si="4"/>
        <v>6</v>
      </c>
      <c r="AC43" s="16">
        <f t="shared" si="5"/>
        <v>3</v>
      </c>
      <c r="AD43" s="16">
        <f t="shared" si="6"/>
        <v>2</v>
      </c>
      <c r="AE43" s="16">
        <f t="shared" si="7"/>
        <v>4</v>
      </c>
    </row>
    <row r="44" spans="1:31" x14ac:dyDescent="0.3">
      <c r="A44" s="11">
        <v>42522</v>
      </c>
      <c r="B44" s="12">
        <v>6676.6827430555513</v>
      </c>
      <c r="O44" s="11">
        <v>42522</v>
      </c>
      <c r="P44" s="12">
        <v>6676.6827430555513</v>
      </c>
      <c r="Q44" s="12"/>
      <c r="R44" s="12">
        <v>5555.5023735408595</v>
      </c>
      <c r="S44" s="12">
        <v>2181.1332777777775</v>
      </c>
      <c r="T44" s="12">
        <v>6128.9229831516323</v>
      </c>
      <c r="U44" s="12">
        <v>5312.5078555304717</v>
      </c>
      <c r="V44" s="12">
        <v>5973.4066705336481</v>
      </c>
      <c r="X44" s="2">
        <f t="shared" si="1"/>
        <v>42522</v>
      </c>
      <c r="Y44" s="16">
        <f t="shared" si="8"/>
        <v>1</v>
      </c>
      <c r="Z44" s="16" t="str">
        <f t="shared" si="2"/>
        <v>-</v>
      </c>
      <c r="AA44" s="16">
        <f t="shared" si="3"/>
        <v>4</v>
      </c>
      <c r="AB44" s="16">
        <f t="shared" si="4"/>
        <v>6</v>
      </c>
      <c r="AC44" s="16">
        <f t="shared" si="5"/>
        <v>2</v>
      </c>
      <c r="AD44" s="16">
        <f t="shared" si="6"/>
        <v>5</v>
      </c>
      <c r="AE44" s="16">
        <f t="shared" si="7"/>
        <v>3</v>
      </c>
    </row>
    <row r="45" spans="1:31" x14ac:dyDescent="0.3">
      <c r="A45" s="11">
        <v>42552</v>
      </c>
      <c r="B45" s="12">
        <v>6715.5036111111076</v>
      </c>
      <c r="O45" s="11">
        <v>42552</v>
      </c>
      <c r="P45" s="12">
        <v>6715.5036111111076</v>
      </c>
      <c r="Q45" s="12"/>
      <c r="R45" s="12">
        <v>6657.8272762645975</v>
      </c>
      <c r="S45" s="12">
        <v>2711.6483888888902</v>
      </c>
      <c r="T45" s="12">
        <v>6853.3501288404377</v>
      </c>
      <c r="U45" s="12">
        <v>5002.8055756207641</v>
      </c>
      <c r="V45" s="12">
        <v>6048.2823201856208</v>
      </c>
      <c r="X45" s="2">
        <f t="shared" si="1"/>
        <v>42552</v>
      </c>
      <c r="Y45" s="16">
        <f t="shared" si="8"/>
        <v>2</v>
      </c>
      <c r="Z45" s="16" t="str">
        <f t="shared" si="2"/>
        <v>-</v>
      </c>
      <c r="AA45" s="16">
        <f t="shared" si="3"/>
        <v>3</v>
      </c>
      <c r="AB45" s="16">
        <f t="shared" si="4"/>
        <v>6</v>
      </c>
      <c r="AC45" s="16">
        <f t="shared" si="5"/>
        <v>1</v>
      </c>
      <c r="AD45" s="16">
        <f t="shared" si="6"/>
        <v>5</v>
      </c>
      <c r="AE45" s="16">
        <f t="shared" si="7"/>
        <v>4</v>
      </c>
    </row>
    <row r="46" spans="1:31" x14ac:dyDescent="0.3">
      <c r="A46" s="11" t="s">
        <v>770</v>
      </c>
      <c r="B46" s="12">
        <v>5756.6682865947641</v>
      </c>
      <c r="O46" s="11" t="s">
        <v>770</v>
      </c>
      <c r="P46" s="12">
        <v>5756.6682865947641</v>
      </c>
      <c r="Q46" s="12">
        <v>1429.6726470588196</v>
      </c>
      <c r="R46" s="12">
        <v>5293.1949813432802</v>
      </c>
      <c r="S46" s="12">
        <v>2467.3219794721417</v>
      </c>
      <c r="T46" s="12">
        <v>7604.755751358789</v>
      </c>
      <c r="U46" s="12">
        <v>5706.8948593618779</v>
      </c>
      <c r="V46" s="12">
        <v>5732.3934983385898</v>
      </c>
      <c r="X46" s="2"/>
      <c r="Y46" s="16"/>
      <c r="Z46" s="16"/>
      <c r="AA46" s="16"/>
      <c r="AB46" s="16"/>
      <c r="AC46" s="16"/>
      <c r="AD46" s="16"/>
      <c r="AE46" s="16"/>
    </row>
    <row r="47" spans="1:31" x14ac:dyDescent="0.3">
      <c r="A47" s="7"/>
      <c r="B47" s="7"/>
      <c r="Y47" s="3"/>
      <c r="Z47" s="3"/>
      <c r="AA47" s="3"/>
      <c r="AB47" s="3"/>
      <c r="AC47" s="3"/>
      <c r="AD47" s="3"/>
      <c r="AE47" s="3"/>
    </row>
    <row r="48" spans="1:31" x14ac:dyDescent="0.3">
      <c r="A48" s="7"/>
      <c r="B48" s="7"/>
    </row>
    <row r="49" spans="1:9" x14ac:dyDescent="0.3">
      <c r="A49" s="7"/>
      <c r="B49" s="7"/>
    </row>
    <row r="50" spans="1:9" x14ac:dyDescent="0.3">
      <c r="A50" s="7" t="s">
        <v>774</v>
      </c>
      <c r="B50" s="7"/>
    </row>
    <row r="51" spans="1:9" x14ac:dyDescent="0.3">
      <c r="A51" s="13" t="s">
        <v>780</v>
      </c>
      <c r="B51" s="14">
        <f>(GETPIVOTDATA("RPSH",$A$31,"provider","MG","date",DATE(2016,7,1))-GETPIVOTDATA("RPSH",$A$31,"provider","MG","date",DATE(2015,7,1)))/GETPIVOTDATA("RPSH",$A$31,"provider","MG","date",DATE(2015,7,1))</f>
        <v>0.343856486435478</v>
      </c>
    </row>
    <row r="55" spans="1:9" x14ac:dyDescent="0.3">
      <c r="A55" s="6" t="s">
        <v>781</v>
      </c>
      <c r="B55" s="7"/>
    </row>
    <row r="56" spans="1:9" x14ac:dyDescent="0.3">
      <c r="A56" s="8" t="s">
        <v>1</v>
      </c>
      <c r="B56" s="7" t="s">
        <v>143</v>
      </c>
    </row>
    <row r="57" spans="1:9" x14ac:dyDescent="0.3">
      <c r="A57" s="7"/>
      <c r="B57" s="7"/>
    </row>
    <row r="58" spans="1:9" x14ac:dyDescent="0.3">
      <c r="A58" s="8" t="s">
        <v>779</v>
      </c>
      <c r="B58" s="9" t="s">
        <v>771</v>
      </c>
      <c r="C58" s="7"/>
      <c r="D58" s="7"/>
      <c r="E58" s="7"/>
      <c r="F58" s="7"/>
      <c r="G58" s="7"/>
      <c r="H58" s="7"/>
      <c r="I58" s="7"/>
    </row>
    <row r="59" spans="1:9" x14ac:dyDescent="0.3">
      <c r="A59" s="8" t="s">
        <v>769</v>
      </c>
      <c r="B59" s="10" t="s">
        <v>717</v>
      </c>
      <c r="C59" s="10" t="s">
        <v>18</v>
      </c>
      <c r="D59" s="10" t="s">
        <v>206</v>
      </c>
      <c r="E59" s="10" t="s">
        <v>48</v>
      </c>
      <c r="F59" s="10" t="s">
        <v>65</v>
      </c>
      <c r="G59" s="10" t="s">
        <v>30</v>
      </c>
      <c r="H59" s="10" t="s">
        <v>35</v>
      </c>
      <c r="I59" s="7" t="s">
        <v>770</v>
      </c>
    </row>
    <row r="60" spans="1:9" x14ac:dyDescent="0.3">
      <c r="A60" s="11">
        <v>42186</v>
      </c>
      <c r="B60" s="17">
        <v>45.3333333333334</v>
      </c>
      <c r="C60" s="17">
        <v>82.6666666666666</v>
      </c>
      <c r="D60" s="17"/>
      <c r="E60" s="17">
        <v>117.3333333333334</v>
      </c>
      <c r="F60" s="17">
        <v>289.33333333333343</v>
      </c>
      <c r="G60" s="17">
        <v>349.33333333333343</v>
      </c>
      <c r="H60" s="17">
        <v>138.66666666666669</v>
      </c>
      <c r="I60" s="17">
        <v>1022.666666666667</v>
      </c>
    </row>
    <row r="61" spans="1:9" x14ac:dyDescent="0.3">
      <c r="A61" s="11">
        <v>42217</v>
      </c>
      <c r="B61" s="17"/>
      <c r="C61" s="17">
        <v>88</v>
      </c>
      <c r="D61" s="17"/>
      <c r="E61" s="17">
        <v>117.3333333333334</v>
      </c>
      <c r="F61" s="17">
        <v>285.33333333333343</v>
      </c>
      <c r="G61" s="17">
        <v>349.33333333333343</v>
      </c>
      <c r="H61" s="17">
        <v>138.66666666666669</v>
      </c>
      <c r="I61" s="17">
        <v>978.66666666666697</v>
      </c>
    </row>
    <row r="62" spans="1:9" x14ac:dyDescent="0.3">
      <c r="A62" s="11">
        <v>42248</v>
      </c>
      <c r="B62" s="17"/>
      <c r="C62" s="17">
        <v>85.3333333333334</v>
      </c>
      <c r="D62" s="17"/>
      <c r="E62" s="17">
        <v>117.3333333333334</v>
      </c>
      <c r="F62" s="17">
        <v>310.66666666666669</v>
      </c>
      <c r="G62" s="17">
        <v>369.33333333333337</v>
      </c>
      <c r="H62" s="17">
        <v>144</v>
      </c>
      <c r="I62" s="17">
        <v>1026.666666666667</v>
      </c>
    </row>
    <row r="63" spans="1:9" x14ac:dyDescent="0.3">
      <c r="A63" s="11">
        <v>42278</v>
      </c>
      <c r="B63" s="17"/>
      <c r="C63" s="17">
        <v>96</v>
      </c>
      <c r="D63" s="17"/>
      <c r="E63" s="17">
        <v>117.3333333333334</v>
      </c>
      <c r="F63" s="17">
        <v>305.33333333333331</v>
      </c>
      <c r="G63" s="17">
        <v>382.66666666666663</v>
      </c>
      <c r="H63" s="17">
        <v>144</v>
      </c>
      <c r="I63" s="17">
        <v>1045.3333333333335</v>
      </c>
    </row>
    <row r="64" spans="1:9" x14ac:dyDescent="0.3">
      <c r="A64" s="11">
        <v>42309</v>
      </c>
      <c r="B64" s="17"/>
      <c r="C64" s="17"/>
      <c r="D64" s="17"/>
      <c r="E64" s="17">
        <v>73.3333333333334</v>
      </c>
      <c r="F64" s="17">
        <v>246.66666666666669</v>
      </c>
      <c r="G64" s="17">
        <v>183.33333333333331</v>
      </c>
      <c r="H64" s="17">
        <v>144</v>
      </c>
      <c r="I64" s="17">
        <v>647.33333333333348</v>
      </c>
    </row>
    <row r="65" spans="1:9" x14ac:dyDescent="0.3">
      <c r="A65" s="11">
        <v>42339</v>
      </c>
      <c r="B65" s="17"/>
      <c r="C65" s="17">
        <v>92.3333333333334</v>
      </c>
      <c r="D65" s="17">
        <v>32</v>
      </c>
      <c r="E65" s="17">
        <v>128.66666666666674</v>
      </c>
      <c r="F65" s="17">
        <v>342.33333333333331</v>
      </c>
      <c r="G65" s="17">
        <v>383.66666666666674</v>
      </c>
      <c r="H65" s="17">
        <v>157.99999999999994</v>
      </c>
      <c r="I65" s="17">
        <v>1137.0000000000002</v>
      </c>
    </row>
    <row r="66" spans="1:9" x14ac:dyDescent="0.3">
      <c r="A66" s="11">
        <v>42370</v>
      </c>
      <c r="B66" s="17"/>
      <c r="C66" s="17">
        <v>93.3333333333334</v>
      </c>
      <c r="D66" s="17">
        <v>60</v>
      </c>
      <c r="E66" s="17">
        <v>130.3333333333334</v>
      </c>
      <c r="F66" s="17">
        <v>352.99999999999989</v>
      </c>
      <c r="G66" s="17">
        <v>355.66666666666669</v>
      </c>
      <c r="H66" s="17">
        <v>166.99999999999994</v>
      </c>
      <c r="I66" s="17">
        <v>1159.3333333333335</v>
      </c>
    </row>
    <row r="67" spans="1:9" x14ac:dyDescent="0.3">
      <c r="A67" s="11">
        <v>42401</v>
      </c>
      <c r="B67" s="17"/>
      <c r="C67" s="17">
        <v>94.333333333333456</v>
      </c>
      <c r="D67" s="17">
        <v>62.6666666666666</v>
      </c>
      <c r="E67" s="17">
        <v>132.66666666666671</v>
      </c>
      <c r="F67" s="17">
        <v>345</v>
      </c>
      <c r="G67" s="17">
        <v>332.66666666666686</v>
      </c>
      <c r="H67" s="17">
        <v>171.33333333333326</v>
      </c>
      <c r="I67" s="17">
        <v>1138.666666666667</v>
      </c>
    </row>
    <row r="68" spans="1:9" x14ac:dyDescent="0.3">
      <c r="A68" s="11">
        <v>42430</v>
      </c>
      <c r="B68" s="17"/>
      <c r="C68" s="17">
        <v>94.000000000000057</v>
      </c>
      <c r="D68" s="17">
        <v>60</v>
      </c>
      <c r="E68" s="17">
        <v>135.00000000000006</v>
      </c>
      <c r="F68" s="17">
        <v>285.33333333333337</v>
      </c>
      <c r="G68" s="17">
        <v>318.00000000000011</v>
      </c>
      <c r="H68" s="17">
        <v>186.33333333333329</v>
      </c>
      <c r="I68" s="17">
        <v>1078.666666666667</v>
      </c>
    </row>
    <row r="69" spans="1:9" x14ac:dyDescent="0.3">
      <c r="A69" s="11">
        <v>42461</v>
      </c>
      <c r="B69" s="17"/>
      <c r="C69" s="17">
        <v>93.3333333333334</v>
      </c>
      <c r="D69" s="17">
        <v>60</v>
      </c>
      <c r="E69" s="17">
        <v>115.99999999999994</v>
      </c>
      <c r="F69" s="17">
        <v>289.66666666666663</v>
      </c>
      <c r="G69" s="17">
        <v>329.66666666666686</v>
      </c>
      <c r="H69" s="17">
        <v>193.66666666666671</v>
      </c>
      <c r="I69" s="17">
        <v>1082.3333333333335</v>
      </c>
    </row>
    <row r="70" spans="1:9" x14ac:dyDescent="0.3">
      <c r="A70" s="11">
        <v>42491</v>
      </c>
      <c r="B70" s="17"/>
      <c r="C70" s="17">
        <v>81.333333333333229</v>
      </c>
      <c r="D70" s="17">
        <v>60</v>
      </c>
      <c r="E70" s="17">
        <v>107.3333333333334</v>
      </c>
      <c r="F70" s="17">
        <v>284.99999999999977</v>
      </c>
      <c r="G70" s="17">
        <v>328.00000000000017</v>
      </c>
      <c r="H70" s="17">
        <v>193.66666666666669</v>
      </c>
      <c r="I70" s="17">
        <v>1055.3333333333333</v>
      </c>
    </row>
    <row r="71" spans="1:9" x14ac:dyDescent="0.3">
      <c r="A71" s="11">
        <v>42522</v>
      </c>
      <c r="B71" s="17"/>
      <c r="C71" s="17">
        <v>85.6666666666666</v>
      </c>
      <c r="D71" s="17">
        <v>60</v>
      </c>
      <c r="E71" s="17">
        <v>147.66666666666671</v>
      </c>
      <c r="F71" s="17">
        <v>287.33333333333314</v>
      </c>
      <c r="G71" s="17">
        <v>336.33333333333343</v>
      </c>
      <c r="H71" s="17">
        <v>192.00000000000003</v>
      </c>
      <c r="I71" s="17">
        <v>1109</v>
      </c>
    </row>
    <row r="72" spans="1:9" x14ac:dyDescent="0.3">
      <c r="A72" s="11">
        <v>42552</v>
      </c>
      <c r="B72" s="17"/>
      <c r="C72" s="17">
        <v>85.6666666666666</v>
      </c>
      <c r="D72" s="17">
        <v>60</v>
      </c>
      <c r="E72" s="17">
        <v>147.66666666666671</v>
      </c>
      <c r="F72" s="17">
        <v>287.33333333333314</v>
      </c>
      <c r="G72" s="17">
        <v>336.33333333333343</v>
      </c>
      <c r="H72" s="17">
        <v>192.00000000000003</v>
      </c>
      <c r="I72" s="17">
        <v>1109</v>
      </c>
    </row>
    <row r="75" spans="1:9" x14ac:dyDescent="0.3">
      <c r="A75" s="7" t="s">
        <v>774</v>
      </c>
      <c r="B75" s="7"/>
    </row>
    <row r="76" spans="1:9" x14ac:dyDescent="0.3">
      <c r="A76" s="18" t="s">
        <v>782</v>
      </c>
      <c r="B76" s="14">
        <f>GETPIVOTDATA("allotted_hours",$A$58,"provider","MG","date",DATE(2016,7,1))/GETPIVOTDATA("allotted_hours",$A$58,"provider","Hustler","date",DATE(2016,7,1))</f>
        <v>0.57086223984142703</v>
      </c>
      <c r="C76" s="19">
        <f>B76-1</f>
        <v>-0.42913776015857297</v>
      </c>
    </row>
    <row r="77" spans="1:9" x14ac:dyDescent="0.3">
      <c r="A77" s="18" t="s">
        <v>783</v>
      </c>
      <c r="B77" s="14">
        <f>GETPIVOTDATA("allotted_hours",$A$58,"provider","MG","date",DATE(2016,7,1))/GETPIVOTDATA("allotted_hours",$A$58,"provider","Vivid","date",DATE(2016,7,1))</f>
        <v>0.66821345707656665</v>
      </c>
      <c r="C77" s="19">
        <f>B77-1</f>
        <v>-0.33178654292343335</v>
      </c>
    </row>
  </sheetData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P6158"/>
  <sheetViews>
    <sheetView zoomScale="80" zoomScaleNormal="80" workbookViewId="0">
      <pane ySplit="1" topLeftCell="A2" activePane="bottomLeft" state="frozen"/>
      <selection pane="bottomLeft" activeCell="P2" sqref="P2"/>
    </sheetView>
  </sheetViews>
  <sheetFormatPr defaultRowHeight="14.4" x14ac:dyDescent="0.3"/>
  <cols>
    <col min="1" max="1" width="12.77734375" customWidth="1"/>
    <col min="3" max="3" width="9.6640625" customWidth="1"/>
    <col min="4" max="4" width="14.88671875" customWidth="1"/>
    <col min="5" max="5" width="9.33203125" customWidth="1"/>
    <col min="6" max="6" width="9.6640625" customWidth="1"/>
    <col min="7" max="7" width="13.77734375" customWidth="1"/>
    <col min="8" max="8" width="11.109375" customWidth="1"/>
    <col min="9" max="9" width="17.21875" customWidth="1"/>
    <col min="11" max="11" width="10.6640625" customWidth="1"/>
    <col min="12" max="12" width="9.44140625" customWidth="1"/>
    <col min="13" max="13" width="14.77734375" customWidth="1"/>
    <col min="14" max="14" width="15" customWidth="1"/>
    <col min="15" max="15" width="14.33203125" customWidth="1"/>
    <col min="16" max="16" width="9.5546875" style="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714</v>
      </c>
    </row>
    <row r="2" spans="1:16" x14ac:dyDescent="0.3">
      <c r="A2">
        <v>201501</v>
      </c>
      <c r="B2" t="s">
        <v>15</v>
      </c>
      <c r="C2" t="s">
        <v>715</v>
      </c>
      <c r="D2" t="s">
        <v>716</v>
      </c>
      <c r="E2" t="s">
        <v>716</v>
      </c>
      <c r="F2" t="s">
        <v>717</v>
      </c>
      <c r="G2" t="s">
        <v>19</v>
      </c>
      <c r="H2" t="s">
        <v>20</v>
      </c>
      <c r="I2" t="s">
        <v>21</v>
      </c>
      <c r="J2">
        <v>300</v>
      </c>
      <c r="K2">
        <v>11</v>
      </c>
      <c r="L2">
        <v>3300</v>
      </c>
      <c r="O2" t="s">
        <v>22</v>
      </c>
      <c r="P2" s="2">
        <f>DATEVALUE(CONCATENATE(RIGHT(output[[#This Row],[month_year]],2),"/01/",LEFT(output[[#This Row],[month_year]],4)))</f>
        <v>42005</v>
      </c>
    </row>
    <row r="3" spans="1:16" x14ac:dyDescent="0.3">
      <c r="A3">
        <v>201501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4749</v>
      </c>
      <c r="K3">
        <v>11</v>
      </c>
      <c r="L3">
        <v>52239</v>
      </c>
      <c r="O3" t="s">
        <v>24</v>
      </c>
      <c r="P3" s="2">
        <f>DATEVALUE(CONCATENATE(RIGHT(output[[#This Row],[month_year]],2),"/01/",LEFT(output[[#This Row],[month_year]],4)))</f>
        <v>42005</v>
      </c>
    </row>
    <row r="4" spans="1:16" x14ac:dyDescent="0.3">
      <c r="A4">
        <v>201501</v>
      </c>
      <c r="B4" t="s">
        <v>15</v>
      </c>
      <c r="C4" t="s">
        <v>23</v>
      </c>
      <c r="D4" t="s">
        <v>23</v>
      </c>
      <c r="E4" t="s">
        <v>23</v>
      </c>
      <c r="F4" t="s">
        <v>23</v>
      </c>
      <c r="G4" t="s">
        <v>19</v>
      </c>
      <c r="H4" t="s">
        <v>20</v>
      </c>
      <c r="I4" t="s">
        <v>21</v>
      </c>
      <c r="J4">
        <v>1376</v>
      </c>
      <c r="K4">
        <v>11</v>
      </c>
      <c r="L4">
        <v>15136</v>
      </c>
      <c r="O4" t="s">
        <v>24</v>
      </c>
      <c r="P4" s="2">
        <f>DATEVALUE(CONCATENATE(RIGHT(output[[#This Row],[month_year]],2),"/01/",LEFT(output[[#This Row],[month_year]],4)))</f>
        <v>42005</v>
      </c>
    </row>
    <row r="5" spans="1:16" x14ac:dyDescent="0.3">
      <c r="A5">
        <v>201501</v>
      </c>
      <c r="B5" t="s">
        <v>15</v>
      </c>
      <c r="C5" t="s">
        <v>656</v>
      </c>
      <c r="D5" t="s">
        <v>656</v>
      </c>
      <c r="E5" t="s">
        <v>656</v>
      </c>
      <c r="F5" t="s">
        <v>23</v>
      </c>
      <c r="G5" t="s">
        <v>19</v>
      </c>
      <c r="H5" t="s">
        <v>38</v>
      </c>
      <c r="I5" t="s">
        <v>39</v>
      </c>
      <c r="J5">
        <v>11</v>
      </c>
      <c r="K5">
        <v>12</v>
      </c>
      <c r="L5">
        <v>132</v>
      </c>
      <c r="O5" t="s">
        <v>24</v>
      </c>
      <c r="P5" s="2">
        <f>DATEVALUE(CONCATENATE(RIGHT(output[[#This Row],[month_year]],2),"/01/",LEFT(output[[#This Row],[month_year]],4)))</f>
        <v>42005</v>
      </c>
    </row>
    <row r="6" spans="1:16" x14ac:dyDescent="0.3">
      <c r="A6">
        <v>201501</v>
      </c>
      <c r="B6" t="s">
        <v>15</v>
      </c>
      <c r="C6" t="s">
        <v>25</v>
      </c>
      <c r="D6" t="s">
        <v>26</v>
      </c>
      <c r="E6" t="s">
        <v>25</v>
      </c>
      <c r="F6" t="s">
        <v>23</v>
      </c>
      <c r="G6" t="s">
        <v>27</v>
      </c>
      <c r="H6" t="s">
        <v>20</v>
      </c>
      <c r="I6" t="s">
        <v>28</v>
      </c>
      <c r="J6">
        <v>6358</v>
      </c>
      <c r="K6">
        <v>7</v>
      </c>
      <c r="L6">
        <v>44506</v>
      </c>
      <c r="O6" t="s">
        <v>24</v>
      </c>
      <c r="P6" s="2">
        <f>DATEVALUE(CONCATENATE(RIGHT(output[[#This Row],[month_year]],2),"/01/",LEFT(output[[#This Row],[month_year]],4)))</f>
        <v>42005</v>
      </c>
    </row>
    <row r="7" spans="1:16" x14ac:dyDescent="0.3">
      <c r="A7">
        <v>201501</v>
      </c>
      <c r="B7" t="s">
        <v>15</v>
      </c>
      <c r="C7" t="s">
        <v>29</v>
      </c>
      <c r="D7" t="s">
        <v>30</v>
      </c>
      <c r="E7" t="s">
        <v>30</v>
      </c>
      <c r="F7" t="s">
        <v>30</v>
      </c>
      <c r="G7" t="s">
        <v>19</v>
      </c>
      <c r="H7" t="s">
        <v>20</v>
      </c>
      <c r="I7" t="s">
        <v>21</v>
      </c>
      <c r="J7">
        <v>21830</v>
      </c>
      <c r="K7">
        <v>11</v>
      </c>
      <c r="L7">
        <v>240130</v>
      </c>
      <c r="O7" t="s">
        <v>24</v>
      </c>
      <c r="P7" s="2">
        <f>DATEVALUE(CONCATENATE(RIGHT(output[[#This Row],[month_year]],2),"/01/",LEFT(output[[#This Row],[month_year]],4)))</f>
        <v>42005</v>
      </c>
    </row>
    <row r="8" spans="1:16" x14ac:dyDescent="0.3">
      <c r="A8">
        <v>201501</v>
      </c>
      <c r="B8" t="s">
        <v>15</v>
      </c>
      <c r="C8" t="s">
        <v>31</v>
      </c>
      <c r="D8" t="s">
        <v>32</v>
      </c>
      <c r="E8" t="s">
        <v>32</v>
      </c>
      <c r="F8" t="s">
        <v>30</v>
      </c>
      <c r="G8" t="s">
        <v>19</v>
      </c>
      <c r="H8" t="s">
        <v>20</v>
      </c>
      <c r="I8" t="s">
        <v>21</v>
      </c>
      <c r="J8">
        <v>34791</v>
      </c>
      <c r="K8">
        <v>11</v>
      </c>
      <c r="L8">
        <v>382701</v>
      </c>
      <c r="O8" t="s">
        <v>24</v>
      </c>
      <c r="P8" s="2">
        <f>DATEVALUE(CONCATENATE(RIGHT(output[[#This Row],[month_year]],2),"/01/",LEFT(output[[#This Row],[month_year]],4)))</f>
        <v>42005</v>
      </c>
    </row>
    <row r="9" spans="1:16" x14ac:dyDescent="0.3">
      <c r="A9">
        <v>201501</v>
      </c>
      <c r="B9" t="s">
        <v>15</v>
      </c>
      <c r="C9" t="s">
        <v>33</v>
      </c>
      <c r="D9" t="s">
        <v>33</v>
      </c>
      <c r="E9" t="s">
        <v>34</v>
      </c>
      <c r="F9" t="s">
        <v>35</v>
      </c>
      <c r="G9" t="s">
        <v>19</v>
      </c>
      <c r="H9" t="s">
        <v>20</v>
      </c>
      <c r="I9" t="s">
        <v>21</v>
      </c>
      <c r="J9">
        <v>5985</v>
      </c>
      <c r="K9">
        <v>11</v>
      </c>
      <c r="L9">
        <v>65835</v>
      </c>
      <c r="O9" t="s">
        <v>24</v>
      </c>
      <c r="P9" s="2">
        <f>DATEVALUE(CONCATENATE(RIGHT(output[[#This Row],[month_year]],2),"/01/",LEFT(output[[#This Row],[month_year]],4)))</f>
        <v>42005</v>
      </c>
    </row>
    <row r="10" spans="1:16" x14ac:dyDescent="0.3">
      <c r="A10">
        <v>201501</v>
      </c>
      <c r="B10" t="s">
        <v>15</v>
      </c>
      <c r="C10" t="s">
        <v>36</v>
      </c>
      <c r="D10" t="s">
        <v>36</v>
      </c>
      <c r="E10" t="s">
        <v>36</v>
      </c>
      <c r="F10" t="s">
        <v>35</v>
      </c>
      <c r="G10" t="s">
        <v>19</v>
      </c>
      <c r="H10" t="s">
        <v>20</v>
      </c>
      <c r="I10" t="s">
        <v>21</v>
      </c>
      <c r="J10">
        <v>5483</v>
      </c>
      <c r="K10">
        <v>11</v>
      </c>
      <c r="L10">
        <v>60313</v>
      </c>
      <c r="O10" t="s">
        <v>24</v>
      </c>
      <c r="P10" s="2">
        <f>DATEVALUE(CONCATENATE(RIGHT(output[[#This Row],[month_year]],2),"/01/",LEFT(output[[#This Row],[month_year]],4)))</f>
        <v>42005</v>
      </c>
    </row>
    <row r="11" spans="1:16" x14ac:dyDescent="0.3">
      <c r="A11">
        <v>201501</v>
      </c>
      <c r="B11" t="s">
        <v>15</v>
      </c>
      <c r="C11" t="s">
        <v>37</v>
      </c>
      <c r="D11" t="s">
        <v>37</v>
      </c>
      <c r="E11" t="s">
        <v>37</v>
      </c>
      <c r="F11" t="s">
        <v>35</v>
      </c>
      <c r="G11" t="s">
        <v>19</v>
      </c>
      <c r="H11" t="s">
        <v>38</v>
      </c>
      <c r="I11" t="s">
        <v>39</v>
      </c>
      <c r="J11">
        <v>18010</v>
      </c>
      <c r="K11">
        <v>12</v>
      </c>
      <c r="L11">
        <v>216120</v>
      </c>
      <c r="O11" t="s">
        <v>24</v>
      </c>
      <c r="P11" s="2">
        <f>DATEVALUE(CONCATENATE(RIGHT(output[[#This Row],[month_year]],2),"/01/",LEFT(output[[#This Row],[month_year]],4)))</f>
        <v>42005</v>
      </c>
    </row>
    <row r="12" spans="1:16" x14ac:dyDescent="0.3">
      <c r="A12">
        <v>201501</v>
      </c>
      <c r="B12" t="s">
        <v>15</v>
      </c>
      <c r="C12" t="s">
        <v>40</v>
      </c>
      <c r="D12" t="s">
        <v>41</v>
      </c>
      <c r="E12" t="s">
        <v>41</v>
      </c>
      <c r="F12" t="s">
        <v>35</v>
      </c>
      <c r="G12" t="s">
        <v>42</v>
      </c>
      <c r="H12" t="s">
        <v>20</v>
      </c>
      <c r="I12" t="s">
        <v>43</v>
      </c>
      <c r="J12">
        <v>1806</v>
      </c>
      <c r="K12">
        <v>18</v>
      </c>
      <c r="L12">
        <v>32508</v>
      </c>
      <c r="O12" t="s">
        <v>24</v>
      </c>
      <c r="P12" s="2">
        <f>DATEVALUE(CONCATENATE(RIGHT(output[[#This Row],[month_year]],2),"/01/",LEFT(output[[#This Row],[month_year]],4)))</f>
        <v>42005</v>
      </c>
    </row>
    <row r="13" spans="1:16" x14ac:dyDescent="0.3">
      <c r="A13">
        <v>201501</v>
      </c>
      <c r="B13" t="s">
        <v>15</v>
      </c>
      <c r="C13" t="s">
        <v>44</v>
      </c>
      <c r="D13" t="s">
        <v>44</v>
      </c>
      <c r="E13" t="s">
        <v>45</v>
      </c>
      <c r="F13" t="s">
        <v>35</v>
      </c>
      <c r="G13" t="s">
        <v>27</v>
      </c>
      <c r="H13" t="s">
        <v>20</v>
      </c>
      <c r="I13" t="s">
        <v>28</v>
      </c>
      <c r="J13">
        <v>5693</v>
      </c>
      <c r="K13">
        <v>7</v>
      </c>
      <c r="L13">
        <v>39851</v>
      </c>
      <c r="O13" t="s">
        <v>24</v>
      </c>
      <c r="P13" s="2">
        <f>DATEVALUE(CONCATENATE(RIGHT(output[[#This Row],[month_year]],2),"/01/",LEFT(output[[#This Row],[month_year]],4)))</f>
        <v>42005</v>
      </c>
    </row>
    <row r="14" spans="1:16" x14ac:dyDescent="0.3">
      <c r="A14">
        <v>201501</v>
      </c>
      <c r="B14" t="s">
        <v>15</v>
      </c>
      <c r="C14" t="s">
        <v>46</v>
      </c>
      <c r="D14" t="s">
        <v>47</v>
      </c>
      <c r="E14" t="s">
        <v>47</v>
      </c>
      <c r="F14" t="s">
        <v>48</v>
      </c>
      <c r="G14" t="s">
        <v>19</v>
      </c>
      <c r="H14" t="s">
        <v>20</v>
      </c>
      <c r="I14" t="s">
        <v>21</v>
      </c>
      <c r="J14">
        <v>20136</v>
      </c>
      <c r="K14">
        <v>11</v>
      </c>
      <c r="L14">
        <v>221496</v>
      </c>
      <c r="O14" t="s">
        <v>24</v>
      </c>
      <c r="P14" s="2">
        <f>DATEVALUE(CONCATENATE(RIGHT(output[[#This Row],[month_year]],2),"/01/",LEFT(output[[#This Row],[month_year]],4)))</f>
        <v>42005</v>
      </c>
    </row>
    <row r="15" spans="1:16" x14ac:dyDescent="0.3">
      <c r="A15">
        <v>201501</v>
      </c>
      <c r="B15" t="s">
        <v>15</v>
      </c>
      <c r="C15" t="s">
        <v>49</v>
      </c>
      <c r="D15" t="s">
        <v>50</v>
      </c>
      <c r="E15" t="s">
        <v>51</v>
      </c>
      <c r="F15" t="s">
        <v>48</v>
      </c>
      <c r="G15" t="s">
        <v>52</v>
      </c>
      <c r="H15" t="s">
        <v>20</v>
      </c>
      <c r="I15" t="s">
        <v>53</v>
      </c>
      <c r="J15">
        <v>3271</v>
      </c>
      <c r="K15">
        <v>11</v>
      </c>
      <c r="L15">
        <v>35981</v>
      </c>
      <c r="O15" t="s">
        <v>24</v>
      </c>
      <c r="P15" s="2">
        <f>DATEVALUE(CONCATENATE(RIGHT(output[[#This Row],[month_year]],2),"/01/",LEFT(output[[#This Row],[month_year]],4)))</f>
        <v>42005</v>
      </c>
    </row>
    <row r="16" spans="1:16" x14ac:dyDescent="0.3">
      <c r="A16">
        <v>201501</v>
      </c>
      <c r="B16" t="s">
        <v>15</v>
      </c>
      <c r="C16" t="s">
        <v>54</v>
      </c>
      <c r="D16" t="s">
        <v>55</v>
      </c>
      <c r="E16" t="s">
        <v>55</v>
      </c>
      <c r="F16" t="s">
        <v>48</v>
      </c>
      <c r="G16" t="s">
        <v>19</v>
      </c>
      <c r="H16" t="s">
        <v>20</v>
      </c>
      <c r="I16" t="s">
        <v>21</v>
      </c>
      <c r="J16">
        <v>1293</v>
      </c>
      <c r="K16">
        <v>11</v>
      </c>
      <c r="L16">
        <v>14223</v>
      </c>
      <c r="O16" t="s">
        <v>24</v>
      </c>
      <c r="P16" s="2">
        <f>DATEVALUE(CONCATENATE(RIGHT(output[[#This Row],[month_year]],2),"/01/",LEFT(output[[#This Row],[month_year]],4)))</f>
        <v>42005</v>
      </c>
    </row>
    <row r="17" spans="1:16" x14ac:dyDescent="0.3">
      <c r="A17">
        <v>201501</v>
      </c>
      <c r="B17" t="s">
        <v>15</v>
      </c>
      <c r="C17" t="s">
        <v>56</v>
      </c>
      <c r="D17" t="s">
        <v>57</v>
      </c>
      <c r="E17" t="s">
        <v>57</v>
      </c>
      <c r="F17" t="s">
        <v>48</v>
      </c>
      <c r="G17" t="s">
        <v>19</v>
      </c>
      <c r="H17" t="s">
        <v>20</v>
      </c>
      <c r="I17" t="s">
        <v>21</v>
      </c>
      <c r="J17">
        <v>1634</v>
      </c>
      <c r="K17">
        <v>11</v>
      </c>
      <c r="L17">
        <v>17974</v>
      </c>
      <c r="O17" t="s">
        <v>24</v>
      </c>
      <c r="P17" s="2">
        <f>DATEVALUE(CONCATENATE(RIGHT(output[[#This Row],[month_year]],2),"/01/",LEFT(output[[#This Row],[month_year]],4)))</f>
        <v>42005</v>
      </c>
    </row>
    <row r="18" spans="1:16" x14ac:dyDescent="0.3">
      <c r="A18">
        <v>201501</v>
      </c>
      <c r="B18" t="s">
        <v>15</v>
      </c>
      <c r="C18" t="s">
        <v>58</v>
      </c>
      <c r="D18" t="s">
        <v>59</v>
      </c>
      <c r="E18" t="s">
        <v>51</v>
      </c>
      <c r="F18" t="s">
        <v>48</v>
      </c>
      <c r="G18" t="s">
        <v>52</v>
      </c>
      <c r="H18" t="s">
        <v>20</v>
      </c>
      <c r="I18" t="s">
        <v>53</v>
      </c>
      <c r="J18">
        <v>6511</v>
      </c>
      <c r="K18">
        <v>11</v>
      </c>
      <c r="L18">
        <v>71621</v>
      </c>
      <c r="O18" t="s">
        <v>24</v>
      </c>
      <c r="P18" s="2">
        <f>DATEVALUE(CONCATENATE(RIGHT(output[[#This Row],[month_year]],2),"/01/",LEFT(output[[#This Row],[month_year]],4)))</f>
        <v>42005</v>
      </c>
    </row>
    <row r="19" spans="1:16" x14ac:dyDescent="0.3">
      <c r="A19">
        <v>201501</v>
      </c>
      <c r="B19" t="s">
        <v>15</v>
      </c>
      <c r="C19" t="s">
        <v>60</v>
      </c>
      <c r="D19" t="s">
        <v>61</v>
      </c>
      <c r="E19" t="s">
        <v>61</v>
      </c>
      <c r="F19" t="s">
        <v>48</v>
      </c>
      <c r="G19" t="s">
        <v>19</v>
      </c>
      <c r="H19" t="s">
        <v>20</v>
      </c>
      <c r="I19" t="s">
        <v>21</v>
      </c>
      <c r="J19">
        <v>6910</v>
      </c>
      <c r="K19">
        <v>11</v>
      </c>
      <c r="L19">
        <v>76010</v>
      </c>
      <c r="O19" t="s">
        <v>24</v>
      </c>
      <c r="P19" s="2">
        <f>DATEVALUE(CONCATENATE(RIGHT(output[[#This Row],[month_year]],2),"/01/",LEFT(output[[#This Row],[month_year]],4)))</f>
        <v>42005</v>
      </c>
    </row>
    <row r="20" spans="1:16" x14ac:dyDescent="0.3">
      <c r="A20">
        <v>201501</v>
      </c>
      <c r="B20" t="s">
        <v>15</v>
      </c>
      <c r="C20" t="s">
        <v>97</v>
      </c>
      <c r="D20" t="s">
        <v>98</v>
      </c>
      <c r="E20" t="s">
        <v>98</v>
      </c>
      <c r="F20" t="s">
        <v>65</v>
      </c>
      <c r="G20" t="s">
        <v>19</v>
      </c>
      <c r="H20" t="s">
        <v>20</v>
      </c>
      <c r="I20" t="s">
        <v>21</v>
      </c>
      <c r="J20">
        <v>629</v>
      </c>
      <c r="K20">
        <v>11</v>
      </c>
      <c r="L20">
        <v>6919</v>
      </c>
      <c r="O20" t="s">
        <v>24</v>
      </c>
      <c r="P20" s="2">
        <f>DATEVALUE(CONCATENATE(RIGHT(output[[#This Row],[month_year]],2),"/01/",LEFT(output[[#This Row],[month_year]],4)))</f>
        <v>42005</v>
      </c>
    </row>
    <row r="21" spans="1:16" x14ac:dyDescent="0.3">
      <c r="A21">
        <v>201501</v>
      </c>
      <c r="B21" t="s">
        <v>15</v>
      </c>
      <c r="C21" t="s">
        <v>62</v>
      </c>
      <c r="D21" t="s">
        <v>63</v>
      </c>
      <c r="E21" t="s">
        <v>64</v>
      </c>
      <c r="F21" t="s">
        <v>65</v>
      </c>
      <c r="G21" t="s">
        <v>19</v>
      </c>
      <c r="H21" t="s">
        <v>20</v>
      </c>
      <c r="I21" t="s">
        <v>21</v>
      </c>
      <c r="J21">
        <v>1969</v>
      </c>
      <c r="K21">
        <v>11</v>
      </c>
      <c r="L21">
        <v>21659</v>
      </c>
      <c r="O21" t="s">
        <v>24</v>
      </c>
      <c r="P21" s="2">
        <f>DATEVALUE(CONCATENATE(RIGHT(output[[#This Row],[month_year]],2),"/01/",LEFT(output[[#This Row],[month_year]],4)))</f>
        <v>42005</v>
      </c>
    </row>
    <row r="22" spans="1:16" x14ac:dyDescent="0.3">
      <c r="A22">
        <v>201501</v>
      </c>
      <c r="B22" t="s">
        <v>15</v>
      </c>
      <c r="C22" t="s">
        <v>643</v>
      </c>
      <c r="D22" t="s">
        <v>644</v>
      </c>
      <c r="E22" t="s">
        <v>645</v>
      </c>
      <c r="F22" t="s">
        <v>65</v>
      </c>
      <c r="G22" t="s">
        <v>19</v>
      </c>
      <c r="H22" t="s">
        <v>20</v>
      </c>
      <c r="I22" t="s">
        <v>21</v>
      </c>
      <c r="J22">
        <v>729</v>
      </c>
      <c r="K22">
        <v>11</v>
      </c>
      <c r="L22">
        <v>8019</v>
      </c>
      <c r="O22" t="s">
        <v>24</v>
      </c>
      <c r="P22" s="2">
        <f>DATEVALUE(CONCATENATE(RIGHT(output[[#This Row],[month_year]],2),"/01/",LEFT(output[[#This Row],[month_year]],4)))</f>
        <v>42005</v>
      </c>
    </row>
    <row r="23" spans="1:16" x14ac:dyDescent="0.3">
      <c r="A23">
        <v>201501</v>
      </c>
      <c r="B23" t="s">
        <v>15</v>
      </c>
      <c r="C23" t="s">
        <v>107</v>
      </c>
      <c r="D23" t="s">
        <v>108</v>
      </c>
      <c r="E23" t="s">
        <v>108</v>
      </c>
      <c r="F23" t="s">
        <v>65</v>
      </c>
      <c r="G23" t="s">
        <v>19</v>
      </c>
      <c r="H23" t="s">
        <v>20</v>
      </c>
      <c r="I23" t="s">
        <v>21</v>
      </c>
      <c r="J23">
        <v>658</v>
      </c>
      <c r="K23">
        <v>11</v>
      </c>
      <c r="L23">
        <v>7238</v>
      </c>
      <c r="O23" t="s">
        <v>24</v>
      </c>
      <c r="P23" s="2">
        <f>DATEVALUE(CONCATENATE(RIGHT(output[[#This Row],[month_year]],2),"/01/",LEFT(output[[#This Row],[month_year]],4)))</f>
        <v>42005</v>
      </c>
    </row>
    <row r="24" spans="1:16" x14ac:dyDescent="0.3">
      <c r="A24">
        <v>201501</v>
      </c>
      <c r="B24" t="s">
        <v>15</v>
      </c>
      <c r="C24" t="s">
        <v>66</v>
      </c>
      <c r="D24" t="s">
        <v>67</v>
      </c>
      <c r="E24" t="s">
        <v>67</v>
      </c>
      <c r="F24" t="s">
        <v>65</v>
      </c>
      <c r="G24" t="s">
        <v>19</v>
      </c>
      <c r="H24" t="s">
        <v>20</v>
      </c>
      <c r="I24" t="s">
        <v>21</v>
      </c>
      <c r="J24">
        <v>1185</v>
      </c>
      <c r="K24">
        <v>11</v>
      </c>
      <c r="L24">
        <v>13035</v>
      </c>
      <c r="O24" t="s">
        <v>24</v>
      </c>
      <c r="P24" s="2">
        <f>DATEVALUE(CONCATENATE(RIGHT(output[[#This Row],[month_year]],2),"/01/",LEFT(output[[#This Row],[month_year]],4)))</f>
        <v>42005</v>
      </c>
    </row>
    <row r="25" spans="1:16" x14ac:dyDescent="0.3">
      <c r="A25">
        <v>201501</v>
      </c>
      <c r="B25" t="s">
        <v>15</v>
      </c>
      <c r="C25" t="s">
        <v>68</v>
      </c>
      <c r="D25" t="s">
        <v>69</v>
      </c>
      <c r="E25" t="s">
        <v>65</v>
      </c>
      <c r="F25" t="s">
        <v>65</v>
      </c>
      <c r="G25" t="s">
        <v>19</v>
      </c>
      <c r="H25" t="s">
        <v>20</v>
      </c>
      <c r="I25" t="s">
        <v>21</v>
      </c>
      <c r="J25">
        <v>4294</v>
      </c>
      <c r="K25">
        <v>11</v>
      </c>
      <c r="L25">
        <v>47234</v>
      </c>
      <c r="O25" t="s">
        <v>24</v>
      </c>
      <c r="P25" s="2">
        <f>DATEVALUE(CONCATENATE(RIGHT(output[[#This Row],[month_year]],2),"/01/",LEFT(output[[#This Row],[month_year]],4)))</f>
        <v>42005</v>
      </c>
    </row>
    <row r="26" spans="1:16" x14ac:dyDescent="0.3">
      <c r="A26">
        <v>201501</v>
      </c>
      <c r="B26" t="s">
        <v>70</v>
      </c>
      <c r="C26" t="s">
        <v>29</v>
      </c>
      <c r="D26" t="s">
        <v>30</v>
      </c>
      <c r="E26" t="s">
        <v>30</v>
      </c>
      <c r="F26" t="s">
        <v>30</v>
      </c>
      <c r="G26" t="s">
        <v>19</v>
      </c>
      <c r="H26" t="s">
        <v>20</v>
      </c>
      <c r="I26" t="s">
        <v>21</v>
      </c>
      <c r="J26">
        <v>6328</v>
      </c>
      <c r="K26">
        <v>9.94</v>
      </c>
      <c r="L26">
        <v>62900.32</v>
      </c>
      <c r="N26" t="s">
        <v>30</v>
      </c>
      <c r="O26" t="s">
        <v>22</v>
      </c>
      <c r="P26" s="2">
        <f>DATEVALUE(CONCATENATE(RIGHT(output[[#This Row],[month_year]],2),"/01/",LEFT(output[[#This Row],[month_year]],4)))</f>
        <v>42005</v>
      </c>
    </row>
    <row r="27" spans="1:16" x14ac:dyDescent="0.3">
      <c r="A27">
        <v>201501</v>
      </c>
      <c r="B27" t="s">
        <v>70</v>
      </c>
      <c r="C27" t="s">
        <v>86</v>
      </c>
      <c r="D27" t="s">
        <v>87</v>
      </c>
      <c r="E27" t="s">
        <v>87</v>
      </c>
      <c r="F27" t="s">
        <v>30</v>
      </c>
      <c r="G27" t="s">
        <v>19</v>
      </c>
      <c r="H27" t="s">
        <v>38</v>
      </c>
      <c r="I27" t="s">
        <v>39</v>
      </c>
      <c r="J27">
        <v>6004</v>
      </c>
      <c r="K27">
        <v>9.94</v>
      </c>
      <c r="L27">
        <v>59679.76</v>
      </c>
      <c r="N27" t="s">
        <v>87</v>
      </c>
      <c r="O27" t="s">
        <v>22</v>
      </c>
      <c r="P27" s="2">
        <f>DATEVALUE(CONCATENATE(RIGHT(output[[#This Row],[month_year]],2),"/01/",LEFT(output[[#This Row],[month_year]],4)))</f>
        <v>42005</v>
      </c>
    </row>
    <row r="28" spans="1:16" x14ac:dyDescent="0.3">
      <c r="A28">
        <v>201501</v>
      </c>
      <c r="B28" t="s">
        <v>70</v>
      </c>
      <c r="C28" t="s">
        <v>88</v>
      </c>
      <c r="D28" t="s">
        <v>89</v>
      </c>
      <c r="E28" t="s">
        <v>30</v>
      </c>
      <c r="F28" t="s">
        <v>30</v>
      </c>
      <c r="G28" t="s">
        <v>19</v>
      </c>
      <c r="H28" t="s">
        <v>20</v>
      </c>
      <c r="I28" t="s">
        <v>21</v>
      </c>
      <c r="J28">
        <v>3743</v>
      </c>
      <c r="K28">
        <v>9.9499999999999993</v>
      </c>
      <c r="L28">
        <v>37242.85</v>
      </c>
      <c r="N28" t="s">
        <v>30</v>
      </c>
      <c r="O28" t="s">
        <v>24</v>
      </c>
      <c r="P28" s="2">
        <f>DATEVALUE(CONCATENATE(RIGHT(output[[#This Row],[month_year]],2),"/01/",LEFT(output[[#This Row],[month_year]],4)))</f>
        <v>42005</v>
      </c>
    </row>
    <row r="29" spans="1:16" x14ac:dyDescent="0.3">
      <c r="A29">
        <v>201501</v>
      </c>
      <c r="B29" t="s">
        <v>70</v>
      </c>
      <c r="C29" t="s">
        <v>31</v>
      </c>
      <c r="D29" t="s">
        <v>32</v>
      </c>
      <c r="E29" t="s">
        <v>32</v>
      </c>
      <c r="F29" t="s">
        <v>30</v>
      </c>
      <c r="G29" t="s">
        <v>19</v>
      </c>
      <c r="H29" t="s">
        <v>20</v>
      </c>
      <c r="I29" t="s">
        <v>21</v>
      </c>
      <c r="J29">
        <v>30332</v>
      </c>
      <c r="K29">
        <v>9.94</v>
      </c>
      <c r="L29">
        <v>301500.08</v>
      </c>
      <c r="N29" t="s">
        <v>32</v>
      </c>
      <c r="O29" t="s">
        <v>22</v>
      </c>
      <c r="P29" s="2">
        <f>DATEVALUE(CONCATENATE(RIGHT(output[[#This Row],[month_year]],2),"/01/",LEFT(output[[#This Row],[month_year]],4)))</f>
        <v>42005</v>
      </c>
    </row>
    <row r="30" spans="1:16" x14ac:dyDescent="0.3">
      <c r="A30">
        <v>201501</v>
      </c>
      <c r="B30" t="s">
        <v>70</v>
      </c>
      <c r="C30" t="s">
        <v>90</v>
      </c>
      <c r="D30" t="s">
        <v>91</v>
      </c>
      <c r="E30" t="s">
        <v>91</v>
      </c>
      <c r="F30" t="s">
        <v>30</v>
      </c>
      <c r="G30" t="s">
        <v>19</v>
      </c>
      <c r="H30" t="s">
        <v>38</v>
      </c>
      <c r="I30" t="s">
        <v>39</v>
      </c>
      <c r="J30">
        <v>4272</v>
      </c>
      <c r="K30">
        <v>9.94</v>
      </c>
      <c r="L30">
        <v>42463.68</v>
      </c>
      <c r="N30" t="s">
        <v>91</v>
      </c>
      <c r="O30" t="s">
        <v>22</v>
      </c>
      <c r="P30" s="2">
        <f>DATEVALUE(CONCATENATE(RIGHT(output[[#This Row],[month_year]],2),"/01/",LEFT(output[[#This Row],[month_year]],4)))</f>
        <v>42005</v>
      </c>
    </row>
    <row r="31" spans="1:16" x14ac:dyDescent="0.3">
      <c r="A31">
        <v>201501</v>
      </c>
      <c r="B31" t="s">
        <v>70</v>
      </c>
      <c r="C31" t="s">
        <v>33</v>
      </c>
      <c r="D31" t="s">
        <v>33</v>
      </c>
      <c r="E31" t="s">
        <v>34</v>
      </c>
      <c r="F31" t="s">
        <v>35</v>
      </c>
      <c r="G31" t="s">
        <v>19</v>
      </c>
      <c r="H31" t="s">
        <v>20</v>
      </c>
      <c r="I31" t="s">
        <v>21</v>
      </c>
      <c r="J31">
        <v>5594</v>
      </c>
      <c r="K31">
        <v>9.94</v>
      </c>
      <c r="L31">
        <v>55604.36</v>
      </c>
      <c r="N31" t="s">
        <v>34</v>
      </c>
      <c r="O31" t="s">
        <v>22</v>
      </c>
      <c r="P31" s="2">
        <f>DATEVALUE(CONCATENATE(RIGHT(output[[#This Row],[month_year]],2),"/01/",LEFT(output[[#This Row],[month_year]],4)))</f>
        <v>42005</v>
      </c>
    </row>
    <row r="32" spans="1:16" x14ac:dyDescent="0.3">
      <c r="A32">
        <v>201501</v>
      </c>
      <c r="B32" t="s">
        <v>70</v>
      </c>
      <c r="C32" t="s">
        <v>36</v>
      </c>
      <c r="D32" t="s">
        <v>36</v>
      </c>
      <c r="E32" t="s">
        <v>36</v>
      </c>
      <c r="F32" t="s">
        <v>35</v>
      </c>
      <c r="G32" t="s">
        <v>19</v>
      </c>
      <c r="H32" t="s">
        <v>20</v>
      </c>
      <c r="I32" t="s">
        <v>21</v>
      </c>
      <c r="J32">
        <v>4891</v>
      </c>
      <c r="K32">
        <v>9.94</v>
      </c>
      <c r="L32">
        <v>48616.54</v>
      </c>
      <c r="N32" t="s">
        <v>36</v>
      </c>
      <c r="O32" t="s">
        <v>22</v>
      </c>
      <c r="P32" s="2">
        <f>DATEVALUE(CONCATENATE(RIGHT(output[[#This Row],[month_year]],2),"/01/",LEFT(output[[#This Row],[month_year]],4)))</f>
        <v>42005</v>
      </c>
    </row>
    <row r="33" spans="1:16" x14ac:dyDescent="0.3">
      <c r="A33">
        <v>201501</v>
      </c>
      <c r="B33" t="s">
        <v>70</v>
      </c>
      <c r="C33" t="s">
        <v>93</v>
      </c>
      <c r="D33" t="s">
        <v>93</v>
      </c>
      <c r="E33" t="s">
        <v>93</v>
      </c>
      <c r="F33" t="s">
        <v>35</v>
      </c>
      <c r="G33" t="s">
        <v>19</v>
      </c>
      <c r="H33" t="s">
        <v>20</v>
      </c>
      <c r="I33" t="s">
        <v>21</v>
      </c>
      <c r="J33">
        <v>3644</v>
      </c>
      <c r="K33">
        <v>9.94</v>
      </c>
      <c r="L33">
        <v>36221.360000000001</v>
      </c>
      <c r="N33" t="s">
        <v>93</v>
      </c>
      <c r="O33" t="s">
        <v>22</v>
      </c>
      <c r="P33" s="2">
        <f>DATEVALUE(CONCATENATE(RIGHT(output[[#This Row],[month_year]],2),"/01/",LEFT(output[[#This Row],[month_year]],4)))</f>
        <v>42005</v>
      </c>
    </row>
    <row r="34" spans="1:16" x14ac:dyDescent="0.3">
      <c r="A34">
        <v>201501</v>
      </c>
      <c r="B34" t="s">
        <v>70</v>
      </c>
      <c r="C34" t="s">
        <v>94</v>
      </c>
      <c r="D34" t="s">
        <v>94</v>
      </c>
      <c r="E34" t="s">
        <v>94</v>
      </c>
      <c r="F34" t="s">
        <v>35</v>
      </c>
      <c r="G34" t="s">
        <v>19</v>
      </c>
      <c r="H34" t="s">
        <v>38</v>
      </c>
      <c r="I34" t="s">
        <v>39</v>
      </c>
      <c r="J34">
        <v>1357</v>
      </c>
      <c r="K34">
        <v>9.94</v>
      </c>
      <c r="L34">
        <v>13488.58</v>
      </c>
      <c r="N34" t="s">
        <v>94</v>
      </c>
      <c r="O34" t="s">
        <v>22</v>
      </c>
      <c r="P34" s="2">
        <f>DATEVALUE(CONCATENATE(RIGHT(output[[#This Row],[month_year]],2),"/01/",LEFT(output[[#This Row],[month_year]],4)))</f>
        <v>42005</v>
      </c>
    </row>
    <row r="35" spans="1:16" x14ac:dyDescent="0.3">
      <c r="A35">
        <v>201501</v>
      </c>
      <c r="B35" t="s">
        <v>70</v>
      </c>
      <c r="C35" t="s">
        <v>95</v>
      </c>
      <c r="D35" t="s">
        <v>95</v>
      </c>
      <c r="E35" t="s">
        <v>96</v>
      </c>
      <c r="F35" t="s">
        <v>35</v>
      </c>
      <c r="G35" t="s">
        <v>52</v>
      </c>
      <c r="H35" t="s">
        <v>20</v>
      </c>
      <c r="I35" t="s">
        <v>53</v>
      </c>
      <c r="J35">
        <v>5539</v>
      </c>
      <c r="K35">
        <v>9.94</v>
      </c>
      <c r="L35">
        <v>55057.66</v>
      </c>
      <c r="N35" t="s">
        <v>96</v>
      </c>
      <c r="O35" t="s">
        <v>22</v>
      </c>
      <c r="P35" s="2">
        <f>DATEVALUE(CONCATENATE(RIGHT(output[[#This Row],[month_year]],2),"/01/",LEFT(output[[#This Row],[month_year]],4)))</f>
        <v>42005</v>
      </c>
    </row>
    <row r="36" spans="1:16" x14ac:dyDescent="0.3">
      <c r="A36">
        <v>201501</v>
      </c>
      <c r="B36" t="s">
        <v>70</v>
      </c>
      <c r="C36" t="s">
        <v>46</v>
      </c>
      <c r="D36" t="s">
        <v>47</v>
      </c>
      <c r="E36" t="s">
        <v>47</v>
      </c>
      <c r="F36" t="s">
        <v>48</v>
      </c>
      <c r="G36" t="s">
        <v>19</v>
      </c>
      <c r="H36" t="s">
        <v>20</v>
      </c>
      <c r="I36" t="s">
        <v>21</v>
      </c>
      <c r="J36">
        <v>11886</v>
      </c>
      <c r="K36">
        <v>9.94</v>
      </c>
      <c r="L36">
        <v>118146.84</v>
      </c>
      <c r="N36" t="s">
        <v>47</v>
      </c>
      <c r="O36" t="s">
        <v>22</v>
      </c>
      <c r="P36" s="2">
        <f>DATEVALUE(CONCATENATE(RIGHT(output[[#This Row],[month_year]],2),"/01/",LEFT(output[[#This Row],[month_year]],4)))</f>
        <v>42005</v>
      </c>
    </row>
    <row r="37" spans="1:16" x14ac:dyDescent="0.3">
      <c r="A37">
        <v>201501</v>
      </c>
      <c r="B37" t="s">
        <v>70</v>
      </c>
      <c r="C37" t="s">
        <v>718</v>
      </c>
      <c r="D37" t="s">
        <v>719</v>
      </c>
      <c r="E37" t="s">
        <v>720</v>
      </c>
      <c r="F37" t="s">
        <v>48</v>
      </c>
      <c r="G37" t="s">
        <v>19</v>
      </c>
      <c r="H37" t="s">
        <v>20</v>
      </c>
      <c r="I37" t="s">
        <v>21</v>
      </c>
      <c r="J37">
        <v>8233</v>
      </c>
      <c r="K37">
        <v>9.9499999999999993</v>
      </c>
      <c r="L37">
        <v>81918.350000000006</v>
      </c>
      <c r="O37" t="s">
        <v>22</v>
      </c>
      <c r="P37" s="2">
        <f>DATEVALUE(CONCATENATE(RIGHT(output[[#This Row],[month_year]],2),"/01/",LEFT(output[[#This Row],[month_year]],4)))</f>
        <v>42005</v>
      </c>
    </row>
    <row r="38" spans="1:16" x14ac:dyDescent="0.3">
      <c r="A38">
        <v>201501</v>
      </c>
      <c r="B38" t="s">
        <v>70</v>
      </c>
      <c r="C38" t="s">
        <v>60</v>
      </c>
      <c r="D38" t="s">
        <v>61</v>
      </c>
      <c r="E38" t="s">
        <v>61</v>
      </c>
      <c r="F38" t="s">
        <v>48</v>
      </c>
      <c r="G38" t="s">
        <v>19</v>
      </c>
      <c r="H38" t="s">
        <v>20</v>
      </c>
      <c r="I38" t="s">
        <v>21</v>
      </c>
      <c r="J38">
        <v>2469</v>
      </c>
      <c r="K38">
        <v>9.94</v>
      </c>
      <c r="L38">
        <v>24541.86</v>
      </c>
      <c r="N38" t="s">
        <v>61</v>
      </c>
      <c r="O38" t="s">
        <v>22</v>
      </c>
      <c r="P38" s="2">
        <f>DATEVALUE(CONCATENATE(RIGHT(output[[#This Row],[month_year]],2),"/01/",LEFT(output[[#This Row],[month_year]],4)))</f>
        <v>42005</v>
      </c>
    </row>
    <row r="39" spans="1:16" x14ac:dyDescent="0.3">
      <c r="A39">
        <v>201501</v>
      </c>
      <c r="B39" t="s">
        <v>70</v>
      </c>
      <c r="C39" t="s">
        <v>97</v>
      </c>
      <c r="D39" t="s">
        <v>98</v>
      </c>
      <c r="E39" t="s">
        <v>98</v>
      </c>
      <c r="F39" t="s">
        <v>65</v>
      </c>
      <c r="G39" t="s">
        <v>19</v>
      </c>
      <c r="H39" t="s">
        <v>20</v>
      </c>
      <c r="I39" t="s">
        <v>21</v>
      </c>
      <c r="J39">
        <v>5877</v>
      </c>
      <c r="K39">
        <v>9.94</v>
      </c>
      <c r="L39">
        <v>58417.38</v>
      </c>
      <c r="N39" t="s">
        <v>98</v>
      </c>
      <c r="O39" t="s">
        <v>22</v>
      </c>
      <c r="P39" s="2">
        <f>DATEVALUE(CONCATENATE(RIGHT(output[[#This Row],[month_year]],2),"/01/",LEFT(output[[#This Row],[month_year]],4)))</f>
        <v>42005</v>
      </c>
    </row>
    <row r="40" spans="1:16" x14ac:dyDescent="0.3">
      <c r="A40">
        <v>201501</v>
      </c>
      <c r="B40" t="s">
        <v>70</v>
      </c>
      <c r="C40" t="s">
        <v>99</v>
      </c>
      <c r="D40" t="s">
        <v>100</v>
      </c>
      <c r="E40" t="s">
        <v>100</v>
      </c>
      <c r="F40" t="s">
        <v>65</v>
      </c>
      <c r="G40" t="s">
        <v>19</v>
      </c>
      <c r="H40" t="s">
        <v>20</v>
      </c>
      <c r="I40" t="s">
        <v>21</v>
      </c>
      <c r="J40">
        <v>4056</v>
      </c>
      <c r="K40">
        <v>9.94</v>
      </c>
      <c r="L40">
        <v>40316.639999999999</v>
      </c>
      <c r="N40" t="s">
        <v>100</v>
      </c>
      <c r="O40" t="s">
        <v>22</v>
      </c>
      <c r="P40" s="2">
        <f>DATEVALUE(CONCATENATE(RIGHT(output[[#This Row],[month_year]],2),"/01/",LEFT(output[[#This Row],[month_year]],4)))</f>
        <v>42005</v>
      </c>
    </row>
    <row r="41" spans="1:16" x14ac:dyDescent="0.3">
      <c r="A41">
        <v>201501</v>
      </c>
      <c r="B41" t="s">
        <v>70</v>
      </c>
      <c r="C41" t="s">
        <v>62</v>
      </c>
      <c r="D41" t="s">
        <v>63</v>
      </c>
      <c r="E41" t="s">
        <v>64</v>
      </c>
      <c r="F41" t="s">
        <v>65</v>
      </c>
      <c r="G41" t="s">
        <v>19</v>
      </c>
      <c r="H41" t="s">
        <v>20</v>
      </c>
      <c r="I41" t="s">
        <v>21</v>
      </c>
      <c r="J41">
        <v>13374</v>
      </c>
      <c r="K41">
        <v>9.94</v>
      </c>
      <c r="L41">
        <v>132937.56</v>
      </c>
      <c r="N41" t="s">
        <v>64</v>
      </c>
      <c r="O41" t="s">
        <v>22</v>
      </c>
      <c r="P41" s="2">
        <f>DATEVALUE(CONCATENATE(RIGHT(output[[#This Row],[month_year]],2),"/01/",LEFT(output[[#This Row],[month_year]],4)))</f>
        <v>42005</v>
      </c>
    </row>
    <row r="42" spans="1:16" x14ac:dyDescent="0.3">
      <c r="A42">
        <v>201501</v>
      </c>
      <c r="B42" t="s">
        <v>70</v>
      </c>
      <c r="C42" t="s">
        <v>104</v>
      </c>
      <c r="D42" t="s">
        <v>105</v>
      </c>
      <c r="E42" t="s">
        <v>106</v>
      </c>
      <c r="F42" t="s">
        <v>65</v>
      </c>
      <c r="G42" t="s">
        <v>19</v>
      </c>
      <c r="H42" t="s">
        <v>38</v>
      </c>
      <c r="I42" t="s">
        <v>39</v>
      </c>
      <c r="J42">
        <v>109</v>
      </c>
      <c r="K42">
        <v>9.94</v>
      </c>
      <c r="L42">
        <v>1083.46</v>
      </c>
      <c r="N42" t="s">
        <v>106</v>
      </c>
      <c r="O42" t="s">
        <v>22</v>
      </c>
      <c r="P42" s="2">
        <f>DATEVALUE(CONCATENATE(RIGHT(output[[#This Row],[month_year]],2),"/01/",LEFT(output[[#This Row],[month_year]],4)))</f>
        <v>42005</v>
      </c>
    </row>
    <row r="43" spans="1:16" x14ac:dyDescent="0.3">
      <c r="A43">
        <v>201501</v>
      </c>
      <c r="B43" t="s">
        <v>70</v>
      </c>
      <c r="C43" t="s">
        <v>107</v>
      </c>
      <c r="D43" t="s">
        <v>108</v>
      </c>
      <c r="E43" t="s">
        <v>108</v>
      </c>
      <c r="F43" t="s">
        <v>65</v>
      </c>
      <c r="G43" t="s">
        <v>19</v>
      </c>
      <c r="H43" t="s">
        <v>20</v>
      </c>
      <c r="I43" t="s">
        <v>21</v>
      </c>
      <c r="J43">
        <v>2888</v>
      </c>
      <c r="K43">
        <v>9.94</v>
      </c>
      <c r="L43">
        <v>28706.720000000001</v>
      </c>
      <c r="N43" t="s">
        <v>108</v>
      </c>
      <c r="O43" t="s">
        <v>22</v>
      </c>
      <c r="P43" s="2">
        <f>DATEVALUE(CONCATENATE(RIGHT(output[[#This Row],[month_year]],2),"/01/",LEFT(output[[#This Row],[month_year]],4)))</f>
        <v>42005</v>
      </c>
    </row>
    <row r="44" spans="1:16" x14ac:dyDescent="0.3">
      <c r="A44">
        <v>201501</v>
      </c>
      <c r="B44" t="s">
        <v>70</v>
      </c>
      <c r="C44" t="s">
        <v>66</v>
      </c>
      <c r="D44" t="s">
        <v>67</v>
      </c>
      <c r="E44" t="s">
        <v>67</v>
      </c>
      <c r="F44" t="s">
        <v>65</v>
      </c>
      <c r="G44" t="s">
        <v>19</v>
      </c>
      <c r="H44" t="s">
        <v>20</v>
      </c>
      <c r="I44" t="s">
        <v>21</v>
      </c>
      <c r="J44">
        <v>4122</v>
      </c>
      <c r="K44">
        <v>9.94</v>
      </c>
      <c r="L44">
        <v>40972.68</v>
      </c>
      <c r="N44" t="s">
        <v>67</v>
      </c>
      <c r="O44" t="s">
        <v>22</v>
      </c>
      <c r="P44" s="2">
        <f>DATEVALUE(CONCATENATE(RIGHT(output[[#This Row],[month_year]],2),"/01/",LEFT(output[[#This Row],[month_year]],4)))</f>
        <v>42005</v>
      </c>
    </row>
    <row r="45" spans="1:16" x14ac:dyDescent="0.3">
      <c r="A45">
        <v>201501</v>
      </c>
      <c r="B45" t="s">
        <v>70</v>
      </c>
      <c r="C45" t="s">
        <v>114</v>
      </c>
      <c r="D45" t="s">
        <v>115</v>
      </c>
      <c r="E45" t="s">
        <v>115</v>
      </c>
      <c r="F45" t="s">
        <v>65</v>
      </c>
      <c r="G45" t="s">
        <v>19</v>
      </c>
      <c r="H45" t="s">
        <v>20</v>
      </c>
      <c r="I45" t="s">
        <v>21</v>
      </c>
      <c r="J45">
        <v>2844</v>
      </c>
      <c r="K45">
        <v>9.94</v>
      </c>
      <c r="L45">
        <v>28269.360000000001</v>
      </c>
      <c r="N45" t="s">
        <v>115</v>
      </c>
      <c r="O45" t="s">
        <v>22</v>
      </c>
      <c r="P45" s="2">
        <f>DATEVALUE(CONCATENATE(RIGHT(output[[#This Row],[month_year]],2),"/01/",LEFT(output[[#This Row],[month_year]],4)))</f>
        <v>42005</v>
      </c>
    </row>
    <row r="46" spans="1:16" x14ac:dyDescent="0.3">
      <c r="A46">
        <v>201501</v>
      </c>
      <c r="B46" t="s">
        <v>70</v>
      </c>
      <c r="C46" t="s">
        <v>68</v>
      </c>
      <c r="D46" t="s">
        <v>69</v>
      </c>
      <c r="E46" t="s">
        <v>65</v>
      </c>
      <c r="F46" t="s">
        <v>65</v>
      </c>
      <c r="G46" t="s">
        <v>19</v>
      </c>
      <c r="H46" t="s">
        <v>20</v>
      </c>
      <c r="I46" t="s">
        <v>21</v>
      </c>
      <c r="J46">
        <v>15084</v>
      </c>
      <c r="K46">
        <v>9.94</v>
      </c>
      <c r="L46">
        <v>149934.96</v>
      </c>
      <c r="N46" t="s">
        <v>65</v>
      </c>
      <c r="O46" t="s">
        <v>22</v>
      </c>
      <c r="P46" s="2">
        <f>DATEVALUE(CONCATENATE(RIGHT(output[[#This Row],[month_year]],2),"/01/",LEFT(output[[#This Row],[month_year]],4)))</f>
        <v>42005</v>
      </c>
    </row>
    <row r="47" spans="1:16" x14ac:dyDescent="0.3">
      <c r="A47">
        <v>201501</v>
      </c>
      <c r="B47" t="s">
        <v>70</v>
      </c>
      <c r="C47" t="s">
        <v>121</v>
      </c>
      <c r="D47" t="s">
        <v>122</v>
      </c>
      <c r="E47" t="s">
        <v>123</v>
      </c>
      <c r="F47" t="s">
        <v>65</v>
      </c>
      <c r="G47" t="s">
        <v>19</v>
      </c>
      <c r="H47" t="s">
        <v>38</v>
      </c>
      <c r="I47" t="s">
        <v>39</v>
      </c>
      <c r="J47">
        <v>20</v>
      </c>
      <c r="K47">
        <v>9.94</v>
      </c>
      <c r="L47">
        <v>198.8</v>
      </c>
      <c r="N47" t="s">
        <v>123</v>
      </c>
      <c r="O47" t="s">
        <v>22</v>
      </c>
      <c r="P47" s="2">
        <f>DATEVALUE(CONCATENATE(RIGHT(output[[#This Row],[month_year]],2),"/01/",LEFT(output[[#This Row],[month_year]],4)))</f>
        <v>42005</v>
      </c>
    </row>
    <row r="48" spans="1:16" x14ac:dyDescent="0.3">
      <c r="A48">
        <v>201501</v>
      </c>
      <c r="B48" t="s">
        <v>70</v>
      </c>
      <c r="C48" t="s">
        <v>124</v>
      </c>
      <c r="D48" t="s">
        <v>125</v>
      </c>
      <c r="E48" t="s">
        <v>126</v>
      </c>
      <c r="F48" t="s">
        <v>65</v>
      </c>
      <c r="G48" t="s">
        <v>19</v>
      </c>
      <c r="H48" t="s">
        <v>20</v>
      </c>
      <c r="I48" t="s">
        <v>21</v>
      </c>
      <c r="J48">
        <v>3797</v>
      </c>
      <c r="K48">
        <v>9.9499999999999993</v>
      </c>
      <c r="L48">
        <v>37780.15</v>
      </c>
      <c r="N48" t="s">
        <v>126</v>
      </c>
      <c r="O48" t="s">
        <v>22</v>
      </c>
      <c r="P48" s="2">
        <f>DATEVALUE(CONCATENATE(RIGHT(output[[#This Row],[month_year]],2),"/01/",LEFT(output[[#This Row],[month_year]],4)))</f>
        <v>42005</v>
      </c>
    </row>
    <row r="49" spans="1:16" x14ac:dyDescent="0.3">
      <c r="A49">
        <v>201501</v>
      </c>
      <c r="B49" t="s">
        <v>127</v>
      </c>
      <c r="C49" t="s">
        <v>79</v>
      </c>
      <c r="D49" t="s">
        <v>80</v>
      </c>
      <c r="E49" t="s">
        <v>81</v>
      </c>
      <c r="F49" t="s">
        <v>18</v>
      </c>
      <c r="G49" t="s">
        <v>52</v>
      </c>
      <c r="H49" t="s">
        <v>20</v>
      </c>
      <c r="I49" t="s">
        <v>53</v>
      </c>
      <c r="J49">
        <v>3473</v>
      </c>
      <c r="K49">
        <v>13.8</v>
      </c>
      <c r="L49">
        <v>47927.4</v>
      </c>
      <c r="N49" t="s">
        <v>81</v>
      </c>
      <c r="O49" t="s">
        <v>22</v>
      </c>
      <c r="P49" s="2">
        <f>DATEVALUE(CONCATENATE(RIGHT(output[[#This Row],[month_year]],2),"/01/",LEFT(output[[#This Row],[month_year]],4)))</f>
        <v>42005</v>
      </c>
    </row>
    <row r="50" spans="1:16" x14ac:dyDescent="0.3">
      <c r="A50">
        <v>201501</v>
      </c>
      <c r="B50" t="s">
        <v>127</v>
      </c>
      <c r="C50" t="s">
        <v>128</v>
      </c>
      <c r="D50" t="s">
        <v>129</v>
      </c>
      <c r="E50" t="s">
        <v>129</v>
      </c>
      <c r="F50" t="s">
        <v>30</v>
      </c>
      <c r="G50" t="s">
        <v>19</v>
      </c>
      <c r="H50" t="s">
        <v>20</v>
      </c>
      <c r="I50" t="s">
        <v>21</v>
      </c>
      <c r="J50">
        <v>6125</v>
      </c>
      <c r="K50">
        <v>13.54</v>
      </c>
      <c r="L50">
        <v>82932.5</v>
      </c>
      <c r="N50" t="s">
        <v>129</v>
      </c>
      <c r="O50" t="s">
        <v>22</v>
      </c>
      <c r="P50" s="2">
        <f>DATEVALUE(CONCATENATE(RIGHT(output[[#This Row],[month_year]],2),"/01/",LEFT(output[[#This Row],[month_year]],4)))</f>
        <v>42005</v>
      </c>
    </row>
    <row r="51" spans="1:16" x14ac:dyDescent="0.3">
      <c r="A51">
        <v>201501</v>
      </c>
      <c r="B51" t="s">
        <v>127</v>
      </c>
      <c r="C51" t="s">
        <v>130</v>
      </c>
      <c r="D51" t="s">
        <v>131</v>
      </c>
      <c r="E51" t="s">
        <v>132</v>
      </c>
      <c r="F51" t="s">
        <v>30</v>
      </c>
      <c r="G51" t="s">
        <v>52</v>
      </c>
      <c r="H51" t="s">
        <v>20</v>
      </c>
      <c r="I51" t="s">
        <v>53</v>
      </c>
      <c r="J51">
        <v>2415</v>
      </c>
      <c r="K51">
        <v>13.8</v>
      </c>
      <c r="L51">
        <v>33327</v>
      </c>
      <c r="N51" t="s">
        <v>132</v>
      </c>
      <c r="O51" t="s">
        <v>22</v>
      </c>
      <c r="P51" s="2">
        <f>DATEVALUE(CONCATENATE(RIGHT(output[[#This Row],[month_year]],2),"/01/",LEFT(output[[#This Row],[month_year]],4)))</f>
        <v>42005</v>
      </c>
    </row>
    <row r="52" spans="1:16" x14ac:dyDescent="0.3">
      <c r="A52">
        <v>201501</v>
      </c>
      <c r="B52" t="s">
        <v>127</v>
      </c>
      <c r="C52" t="s">
        <v>29</v>
      </c>
      <c r="D52" t="s">
        <v>30</v>
      </c>
      <c r="E52" t="s">
        <v>30</v>
      </c>
      <c r="F52" t="s">
        <v>30</v>
      </c>
      <c r="G52" t="s">
        <v>19</v>
      </c>
      <c r="H52" t="s">
        <v>20</v>
      </c>
      <c r="I52" t="s">
        <v>21</v>
      </c>
      <c r="J52">
        <v>33816</v>
      </c>
      <c r="K52">
        <v>13.54</v>
      </c>
      <c r="L52">
        <v>457868.64</v>
      </c>
      <c r="N52" t="s">
        <v>30</v>
      </c>
      <c r="O52" t="s">
        <v>22</v>
      </c>
      <c r="P52" s="2">
        <f>DATEVALUE(CONCATENATE(RIGHT(output[[#This Row],[month_year]],2),"/01/",LEFT(output[[#This Row],[month_year]],4)))</f>
        <v>42005</v>
      </c>
    </row>
    <row r="53" spans="1:16" x14ac:dyDescent="0.3">
      <c r="A53">
        <v>201501</v>
      </c>
      <c r="B53" t="s">
        <v>127</v>
      </c>
      <c r="C53" t="s">
        <v>133</v>
      </c>
      <c r="D53" t="s">
        <v>134</v>
      </c>
      <c r="E53" t="s">
        <v>134</v>
      </c>
      <c r="F53" t="s">
        <v>30</v>
      </c>
      <c r="G53" t="s">
        <v>19</v>
      </c>
      <c r="H53" t="s">
        <v>20</v>
      </c>
      <c r="I53" t="s">
        <v>21</v>
      </c>
      <c r="J53">
        <v>12479</v>
      </c>
      <c r="K53">
        <v>13.54</v>
      </c>
      <c r="L53">
        <v>168965.66</v>
      </c>
      <c r="N53" t="s">
        <v>134</v>
      </c>
      <c r="O53" t="s">
        <v>22</v>
      </c>
      <c r="P53" s="2">
        <f>DATEVALUE(CONCATENATE(RIGHT(output[[#This Row],[month_year]],2),"/01/",LEFT(output[[#This Row],[month_year]],4)))</f>
        <v>42005</v>
      </c>
    </row>
    <row r="54" spans="1:16" x14ac:dyDescent="0.3">
      <c r="A54">
        <v>201501</v>
      </c>
      <c r="B54" t="s">
        <v>127</v>
      </c>
      <c r="C54" t="s">
        <v>135</v>
      </c>
      <c r="D54" t="s">
        <v>136</v>
      </c>
      <c r="E54" t="s">
        <v>136</v>
      </c>
      <c r="F54" t="s">
        <v>30</v>
      </c>
      <c r="G54" t="s">
        <v>52</v>
      </c>
      <c r="H54" t="s">
        <v>20</v>
      </c>
      <c r="I54" t="s">
        <v>53</v>
      </c>
      <c r="J54">
        <v>2182</v>
      </c>
      <c r="K54">
        <v>13.8</v>
      </c>
      <c r="L54">
        <v>30111.599999999999</v>
      </c>
      <c r="N54" t="s">
        <v>136</v>
      </c>
      <c r="O54" t="s">
        <v>22</v>
      </c>
      <c r="P54" s="2">
        <f>DATEVALUE(CONCATENATE(RIGHT(output[[#This Row],[month_year]],2),"/01/",LEFT(output[[#This Row],[month_year]],4)))</f>
        <v>42005</v>
      </c>
    </row>
    <row r="55" spans="1:16" x14ac:dyDescent="0.3">
      <c r="A55">
        <v>201501</v>
      </c>
      <c r="B55" t="s">
        <v>127</v>
      </c>
      <c r="C55" t="s">
        <v>137</v>
      </c>
      <c r="D55" t="s">
        <v>138</v>
      </c>
      <c r="E55" t="s">
        <v>138</v>
      </c>
      <c r="F55" t="s">
        <v>30</v>
      </c>
      <c r="G55" t="s">
        <v>19</v>
      </c>
      <c r="H55" t="s">
        <v>20</v>
      </c>
      <c r="I55" t="s">
        <v>21</v>
      </c>
      <c r="J55">
        <v>11232</v>
      </c>
      <c r="K55">
        <v>13.54</v>
      </c>
      <c r="L55">
        <v>152081.28</v>
      </c>
      <c r="N55" t="s">
        <v>138</v>
      </c>
      <c r="O55" t="s">
        <v>22</v>
      </c>
      <c r="P55" s="2">
        <f>DATEVALUE(CONCATENATE(RIGHT(output[[#This Row],[month_year]],2),"/01/",LEFT(output[[#This Row],[month_year]],4)))</f>
        <v>42005</v>
      </c>
    </row>
    <row r="56" spans="1:16" x14ac:dyDescent="0.3">
      <c r="A56">
        <v>201501</v>
      </c>
      <c r="B56" t="s">
        <v>127</v>
      </c>
      <c r="C56" t="s">
        <v>31</v>
      </c>
      <c r="D56" t="s">
        <v>32</v>
      </c>
      <c r="E56" t="s">
        <v>32</v>
      </c>
      <c r="F56" t="s">
        <v>30</v>
      </c>
      <c r="G56" t="s">
        <v>19</v>
      </c>
      <c r="H56" t="s">
        <v>20</v>
      </c>
      <c r="I56" t="s">
        <v>21</v>
      </c>
      <c r="J56">
        <v>25046</v>
      </c>
      <c r="K56">
        <v>13.54</v>
      </c>
      <c r="L56">
        <v>339122.84</v>
      </c>
      <c r="N56" t="s">
        <v>32</v>
      </c>
      <c r="O56" t="s">
        <v>22</v>
      </c>
      <c r="P56" s="2">
        <f>DATEVALUE(CONCATENATE(RIGHT(output[[#This Row],[month_year]],2),"/01/",LEFT(output[[#This Row],[month_year]],4)))</f>
        <v>42005</v>
      </c>
    </row>
    <row r="57" spans="1:16" x14ac:dyDescent="0.3">
      <c r="A57">
        <v>201501</v>
      </c>
      <c r="B57" t="s">
        <v>127</v>
      </c>
      <c r="C57" t="s">
        <v>139</v>
      </c>
      <c r="D57" t="s">
        <v>140</v>
      </c>
      <c r="E57" t="s">
        <v>141</v>
      </c>
      <c r="F57" t="s">
        <v>30</v>
      </c>
      <c r="G57" t="s">
        <v>27</v>
      </c>
      <c r="H57" t="s">
        <v>20</v>
      </c>
      <c r="I57" t="s">
        <v>28</v>
      </c>
      <c r="J57">
        <v>57920</v>
      </c>
      <c r="K57">
        <v>8.48</v>
      </c>
      <c r="L57">
        <v>491161.59999999998</v>
      </c>
      <c r="N57" t="s">
        <v>141</v>
      </c>
      <c r="O57" t="s">
        <v>22</v>
      </c>
      <c r="P57" s="2">
        <f>DATEVALUE(CONCATENATE(RIGHT(output[[#This Row],[month_year]],2),"/01/",LEFT(output[[#This Row],[month_year]],4)))</f>
        <v>42005</v>
      </c>
    </row>
    <row r="58" spans="1:16" x14ac:dyDescent="0.3">
      <c r="A58">
        <v>201501</v>
      </c>
      <c r="B58" t="s">
        <v>127</v>
      </c>
      <c r="C58" t="s">
        <v>33</v>
      </c>
      <c r="D58" t="s">
        <v>33</v>
      </c>
      <c r="E58" t="s">
        <v>34</v>
      </c>
      <c r="F58" t="s">
        <v>35</v>
      </c>
      <c r="G58" t="s">
        <v>19</v>
      </c>
      <c r="H58" t="s">
        <v>20</v>
      </c>
      <c r="I58" t="s">
        <v>21</v>
      </c>
      <c r="J58">
        <v>5204</v>
      </c>
      <c r="K58">
        <v>13.54</v>
      </c>
      <c r="L58">
        <v>70462.16</v>
      </c>
      <c r="N58" t="s">
        <v>34</v>
      </c>
      <c r="O58" t="s">
        <v>22</v>
      </c>
      <c r="P58" s="2">
        <f>DATEVALUE(CONCATENATE(RIGHT(output[[#This Row],[month_year]],2),"/01/",LEFT(output[[#This Row],[month_year]],4)))</f>
        <v>42005</v>
      </c>
    </row>
    <row r="59" spans="1:16" x14ac:dyDescent="0.3">
      <c r="A59">
        <v>201501</v>
      </c>
      <c r="B59" t="s">
        <v>127</v>
      </c>
      <c r="C59" t="s">
        <v>36</v>
      </c>
      <c r="D59" t="s">
        <v>36</v>
      </c>
      <c r="E59" t="s">
        <v>36</v>
      </c>
      <c r="F59" t="s">
        <v>35</v>
      </c>
      <c r="G59" t="s">
        <v>19</v>
      </c>
      <c r="H59" t="s">
        <v>20</v>
      </c>
      <c r="I59" t="s">
        <v>21</v>
      </c>
      <c r="J59">
        <v>10292</v>
      </c>
      <c r="K59">
        <v>13.54</v>
      </c>
      <c r="L59">
        <v>139353.68</v>
      </c>
      <c r="N59" t="s">
        <v>36</v>
      </c>
      <c r="O59" t="s">
        <v>22</v>
      </c>
      <c r="P59" s="2">
        <f>DATEVALUE(CONCATENATE(RIGHT(output[[#This Row],[month_year]],2),"/01/",LEFT(output[[#This Row],[month_year]],4)))</f>
        <v>42005</v>
      </c>
    </row>
    <row r="60" spans="1:16" x14ac:dyDescent="0.3">
      <c r="A60">
        <v>201501</v>
      </c>
      <c r="B60" t="s">
        <v>127</v>
      </c>
      <c r="C60" t="s">
        <v>93</v>
      </c>
      <c r="D60" t="s">
        <v>93</v>
      </c>
      <c r="E60" t="s">
        <v>93</v>
      </c>
      <c r="F60" t="s">
        <v>35</v>
      </c>
      <c r="G60" t="s">
        <v>19</v>
      </c>
      <c r="H60" t="s">
        <v>20</v>
      </c>
      <c r="I60" t="s">
        <v>21</v>
      </c>
      <c r="J60">
        <v>5140</v>
      </c>
      <c r="K60">
        <v>13.54</v>
      </c>
      <c r="L60">
        <v>69595.600000000006</v>
      </c>
      <c r="N60" t="s">
        <v>93</v>
      </c>
      <c r="O60" t="s">
        <v>22</v>
      </c>
      <c r="P60" s="2">
        <f>DATEVALUE(CONCATENATE(RIGHT(output[[#This Row],[month_year]],2),"/01/",LEFT(output[[#This Row],[month_year]],4)))</f>
        <v>42005</v>
      </c>
    </row>
    <row r="61" spans="1:16" x14ac:dyDescent="0.3">
      <c r="A61">
        <v>201501</v>
      </c>
      <c r="B61" t="s">
        <v>127</v>
      </c>
      <c r="C61" t="s">
        <v>95</v>
      </c>
      <c r="D61" t="s">
        <v>95</v>
      </c>
      <c r="E61" t="s">
        <v>96</v>
      </c>
      <c r="F61" t="s">
        <v>35</v>
      </c>
      <c r="G61" t="s">
        <v>52</v>
      </c>
      <c r="H61" t="s">
        <v>20</v>
      </c>
      <c r="I61" t="s">
        <v>53</v>
      </c>
      <c r="J61">
        <v>1965</v>
      </c>
      <c r="K61">
        <v>13.8</v>
      </c>
      <c r="L61">
        <v>27117</v>
      </c>
      <c r="N61" t="s">
        <v>96</v>
      </c>
      <c r="O61" t="s">
        <v>22</v>
      </c>
      <c r="P61" s="2">
        <f>DATEVALUE(CONCATENATE(RIGHT(output[[#This Row],[month_year]],2),"/01/",LEFT(output[[#This Row],[month_year]],4)))</f>
        <v>42005</v>
      </c>
    </row>
    <row r="62" spans="1:16" x14ac:dyDescent="0.3">
      <c r="A62">
        <v>201501</v>
      </c>
      <c r="B62" t="s">
        <v>127</v>
      </c>
      <c r="C62" t="s">
        <v>46</v>
      </c>
      <c r="D62" t="s">
        <v>47</v>
      </c>
      <c r="E62" t="s">
        <v>47</v>
      </c>
      <c r="F62" t="s">
        <v>48</v>
      </c>
      <c r="G62" t="s">
        <v>19</v>
      </c>
      <c r="H62" t="s">
        <v>20</v>
      </c>
      <c r="I62" t="s">
        <v>21</v>
      </c>
      <c r="J62">
        <v>7355</v>
      </c>
      <c r="K62">
        <v>13.54</v>
      </c>
      <c r="L62">
        <v>99586.7</v>
      </c>
      <c r="N62" t="s">
        <v>47</v>
      </c>
      <c r="O62" t="s">
        <v>22</v>
      </c>
      <c r="P62" s="2">
        <f>DATEVALUE(CONCATENATE(RIGHT(output[[#This Row],[month_year]],2),"/01/",LEFT(output[[#This Row],[month_year]],4)))</f>
        <v>42005</v>
      </c>
    </row>
    <row r="63" spans="1:16" x14ac:dyDescent="0.3">
      <c r="A63">
        <v>201501</v>
      </c>
      <c r="B63" t="s">
        <v>127</v>
      </c>
      <c r="C63" t="s">
        <v>142</v>
      </c>
      <c r="D63" t="s">
        <v>63</v>
      </c>
      <c r="E63" t="s">
        <v>64</v>
      </c>
      <c r="F63" t="s">
        <v>65</v>
      </c>
      <c r="G63" t="s">
        <v>19</v>
      </c>
      <c r="H63" t="s">
        <v>20</v>
      </c>
      <c r="I63" t="s">
        <v>21</v>
      </c>
      <c r="J63">
        <v>6169</v>
      </c>
      <c r="K63">
        <v>13.54</v>
      </c>
      <c r="L63">
        <v>83528.259999999995</v>
      </c>
      <c r="N63" t="s">
        <v>64</v>
      </c>
      <c r="O63" t="s">
        <v>22</v>
      </c>
      <c r="P63" s="2">
        <f>DATEVALUE(CONCATENATE(RIGHT(output[[#This Row],[month_year]],2),"/01/",LEFT(output[[#This Row],[month_year]],4)))</f>
        <v>42005</v>
      </c>
    </row>
    <row r="64" spans="1:16" x14ac:dyDescent="0.3">
      <c r="A64">
        <v>201501</v>
      </c>
      <c r="B64" t="s">
        <v>127</v>
      </c>
      <c r="C64" t="s">
        <v>68</v>
      </c>
      <c r="D64" t="s">
        <v>69</v>
      </c>
      <c r="E64" t="s">
        <v>65</v>
      </c>
      <c r="F64" t="s">
        <v>65</v>
      </c>
      <c r="G64" t="s">
        <v>19</v>
      </c>
      <c r="H64" t="s">
        <v>20</v>
      </c>
      <c r="I64" t="s">
        <v>21</v>
      </c>
      <c r="J64">
        <v>15868</v>
      </c>
      <c r="K64">
        <v>13.54</v>
      </c>
      <c r="L64">
        <v>214852.72</v>
      </c>
      <c r="N64" t="s">
        <v>65</v>
      </c>
      <c r="O64" t="s">
        <v>22</v>
      </c>
      <c r="P64" s="2">
        <f>DATEVALUE(CONCATENATE(RIGHT(output[[#This Row],[month_year]],2),"/01/",LEFT(output[[#This Row],[month_year]],4)))</f>
        <v>42005</v>
      </c>
    </row>
    <row r="65" spans="1:16" x14ac:dyDescent="0.3">
      <c r="A65">
        <v>201501</v>
      </c>
      <c r="B65" t="s">
        <v>143</v>
      </c>
      <c r="C65" t="s">
        <v>721</v>
      </c>
      <c r="D65" t="s">
        <v>722</v>
      </c>
      <c r="E65" t="s">
        <v>723</v>
      </c>
      <c r="F65" t="s">
        <v>717</v>
      </c>
      <c r="G65" t="s">
        <v>19</v>
      </c>
      <c r="H65" t="s">
        <v>20</v>
      </c>
      <c r="I65" t="s">
        <v>21</v>
      </c>
      <c r="J65">
        <v>2342</v>
      </c>
      <c r="K65">
        <v>12.9966666666667</v>
      </c>
      <c r="L65">
        <v>30438.1933333333</v>
      </c>
      <c r="N65" t="s">
        <v>723</v>
      </c>
      <c r="O65" t="s">
        <v>22</v>
      </c>
      <c r="P65" s="2">
        <f>DATEVALUE(CONCATENATE(RIGHT(output[[#This Row],[month_year]],2),"/01/",LEFT(output[[#This Row],[month_year]],4)))</f>
        <v>42005</v>
      </c>
    </row>
    <row r="66" spans="1:16" x14ac:dyDescent="0.3">
      <c r="A66">
        <v>201501</v>
      </c>
      <c r="B66" t="s">
        <v>143</v>
      </c>
      <c r="C66" t="s">
        <v>724</v>
      </c>
      <c r="D66" t="s">
        <v>725</v>
      </c>
      <c r="E66" t="s">
        <v>726</v>
      </c>
      <c r="F66" t="s">
        <v>717</v>
      </c>
      <c r="G66" t="s">
        <v>19</v>
      </c>
      <c r="H66" t="s">
        <v>38</v>
      </c>
      <c r="I66" t="s">
        <v>39</v>
      </c>
      <c r="J66">
        <v>3345</v>
      </c>
      <c r="K66">
        <v>14.186666666666699</v>
      </c>
      <c r="L66">
        <v>47454.400000000001</v>
      </c>
      <c r="N66" t="s">
        <v>726</v>
      </c>
      <c r="O66" t="s">
        <v>22</v>
      </c>
      <c r="P66" s="2">
        <f>DATEVALUE(CONCATENATE(RIGHT(output[[#This Row],[month_year]],2),"/01/",LEFT(output[[#This Row],[month_year]],4)))</f>
        <v>42005</v>
      </c>
    </row>
    <row r="67" spans="1:16" x14ac:dyDescent="0.3">
      <c r="A67">
        <v>201501</v>
      </c>
      <c r="B67" t="s">
        <v>143</v>
      </c>
      <c r="C67" t="s">
        <v>727</v>
      </c>
      <c r="D67" t="s">
        <v>728</v>
      </c>
      <c r="E67" t="s">
        <v>723</v>
      </c>
      <c r="F67" t="s">
        <v>717</v>
      </c>
      <c r="G67" t="s">
        <v>161</v>
      </c>
      <c r="H67" t="s">
        <v>20</v>
      </c>
      <c r="I67" t="s">
        <v>162</v>
      </c>
      <c r="J67">
        <v>2369</v>
      </c>
      <c r="K67">
        <v>13.0733333333333</v>
      </c>
      <c r="L67">
        <v>30970.726666666698</v>
      </c>
      <c r="N67" t="s">
        <v>723</v>
      </c>
      <c r="O67" t="s">
        <v>24</v>
      </c>
      <c r="P67" s="2">
        <f>DATEVALUE(CONCATENATE(RIGHT(output[[#This Row],[month_year]],2),"/01/",LEFT(output[[#This Row],[month_year]],4)))</f>
        <v>42005</v>
      </c>
    </row>
    <row r="68" spans="1:16" x14ac:dyDescent="0.3">
      <c r="A68">
        <v>201501</v>
      </c>
      <c r="B68" t="s">
        <v>143</v>
      </c>
      <c r="C68" t="s">
        <v>729</v>
      </c>
      <c r="D68" t="s">
        <v>730</v>
      </c>
      <c r="E68" t="s">
        <v>726</v>
      </c>
      <c r="F68" t="s">
        <v>717</v>
      </c>
      <c r="G68" t="s">
        <v>161</v>
      </c>
      <c r="H68" t="s">
        <v>38</v>
      </c>
      <c r="I68" t="s">
        <v>165</v>
      </c>
      <c r="J68">
        <v>2931</v>
      </c>
      <c r="K68">
        <v>14.283333333333299</v>
      </c>
      <c r="L68">
        <v>41864.449999999997</v>
      </c>
      <c r="N68" t="s">
        <v>726</v>
      </c>
      <c r="O68" t="s">
        <v>24</v>
      </c>
      <c r="P68" s="2">
        <f>DATEVALUE(CONCATENATE(RIGHT(output[[#This Row],[month_year]],2),"/01/",LEFT(output[[#This Row],[month_year]],4)))</f>
        <v>42005</v>
      </c>
    </row>
    <row r="69" spans="1:16" x14ac:dyDescent="0.3">
      <c r="A69">
        <v>201501</v>
      </c>
      <c r="B69" t="s">
        <v>143</v>
      </c>
      <c r="C69" t="s">
        <v>731</v>
      </c>
      <c r="D69" t="s">
        <v>732</v>
      </c>
      <c r="E69" t="s">
        <v>723</v>
      </c>
      <c r="F69" t="s">
        <v>717</v>
      </c>
      <c r="G69" t="s">
        <v>19</v>
      </c>
      <c r="H69" t="s">
        <v>20</v>
      </c>
      <c r="I69" t="s">
        <v>21</v>
      </c>
      <c r="J69">
        <v>213</v>
      </c>
      <c r="K69">
        <v>14.98</v>
      </c>
      <c r="L69">
        <v>3190.74</v>
      </c>
      <c r="N69" t="s">
        <v>723</v>
      </c>
      <c r="O69" t="s">
        <v>24</v>
      </c>
      <c r="P69" s="2">
        <f>DATEVALUE(CONCATENATE(RIGHT(output[[#This Row],[month_year]],2),"/01/",LEFT(output[[#This Row],[month_year]],4)))</f>
        <v>42005</v>
      </c>
    </row>
    <row r="70" spans="1:16" x14ac:dyDescent="0.3">
      <c r="A70">
        <v>201501</v>
      </c>
      <c r="B70" t="s">
        <v>143</v>
      </c>
      <c r="C70" t="s">
        <v>733</v>
      </c>
      <c r="D70" t="s">
        <v>734</v>
      </c>
      <c r="E70" t="s">
        <v>726</v>
      </c>
      <c r="F70" t="s">
        <v>717</v>
      </c>
      <c r="G70" t="s">
        <v>19</v>
      </c>
      <c r="H70" t="s">
        <v>38</v>
      </c>
      <c r="I70" t="s">
        <v>39</v>
      </c>
      <c r="J70">
        <v>289</v>
      </c>
      <c r="K70">
        <v>15.9766666666667</v>
      </c>
      <c r="L70">
        <v>4617.2566666666698</v>
      </c>
      <c r="N70" t="s">
        <v>726</v>
      </c>
      <c r="O70" t="s">
        <v>24</v>
      </c>
      <c r="P70" s="2">
        <f>DATEVALUE(CONCATENATE(RIGHT(output[[#This Row],[month_year]],2),"/01/",LEFT(output[[#This Row],[month_year]],4)))</f>
        <v>42005</v>
      </c>
    </row>
    <row r="71" spans="1:16" x14ac:dyDescent="0.3">
      <c r="A71">
        <v>201501</v>
      </c>
      <c r="B71" t="s">
        <v>143</v>
      </c>
      <c r="C71" t="s">
        <v>155</v>
      </c>
      <c r="D71" t="s">
        <v>156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>
        <v>3923</v>
      </c>
      <c r="K71">
        <v>12.9966666666667</v>
      </c>
      <c r="L71">
        <v>50985.923333333303</v>
      </c>
      <c r="N71" t="s">
        <v>17</v>
      </c>
      <c r="O71" t="s">
        <v>22</v>
      </c>
      <c r="P71" s="2">
        <f>DATEVALUE(CONCATENATE(RIGHT(output[[#This Row],[month_year]],2),"/01/",LEFT(output[[#This Row],[month_year]],4)))</f>
        <v>42005</v>
      </c>
    </row>
    <row r="72" spans="1:16" x14ac:dyDescent="0.3">
      <c r="A72">
        <v>201501</v>
      </c>
      <c r="B72" t="s">
        <v>143</v>
      </c>
      <c r="C72" t="s">
        <v>157</v>
      </c>
      <c r="D72" t="s">
        <v>158</v>
      </c>
      <c r="E72" t="s">
        <v>72</v>
      </c>
      <c r="F72" t="s">
        <v>18</v>
      </c>
      <c r="G72" t="s">
        <v>19</v>
      </c>
      <c r="H72" t="s">
        <v>38</v>
      </c>
      <c r="I72" t="s">
        <v>39</v>
      </c>
      <c r="J72">
        <v>3882</v>
      </c>
      <c r="K72">
        <v>14.186666666666699</v>
      </c>
      <c r="L72">
        <v>55072.639999999999</v>
      </c>
      <c r="N72" t="s">
        <v>72</v>
      </c>
      <c r="O72" t="s">
        <v>22</v>
      </c>
      <c r="P72" s="2">
        <f>DATEVALUE(CONCATENATE(RIGHT(output[[#This Row],[month_year]],2),"/01/",LEFT(output[[#This Row],[month_year]],4)))</f>
        <v>42005</v>
      </c>
    </row>
    <row r="73" spans="1:16" x14ac:dyDescent="0.3">
      <c r="A73">
        <v>201501</v>
      </c>
      <c r="B73" t="s">
        <v>143</v>
      </c>
      <c r="C73" t="s">
        <v>159</v>
      </c>
      <c r="D73" t="s">
        <v>160</v>
      </c>
      <c r="E73" t="s">
        <v>17</v>
      </c>
      <c r="F73" t="s">
        <v>18</v>
      </c>
      <c r="G73" t="s">
        <v>161</v>
      </c>
      <c r="H73" t="s">
        <v>20</v>
      </c>
      <c r="I73" t="s">
        <v>162</v>
      </c>
      <c r="J73">
        <v>3819</v>
      </c>
      <c r="K73">
        <v>13.0733333333333</v>
      </c>
      <c r="L73">
        <v>49927.06</v>
      </c>
      <c r="N73" t="s">
        <v>17</v>
      </c>
      <c r="O73" t="s">
        <v>24</v>
      </c>
      <c r="P73" s="2">
        <f>DATEVALUE(CONCATENATE(RIGHT(output[[#This Row],[month_year]],2),"/01/",LEFT(output[[#This Row],[month_year]],4)))</f>
        <v>42005</v>
      </c>
    </row>
    <row r="74" spans="1:16" x14ac:dyDescent="0.3">
      <c r="A74">
        <v>201501</v>
      </c>
      <c r="B74" t="s">
        <v>143</v>
      </c>
      <c r="C74" t="s">
        <v>163</v>
      </c>
      <c r="D74" t="s">
        <v>164</v>
      </c>
      <c r="E74" t="s">
        <v>72</v>
      </c>
      <c r="F74" t="s">
        <v>18</v>
      </c>
      <c r="G74" t="s">
        <v>161</v>
      </c>
      <c r="H74" t="s">
        <v>38</v>
      </c>
      <c r="I74" t="s">
        <v>165</v>
      </c>
      <c r="J74">
        <v>3209</v>
      </c>
      <c r="K74">
        <v>14.283333333333299</v>
      </c>
      <c r="L74">
        <v>45835.216666666704</v>
      </c>
      <c r="N74" t="s">
        <v>72</v>
      </c>
      <c r="O74" t="s">
        <v>24</v>
      </c>
      <c r="P74" s="2">
        <f>DATEVALUE(CONCATENATE(RIGHT(output[[#This Row],[month_year]],2),"/01/",LEFT(output[[#This Row],[month_year]],4)))</f>
        <v>42005</v>
      </c>
    </row>
    <row r="75" spans="1:16" x14ac:dyDescent="0.3">
      <c r="A75">
        <v>201501</v>
      </c>
      <c r="B75" t="s">
        <v>143</v>
      </c>
      <c r="C75" t="s">
        <v>166</v>
      </c>
      <c r="D75" t="s">
        <v>167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>
        <v>357</v>
      </c>
      <c r="K75">
        <v>14.98</v>
      </c>
      <c r="L75">
        <v>5347.86</v>
      </c>
      <c r="N75" t="s">
        <v>17</v>
      </c>
      <c r="O75" t="s">
        <v>24</v>
      </c>
      <c r="P75" s="2">
        <f>DATEVALUE(CONCATENATE(RIGHT(output[[#This Row],[month_year]],2),"/01/",LEFT(output[[#This Row],[month_year]],4)))</f>
        <v>42005</v>
      </c>
    </row>
    <row r="76" spans="1:16" x14ac:dyDescent="0.3">
      <c r="A76">
        <v>201501</v>
      </c>
      <c r="B76" t="s">
        <v>143</v>
      </c>
      <c r="C76" t="s">
        <v>168</v>
      </c>
      <c r="D76" t="s">
        <v>169</v>
      </c>
      <c r="E76" t="s">
        <v>72</v>
      </c>
      <c r="F76" t="s">
        <v>18</v>
      </c>
      <c r="G76" t="s">
        <v>19</v>
      </c>
      <c r="H76" t="s">
        <v>38</v>
      </c>
      <c r="I76" t="s">
        <v>39</v>
      </c>
      <c r="J76">
        <v>365</v>
      </c>
      <c r="K76">
        <v>15.9766666666667</v>
      </c>
      <c r="L76">
        <v>5831.4833333333299</v>
      </c>
      <c r="N76" t="s">
        <v>72</v>
      </c>
      <c r="O76" t="s">
        <v>24</v>
      </c>
      <c r="P76" s="2">
        <f>DATEVALUE(CONCATENATE(RIGHT(output[[#This Row],[month_year]],2),"/01/",LEFT(output[[#This Row],[month_year]],4)))</f>
        <v>42005</v>
      </c>
    </row>
    <row r="77" spans="1:16" x14ac:dyDescent="0.3">
      <c r="A77">
        <v>201501</v>
      </c>
      <c r="B77" t="s">
        <v>143</v>
      </c>
      <c r="C77" t="s">
        <v>735</v>
      </c>
      <c r="D77" t="s">
        <v>736</v>
      </c>
      <c r="E77" t="s">
        <v>75</v>
      </c>
      <c r="F77" t="s">
        <v>18</v>
      </c>
      <c r="G77" t="s">
        <v>161</v>
      </c>
      <c r="H77" t="s">
        <v>20</v>
      </c>
      <c r="I77" t="s">
        <v>162</v>
      </c>
      <c r="J77">
        <v>2185</v>
      </c>
      <c r="K77">
        <v>13.0733333333333</v>
      </c>
      <c r="L77">
        <v>28565.233333333301</v>
      </c>
      <c r="N77" t="s">
        <v>75</v>
      </c>
      <c r="O77" t="s">
        <v>22</v>
      </c>
      <c r="P77" s="2">
        <f>DATEVALUE(CONCATENATE(RIGHT(output[[#This Row],[month_year]],2),"/01/",LEFT(output[[#This Row],[month_year]],4)))</f>
        <v>42005</v>
      </c>
    </row>
    <row r="78" spans="1:16" x14ac:dyDescent="0.3">
      <c r="A78">
        <v>201501</v>
      </c>
      <c r="B78" t="s">
        <v>143</v>
      </c>
      <c r="C78" t="s">
        <v>180</v>
      </c>
      <c r="D78" t="s">
        <v>181</v>
      </c>
      <c r="E78" t="s">
        <v>75</v>
      </c>
      <c r="F78" t="s">
        <v>18</v>
      </c>
      <c r="G78" t="s">
        <v>19</v>
      </c>
      <c r="H78" t="s">
        <v>20</v>
      </c>
      <c r="I78" t="s">
        <v>21</v>
      </c>
      <c r="J78">
        <v>2675</v>
      </c>
      <c r="K78">
        <v>12.9966666666667</v>
      </c>
      <c r="L78">
        <v>34766.083333333299</v>
      </c>
      <c r="N78" t="s">
        <v>75</v>
      </c>
      <c r="O78" t="s">
        <v>24</v>
      </c>
      <c r="P78" s="2">
        <f>DATEVALUE(CONCATENATE(RIGHT(output[[#This Row],[month_year]],2),"/01/",LEFT(output[[#This Row],[month_year]],4)))</f>
        <v>42005</v>
      </c>
    </row>
    <row r="79" spans="1:16" x14ac:dyDescent="0.3">
      <c r="A79">
        <v>201501</v>
      </c>
      <c r="B79" t="s">
        <v>143</v>
      </c>
      <c r="C79" t="s">
        <v>182</v>
      </c>
      <c r="D79" t="s">
        <v>183</v>
      </c>
      <c r="E79" t="s">
        <v>78</v>
      </c>
      <c r="F79" t="s">
        <v>18</v>
      </c>
      <c r="G79" t="s">
        <v>19</v>
      </c>
      <c r="H79" t="s">
        <v>38</v>
      </c>
      <c r="I79" t="s">
        <v>39</v>
      </c>
      <c r="J79">
        <v>2683</v>
      </c>
      <c r="K79">
        <v>14.186666666666699</v>
      </c>
      <c r="L79">
        <v>38062.826666666697</v>
      </c>
      <c r="N79" t="s">
        <v>78</v>
      </c>
      <c r="O79" t="s">
        <v>22</v>
      </c>
      <c r="P79" s="2">
        <f>DATEVALUE(CONCATENATE(RIGHT(output[[#This Row],[month_year]],2),"/01/",LEFT(output[[#This Row],[month_year]],4)))</f>
        <v>42005</v>
      </c>
    </row>
    <row r="80" spans="1:16" x14ac:dyDescent="0.3">
      <c r="A80">
        <v>201501</v>
      </c>
      <c r="B80" t="s">
        <v>143</v>
      </c>
      <c r="C80" t="s">
        <v>737</v>
      </c>
      <c r="D80" t="s">
        <v>738</v>
      </c>
      <c r="E80" t="s">
        <v>78</v>
      </c>
      <c r="F80" t="s">
        <v>18</v>
      </c>
      <c r="G80" t="s">
        <v>161</v>
      </c>
      <c r="H80" t="s">
        <v>38</v>
      </c>
      <c r="I80" t="s">
        <v>165</v>
      </c>
      <c r="J80">
        <v>2298</v>
      </c>
      <c r="K80">
        <v>14.283333333333299</v>
      </c>
      <c r="L80">
        <v>32823.1</v>
      </c>
      <c r="N80" t="s">
        <v>78</v>
      </c>
      <c r="O80" t="s">
        <v>24</v>
      </c>
      <c r="P80" s="2">
        <f>DATEVALUE(CONCATENATE(RIGHT(output[[#This Row],[month_year]],2),"/01/",LEFT(output[[#This Row],[month_year]],4)))</f>
        <v>42005</v>
      </c>
    </row>
    <row r="81" spans="1:16" x14ac:dyDescent="0.3">
      <c r="A81">
        <v>201501</v>
      </c>
      <c r="B81" t="s">
        <v>143</v>
      </c>
      <c r="C81" t="s">
        <v>184</v>
      </c>
      <c r="D81" t="s">
        <v>185</v>
      </c>
      <c r="E81" t="s">
        <v>75</v>
      </c>
      <c r="F81" t="s">
        <v>18</v>
      </c>
      <c r="G81" t="s">
        <v>19</v>
      </c>
      <c r="H81" t="s">
        <v>20</v>
      </c>
      <c r="I81" t="s">
        <v>21</v>
      </c>
      <c r="J81">
        <v>236</v>
      </c>
      <c r="K81">
        <v>14.98</v>
      </c>
      <c r="L81">
        <v>3535.28</v>
      </c>
      <c r="N81" t="s">
        <v>75</v>
      </c>
      <c r="O81" t="s">
        <v>24</v>
      </c>
      <c r="P81" s="2">
        <f>DATEVALUE(CONCATENATE(RIGHT(output[[#This Row],[month_year]],2),"/01/",LEFT(output[[#This Row],[month_year]],4)))</f>
        <v>42005</v>
      </c>
    </row>
    <row r="82" spans="1:16" x14ac:dyDescent="0.3">
      <c r="A82">
        <v>201501</v>
      </c>
      <c r="B82" t="s">
        <v>143</v>
      </c>
      <c r="C82" t="s">
        <v>186</v>
      </c>
      <c r="D82" t="s">
        <v>187</v>
      </c>
      <c r="E82" t="s">
        <v>78</v>
      </c>
      <c r="F82" t="s">
        <v>18</v>
      </c>
      <c r="G82" t="s">
        <v>19</v>
      </c>
      <c r="H82" t="s">
        <v>38</v>
      </c>
      <c r="I82" t="s">
        <v>39</v>
      </c>
      <c r="J82">
        <v>278</v>
      </c>
      <c r="K82">
        <v>15.9766666666667</v>
      </c>
      <c r="L82">
        <v>4441.5133333333297</v>
      </c>
      <c r="N82" t="s">
        <v>78</v>
      </c>
      <c r="O82" t="s">
        <v>24</v>
      </c>
      <c r="P82" s="2">
        <f>DATEVALUE(CONCATENATE(RIGHT(output[[#This Row],[month_year]],2),"/01/",LEFT(output[[#This Row],[month_year]],4)))</f>
        <v>42005</v>
      </c>
    </row>
    <row r="83" spans="1:16" x14ac:dyDescent="0.3">
      <c r="A83">
        <v>201501</v>
      </c>
      <c r="B83" t="s">
        <v>143</v>
      </c>
      <c r="C83" t="s">
        <v>198</v>
      </c>
      <c r="D83" t="s">
        <v>80</v>
      </c>
      <c r="E83" t="s">
        <v>81</v>
      </c>
      <c r="F83" t="s">
        <v>18</v>
      </c>
      <c r="G83" t="s">
        <v>52</v>
      </c>
      <c r="H83" t="s">
        <v>20</v>
      </c>
      <c r="I83" t="s">
        <v>53</v>
      </c>
      <c r="J83">
        <v>3887</v>
      </c>
      <c r="K83">
        <v>12.92</v>
      </c>
      <c r="L83">
        <v>50220.04</v>
      </c>
      <c r="N83" t="s">
        <v>81</v>
      </c>
      <c r="O83" t="s">
        <v>22</v>
      </c>
      <c r="P83" s="2">
        <f>DATEVALUE(CONCATENATE(RIGHT(output[[#This Row],[month_year]],2),"/01/",LEFT(output[[#This Row],[month_year]],4)))</f>
        <v>42005</v>
      </c>
    </row>
    <row r="84" spans="1:16" x14ac:dyDescent="0.3">
      <c r="A84">
        <v>201501</v>
      </c>
      <c r="B84" t="s">
        <v>143</v>
      </c>
      <c r="C84" t="s">
        <v>199</v>
      </c>
      <c r="D84" t="s">
        <v>83</v>
      </c>
      <c r="E84" t="s">
        <v>84</v>
      </c>
      <c r="F84" t="s">
        <v>18</v>
      </c>
      <c r="G84" t="s">
        <v>52</v>
      </c>
      <c r="H84" t="s">
        <v>38</v>
      </c>
      <c r="I84" t="s">
        <v>85</v>
      </c>
      <c r="J84">
        <v>2524</v>
      </c>
      <c r="K84">
        <v>14.13</v>
      </c>
      <c r="L84">
        <v>35664.120000000003</v>
      </c>
      <c r="N84" t="s">
        <v>84</v>
      </c>
      <c r="O84" t="s">
        <v>22</v>
      </c>
      <c r="P84" s="2">
        <f>DATEVALUE(CONCATENATE(RIGHT(output[[#This Row],[month_year]],2),"/01/",LEFT(output[[#This Row],[month_year]],4)))</f>
        <v>42005</v>
      </c>
    </row>
    <row r="85" spans="1:16" x14ac:dyDescent="0.3">
      <c r="A85">
        <v>201501</v>
      </c>
      <c r="B85" t="s">
        <v>143</v>
      </c>
      <c r="C85" t="s">
        <v>200</v>
      </c>
      <c r="D85" t="s">
        <v>201</v>
      </c>
      <c r="E85" t="s">
        <v>81</v>
      </c>
      <c r="F85" t="s">
        <v>18</v>
      </c>
      <c r="G85" t="s">
        <v>52</v>
      </c>
      <c r="H85" t="s">
        <v>20</v>
      </c>
      <c r="I85" t="s">
        <v>53</v>
      </c>
      <c r="J85">
        <v>328</v>
      </c>
      <c r="K85">
        <v>14.98</v>
      </c>
      <c r="L85">
        <v>4913.4399999999996</v>
      </c>
      <c r="N85" t="s">
        <v>81</v>
      </c>
      <c r="O85" t="s">
        <v>24</v>
      </c>
      <c r="P85" s="2">
        <f>DATEVALUE(CONCATENATE(RIGHT(output[[#This Row],[month_year]],2),"/01/",LEFT(output[[#This Row],[month_year]],4)))</f>
        <v>42005</v>
      </c>
    </row>
    <row r="86" spans="1:16" x14ac:dyDescent="0.3">
      <c r="A86">
        <v>201501</v>
      </c>
      <c r="B86" t="s">
        <v>143</v>
      </c>
      <c r="C86" t="s">
        <v>202</v>
      </c>
      <c r="D86" t="s">
        <v>203</v>
      </c>
      <c r="E86" t="s">
        <v>84</v>
      </c>
      <c r="F86" t="s">
        <v>18</v>
      </c>
      <c r="G86" t="s">
        <v>52</v>
      </c>
      <c r="H86" t="s">
        <v>38</v>
      </c>
      <c r="I86" t="s">
        <v>85</v>
      </c>
      <c r="J86">
        <v>197</v>
      </c>
      <c r="K86">
        <v>15.98</v>
      </c>
      <c r="L86">
        <v>3148.06</v>
      </c>
      <c r="N86" t="s">
        <v>84</v>
      </c>
      <c r="O86" t="s">
        <v>24</v>
      </c>
      <c r="P86" s="2">
        <f>DATEVALUE(CONCATENATE(RIGHT(output[[#This Row],[month_year]],2),"/01/",LEFT(output[[#This Row],[month_year]],4)))</f>
        <v>42005</v>
      </c>
    </row>
    <row r="87" spans="1:16" x14ac:dyDescent="0.3">
      <c r="A87">
        <v>201501</v>
      </c>
      <c r="B87" t="s">
        <v>143</v>
      </c>
      <c r="C87" t="s">
        <v>218</v>
      </c>
      <c r="D87" t="s">
        <v>219</v>
      </c>
      <c r="E87" t="s">
        <v>87</v>
      </c>
      <c r="F87" t="s">
        <v>30</v>
      </c>
      <c r="G87" t="s">
        <v>19</v>
      </c>
      <c r="H87" t="s">
        <v>38</v>
      </c>
      <c r="I87" t="s">
        <v>39</v>
      </c>
      <c r="J87">
        <v>2099</v>
      </c>
      <c r="K87">
        <v>14.186666666666699</v>
      </c>
      <c r="L87">
        <v>29777.813333333299</v>
      </c>
      <c r="N87" t="s">
        <v>87</v>
      </c>
      <c r="O87" t="s">
        <v>22</v>
      </c>
      <c r="P87" s="2">
        <f>DATEVALUE(CONCATENATE(RIGHT(output[[#This Row],[month_year]],2),"/01/",LEFT(output[[#This Row],[month_year]],4)))</f>
        <v>42005</v>
      </c>
    </row>
    <row r="88" spans="1:16" x14ac:dyDescent="0.3">
      <c r="A88">
        <v>201501</v>
      </c>
      <c r="B88" t="s">
        <v>143</v>
      </c>
      <c r="C88" t="s">
        <v>222</v>
      </c>
      <c r="D88" t="s">
        <v>223</v>
      </c>
      <c r="E88" t="s">
        <v>87</v>
      </c>
      <c r="F88" t="s">
        <v>30</v>
      </c>
      <c r="G88" t="s">
        <v>161</v>
      </c>
      <c r="H88" t="s">
        <v>38</v>
      </c>
      <c r="I88" t="s">
        <v>165</v>
      </c>
      <c r="J88">
        <v>4324</v>
      </c>
      <c r="K88">
        <v>14.283333333333299</v>
      </c>
      <c r="L88">
        <v>61761.133333333302</v>
      </c>
      <c r="N88" t="s">
        <v>87</v>
      </c>
      <c r="O88" t="s">
        <v>24</v>
      </c>
      <c r="P88" s="2">
        <f>DATEVALUE(CONCATENATE(RIGHT(output[[#This Row],[month_year]],2),"/01/",LEFT(output[[#This Row],[month_year]],4)))</f>
        <v>42005</v>
      </c>
    </row>
    <row r="89" spans="1:16" x14ac:dyDescent="0.3">
      <c r="A89">
        <v>201501</v>
      </c>
      <c r="B89" t="s">
        <v>143</v>
      </c>
      <c r="C89" t="s">
        <v>224</v>
      </c>
      <c r="D89" t="s">
        <v>225</v>
      </c>
      <c r="E89" t="s">
        <v>129</v>
      </c>
      <c r="F89" t="s">
        <v>30</v>
      </c>
      <c r="G89" t="s">
        <v>19</v>
      </c>
      <c r="H89" t="s">
        <v>20</v>
      </c>
      <c r="I89" t="s">
        <v>21</v>
      </c>
      <c r="J89">
        <v>4882</v>
      </c>
      <c r="K89">
        <v>12.9966666666667</v>
      </c>
      <c r="L89">
        <v>63449.726666666698</v>
      </c>
      <c r="N89" t="s">
        <v>129</v>
      </c>
      <c r="O89" t="s">
        <v>22</v>
      </c>
      <c r="P89" s="2">
        <f>DATEVALUE(CONCATENATE(RIGHT(output[[#This Row],[month_year]],2),"/01/",LEFT(output[[#This Row],[month_year]],4)))</f>
        <v>42005</v>
      </c>
    </row>
    <row r="90" spans="1:16" x14ac:dyDescent="0.3">
      <c r="A90">
        <v>201501</v>
      </c>
      <c r="B90" t="s">
        <v>143</v>
      </c>
      <c r="C90" t="s">
        <v>226</v>
      </c>
      <c r="D90" t="s">
        <v>227</v>
      </c>
      <c r="E90" t="s">
        <v>228</v>
      </c>
      <c r="F90" t="s">
        <v>30</v>
      </c>
      <c r="G90" t="s">
        <v>19</v>
      </c>
      <c r="H90" t="s">
        <v>38</v>
      </c>
      <c r="I90" t="s">
        <v>39</v>
      </c>
      <c r="J90">
        <v>6904</v>
      </c>
      <c r="K90">
        <v>14.186666666666699</v>
      </c>
      <c r="L90">
        <v>97944.746666666702</v>
      </c>
      <c r="N90" t="s">
        <v>228</v>
      </c>
      <c r="O90" t="s">
        <v>22</v>
      </c>
      <c r="P90" s="2">
        <f>DATEVALUE(CONCATENATE(RIGHT(output[[#This Row],[month_year]],2),"/01/",LEFT(output[[#This Row],[month_year]],4)))</f>
        <v>42005</v>
      </c>
    </row>
    <row r="91" spans="1:16" x14ac:dyDescent="0.3">
      <c r="A91">
        <v>201501</v>
      </c>
      <c r="B91" t="s">
        <v>143</v>
      </c>
      <c r="C91" t="s">
        <v>239</v>
      </c>
      <c r="D91" t="s">
        <v>131</v>
      </c>
      <c r="E91" t="s">
        <v>132</v>
      </c>
      <c r="F91" t="s">
        <v>30</v>
      </c>
      <c r="G91" t="s">
        <v>52</v>
      </c>
      <c r="H91" t="s">
        <v>20</v>
      </c>
      <c r="I91" t="s">
        <v>53</v>
      </c>
      <c r="J91">
        <v>7178</v>
      </c>
      <c r="K91">
        <v>12.92</v>
      </c>
      <c r="L91">
        <v>92739.76</v>
      </c>
      <c r="N91" t="s">
        <v>132</v>
      </c>
      <c r="O91" t="s">
        <v>22</v>
      </c>
      <c r="P91" s="2">
        <f>DATEVALUE(CONCATENATE(RIGHT(output[[#This Row],[month_year]],2),"/01/",LEFT(output[[#This Row],[month_year]],4)))</f>
        <v>42005</v>
      </c>
    </row>
    <row r="92" spans="1:16" x14ac:dyDescent="0.3">
      <c r="A92">
        <v>201501</v>
      </c>
      <c r="B92" t="s">
        <v>143</v>
      </c>
      <c r="C92" t="s">
        <v>253</v>
      </c>
      <c r="D92" t="s">
        <v>254</v>
      </c>
      <c r="E92" t="s">
        <v>255</v>
      </c>
      <c r="F92" t="s">
        <v>30</v>
      </c>
      <c r="G92" t="s">
        <v>52</v>
      </c>
      <c r="H92" t="s">
        <v>38</v>
      </c>
      <c r="I92" t="s">
        <v>85</v>
      </c>
      <c r="J92">
        <v>6315</v>
      </c>
      <c r="K92">
        <v>14.13</v>
      </c>
      <c r="L92">
        <v>89230.95</v>
      </c>
      <c r="N92" t="s">
        <v>255</v>
      </c>
      <c r="O92" t="s">
        <v>22</v>
      </c>
      <c r="P92" s="2">
        <f>DATEVALUE(CONCATENATE(RIGHT(output[[#This Row],[month_year]],2),"/01/",LEFT(output[[#This Row],[month_year]],4)))</f>
        <v>42005</v>
      </c>
    </row>
    <row r="93" spans="1:16" x14ac:dyDescent="0.3">
      <c r="A93">
        <v>201501</v>
      </c>
      <c r="B93" t="s">
        <v>143</v>
      </c>
      <c r="C93" t="s">
        <v>256</v>
      </c>
      <c r="D93" t="s">
        <v>257</v>
      </c>
      <c r="E93" t="s">
        <v>132</v>
      </c>
      <c r="F93" t="s">
        <v>30</v>
      </c>
      <c r="G93" t="s">
        <v>52</v>
      </c>
      <c r="H93" t="s">
        <v>20</v>
      </c>
      <c r="I93" t="s">
        <v>53</v>
      </c>
      <c r="J93">
        <v>685</v>
      </c>
      <c r="K93">
        <v>14.98</v>
      </c>
      <c r="L93">
        <v>10261.299999999999</v>
      </c>
      <c r="N93" t="s">
        <v>132</v>
      </c>
      <c r="O93" t="s">
        <v>24</v>
      </c>
      <c r="P93" s="2">
        <f>DATEVALUE(CONCATENATE(RIGHT(output[[#This Row],[month_year]],2),"/01/",LEFT(output[[#This Row],[month_year]],4)))</f>
        <v>42005</v>
      </c>
    </row>
    <row r="94" spans="1:16" x14ac:dyDescent="0.3">
      <c r="A94">
        <v>201501</v>
      </c>
      <c r="B94" t="s">
        <v>143</v>
      </c>
      <c r="C94" t="s">
        <v>258</v>
      </c>
      <c r="D94" t="s">
        <v>259</v>
      </c>
      <c r="E94" t="s">
        <v>255</v>
      </c>
      <c r="F94" t="s">
        <v>30</v>
      </c>
      <c r="G94" t="s">
        <v>52</v>
      </c>
      <c r="H94" t="s">
        <v>38</v>
      </c>
      <c r="I94" t="s">
        <v>85</v>
      </c>
      <c r="J94">
        <v>348</v>
      </c>
      <c r="K94">
        <v>15.98</v>
      </c>
      <c r="L94">
        <v>5561.04</v>
      </c>
      <c r="N94" t="s">
        <v>255</v>
      </c>
      <c r="O94" t="s">
        <v>24</v>
      </c>
      <c r="P94" s="2">
        <f>DATEVALUE(CONCATENATE(RIGHT(output[[#This Row],[month_year]],2),"/01/",LEFT(output[[#This Row],[month_year]],4)))</f>
        <v>42005</v>
      </c>
    </row>
    <row r="95" spans="1:16" x14ac:dyDescent="0.3">
      <c r="A95">
        <v>201501</v>
      </c>
      <c r="B95" t="s">
        <v>143</v>
      </c>
      <c r="C95" t="s">
        <v>270</v>
      </c>
      <c r="D95" t="s">
        <v>271</v>
      </c>
      <c r="E95" t="s">
        <v>30</v>
      </c>
      <c r="F95" t="s">
        <v>30</v>
      </c>
      <c r="G95" t="s">
        <v>19</v>
      </c>
      <c r="H95" t="s">
        <v>20</v>
      </c>
      <c r="I95" t="s">
        <v>21</v>
      </c>
      <c r="J95">
        <v>10421</v>
      </c>
      <c r="K95">
        <v>12.9966666666667</v>
      </c>
      <c r="L95">
        <v>135438.26333333299</v>
      </c>
      <c r="N95" t="s">
        <v>30</v>
      </c>
      <c r="O95" t="s">
        <v>22</v>
      </c>
      <c r="P95" s="2">
        <f>DATEVALUE(CONCATENATE(RIGHT(output[[#This Row],[month_year]],2),"/01/",LEFT(output[[#This Row],[month_year]],4)))</f>
        <v>42005</v>
      </c>
    </row>
    <row r="96" spans="1:16" x14ac:dyDescent="0.3">
      <c r="A96">
        <v>201501</v>
      </c>
      <c r="B96" t="s">
        <v>143</v>
      </c>
      <c r="C96" t="s">
        <v>272</v>
      </c>
      <c r="D96" t="s">
        <v>273</v>
      </c>
      <c r="E96" t="s">
        <v>87</v>
      </c>
      <c r="F96" t="s">
        <v>30</v>
      </c>
      <c r="G96" t="s">
        <v>19</v>
      </c>
      <c r="H96" t="s">
        <v>38</v>
      </c>
      <c r="I96" t="s">
        <v>39</v>
      </c>
      <c r="J96">
        <v>8932</v>
      </c>
      <c r="K96">
        <v>14.186666666666699</v>
      </c>
      <c r="L96">
        <v>126715.30666666701</v>
      </c>
      <c r="N96" t="s">
        <v>87</v>
      </c>
      <c r="O96" t="s">
        <v>24</v>
      </c>
      <c r="P96" s="2">
        <f>DATEVALUE(CONCATENATE(RIGHT(output[[#This Row],[month_year]],2),"/01/",LEFT(output[[#This Row],[month_year]],4)))</f>
        <v>42005</v>
      </c>
    </row>
    <row r="97" spans="1:16" x14ac:dyDescent="0.3">
      <c r="A97">
        <v>201501</v>
      </c>
      <c r="B97" t="s">
        <v>143</v>
      </c>
      <c r="C97" t="s">
        <v>274</v>
      </c>
      <c r="D97" t="s">
        <v>275</v>
      </c>
      <c r="E97" t="s">
        <v>30</v>
      </c>
      <c r="F97" t="s">
        <v>30</v>
      </c>
      <c r="G97" t="s">
        <v>161</v>
      </c>
      <c r="H97" t="s">
        <v>20</v>
      </c>
      <c r="I97" t="s">
        <v>162</v>
      </c>
      <c r="J97">
        <v>9952</v>
      </c>
      <c r="K97">
        <v>13.0733333333333</v>
      </c>
      <c r="L97">
        <v>130105.813333333</v>
      </c>
      <c r="N97" t="s">
        <v>30</v>
      </c>
      <c r="O97" t="s">
        <v>24</v>
      </c>
      <c r="P97" s="2">
        <f>DATEVALUE(CONCATENATE(RIGHT(output[[#This Row],[month_year]],2),"/01/",LEFT(output[[#This Row],[month_year]],4)))</f>
        <v>42005</v>
      </c>
    </row>
    <row r="98" spans="1:16" x14ac:dyDescent="0.3">
      <c r="A98">
        <v>201501</v>
      </c>
      <c r="B98" t="s">
        <v>143</v>
      </c>
      <c r="C98" t="s">
        <v>276</v>
      </c>
      <c r="D98" t="s">
        <v>277</v>
      </c>
      <c r="E98" t="s">
        <v>87</v>
      </c>
      <c r="F98" t="s">
        <v>30</v>
      </c>
      <c r="G98" t="s">
        <v>161</v>
      </c>
      <c r="H98" t="s">
        <v>38</v>
      </c>
      <c r="I98" t="s">
        <v>165</v>
      </c>
      <c r="J98">
        <v>9860</v>
      </c>
      <c r="K98">
        <v>14.283333333333299</v>
      </c>
      <c r="L98">
        <v>140833.66666666701</v>
      </c>
      <c r="N98" t="s">
        <v>87</v>
      </c>
      <c r="O98" t="s">
        <v>24</v>
      </c>
      <c r="P98" s="2">
        <f>DATEVALUE(CONCATENATE(RIGHT(output[[#This Row],[month_year]],2),"/01/",LEFT(output[[#This Row],[month_year]],4)))</f>
        <v>42005</v>
      </c>
    </row>
    <row r="99" spans="1:16" x14ac:dyDescent="0.3">
      <c r="A99">
        <v>201501</v>
      </c>
      <c r="B99" t="s">
        <v>143</v>
      </c>
      <c r="C99" t="s">
        <v>88</v>
      </c>
      <c r="D99" t="s">
        <v>89</v>
      </c>
      <c r="E99" t="s">
        <v>30</v>
      </c>
      <c r="F99" t="s">
        <v>30</v>
      </c>
      <c r="G99" t="s">
        <v>19</v>
      </c>
      <c r="H99" t="s">
        <v>20</v>
      </c>
      <c r="I99" t="s">
        <v>21</v>
      </c>
      <c r="J99">
        <v>965</v>
      </c>
      <c r="K99">
        <v>14.98</v>
      </c>
      <c r="L99">
        <v>14455.7</v>
      </c>
      <c r="N99" t="s">
        <v>30</v>
      </c>
      <c r="O99" t="s">
        <v>24</v>
      </c>
      <c r="P99" s="2">
        <f>DATEVALUE(CONCATENATE(RIGHT(output[[#This Row],[month_year]],2),"/01/",LEFT(output[[#This Row],[month_year]],4)))</f>
        <v>42005</v>
      </c>
    </row>
    <row r="100" spans="1:16" x14ac:dyDescent="0.3">
      <c r="A100">
        <v>201501</v>
      </c>
      <c r="B100" t="s">
        <v>143</v>
      </c>
      <c r="C100" t="s">
        <v>278</v>
      </c>
      <c r="D100" t="s">
        <v>279</v>
      </c>
      <c r="E100" t="s">
        <v>87</v>
      </c>
      <c r="F100" t="s">
        <v>30</v>
      </c>
      <c r="G100" t="s">
        <v>19</v>
      </c>
      <c r="H100" t="s">
        <v>38</v>
      </c>
      <c r="I100" t="s">
        <v>39</v>
      </c>
      <c r="J100">
        <v>848</v>
      </c>
      <c r="K100">
        <v>15.9766666666667</v>
      </c>
      <c r="L100">
        <v>13548.2133333333</v>
      </c>
      <c r="N100" t="s">
        <v>87</v>
      </c>
      <c r="O100" t="s">
        <v>24</v>
      </c>
      <c r="P100" s="2">
        <f>DATEVALUE(CONCATENATE(RIGHT(output[[#This Row],[month_year]],2),"/01/",LEFT(output[[#This Row],[month_year]],4)))</f>
        <v>42005</v>
      </c>
    </row>
    <row r="101" spans="1:16" x14ac:dyDescent="0.3">
      <c r="A101">
        <v>201501</v>
      </c>
      <c r="B101" t="s">
        <v>143</v>
      </c>
      <c r="C101" t="s">
        <v>290</v>
      </c>
      <c r="D101" t="s">
        <v>291</v>
      </c>
      <c r="E101" t="s">
        <v>134</v>
      </c>
      <c r="F101" t="s">
        <v>30</v>
      </c>
      <c r="G101" t="s">
        <v>19</v>
      </c>
      <c r="H101" t="s">
        <v>20</v>
      </c>
      <c r="I101" t="s">
        <v>21</v>
      </c>
      <c r="J101">
        <v>8461</v>
      </c>
      <c r="K101">
        <v>12.9966666666667</v>
      </c>
      <c r="L101">
        <v>109964.796666667</v>
      </c>
      <c r="N101" t="s">
        <v>134</v>
      </c>
      <c r="O101" t="s">
        <v>22</v>
      </c>
      <c r="P101" s="2">
        <f>DATEVALUE(CONCATENATE(RIGHT(output[[#This Row],[month_year]],2),"/01/",LEFT(output[[#This Row],[month_year]],4)))</f>
        <v>42005</v>
      </c>
    </row>
    <row r="102" spans="1:16" x14ac:dyDescent="0.3">
      <c r="A102">
        <v>201501</v>
      </c>
      <c r="B102" t="s">
        <v>143</v>
      </c>
      <c r="C102" t="s">
        <v>292</v>
      </c>
      <c r="D102" t="s">
        <v>293</v>
      </c>
      <c r="E102" t="s">
        <v>294</v>
      </c>
      <c r="F102" t="s">
        <v>30</v>
      </c>
      <c r="G102" t="s">
        <v>19</v>
      </c>
      <c r="H102" t="s">
        <v>38</v>
      </c>
      <c r="I102" t="s">
        <v>39</v>
      </c>
      <c r="J102">
        <v>4248</v>
      </c>
      <c r="K102">
        <v>14.186666666666699</v>
      </c>
      <c r="L102">
        <v>60264.959999999999</v>
      </c>
      <c r="N102" t="s">
        <v>294</v>
      </c>
      <c r="O102" t="s">
        <v>22</v>
      </c>
      <c r="P102" s="2">
        <f>DATEVALUE(CONCATENATE(RIGHT(output[[#This Row],[month_year]],2),"/01/",LEFT(output[[#This Row],[month_year]],4)))</f>
        <v>42005</v>
      </c>
    </row>
    <row r="103" spans="1:16" x14ac:dyDescent="0.3">
      <c r="A103">
        <v>201501</v>
      </c>
      <c r="B103" t="s">
        <v>143</v>
      </c>
      <c r="C103" t="s">
        <v>297</v>
      </c>
      <c r="D103" t="s">
        <v>298</v>
      </c>
      <c r="E103" t="s">
        <v>294</v>
      </c>
      <c r="F103" t="s">
        <v>30</v>
      </c>
      <c r="G103" t="s">
        <v>161</v>
      </c>
      <c r="H103" t="s">
        <v>38</v>
      </c>
      <c r="I103" t="s">
        <v>165</v>
      </c>
      <c r="J103">
        <v>4548</v>
      </c>
      <c r="K103">
        <v>14.283333333333299</v>
      </c>
      <c r="L103">
        <v>64960.6</v>
      </c>
      <c r="N103" t="s">
        <v>294</v>
      </c>
      <c r="O103" t="s">
        <v>24</v>
      </c>
      <c r="P103" s="2">
        <f>DATEVALUE(CONCATENATE(RIGHT(output[[#This Row],[month_year]],2),"/01/",LEFT(output[[#This Row],[month_year]],4)))</f>
        <v>42005</v>
      </c>
    </row>
    <row r="104" spans="1:16" x14ac:dyDescent="0.3">
      <c r="A104">
        <v>201501</v>
      </c>
      <c r="B104" t="s">
        <v>143</v>
      </c>
      <c r="C104" t="s">
        <v>299</v>
      </c>
      <c r="D104" t="s">
        <v>300</v>
      </c>
      <c r="E104" t="s">
        <v>134</v>
      </c>
      <c r="F104" t="s">
        <v>30</v>
      </c>
      <c r="G104" t="s">
        <v>19</v>
      </c>
      <c r="H104" t="s">
        <v>20</v>
      </c>
      <c r="I104" t="s">
        <v>21</v>
      </c>
      <c r="J104">
        <v>1075</v>
      </c>
      <c r="K104">
        <v>14.98</v>
      </c>
      <c r="L104">
        <v>16103.5</v>
      </c>
      <c r="N104" t="s">
        <v>134</v>
      </c>
      <c r="O104" t="s">
        <v>24</v>
      </c>
      <c r="P104" s="2">
        <f>DATEVALUE(CONCATENATE(RIGHT(output[[#This Row],[month_year]],2),"/01/",LEFT(output[[#This Row],[month_year]],4)))</f>
        <v>42005</v>
      </c>
    </row>
    <row r="105" spans="1:16" x14ac:dyDescent="0.3">
      <c r="A105">
        <v>201501</v>
      </c>
      <c r="B105" t="s">
        <v>143</v>
      </c>
      <c r="C105" t="s">
        <v>315</v>
      </c>
      <c r="D105" t="s">
        <v>314</v>
      </c>
      <c r="E105" t="s">
        <v>138</v>
      </c>
      <c r="F105" t="s">
        <v>30</v>
      </c>
      <c r="G105" t="s">
        <v>19</v>
      </c>
      <c r="H105" t="s">
        <v>20</v>
      </c>
      <c r="I105" t="s">
        <v>21</v>
      </c>
      <c r="J105">
        <v>7167</v>
      </c>
      <c r="K105">
        <v>12.9966666666667</v>
      </c>
      <c r="L105">
        <v>93147.11</v>
      </c>
      <c r="N105" t="s">
        <v>138</v>
      </c>
      <c r="O105" t="s">
        <v>22</v>
      </c>
      <c r="P105" s="2">
        <f>DATEVALUE(CONCATENATE(RIGHT(output[[#This Row],[month_year]],2),"/01/",LEFT(output[[#This Row],[month_year]],4)))</f>
        <v>42005</v>
      </c>
    </row>
    <row r="106" spans="1:16" x14ac:dyDescent="0.3">
      <c r="A106">
        <v>201501</v>
      </c>
      <c r="B106" t="s">
        <v>143</v>
      </c>
      <c r="C106" t="s">
        <v>316</v>
      </c>
      <c r="D106" t="s">
        <v>317</v>
      </c>
      <c r="E106" t="s">
        <v>318</v>
      </c>
      <c r="F106" t="s">
        <v>30</v>
      </c>
      <c r="G106" t="s">
        <v>19</v>
      </c>
      <c r="H106" t="s">
        <v>38</v>
      </c>
      <c r="I106" t="s">
        <v>39</v>
      </c>
      <c r="J106">
        <v>7546</v>
      </c>
      <c r="K106">
        <v>14.186666666666699</v>
      </c>
      <c r="L106">
        <v>107052.586666667</v>
      </c>
      <c r="N106" t="s">
        <v>318</v>
      </c>
      <c r="O106" t="s">
        <v>22</v>
      </c>
      <c r="P106" s="2">
        <f>DATEVALUE(CONCATENATE(RIGHT(output[[#This Row],[month_year]],2),"/01/",LEFT(output[[#This Row],[month_year]],4)))</f>
        <v>42005</v>
      </c>
    </row>
    <row r="107" spans="1:16" x14ac:dyDescent="0.3">
      <c r="A107">
        <v>201501</v>
      </c>
      <c r="B107" t="s">
        <v>143</v>
      </c>
      <c r="C107" t="s">
        <v>321</v>
      </c>
      <c r="D107" t="s">
        <v>322</v>
      </c>
      <c r="E107" t="s">
        <v>138</v>
      </c>
      <c r="F107" t="s">
        <v>30</v>
      </c>
      <c r="G107" t="s">
        <v>19</v>
      </c>
      <c r="H107" t="s">
        <v>20</v>
      </c>
      <c r="I107" t="s">
        <v>21</v>
      </c>
      <c r="J107">
        <v>914</v>
      </c>
      <c r="K107">
        <v>14.98</v>
      </c>
      <c r="L107">
        <v>13691.72</v>
      </c>
      <c r="N107" t="s">
        <v>138</v>
      </c>
      <c r="O107" t="s">
        <v>24</v>
      </c>
      <c r="P107" s="2">
        <f>DATEVALUE(CONCATENATE(RIGHT(output[[#This Row],[month_year]],2),"/01/",LEFT(output[[#This Row],[month_year]],4)))</f>
        <v>42005</v>
      </c>
    </row>
    <row r="108" spans="1:16" x14ac:dyDescent="0.3">
      <c r="A108">
        <v>201501</v>
      </c>
      <c r="B108" t="s">
        <v>143</v>
      </c>
      <c r="C108" t="s">
        <v>335</v>
      </c>
      <c r="D108" t="s">
        <v>336</v>
      </c>
      <c r="E108" t="s">
        <v>32</v>
      </c>
      <c r="F108" t="s">
        <v>30</v>
      </c>
      <c r="G108" t="s">
        <v>19</v>
      </c>
      <c r="H108" t="s">
        <v>20</v>
      </c>
      <c r="I108" t="s">
        <v>21</v>
      </c>
      <c r="J108">
        <v>10683</v>
      </c>
      <c r="K108">
        <v>12.9966666666667</v>
      </c>
      <c r="L108">
        <v>138843.39000000001</v>
      </c>
      <c r="N108" t="s">
        <v>32</v>
      </c>
      <c r="O108" t="s">
        <v>22</v>
      </c>
      <c r="P108" s="2">
        <f>DATEVALUE(CONCATENATE(RIGHT(output[[#This Row],[month_year]],2),"/01/",LEFT(output[[#This Row],[month_year]],4)))</f>
        <v>42005</v>
      </c>
    </row>
    <row r="109" spans="1:16" x14ac:dyDescent="0.3">
      <c r="A109">
        <v>201501</v>
      </c>
      <c r="B109" t="s">
        <v>143</v>
      </c>
      <c r="C109" t="s">
        <v>337</v>
      </c>
      <c r="D109" t="s">
        <v>338</v>
      </c>
      <c r="E109" t="s">
        <v>91</v>
      </c>
      <c r="F109" t="s">
        <v>30</v>
      </c>
      <c r="G109" t="s">
        <v>19</v>
      </c>
      <c r="H109" t="s">
        <v>38</v>
      </c>
      <c r="I109" t="s">
        <v>39</v>
      </c>
      <c r="J109">
        <v>1747</v>
      </c>
      <c r="K109">
        <v>14.186666666666699</v>
      </c>
      <c r="L109">
        <v>24784.106666666699</v>
      </c>
      <c r="N109" t="s">
        <v>91</v>
      </c>
      <c r="O109" t="s">
        <v>22</v>
      </c>
      <c r="P109" s="2">
        <f>DATEVALUE(CONCATENATE(RIGHT(output[[#This Row],[month_year]],2),"/01/",LEFT(output[[#This Row],[month_year]],4)))</f>
        <v>42005</v>
      </c>
    </row>
    <row r="110" spans="1:16" x14ac:dyDescent="0.3">
      <c r="A110">
        <v>201501</v>
      </c>
      <c r="B110" t="s">
        <v>143</v>
      </c>
      <c r="C110" t="s">
        <v>341</v>
      </c>
      <c r="D110" t="s">
        <v>342</v>
      </c>
      <c r="E110" t="s">
        <v>91</v>
      </c>
      <c r="F110" t="s">
        <v>30</v>
      </c>
      <c r="G110" t="s">
        <v>161</v>
      </c>
      <c r="H110" t="s">
        <v>38</v>
      </c>
      <c r="I110" t="s">
        <v>165</v>
      </c>
      <c r="J110">
        <v>5400</v>
      </c>
      <c r="K110">
        <v>14.283333333333299</v>
      </c>
      <c r="L110">
        <v>77130</v>
      </c>
      <c r="N110" t="s">
        <v>91</v>
      </c>
      <c r="O110" t="s">
        <v>24</v>
      </c>
      <c r="P110" s="2">
        <f>DATEVALUE(CONCATENATE(RIGHT(output[[#This Row],[month_year]],2),"/01/",LEFT(output[[#This Row],[month_year]],4)))</f>
        <v>42005</v>
      </c>
    </row>
    <row r="111" spans="1:16" x14ac:dyDescent="0.3">
      <c r="A111">
        <v>201501</v>
      </c>
      <c r="B111" t="s">
        <v>143</v>
      </c>
      <c r="C111" t="s">
        <v>343</v>
      </c>
      <c r="D111" t="s">
        <v>344</v>
      </c>
      <c r="E111" t="s">
        <v>32</v>
      </c>
      <c r="F111" t="s">
        <v>30</v>
      </c>
      <c r="G111" t="s">
        <v>19</v>
      </c>
      <c r="H111" t="s">
        <v>20</v>
      </c>
      <c r="I111" t="s">
        <v>21</v>
      </c>
      <c r="J111">
        <v>829</v>
      </c>
      <c r="K111">
        <v>14.98</v>
      </c>
      <c r="L111">
        <v>12418.42</v>
      </c>
      <c r="N111" t="s">
        <v>32</v>
      </c>
      <c r="O111" t="s">
        <v>24</v>
      </c>
      <c r="P111" s="2">
        <f>DATEVALUE(CONCATENATE(RIGHT(output[[#This Row],[month_year]],2),"/01/",LEFT(output[[#This Row],[month_year]],4)))</f>
        <v>42005</v>
      </c>
    </row>
    <row r="112" spans="1:16" x14ac:dyDescent="0.3">
      <c r="A112">
        <v>201501</v>
      </c>
      <c r="B112" t="s">
        <v>143</v>
      </c>
      <c r="C112" t="s">
        <v>347</v>
      </c>
      <c r="D112" t="s">
        <v>348</v>
      </c>
      <c r="E112" t="s">
        <v>141</v>
      </c>
      <c r="F112" t="s">
        <v>30</v>
      </c>
      <c r="G112" t="s">
        <v>27</v>
      </c>
      <c r="H112" t="s">
        <v>20</v>
      </c>
      <c r="I112" t="s">
        <v>28</v>
      </c>
      <c r="J112">
        <v>132790</v>
      </c>
      <c r="K112">
        <v>5.98</v>
      </c>
      <c r="L112">
        <v>794084.2</v>
      </c>
      <c r="N112" t="s">
        <v>141</v>
      </c>
      <c r="O112" t="s">
        <v>22</v>
      </c>
      <c r="P112" s="2">
        <f>DATEVALUE(CONCATENATE(RIGHT(output[[#This Row],[month_year]],2),"/01/",LEFT(output[[#This Row],[month_year]],4)))</f>
        <v>42005</v>
      </c>
    </row>
    <row r="113" spans="1:16" x14ac:dyDescent="0.3">
      <c r="A113">
        <v>201501</v>
      </c>
      <c r="B113" t="s">
        <v>143</v>
      </c>
      <c r="C113" t="s">
        <v>349</v>
      </c>
      <c r="D113" t="s">
        <v>350</v>
      </c>
      <c r="E113" t="s">
        <v>351</v>
      </c>
      <c r="F113" t="s">
        <v>30</v>
      </c>
      <c r="G113" t="s">
        <v>27</v>
      </c>
      <c r="H113" t="s">
        <v>38</v>
      </c>
      <c r="I113" t="s">
        <v>150</v>
      </c>
      <c r="J113">
        <v>35786</v>
      </c>
      <c r="K113">
        <v>6.98</v>
      </c>
      <c r="L113">
        <v>249786.28</v>
      </c>
      <c r="N113" t="s">
        <v>351</v>
      </c>
      <c r="O113" t="s">
        <v>22</v>
      </c>
      <c r="P113" s="2">
        <f>DATEVALUE(CONCATENATE(RIGHT(output[[#This Row],[month_year]],2),"/01/",LEFT(output[[#This Row],[month_year]],4)))</f>
        <v>42005</v>
      </c>
    </row>
    <row r="114" spans="1:16" x14ac:dyDescent="0.3">
      <c r="A114">
        <v>201501</v>
      </c>
      <c r="B114" t="s">
        <v>143</v>
      </c>
      <c r="C114" t="s">
        <v>356</v>
      </c>
      <c r="D114" t="s">
        <v>357</v>
      </c>
      <c r="E114" t="s">
        <v>351</v>
      </c>
      <c r="F114" t="s">
        <v>30</v>
      </c>
      <c r="G114" t="s">
        <v>354</v>
      </c>
      <c r="H114" t="s">
        <v>38</v>
      </c>
      <c r="I114" t="s">
        <v>358</v>
      </c>
      <c r="J114">
        <v>41658</v>
      </c>
      <c r="K114">
        <v>6.98</v>
      </c>
      <c r="L114">
        <v>290772.84000000003</v>
      </c>
      <c r="N114" t="s">
        <v>351</v>
      </c>
      <c r="O114" t="s">
        <v>24</v>
      </c>
      <c r="P114" s="2">
        <f>DATEVALUE(CONCATENATE(RIGHT(output[[#This Row],[month_year]],2),"/01/",LEFT(output[[#This Row],[month_year]],4)))</f>
        <v>42005</v>
      </c>
    </row>
    <row r="115" spans="1:16" x14ac:dyDescent="0.3">
      <c r="A115">
        <v>201501</v>
      </c>
      <c r="B115" t="s">
        <v>143</v>
      </c>
      <c r="C115" t="s">
        <v>359</v>
      </c>
      <c r="D115" t="s">
        <v>360</v>
      </c>
      <c r="E115" t="s">
        <v>141</v>
      </c>
      <c r="F115" t="s">
        <v>30</v>
      </c>
      <c r="G115" t="s">
        <v>27</v>
      </c>
      <c r="H115" t="s">
        <v>20</v>
      </c>
      <c r="I115" t="s">
        <v>28</v>
      </c>
      <c r="J115">
        <v>15711</v>
      </c>
      <c r="K115">
        <v>5.98</v>
      </c>
      <c r="L115">
        <v>93951.78</v>
      </c>
      <c r="N115" t="s">
        <v>141</v>
      </c>
      <c r="O115" t="s">
        <v>24</v>
      </c>
      <c r="P115" s="2">
        <f>DATEVALUE(CONCATENATE(RIGHT(output[[#This Row],[month_year]],2),"/01/",LEFT(output[[#This Row],[month_year]],4)))</f>
        <v>42005</v>
      </c>
    </row>
    <row r="116" spans="1:16" x14ac:dyDescent="0.3">
      <c r="A116">
        <v>201501</v>
      </c>
      <c r="B116" t="s">
        <v>143</v>
      </c>
      <c r="C116" t="s">
        <v>373</v>
      </c>
      <c r="D116" t="s">
        <v>374</v>
      </c>
      <c r="E116" t="s">
        <v>375</v>
      </c>
      <c r="F116" t="s">
        <v>30</v>
      </c>
      <c r="G116" t="s">
        <v>19</v>
      </c>
      <c r="H116" t="s">
        <v>20</v>
      </c>
      <c r="I116" t="s">
        <v>21</v>
      </c>
      <c r="J116">
        <v>9084</v>
      </c>
      <c r="K116">
        <v>12.9966666666667</v>
      </c>
      <c r="L116">
        <v>118061.72</v>
      </c>
      <c r="N116" t="s">
        <v>375</v>
      </c>
      <c r="O116" t="s">
        <v>22</v>
      </c>
      <c r="P116" s="2">
        <f>DATEVALUE(CONCATENATE(RIGHT(output[[#This Row],[month_year]],2),"/01/",LEFT(output[[#This Row],[month_year]],4)))</f>
        <v>42005</v>
      </c>
    </row>
    <row r="117" spans="1:16" x14ac:dyDescent="0.3">
      <c r="A117">
        <v>201501</v>
      </c>
      <c r="B117" t="s">
        <v>143</v>
      </c>
      <c r="C117" t="s">
        <v>376</v>
      </c>
      <c r="D117" t="s">
        <v>377</v>
      </c>
      <c r="E117" t="s">
        <v>375</v>
      </c>
      <c r="F117" t="s">
        <v>30</v>
      </c>
      <c r="G117" t="s">
        <v>19</v>
      </c>
      <c r="H117" t="s">
        <v>20</v>
      </c>
      <c r="I117" t="s">
        <v>21</v>
      </c>
      <c r="J117">
        <v>738</v>
      </c>
      <c r="K117">
        <v>14.98</v>
      </c>
      <c r="L117">
        <v>11055.24</v>
      </c>
      <c r="N117" t="s">
        <v>375</v>
      </c>
      <c r="O117" t="s">
        <v>24</v>
      </c>
      <c r="P117" s="2">
        <f>DATEVALUE(CONCATENATE(RIGHT(output[[#This Row],[month_year]],2),"/01/",LEFT(output[[#This Row],[month_year]],4)))</f>
        <v>42005</v>
      </c>
    </row>
    <row r="118" spans="1:16" x14ac:dyDescent="0.3">
      <c r="A118">
        <v>201501</v>
      </c>
      <c r="B118" t="s">
        <v>143</v>
      </c>
      <c r="C118" t="s">
        <v>387</v>
      </c>
      <c r="D118" t="s">
        <v>387</v>
      </c>
      <c r="E118" t="s">
        <v>34</v>
      </c>
      <c r="F118" t="s">
        <v>35</v>
      </c>
      <c r="G118" t="s">
        <v>19</v>
      </c>
      <c r="H118" t="s">
        <v>20</v>
      </c>
      <c r="I118" t="s">
        <v>21</v>
      </c>
      <c r="J118">
        <v>3525</v>
      </c>
      <c r="K118">
        <v>12.9966666666667</v>
      </c>
      <c r="L118">
        <v>45813.25</v>
      </c>
      <c r="N118" t="s">
        <v>34</v>
      </c>
      <c r="O118" t="s">
        <v>22</v>
      </c>
      <c r="P118" s="2">
        <f>DATEVALUE(CONCATENATE(RIGHT(output[[#This Row],[month_year]],2),"/01/",LEFT(output[[#This Row],[month_year]],4)))</f>
        <v>42005</v>
      </c>
    </row>
    <row r="119" spans="1:16" x14ac:dyDescent="0.3">
      <c r="A119">
        <v>201501</v>
      </c>
      <c r="B119" t="s">
        <v>143</v>
      </c>
      <c r="C119" t="s">
        <v>388</v>
      </c>
      <c r="D119" t="s">
        <v>388</v>
      </c>
      <c r="E119" t="s">
        <v>389</v>
      </c>
      <c r="F119" t="s">
        <v>35</v>
      </c>
      <c r="G119" t="s">
        <v>19</v>
      </c>
      <c r="H119" t="s">
        <v>38</v>
      </c>
      <c r="I119" t="s">
        <v>39</v>
      </c>
      <c r="J119">
        <v>3019</v>
      </c>
      <c r="K119">
        <v>14.186666666666699</v>
      </c>
      <c r="L119">
        <v>42829.546666666698</v>
      </c>
      <c r="N119" t="s">
        <v>389</v>
      </c>
      <c r="O119" t="s">
        <v>22</v>
      </c>
      <c r="P119" s="2">
        <f>DATEVALUE(CONCATENATE(RIGHT(output[[#This Row],[month_year]],2),"/01/",LEFT(output[[#This Row],[month_year]],4)))</f>
        <v>42005</v>
      </c>
    </row>
    <row r="120" spans="1:16" x14ac:dyDescent="0.3">
      <c r="A120">
        <v>201501</v>
      </c>
      <c r="B120" t="s">
        <v>143</v>
      </c>
      <c r="C120" t="s">
        <v>390</v>
      </c>
      <c r="D120" t="s">
        <v>390</v>
      </c>
      <c r="E120" t="s">
        <v>34</v>
      </c>
      <c r="F120" t="s">
        <v>35</v>
      </c>
      <c r="G120" t="s">
        <v>161</v>
      </c>
      <c r="H120" t="s">
        <v>20</v>
      </c>
      <c r="I120" t="s">
        <v>162</v>
      </c>
      <c r="J120">
        <v>4962</v>
      </c>
      <c r="K120">
        <v>13.0733333333333</v>
      </c>
      <c r="L120">
        <v>64869.88</v>
      </c>
      <c r="N120" t="s">
        <v>34</v>
      </c>
      <c r="O120" t="s">
        <v>24</v>
      </c>
      <c r="P120" s="2">
        <f>DATEVALUE(CONCATENATE(RIGHT(output[[#This Row],[month_year]],2),"/01/",LEFT(output[[#This Row],[month_year]],4)))</f>
        <v>42005</v>
      </c>
    </row>
    <row r="121" spans="1:16" x14ac:dyDescent="0.3">
      <c r="A121">
        <v>201501</v>
      </c>
      <c r="B121" t="s">
        <v>143</v>
      </c>
      <c r="C121" t="s">
        <v>391</v>
      </c>
      <c r="D121" t="s">
        <v>391</v>
      </c>
      <c r="E121" t="s">
        <v>389</v>
      </c>
      <c r="F121" t="s">
        <v>35</v>
      </c>
      <c r="G121" t="s">
        <v>161</v>
      </c>
      <c r="H121" t="s">
        <v>38</v>
      </c>
      <c r="I121" t="s">
        <v>165</v>
      </c>
      <c r="J121">
        <v>4259</v>
      </c>
      <c r="K121">
        <v>14.283333333333299</v>
      </c>
      <c r="L121">
        <v>60832.716666666704</v>
      </c>
      <c r="N121" t="s">
        <v>389</v>
      </c>
      <c r="O121" t="s">
        <v>24</v>
      </c>
      <c r="P121" s="2">
        <f>DATEVALUE(CONCATENATE(RIGHT(output[[#This Row],[month_year]],2),"/01/",LEFT(output[[#This Row],[month_year]],4)))</f>
        <v>42005</v>
      </c>
    </row>
    <row r="122" spans="1:16" x14ac:dyDescent="0.3">
      <c r="A122">
        <v>201501</v>
      </c>
      <c r="B122" t="s">
        <v>143</v>
      </c>
      <c r="C122" t="s">
        <v>392</v>
      </c>
      <c r="D122" t="s">
        <v>392</v>
      </c>
      <c r="E122" t="s">
        <v>34</v>
      </c>
      <c r="F122" t="s">
        <v>35</v>
      </c>
      <c r="G122" t="s">
        <v>19</v>
      </c>
      <c r="H122" t="s">
        <v>20</v>
      </c>
      <c r="I122" t="s">
        <v>21</v>
      </c>
      <c r="J122">
        <v>581</v>
      </c>
      <c r="K122">
        <v>14.98</v>
      </c>
      <c r="L122">
        <v>8703.3799999999992</v>
      </c>
      <c r="N122" t="s">
        <v>34</v>
      </c>
      <c r="O122" t="s">
        <v>24</v>
      </c>
      <c r="P122" s="2">
        <f>DATEVALUE(CONCATENATE(RIGHT(output[[#This Row],[month_year]],2),"/01/",LEFT(output[[#This Row],[month_year]],4)))</f>
        <v>42005</v>
      </c>
    </row>
    <row r="123" spans="1:16" x14ac:dyDescent="0.3">
      <c r="A123">
        <v>201501</v>
      </c>
      <c r="B123" t="s">
        <v>143</v>
      </c>
      <c r="C123" t="s">
        <v>393</v>
      </c>
      <c r="D123" t="s">
        <v>393</v>
      </c>
      <c r="E123" t="s">
        <v>389</v>
      </c>
      <c r="F123" t="s">
        <v>35</v>
      </c>
      <c r="G123" t="s">
        <v>19</v>
      </c>
      <c r="H123" t="s">
        <v>38</v>
      </c>
      <c r="I123" t="s">
        <v>39</v>
      </c>
      <c r="J123">
        <v>302</v>
      </c>
      <c r="K123">
        <v>15.9766666666667</v>
      </c>
      <c r="L123">
        <v>4824.9533333333302</v>
      </c>
      <c r="N123" t="s">
        <v>389</v>
      </c>
      <c r="O123" t="s">
        <v>24</v>
      </c>
      <c r="P123" s="2">
        <f>DATEVALUE(CONCATENATE(RIGHT(output[[#This Row],[month_year]],2),"/01/",LEFT(output[[#This Row],[month_year]],4)))</f>
        <v>42005</v>
      </c>
    </row>
    <row r="124" spans="1:16" x14ac:dyDescent="0.3">
      <c r="A124">
        <v>201501</v>
      </c>
      <c r="B124" t="s">
        <v>143</v>
      </c>
      <c r="C124" t="s">
        <v>400</v>
      </c>
      <c r="D124" t="s">
        <v>400</v>
      </c>
      <c r="E124" t="s">
        <v>36</v>
      </c>
      <c r="F124" t="s">
        <v>35</v>
      </c>
      <c r="G124" t="s">
        <v>19</v>
      </c>
      <c r="H124" t="s">
        <v>20</v>
      </c>
      <c r="I124" t="s">
        <v>21</v>
      </c>
      <c r="J124">
        <v>4826</v>
      </c>
      <c r="K124">
        <v>12.9966666666667</v>
      </c>
      <c r="L124">
        <v>62721.913333333301</v>
      </c>
      <c r="N124" t="s">
        <v>36</v>
      </c>
      <c r="O124" t="s">
        <v>22</v>
      </c>
      <c r="P124" s="2">
        <f>DATEVALUE(CONCATENATE(RIGHT(output[[#This Row],[month_year]],2),"/01/",LEFT(output[[#This Row],[month_year]],4)))</f>
        <v>42005</v>
      </c>
    </row>
    <row r="125" spans="1:16" x14ac:dyDescent="0.3">
      <c r="A125">
        <v>201501</v>
      </c>
      <c r="B125" t="s">
        <v>143</v>
      </c>
      <c r="C125" t="s">
        <v>401</v>
      </c>
      <c r="D125" t="s">
        <v>401</v>
      </c>
      <c r="E125" t="s">
        <v>37</v>
      </c>
      <c r="F125" t="s">
        <v>35</v>
      </c>
      <c r="G125" t="s">
        <v>19</v>
      </c>
      <c r="H125" t="s">
        <v>38</v>
      </c>
      <c r="I125" t="s">
        <v>39</v>
      </c>
      <c r="J125">
        <v>4314</v>
      </c>
      <c r="K125">
        <v>14.186666666666699</v>
      </c>
      <c r="L125">
        <v>61201.279999999999</v>
      </c>
      <c r="N125" t="s">
        <v>37</v>
      </c>
      <c r="O125" t="s">
        <v>22</v>
      </c>
      <c r="P125" s="2">
        <f>DATEVALUE(CONCATENATE(RIGHT(output[[#This Row],[month_year]],2),"/01/",LEFT(output[[#This Row],[month_year]],4)))</f>
        <v>42005</v>
      </c>
    </row>
    <row r="126" spans="1:16" x14ac:dyDescent="0.3">
      <c r="A126">
        <v>201501</v>
      </c>
      <c r="B126" t="s">
        <v>143</v>
      </c>
      <c r="C126" t="s">
        <v>402</v>
      </c>
      <c r="D126" t="s">
        <v>402</v>
      </c>
      <c r="E126" t="s">
        <v>36</v>
      </c>
      <c r="F126" t="s">
        <v>35</v>
      </c>
      <c r="G126" t="s">
        <v>161</v>
      </c>
      <c r="H126" t="s">
        <v>20</v>
      </c>
      <c r="I126" t="s">
        <v>162</v>
      </c>
      <c r="J126">
        <v>4135</v>
      </c>
      <c r="K126">
        <v>13.0733333333333</v>
      </c>
      <c r="L126">
        <v>54058.233333333301</v>
      </c>
      <c r="N126" t="s">
        <v>36</v>
      </c>
      <c r="O126" t="s">
        <v>24</v>
      </c>
      <c r="P126" s="2">
        <f>DATEVALUE(CONCATENATE(RIGHT(output[[#This Row],[month_year]],2),"/01/",LEFT(output[[#This Row],[month_year]],4)))</f>
        <v>42005</v>
      </c>
    </row>
    <row r="127" spans="1:16" x14ac:dyDescent="0.3">
      <c r="A127">
        <v>201501</v>
      </c>
      <c r="B127" t="s">
        <v>143</v>
      </c>
      <c r="C127" t="s">
        <v>403</v>
      </c>
      <c r="D127" t="s">
        <v>403</v>
      </c>
      <c r="E127" t="s">
        <v>37</v>
      </c>
      <c r="F127" t="s">
        <v>35</v>
      </c>
      <c r="G127" t="s">
        <v>161</v>
      </c>
      <c r="H127" t="s">
        <v>38</v>
      </c>
      <c r="I127" t="s">
        <v>165</v>
      </c>
      <c r="J127">
        <v>4228</v>
      </c>
      <c r="K127">
        <v>14.283333333333299</v>
      </c>
      <c r="L127">
        <v>60389.933333333298</v>
      </c>
      <c r="N127" t="s">
        <v>37</v>
      </c>
      <c r="O127" t="s">
        <v>24</v>
      </c>
      <c r="P127" s="2">
        <f>DATEVALUE(CONCATENATE(RIGHT(output[[#This Row],[month_year]],2),"/01/",LEFT(output[[#This Row],[month_year]],4)))</f>
        <v>42005</v>
      </c>
    </row>
    <row r="128" spans="1:16" x14ac:dyDescent="0.3">
      <c r="A128">
        <v>201501</v>
      </c>
      <c r="B128" t="s">
        <v>143</v>
      </c>
      <c r="C128" t="s">
        <v>404</v>
      </c>
      <c r="D128" t="s">
        <v>404</v>
      </c>
      <c r="E128" t="s">
        <v>36</v>
      </c>
      <c r="F128" t="s">
        <v>35</v>
      </c>
      <c r="G128" t="s">
        <v>19</v>
      </c>
      <c r="H128" t="s">
        <v>20</v>
      </c>
      <c r="I128" t="s">
        <v>21</v>
      </c>
      <c r="J128">
        <v>755</v>
      </c>
      <c r="K128">
        <v>14.98</v>
      </c>
      <c r="L128">
        <v>11309.9</v>
      </c>
      <c r="N128" t="s">
        <v>36</v>
      </c>
      <c r="O128" t="s">
        <v>24</v>
      </c>
      <c r="P128" s="2">
        <f>DATEVALUE(CONCATENATE(RIGHT(output[[#This Row],[month_year]],2),"/01/",LEFT(output[[#This Row],[month_year]],4)))</f>
        <v>42005</v>
      </c>
    </row>
    <row r="129" spans="1:16" x14ac:dyDescent="0.3">
      <c r="A129">
        <v>201501</v>
      </c>
      <c r="B129" t="s">
        <v>143</v>
      </c>
      <c r="C129" t="s">
        <v>405</v>
      </c>
      <c r="D129" t="s">
        <v>405</v>
      </c>
      <c r="E129" t="s">
        <v>37</v>
      </c>
      <c r="F129" t="s">
        <v>35</v>
      </c>
      <c r="G129" t="s">
        <v>19</v>
      </c>
      <c r="H129" t="s">
        <v>38</v>
      </c>
      <c r="I129" t="s">
        <v>39</v>
      </c>
      <c r="J129">
        <v>590</v>
      </c>
      <c r="K129">
        <v>15.9766666666667</v>
      </c>
      <c r="L129">
        <v>9426.2333333333299</v>
      </c>
      <c r="N129" t="s">
        <v>37</v>
      </c>
      <c r="O129" t="s">
        <v>24</v>
      </c>
      <c r="P129" s="2">
        <f>DATEVALUE(CONCATENATE(RIGHT(output[[#This Row],[month_year]],2),"/01/",LEFT(output[[#This Row],[month_year]],4)))</f>
        <v>42005</v>
      </c>
    </row>
    <row r="130" spans="1:16" x14ac:dyDescent="0.3">
      <c r="A130">
        <v>201501</v>
      </c>
      <c r="B130" t="s">
        <v>143</v>
      </c>
      <c r="C130" t="s">
        <v>412</v>
      </c>
      <c r="D130" t="s">
        <v>412</v>
      </c>
      <c r="E130" t="s">
        <v>93</v>
      </c>
      <c r="F130" t="s">
        <v>35</v>
      </c>
      <c r="G130" t="s">
        <v>19</v>
      </c>
      <c r="H130" t="s">
        <v>20</v>
      </c>
      <c r="I130" t="s">
        <v>21</v>
      </c>
      <c r="J130">
        <v>4267</v>
      </c>
      <c r="K130">
        <v>12.9966666666667</v>
      </c>
      <c r="L130">
        <v>55456.776666666701</v>
      </c>
      <c r="N130" t="s">
        <v>93</v>
      </c>
      <c r="O130" t="s">
        <v>22</v>
      </c>
      <c r="P130" s="2">
        <f>DATEVALUE(CONCATENATE(RIGHT(output[[#This Row],[month_year]],2),"/01/",LEFT(output[[#This Row],[month_year]],4)))</f>
        <v>42005</v>
      </c>
    </row>
    <row r="131" spans="1:16" x14ac:dyDescent="0.3">
      <c r="A131">
        <v>201501</v>
      </c>
      <c r="B131" t="s">
        <v>143</v>
      </c>
      <c r="C131" t="s">
        <v>413</v>
      </c>
      <c r="D131" t="s">
        <v>413</v>
      </c>
      <c r="E131" t="s">
        <v>94</v>
      </c>
      <c r="F131" t="s">
        <v>35</v>
      </c>
      <c r="G131" t="s">
        <v>19</v>
      </c>
      <c r="H131" t="s">
        <v>38</v>
      </c>
      <c r="I131" t="s">
        <v>39</v>
      </c>
      <c r="J131">
        <v>4558</v>
      </c>
      <c r="K131">
        <v>14.186666666666699</v>
      </c>
      <c r="L131">
        <v>64662.826666666697</v>
      </c>
      <c r="N131" t="s">
        <v>94</v>
      </c>
      <c r="O131" t="s">
        <v>22</v>
      </c>
      <c r="P131" s="2">
        <f>DATEVALUE(CONCATENATE(RIGHT(output[[#This Row],[month_year]],2),"/01/",LEFT(output[[#This Row],[month_year]],4)))</f>
        <v>42005</v>
      </c>
    </row>
    <row r="132" spans="1:16" x14ac:dyDescent="0.3">
      <c r="A132">
        <v>201501</v>
      </c>
      <c r="B132" t="s">
        <v>143</v>
      </c>
      <c r="C132" t="s">
        <v>414</v>
      </c>
      <c r="D132" t="s">
        <v>414</v>
      </c>
      <c r="E132" t="s">
        <v>93</v>
      </c>
      <c r="F132" t="s">
        <v>35</v>
      </c>
      <c r="G132" t="s">
        <v>161</v>
      </c>
      <c r="H132" t="s">
        <v>20</v>
      </c>
      <c r="I132" t="s">
        <v>162</v>
      </c>
      <c r="J132">
        <v>3182</v>
      </c>
      <c r="K132">
        <v>13.0733333333333</v>
      </c>
      <c r="L132">
        <v>41599.346666666701</v>
      </c>
      <c r="N132" t="s">
        <v>93</v>
      </c>
      <c r="O132" t="s">
        <v>24</v>
      </c>
      <c r="P132" s="2">
        <f>DATEVALUE(CONCATENATE(RIGHT(output[[#This Row],[month_year]],2),"/01/",LEFT(output[[#This Row],[month_year]],4)))</f>
        <v>42005</v>
      </c>
    </row>
    <row r="133" spans="1:16" x14ac:dyDescent="0.3">
      <c r="A133">
        <v>201501</v>
      </c>
      <c r="B133" t="s">
        <v>143</v>
      </c>
      <c r="C133" t="s">
        <v>415</v>
      </c>
      <c r="D133" t="s">
        <v>415</v>
      </c>
      <c r="E133" t="s">
        <v>94</v>
      </c>
      <c r="F133" t="s">
        <v>35</v>
      </c>
      <c r="G133" t="s">
        <v>161</v>
      </c>
      <c r="H133" t="s">
        <v>38</v>
      </c>
      <c r="I133" t="s">
        <v>165</v>
      </c>
      <c r="J133">
        <v>2356</v>
      </c>
      <c r="K133">
        <v>14.283333333333299</v>
      </c>
      <c r="L133">
        <v>33651.533333333296</v>
      </c>
      <c r="N133" t="s">
        <v>94</v>
      </c>
      <c r="O133" t="s">
        <v>24</v>
      </c>
      <c r="P133" s="2">
        <f>DATEVALUE(CONCATENATE(RIGHT(output[[#This Row],[month_year]],2),"/01/",LEFT(output[[#This Row],[month_year]],4)))</f>
        <v>42005</v>
      </c>
    </row>
    <row r="134" spans="1:16" x14ac:dyDescent="0.3">
      <c r="A134">
        <v>201501</v>
      </c>
      <c r="B134" t="s">
        <v>143</v>
      </c>
      <c r="C134" t="s">
        <v>416</v>
      </c>
      <c r="D134" t="s">
        <v>416</v>
      </c>
      <c r="E134" t="s">
        <v>93</v>
      </c>
      <c r="F134" t="s">
        <v>35</v>
      </c>
      <c r="G134" t="s">
        <v>19</v>
      </c>
      <c r="H134" t="s">
        <v>20</v>
      </c>
      <c r="I134" t="s">
        <v>21</v>
      </c>
      <c r="J134">
        <v>459</v>
      </c>
      <c r="K134">
        <v>14.98</v>
      </c>
      <c r="L134">
        <v>6875.82</v>
      </c>
      <c r="N134" t="s">
        <v>93</v>
      </c>
      <c r="O134" t="s">
        <v>24</v>
      </c>
      <c r="P134" s="2">
        <f>DATEVALUE(CONCATENATE(RIGHT(output[[#This Row],[month_year]],2),"/01/",LEFT(output[[#This Row],[month_year]],4)))</f>
        <v>42005</v>
      </c>
    </row>
    <row r="135" spans="1:16" x14ac:dyDescent="0.3">
      <c r="A135">
        <v>201501</v>
      </c>
      <c r="B135" t="s">
        <v>143</v>
      </c>
      <c r="C135" t="s">
        <v>417</v>
      </c>
      <c r="D135" t="s">
        <v>417</v>
      </c>
      <c r="E135" t="s">
        <v>94</v>
      </c>
      <c r="F135" t="s">
        <v>35</v>
      </c>
      <c r="G135" t="s">
        <v>19</v>
      </c>
      <c r="H135" t="s">
        <v>38</v>
      </c>
      <c r="I135" t="s">
        <v>39</v>
      </c>
      <c r="J135">
        <v>388</v>
      </c>
      <c r="K135">
        <v>15.9766666666667</v>
      </c>
      <c r="L135">
        <v>6198.9466666666704</v>
      </c>
      <c r="N135" t="s">
        <v>94</v>
      </c>
      <c r="O135" t="s">
        <v>24</v>
      </c>
      <c r="P135" s="2">
        <f>DATEVALUE(CONCATENATE(RIGHT(output[[#This Row],[month_year]],2),"/01/",LEFT(output[[#This Row],[month_year]],4)))</f>
        <v>42005</v>
      </c>
    </row>
    <row r="136" spans="1:16" x14ac:dyDescent="0.3">
      <c r="A136">
        <v>201501</v>
      </c>
      <c r="B136" t="s">
        <v>143</v>
      </c>
      <c r="C136" t="s">
        <v>424</v>
      </c>
      <c r="D136" t="s">
        <v>424</v>
      </c>
      <c r="E136" t="s">
        <v>96</v>
      </c>
      <c r="F136" t="s">
        <v>35</v>
      </c>
      <c r="G136" t="s">
        <v>52</v>
      </c>
      <c r="H136" t="s">
        <v>20</v>
      </c>
      <c r="I136" t="s">
        <v>53</v>
      </c>
      <c r="J136">
        <v>4976</v>
      </c>
      <c r="K136">
        <v>12.92</v>
      </c>
      <c r="L136">
        <v>64289.919999999998</v>
      </c>
      <c r="N136" t="s">
        <v>96</v>
      </c>
      <c r="O136" t="s">
        <v>22</v>
      </c>
      <c r="P136" s="2">
        <f>DATEVALUE(CONCATENATE(RIGHT(output[[#This Row],[month_year]],2),"/01/",LEFT(output[[#This Row],[month_year]],4)))</f>
        <v>42005</v>
      </c>
    </row>
    <row r="137" spans="1:16" x14ac:dyDescent="0.3">
      <c r="A137">
        <v>201501</v>
      </c>
      <c r="B137" t="s">
        <v>143</v>
      </c>
      <c r="C137" t="s">
        <v>425</v>
      </c>
      <c r="D137" t="s">
        <v>425</v>
      </c>
      <c r="E137" t="s">
        <v>426</v>
      </c>
      <c r="F137" t="s">
        <v>35</v>
      </c>
      <c r="G137" t="s">
        <v>52</v>
      </c>
      <c r="H137" t="s">
        <v>38</v>
      </c>
      <c r="I137" t="s">
        <v>85</v>
      </c>
      <c r="J137">
        <v>3014</v>
      </c>
      <c r="K137">
        <v>14.13</v>
      </c>
      <c r="L137">
        <v>42587.82</v>
      </c>
      <c r="N137" t="s">
        <v>426</v>
      </c>
      <c r="O137" t="s">
        <v>22</v>
      </c>
      <c r="P137" s="2">
        <f>DATEVALUE(CONCATENATE(RIGHT(output[[#This Row],[month_year]],2),"/01/",LEFT(output[[#This Row],[month_year]],4)))</f>
        <v>42005</v>
      </c>
    </row>
    <row r="138" spans="1:16" x14ac:dyDescent="0.3">
      <c r="A138">
        <v>201501</v>
      </c>
      <c r="B138" t="s">
        <v>143</v>
      </c>
      <c r="C138" t="s">
        <v>427</v>
      </c>
      <c r="D138" t="s">
        <v>427</v>
      </c>
      <c r="E138" t="s">
        <v>96</v>
      </c>
      <c r="F138" t="s">
        <v>35</v>
      </c>
      <c r="G138" t="s">
        <v>52</v>
      </c>
      <c r="H138" t="s">
        <v>20</v>
      </c>
      <c r="I138" t="s">
        <v>53</v>
      </c>
      <c r="J138">
        <v>493</v>
      </c>
      <c r="K138">
        <v>14.98</v>
      </c>
      <c r="L138">
        <v>7385.14</v>
      </c>
      <c r="N138" t="s">
        <v>96</v>
      </c>
      <c r="O138" t="s">
        <v>24</v>
      </c>
      <c r="P138" s="2">
        <f>DATEVALUE(CONCATENATE(RIGHT(output[[#This Row],[month_year]],2),"/01/",LEFT(output[[#This Row],[month_year]],4)))</f>
        <v>42005</v>
      </c>
    </row>
    <row r="139" spans="1:16" x14ac:dyDescent="0.3">
      <c r="A139">
        <v>201501</v>
      </c>
      <c r="B139" t="s">
        <v>143</v>
      </c>
      <c r="C139" t="s">
        <v>428</v>
      </c>
      <c r="D139" t="s">
        <v>428</v>
      </c>
      <c r="E139" t="s">
        <v>426</v>
      </c>
      <c r="F139" t="s">
        <v>35</v>
      </c>
      <c r="G139" t="s">
        <v>52</v>
      </c>
      <c r="H139" t="s">
        <v>38</v>
      </c>
      <c r="I139" t="s">
        <v>85</v>
      </c>
      <c r="J139">
        <v>127</v>
      </c>
      <c r="K139">
        <v>15.98</v>
      </c>
      <c r="L139">
        <v>2029.46</v>
      </c>
      <c r="N139" t="s">
        <v>426</v>
      </c>
      <c r="O139" t="s">
        <v>24</v>
      </c>
      <c r="P139" s="2">
        <f>DATEVALUE(CONCATENATE(RIGHT(output[[#This Row],[month_year]],2),"/01/",LEFT(output[[#This Row],[month_year]],4)))</f>
        <v>42005</v>
      </c>
    </row>
    <row r="140" spans="1:16" x14ac:dyDescent="0.3">
      <c r="A140">
        <v>201501</v>
      </c>
      <c r="B140" t="s">
        <v>143</v>
      </c>
      <c r="C140" t="s">
        <v>439</v>
      </c>
      <c r="D140" t="s">
        <v>440</v>
      </c>
      <c r="E140" t="s">
        <v>47</v>
      </c>
      <c r="F140" t="s">
        <v>48</v>
      </c>
      <c r="G140" t="s">
        <v>19</v>
      </c>
      <c r="H140" t="s">
        <v>20</v>
      </c>
      <c r="I140" t="s">
        <v>21</v>
      </c>
      <c r="J140">
        <v>9121</v>
      </c>
      <c r="K140">
        <v>12.9966666666667</v>
      </c>
      <c r="L140">
        <v>118542.596666667</v>
      </c>
      <c r="N140" t="s">
        <v>47</v>
      </c>
      <c r="O140" t="s">
        <v>22</v>
      </c>
      <c r="P140" s="2">
        <f>DATEVALUE(CONCATENATE(RIGHT(output[[#This Row],[month_year]],2),"/01/",LEFT(output[[#This Row],[month_year]],4)))</f>
        <v>42005</v>
      </c>
    </row>
    <row r="141" spans="1:16" x14ac:dyDescent="0.3">
      <c r="A141">
        <v>201501</v>
      </c>
      <c r="B141" t="s">
        <v>143</v>
      </c>
      <c r="C141" t="s">
        <v>441</v>
      </c>
      <c r="D141" t="s">
        <v>442</v>
      </c>
      <c r="E141" t="s">
        <v>443</v>
      </c>
      <c r="F141" t="s">
        <v>48</v>
      </c>
      <c r="G141" t="s">
        <v>19</v>
      </c>
      <c r="H141" t="s">
        <v>38</v>
      </c>
      <c r="I141" t="s">
        <v>39</v>
      </c>
      <c r="J141">
        <v>9573</v>
      </c>
      <c r="K141">
        <v>14.186666666666699</v>
      </c>
      <c r="L141">
        <v>135808.95999999999</v>
      </c>
      <c r="N141" t="s">
        <v>443</v>
      </c>
      <c r="O141" t="s">
        <v>22</v>
      </c>
      <c r="P141" s="2">
        <f>DATEVALUE(CONCATENATE(RIGHT(output[[#This Row],[month_year]],2),"/01/",LEFT(output[[#This Row],[month_year]],4)))</f>
        <v>42005</v>
      </c>
    </row>
    <row r="142" spans="1:16" x14ac:dyDescent="0.3">
      <c r="A142">
        <v>201501</v>
      </c>
      <c r="B142" t="s">
        <v>143</v>
      </c>
      <c r="C142" t="s">
        <v>444</v>
      </c>
      <c r="D142" t="s">
        <v>445</v>
      </c>
      <c r="E142" t="s">
        <v>47</v>
      </c>
      <c r="F142" t="s">
        <v>48</v>
      </c>
      <c r="G142" t="s">
        <v>19</v>
      </c>
      <c r="H142" t="s">
        <v>20</v>
      </c>
      <c r="I142" t="s">
        <v>21</v>
      </c>
      <c r="J142">
        <v>860</v>
      </c>
      <c r="K142">
        <v>14.98</v>
      </c>
      <c r="L142">
        <v>12882.8</v>
      </c>
      <c r="N142" t="s">
        <v>47</v>
      </c>
      <c r="O142" t="s">
        <v>24</v>
      </c>
      <c r="P142" s="2">
        <f>DATEVALUE(CONCATENATE(RIGHT(output[[#This Row],[month_year]],2),"/01/",LEFT(output[[#This Row],[month_year]],4)))</f>
        <v>42005</v>
      </c>
    </row>
    <row r="143" spans="1:16" x14ac:dyDescent="0.3">
      <c r="A143">
        <v>201501</v>
      </c>
      <c r="B143" t="s">
        <v>143</v>
      </c>
      <c r="C143" t="s">
        <v>446</v>
      </c>
      <c r="D143" t="s">
        <v>447</v>
      </c>
      <c r="E143" t="s">
        <v>443</v>
      </c>
      <c r="F143" t="s">
        <v>48</v>
      </c>
      <c r="G143" t="s">
        <v>19</v>
      </c>
      <c r="H143" t="s">
        <v>38</v>
      </c>
      <c r="I143" t="s">
        <v>39</v>
      </c>
      <c r="J143">
        <v>967</v>
      </c>
      <c r="K143">
        <v>15.9766666666667</v>
      </c>
      <c r="L143">
        <v>15449.436666666699</v>
      </c>
      <c r="N143" t="s">
        <v>443</v>
      </c>
      <c r="O143" t="s">
        <v>24</v>
      </c>
      <c r="P143" s="2">
        <f>DATEVALUE(CONCATENATE(RIGHT(output[[#This Row],[month_year]],2),"/01/",LEFT(output[[#This Row],[month_year]],4)))</f>
        <v>42005</v>
      </c>
    </row>
    <row r="144" spans="1:16" x14ac:dyDescent="0.3">
      <c r="A144">
        <v>201501</v>
      </c>
      <c r="B144" t="s">
        <v>143</v>
      </c>
      <c r="C144" t="s">
        <v>458</v>
      </c>
      <c r="D144" t="s">
        <v>459</v>
      </c>
      <c r="E144" t="s">
        <v>51</v>
      </c>
      <c r="F144" t="s">
        <v>48</v>
      </c>
      <c r="G144" t="s">
        <v>52</v>
      </c>
      <c r="H144" t="s">
        <v>20</v>
      </c>
      <c r="I144" t="s">
        <v>53</v>
      </c>
      <c r="J144">
        <v>6044</v>
      </c>
      <c r="K144">
        <v>12.92</v>
      </c>
      <c r="L144">
        <v>78088.479999999996</v>
      </c>
      <c r="N144" t="s">
        <v>51</v>
      </c>
      <c r="O144" t="s">
        <v>22</v>
      </c>
      <c r="P144" s="2">
        <f>DATEVALUE(CONCATENATE(RIGHT(output[[#This Row],[month_year]],2),"/01/",LEFT(output[[#This Row],[month_year]],4)))</f>
        <v>42005</v>
      </c>
    </row>
    <row r="145" spans="1:16" x14ac:dyDescent="0.3">
      <c r="A145">
        <v>201501</v>
      </c>
      <c r="B145" t="s">
        <v>143</v>
      </c>
      <c r="C145" t="s">
        <v>460</v>
      </c>
      <c r="D145" t="s">
        <v>461</v>
      </c>
      <c r="E145" t="s">
        <v>462</v>
      </c>
      <c r="F145" t="s">
        <v>48</v>
      </c>
      <c r="G145" t="s">
        <v>52</v>
      </c>
      <c r="H145" t="s">
        <v>38</v>
      </c>
      <c r="I145" t="s">
        <v>85</v>
      </c>
      <c r="J145">
        <v>3773</v>
      </c>
      <c r="K145">
        <v>14.13</v>
      </c>
      <c r="L145">
        <v>53312.49</v>
      </c>
      <c r="N145" t="s">
        <v>462</v>
      </c>
      <c r="O145" t="s">
        <v>22</v>
      </c>
      <c r="P145" s="2">
        <f>DATEVALUE(CONCATENATE(RIGHT(output[[#This Row],[month_year]],2),"/01/",LEFT(output[[#This Row],[month_year]],4)))</f>
        <v>42005</v>
      </c>
    </row>
    <row r="146" spans="1:16" x14ac:dyDescent="0.3">
      <c r="A146">
        <v>201501</v>
      </c>
      <c r="B146" t="s">
        <v>143</v>
      </c>
      <c r="C146" t="s">
        <v>463</v>
      </c>
      <c r="D146" t="s">
        <v>464</v>
      </c>
      <c r="E146" t="s">
        <v>51</v>
      </c>
      <c r="F146" t="s">
        <v>48</v>
      </c>
      <c r="G146" t="s">
        <v>52</v>
      </c>
      <c r="H146" t="s">
        <v>20</v>
      </c>
      <c r="I146" t="s">
        <v>53</v>
      </c>
      <c r="J146">
        <v>575</v>
      </c>
      <c r="K146">
        <v>14.98</v>
      </c>
      <c r="L146">
        <v>8613.5</v>
      </c>
      <c r="N146" t="s">
        <v>51</v>
      </c>
      <c r="O146" t="s">
        <v>24</v>
      </c>
      <c r="P146" s="2">
        <f>DATEVALUE(CONCATENATE(RIGHT(output[[#This Row],[month_year]],2),"/01/",LEFT(output[[#This Row],[month_year]],4)))</f>
        <v>42005</v>
      </c>
    </row>
    <row r="147" spans="1:16" x14ac:dyDescent="0.3">
      <c r="A147">
        <v>201501</v>
      </c>
      <c r="B147" t="s">
        <v>143</v>
      </c>
      <c r="C147" t="s">
        <v>465</v>
      </c>
      <c r="D147" t="s">
        <v>466</v>
      </c>
      <c r="E147" t="s">
        <v>462</v>
      </c>
      <c r="F147" t="s">
        <v>48</v>
      </c>
      <c r="G147" t="s">
        <v>52</v>
      </c>
      <c r="H147" t="s">
        <v>38</v>
      </c>
      <c r="I147" t="s">
        <v>85</v>
      </c>
      <c r="J147">
        <v>330</v>
      </c>
      <c r="K147">
        <v>15.98</v>
      </c>
      <c r="L147">
        <v>5273.4</v>
      </c>
      <c r="N147" t="s">
        <v>462</v>
      </c>
      <c r="O147" t="s">
        <v>24</v>
      </c>
      <c r="P147" s="2">
        <f>DATEVALUE(CONCATENATE(RIGHT(output[[#This Row],[month_year]],2),"/01/",LEFT(output[[#This Row],[month_year]],4)))</f>
        <v>42005</v>
      </c>
    </row>
    <row r="148" spans="1:16" x14ac:dyDescent="0.3">
      <c r="A148">
        <v>201501</v>
      </c>
      <c r="B148" t="s">
        <v>143</v>
      </c>
      <c r="C148" t="s">
        <v>477</v>
      </c>
      <c r="D148" t="s">
        <v>478</v>
      </c>
      <c r="E148" t="s">
        <v>61</v>
      </c>
      <c r="F148" t="s">
        <v>48</v>
      </c>
      <c r="G148" t="s">
        <v>19</v>
      </c>
      <c r="H148" t="s">
        <v>20</v>
      </c>
      <c r="I148" t="s">
        <v>21</v>
      </c>
      <c r="J148">
        <v>10081</v>
      </c>
      <c r="K148">
        <v>12.9966666666667</v>
      </c>
      <c r="L148">
        <v>131019.396666667</v>
      </c>
      <c r="N148" t="s">
        <v>61</v>
      </c>
      <c r="O148" t="s">
        <v>22</v>
      </c>
      <c r="P148" s="2">
        <f>DATEVALUE(CONCATENATE(RIGHT(output[[#This Row],[month_year]],2),"/01/",LEFT(output[[#This Row],[month_year]],4)))</f>
        <v>42005</v>
      </c>
    </row>
    <row r="149" spans="1:16" x14ac:dyDescent="0.3">
      <c r="A149">
        <v>201501</v>
      </c>
      <c r="B149" t="s">
        <v>143</v>
      </c>
      <c r="C149" t="s">
        <v>479</v>
      </c>
      <c r="D149" t="s">
        <v>480</v>
      </c>
      <c r="E149" t="s">
        <v>481</v>
      </c>
      <c r="F149" t="s">
        <v>48</v>
      </c>
      <c r="G149" t="s">
        <v>19</v>
      </c>
      <c r="H149" t="s">
        <v>38</v>
      </c>
      <c r="I149" t="s">
        <v>39</v>
      </c>
      <c r="J149">
        <v>7038</v>
      </c>
      <c r="K149">
        <v>14.186666666666699</v>
      </c>
      <c r="L149">
        <v>99845.759999999995</v>
      </c>
      <c r="N149" t="s">
        <v>481</v>
      </c>
      <c r="O149" t="s">
        <v>22</v>
      </c>
      <c r="P149" s="2">
        <f>DATEVALUE(CONCATENATE(RIGHT(output[[#This Row],[month_year]],2),"/01/",LEFT(output[[#This Row],[month_year]],4)))</f>
        <v>42005</v>
      </c>
    </row>
    <row r="150" spans="1:16" x14ac:dyDescent="0.3">
      <c r="A150">
        <v>201501</v>
      </c>
      <c r="B150" t="s">
        <v>143</v>
      </c>
      <c r="C150" t="s">
        <v>482</v>
      </c>
      <c r="D150" t="s">
        <v>483</v>
      </c>
      <c r="E150" t="s">
        <v>61</v>
      </c>
      <c r="F150" t="s">
        <v>48</v>
      </c>
      <c r="G150" t="s">
        <v>19</v>
      </c>
      <c r="H150" t="s">
        <v>20</v>
      </c>
      <c r="I150" t="s">
        <v>21</v>
      </c>
      <c r="J150">
        <v>1090</v>
      </c>
      <c r="K150">
        <v>14.98</v>
      </c>
      <c r="L150">
        <v>16328.2</v>
      </c>
      <c r="N150" t="s">
        <v>61</v>
      </c>
      <c r="O150" t="s">
        <v>24</v>
      </c>
      <c r="P150" s="2">
        <f>DATEVALUE(CONCATENATE(RIGHT(output[[#This Row],[month_year]],2),"/01/",LEFT(output[[#This Row],[month_year]],4)))</f>
        <v>42005</v>
      </c>
    </row>
    <row r="151" spans="1:16" x14ac:dyDescent="0.3">
      <c r="A151">
        <v>201501</v>
      </c>
      <c r="B151" t="s">
        <v>143</v>
      </c>
      <c r="C151" t="s">
        <v>484</v>
      </c>
      <c r="D151" t="s">
        <v>485</v>
      </c>
      <c r="E151" t="s">
        <v>481</v>
      </c>
      <c r="F151" t="s">
        <v>48</v>
      </c>
      <c r="G151" t="s">
        <v>19</v>
      </c>
      <c r="H151" t="s">
        <v>38</v>
      </c>
      <c r="I151" t="s">
        <v>39</v>
      </c>
      <c r="J151">
        <v>1014</v>
      </c>
      <c r="K151">
        <v>15.9766666666667</v>
      </c>
      <c r="L151">
        <v>16200.34</v>
      </c>
      <c r="N151" t="s">
        <v>481</v>
      </c>
      <c r="O151" t="s">
        <v>24</v>
      </c>
      <c r="P151" s="2">
        <f>DATEVALUE(CONCATENATE(RIGHT(output[[#This Row],[month_year]],2),"/01/",LEFT(output[[#This Row],[month_year]],4)))</f>
        <v>42005</v>
      </c>
    </row>
    <row r="152" spans="1:16" x14ac:dyDescent="0.3">
      <c r="A152">
        <v>201501</v>
      </c>
      <c r="B152" t="s">
        <v>143</v>
      </c>
      <c r="C152" t="s">
        <v>739</v>
      </c>
      <c r="D152" t="s">
        <v>740</v>
      </c>
      <c r="E152" t="s">
        <v>702</v>
      </c>
      <c r="F152" t="s">
        <v>65</v>
      </c>
      <c r="G152" t="s">
        <v>161</v>
      </c>
      <c r="H152" t="s">
        <v>38</v>
      </c>
      <c r="I152" t="s">
        <v>165</v>
      </c>
      <c r="J152">
        <v>176</v>
      </c>
      <c r="K152">
        <v>15.98</v>
      </c>
      <c r="L152">
        <v>2812.48</v>
      </c>
      <c r="N152" t="s">
        <v>702</v>
      </c>
      <c r="O152" t="s">
        <v>22</v>
      </c>
      <c r="P152" s="2">
        <f>DATEVALUE(CONCATENATE(RIGHT(output[[#This Row],[month_year]],2),"/01/",LEFT(output[[#This Row],[month_year]],4)))</f>
        <v>42005</v>
      </c>
    </row>
    <row r="153" spans="1:16" x14ac:dyDescent="0.3">
      <c r="A153">
        <v>201501</v>
      </c>
      <c r="B153" t="s">
        <v>143</v>
      </c>
      <c r="C153" t="s">
        <v>741</v>
      </c>
      <c r="D153" t="s">
        <v>742</v>
      </c>
      <c r="E153" t="s">
        <v>98</v>
      </c>
      <c r="F153" t="s">
        <v>65</v>
      </c>
      <c r="G153" t="s">
        <v>19</v>
      </c>
      <c r="H153" t="s">
        <v>20</v>
      </c>
      <c r="I153" t="s">
        <v>21</v>
      </c>
      <c r="J153">
        <v>4612</v>
      </c>
      <c r="K153">
        <v>12.9966666666667</v>
      </c>
      <c r="L153">
        <v>59940.6266666667</v>
      </c>
      <c r="N153" t="s">
        <v>98</v>
      </c>
      <c r="O153" t="s">
        <v>22</v>
      </c>
      <c r="P153" s="2">
        <f>DATEVALUE(CONCATENATE(RIGHT(output[[#This Row],[month_year]],2),"/01/",LEFT(output[[#This Row],[month_year]],4)))</f>
        <v>42005</v>
      </c>
    </row>
    <row r="154" spans="1:16" x14ac:dyDescent="0.3">
      <c r="A154">
        <v>201501</v>
      </c>
      <c r="B154" t="s">
        <v>143</v>
      </c>
      <c r="C154" t="s">
        <v>743</v>
      </c>
      <c r="D154" t="s">
        <v>744</v>
      </c>
      <c r="E154" t="s">
        <v>702</v>
      </c>
      <c r="F154" t="s">
        <v>65</v>
      </c>
      <c r="G154" t="s">
        <v>19</v>
      </c>
      <c r="H154" t="s">
        <v>38</v>
      </c>
      <c r="I154" t="s">
        <v>39</v>
      </c>
      <c r="J154">
        <v>2186</v>
      </c>
      <c r="K154">
        <v>14.186666666666699</v>
      </c>
      <c r="L154">
        <v>31012.053333333301</v>
      </c>
      <c r="N154" t="s">
        <v>702</v>
      </c>
      <c r="O154" t="s">
        <v>24</v>
      </c>
      <c r="P154" s="2">
        <f>DATEVALUE(CONCATENATE(RIGHT(output[[#This Row],[month_year]],2),"/01/",LEFT(output[[#This Row],[month_year]],4)))</f>
        <v>42005</v>
      </c>
    </row>
    <row r="155" spans="1:16" x14ac:dyDescent="0.3">
      <c r="A155">
        <v>201501</v>
      </c>
      <c r="B155" t="s">
        <v>143</v>
      </c>
      <c r="C155" t="s">
        <v>745</v>
      </c>
      <c r="D155" t="s">
        <v>746</v>
      </c>
      <c r="E155" t="s">
        <v>702</v>
      </c>
      <c r="F155" t="s">
        <v>65</v>
      </c>
      <c r="G155" t="s">
        <v>161</v>
      </c>
      <c r="H155" t="s">
        <v>38</v>
      </c>
      <c r="I155" t="s">
        <v>165</v>
      </c>
      <c r="J155">
        <v>1410</v>
      </c>
      <c r="K155">
        <v>14.283333333333299</v>
      </c>
      <c r="L155">
        <v>20139.5</v>
      </c>
      <c r="N155" t="s">
        <v>702</v>
      </c>
      <c r="O155" t="s">
        <v>24</v>
      </c>
      <c r="P155" s="2">
        <f>DATEVALUE(CONCATENATE(RIGHT(output[[#This Row],[month_year]],2),"/01/",LEFT(output[[#This Row],[month_year]],4)))</f>
        <v>42005</v>
      </c>
    </row>
    <row r="156" spans="1:16" x14ac:dyDescent="0.3">
      <c r="A156">
        <v>201501</v>
      </c>
      <c r="B156" t="s">
        <v>143</v>
      </c>
      <c r="C156" t="s">
        <v>747</v>
      </c>
      <c r="D156" t="s">
        <v>748</v>
      </c>
      <c r="E156" t="s">
        <v>98</v>
      </c>
      <c r="F156" t="s">
        <v>65</v>
      </c>
      <c r="G156" t="s">
        <v>19</v>
      </c>
      <c r="H156" t="s">
        <v>20</v>
      </c>
      <c r="I156" t="s">
        <v>21</v>
      </c>
      <c r="J156">
        <v>361</v>
      </c>
      <c r="K156">
        <v>14.98</v>
      </c>
      <c r="L156">
        <v>5407.78</v>
      </c>
      <c r="N156" t="s">
        <v>98</v>
      </c>
      <c r="O156" t="s">
        <v>24</v>
      </c>
      <c r="P156" s="2">
        <f>DATEVALUE(CONCATENATE(RIGHT(output[[#This Row],[month_year]],2),"/01/",LEFT(output[[#This Row],[month_year]],4)))</f>
        <v>42005</v>
      </c>
    </row>
    <row r="157" spans="1:16" x14ac:dyDescent="0.3">
      <c r="A157">
        <v>201501</v>
      </c>
      <c r="B157" t="s">
        <v>143</v>
      </c>
      <c r="C157" t="s">
        <v>99</v>
      </c>
      <c r="D157" t="s">
        <v>100</v>
      </c>
      <c r="E157" t="s">
        <v>100</v>
      </c>
      <c r="F157" t="s">
        <v>65</v>
      </c>
      <c r="G157" t="s">
        <v>19</v>
      </c>
      <c r="H157" t="s">
        <v>20</v>
      </c>
      <c r="I157" t="s">
        <v>21</v>
      </c>
      <c r="J157">
        <v>8587</v>
      </c>
      <c r="K157">
        <v>12.9966666666667</v>
      </c>
      <c r="L157">
        <v>111602.376666667</v>
      </c>
      <c r="N157" t="s">
        <v>100</v>
      </c>
      <c r="O157" t="s">
        <v>22</v>
      </c>
      <c r="P157" s="2">
        <f>DATEVALUE(CONCATENATE(RIGHT(output[[#This Row],[month_year]],2),"/01/",LEFT(output[[#This Row],[month_year]],4)))</f>
        <v>42005</v>
      </c>
    </row>
    <row r="158" spans="1:16" x14ac:dyDescent="0.3">
      <c r="A158">
        <v>201501</v>
      </c>
      <c r="B158" t="s">
        <v>143</v>
      </c>
      <c r="C158" t="s">
        <v>522</v>
      </c>
      <c r="D158" t="s">
        <v>102</v>
      </c>
      <c r="E158" t="s">
        <v>103</v>
      </c>
      <c r="F158" t="s">
        <v>65</v>
      </c>
      <c r="G158" t="s">
        <v>19</v>
      </c>
      <c r="H158" t="s">
        <v>38</v>
      </c>
      <c r="I158" t="s">
        <v>39</v>
      </c>
      <c r="J158">
        <v>4895</v>
      </c>
      <c r="K158">
        <v>14.186666666666699</v>
      </c>
      <c r="L158">
        <v>69443.733333333294</v>
      </c>
      <c r="N158" t="s">
        <v>103</v>
      </c>
      <c r="O158" t="s">
        <v>22</v>
      </c>
      <c r="P158" s="2">
        <f>DATEVALUE(CONCATENATE(RIGHT(output[[#This Row],[month_year]],2),"/01/",LEFT(output[[#This Row],[month_year]],4)))</f>
        <v>42005</v>
      </c>
    </row>
    <row r="159" spans="1:16" x14ac:dyDescent="0.3">
      <c r="A159">
        <v>201501</v>
      </c>
      <c r="B159" t="s">
        <v>143</v>
      </c>
      <c r="C159" t="s">
        <v>523</v>
      </c>
      <c r="D159" t="s">
        <v>524</v>
      </c>
      <c r="E159" t="s">
        <v>100</v>
      </c>
      <c r="F159" t="s">
        <v>65</v>
      </c>
      <c r="G159" t="s">
        <v>161</v>
      </c>
      <c r="H159" t="s">
        <v>20</v>
      </c>
      <c r="I159" t="s">
        <v>162</v>
      </c>
      <c r="J159">
        <v>835</v>
      </c>
      <c r="K159">
        <v>13.0733333333333</v>
      </c>
      <c r="L159">
        <v>10916.233333333301</v>
      </c>
      <c r="N159" t="s">
        <v>100</v>
      </c>
      <c r="O159" t="s">
        <v>24</v>
      </c>
      <c r="P159" s="2">
        <f>DATEVALUE(CONCATENATE(RIGHT(output[[#This Row],[month_year]],2),"/01/",LEFT(output[[#This Row],[month_year]],4)))</f>
        <v>42005</v>
      </c>
    </row>
    <row r="160" spans="1:16" x14ac:dyDescent="0.3">
      <c r="A160">
        <v>201501</v>
      </c>
      <c r="B160" t="s">
        <v>143</v>
      </c>
      <c r="C160" t="s">
        <v>525</v>
      </c>
      <c r="D160" t="s">
        <v>526</v>
      </c>
      <c r="E160" t="s">
        <v>103</v>
      </c>
      <c r="F160" t="s">
        <v>65</v>
      </c>
      <c r="G160" t="s">
        <v>161</v>
      </c>
      <c r="H160" t="s">
        <v>38</v>
      </c>
      <c r="I160" t="s">
        <v>165</v>
      </c>
      <c r="J160">
        <v>2458</v>
      </c>
      <c r="K160">
        <v>14.283333333333299</v>
      </c>
      <c r="L160">
        <v>35108.433333333298</v>
      </c>
      <c r="N160" t="s">
        <v>103</v>
      </c>
      <c r="O160" t="s">
        <v>24</v>
      </c>
      <c r="P160" s="2">
        <f>DATEVALUE(CONCATENATE(RIGHT(output[[#This Row],[month_year]],2),"/01/",LEFT(output[[#This Row],[month_year]],4)))</f>
        <v>42005</v>
      </c>
    </row>
    <row r="161" spans="1:16" x14ac:dyDescent="0.3">
      <c r="A161">
        <v>201501</v>
      </c>
      <c r="B161" t="s">
        <v>143</v>
      </c>
      <c r="C161" t="s">
        <v>527</v>
      </c>
      <c r="D161" t="s">
        <v>528</v>
      </c>
      <c r="E161" t="s">
        <v>100</v>
      </c>
      <c r="F161" t="s">
        <v>65</v>
      </c>
      <c r="G161" t="s">
        <v>19</v>
      </c>
      <c r="H161" t="s">
        <v>20</v>
      </c>
      <c r="I161" t="s">
        <v>21</v>
      </c>
      <c r="J161">
        <v>823</v>
      </c>
      <c r="K161">
        <v>14.98</v>
      </c>
      <c r="L161">
        <v>12328.54</v>
      </c>
      <c r="N161" t="s">
        <v>100</v>
      </c>
      <c r="O161" t="s">
        <v>24</v>
      </c>
      <c r="P161" s="2">
        <f>DATEVALUE(CONCATENATE(RIGHT(output[[#This Row],[month_year]],2),"/01/",LEFT(output[[#This Row],[month_year]],4)))</f>
        <v>42005</v>
      </c>
    </row>
    <row r="162" spans="1:16" x14ac:dyDescent="0.3">
      <c r="A162">
        <v>201501</v>
      </c>
      <c r="B162" t="s">
        <v>143</v>
      </c>
      <c r="C162" t="s">
        <v>529</v>
      </c>
      <c r="D162" t="s">
        <v>530</v>
      </c>
      <c r="E162" t="s">
        <v>103</v>
      </c>
      <c r="F162" t="s">
        <v>65</v>
      </c>
      <c r="G162" t="s">
        <v>19</v>
      </c>
      <c r="H162" t="s">
        <v>38</v>
      </c>
      <c r="I162" t="s">
        <v>39</v>
      </c>
      <c r="J162">
        <v>387</v>
      </c>
      <c r="K162">
        <v>15.9766666666667</v>
      </c>
      <c r="L162">
        <v>6182.97</v>
      </c>
      <c r="N162" t="s">
        <v>103</v>
      </c>
      <c r="O162" t="s">
        <v>24</v>
      </c>
      <c r="P162" s="2">
        <f>DATEVALUE(CONCATENATE(RIGHT(output[[#This Row],[month_year]],2),"/01/",LEFT(output[[#This Row],[month_year]],4)))</f>
        <v>42005</v>
      </c>
    </row>
    <row r="163" spans="1:16" x14ac:dyDescent="0.3">
      <c r="A163">
        <v>201501</v>
      </c>
      <c r="B163" t="s">
        <v>143</v>
      </c>
      <c r="C163" t="s">
        <v>541</v>
      </c>
      <c r="D163" t="s">
        <v>542</v>
      </c>
      <c r="E163" t="s">
        <v>64</v>
      </c>
      <c r="F163" t="s">
        <v>65</v>
      </c>
      <c r="G163" t="s">
        <v>19</v>
      </c>
      <c r="H163" t="s">
        <v>20</v>
      </c>
      <c r="I163" t="s">
        <v>21</v>
      </c>
      <c r="J163">
        <v>3771</v>
      </c>
      <c r="K163">
        <v>12.9966666666667</v>
      </c>
      <c r="L163">
        <v>49010.43</v>
      </c>
      <c r="N163" t="s">
        <v>64</v>
      </c>
      <c r="O163" t="s">
        <v>22</v>
      </c>
      <c r="P163" s="2">
        <f>DATEVALUE(CONCATENATE(RIGHT(output[[#This Row],[month_year]],2),"/01/",LEFT(output[[#This Row],[month_year]],4)))</f>
        <v>42005</v>
      </c>
    </row>
    <row r="164" spans="1:16" x14ac:dyDescent="0.3">
      <c r="A164">
        <v>201501</v>
      </c>
      <c r="B164" t="s">
        <v>143</v>
      </c>
      <c r="C164" t="s">
        <v>543</v>
      </c>
      <c r="D164" t="s">
        <v>544</v>
      </c>
      <c r="E164" t="s">
        <v>106</v>
      </c>
      <c r="F164" t="s">
        <v>65</v>
      </c>
      <c r="G164" t="s">
        <v>19</v>
      </c>
      <c r="H164" t="s">
        <v>38</v>
      </c>
      <c r="I164" t="s">
        <v>39</v>
      </c>
      <c r="J164">
        <v>3757</v>
      </c>
      <c r="K164">
        <v>14.186666666666699</v>
      </c>
      <c r="L164">
        <v>53299.3066666667</v>
      </c>
      <c r="N164" t="s">
        <v>106</v>
      </c>
      <c r="O164" t="s">
        <v>22</v>
      </c>
      <c r="P164" s="2">
        <f>DATEVALUE(CONCATENATE(RIGHT(output[[#This Row],[month_year]],2),"/01/",LEFT(output[[#This Row],[month_year]],4)))</f>
        <v>42005</v>
      </c>
    </row>
    <row r="165" spans="1:16" x14ac:dyDescent="0.3">
      <c r="A165">
        <v>201501</v>
      </c>
      <c r="B165" t="s">
        <v>143</v>
      </c>
      <c r="C165" t="s">
        <v>545</v>
      </c>
      <c r="D165" t="s">
        <v>546</v>
      </c>
      <c r="E165" t="s">
        <v>64</v>
      </c>
      <c r="F165" t="s">
        <v>65</v>
      </c>
      <c r="G165" t="s">
        <v>161</v>
      </c>
      <c r="H165" t="s">
        <v>20</v>
      </c>
      <c r="I165" t="s">
        <v>162</v>
      </c>
      <c r="J165">
        <v>3300</v>
      </c>
      <c r="K165">
        <v>13.0733333333333</v>
      </c>
      <c r="L165">
        <v>43142</v>
      </c>
      <c r="N165" t="s">
        <v>64</v>
      </c>
      <c r="O165" t="s">
        <v>24</v>
      </c>
      <c r="P165" s="2">
        <f>DATEVALUE(CONCATENATE(RIGHT(output[[#This Row],[month_year]],2),"/01/",LEFT(output[[#This Row],[month_year]],4)))</f>
        <v>42005</v>
      </c>
    </row>
    <row r="166" spans="1:16" x14ac:dyDescent="0.3">
      <c r="A166">
        <v>201501</v>
      </c>
      <c r="B166" t="s">
        <v>143</v>
      </c>
      <c r="C166" t="s">
        <v>547</v>
      </c>
      <c r="D166" t="s">
        <v>548</v>
      </c>
      <c r="E166" t="s">
        <v>106</v>
      </c>
      <c r="F166" t="s">
        <v>65</v>
      </c>
      <c r="G166" t="s">
        <v>161</v>
      </c>
      <c r="H166" t="s">
        <v>38</v>
      </c>
      <c r="I166" t="s">
        <v>165</v>
      </c>
      <c r="J166">
        <v>3465</v>
      </c>
      <c r="K166">
        <v>14.283333333333299</v>
      </c>
      <c r="L166">
        <v>49491.75</v>
      </c>
      <c r="N166" t="s">
        <v>106</v>
      </c>
      <c r="O166" t="s">
        <v>24</v>
      </c>
      <c r="P166" s="2">
        <f>DATEVALUE(CONCATENATE(RIGHT(output[[#This Row],[month_year]],2),"/01/",LEFT(output[[#This Row],[month_year]],4)))</f>
        <v>42005</v>
      </c>
    </row>
    <row r="167" spans="1:16" x14ac:dyDescent="0.3">
      <c r="A167">
        <v>201501</v>
      </c>
      <c r="B167" t="s">
        <v>143</v>
      </c>
      <c r="C167" t="s">
        <v>549</v>
      </c>
      <c r="D167" t="s">
        <v>550</v>
      </c>
      <c r="E167" t="s">
        <v>64</v>
      </c>
      <c r="F167" t="s">
        <v>65</v>
      </c>
      <c r="G167" t="s">
        <v>19</v>
      </c>
      <c r="H167" t="s">
        <v>20</v>
      </c>
      <c r="I167" t="s">
        <v>21</v>
      </c>
      <c r="J167">
        <v>506</v>
      </c>
      <c r="K167">
        <v>14.98</v>
      </c>
      <c r="L167">
        <v>7579.88</v>
      </c>
      <c r="N167" t="s">
        <v>64</v>
      </c>
      <c r="O167" t="s">
        <v>24</v>
      </c>
      <c r="P167" s="2">
        <f>DATEVALUE(CONCATENATE(RIGHT(output[[#This Row],[month_year]],2),"/01/",LEFT(output[[#This Row],[month_year]],4)))</f>
        <v>42005</v>
      </c>
    </row>
    <row r="168" spans="1:16" x14ac:dyDescent="0.3">
      <c r="A168">
        <v>201501</v>
      </c>
      <c r="B168" t="s">
        <v>143</v>
      </c>
      <c r="C168" t="s">
        <v>551</v>
      </c>
      <c r="D168" t="s">
        <v>552</v>
      </c>
      <c r="E168" t="s">
        <v>106</v>
      </c>
      <c r="F168" t="s">
        <v>65</v>
      </c>
      <c r="G168" t="s">
        <v>19</v>
      </c>
      <c r="H168" t="s">
        <v>38</v>
      </c>
      <c r="I168" t="s">
        <v>39</v>
      </c>
      <c r="J168">
        <v>502</v>
      </c>
      <c r="K168">
        <v>15.9766666666667</v>
      </c>
      <c r="L168">
        <v>8020.2866666666696</v>
      </c>
      <c r="N168" t="s">
        <v>106</v>
      </c>
      <c r="O168" t="s">
        <v>24</v>
      </c>
      <c r="P168" s="2">
        <f>DATEVALUE(CONCATENATE(RIGHT(output[[#This Row],[month_year]],2),"/01/",LEFT(output[[#This Row],[month_year]],4)))</f>
        <v>42005</v>
      </c>
    </row>
    <row r="169" spans="1:16" x14ac:dyDescent="0.3">
      <c r="A169">
        <v>201501</v>
      </c>
      <c r="B169" t="s">
        <v>143</v>
      </c>
      <c r="C169" t="s">
        <v>749</v>
      </c>
      <c r="D169" t="s">
        <v>750</v>
      </c>
      <c r="E169" t="s">
        <v>108</v>
      </c>
      <c r="F169" t="s">
        <v>65</v>
      </c>
      <c r="G169" t="s">
        <v>19</v>
      </c>
      <c r="H169" t="s">
        <v>20</v>
      </c>
      <c r="I169" t="s">
        <v>21</v>
      </c>
      <c r="J169">
        <v>4134</v>
      </c>
      <c r="K169">
        <v>12.9966666666667</v>
      </c>
      <c r="L169">
        <v>53728.22</v>
      </c>
      <c r="N169" t="s">
        <v>108</v>
      </c>
      <c r="O169" t="s">
        <v>22</v>
      </c>
      <c r="P169" s="2">
        <f>DATEVALUE(CONCATENATE(RIGHT(output[[#This Row],[month_year]],2),"/01/",LEFT(output[[#This Row],[month_year]],4)))</f>
        <v>42005</v>
      </c>
    </row>
    <row r="170" spans="1:16" x14ac:dyDescent="0.3">
      <c r="A170">
        <v>201501</v>
      </c>
      <c r="B170" t="s">
        <v>143</v>
      </c>
      <c r="C170" t="s">
        <v>751</v>
      </c>
      <c r="D170" t="s">
        <v>752</v>
      </c>
      <c r="E170" t="s">
        <v>110</v>
      </c>
      <c r="F170" t="s">
        <v>65</v>
      </c>
      <c r="G170" t="s">
        <v>19</v>
      </c>
      <c r="H170" t="s">
        <v>38</v>
      </c>
      <c r="I170" t="s">
        <v>39</v>
      </c>
      <c r="J170">
        <v>2720</v>
      </c>
      <c r="K170">
        <v>14.186666666666699</v>
      </c>
      <c r="L170">
        <v>38587.733333333301</v>
      </c>
      <c r="N170" t="s">
        <v>110</v>
      </c>
      <c r="O170" t="s">
        <v>22</v>
      </c>
      <c r="P170" s="2">
        <f>DATEVALUE(CONCATENATE(RIGHT(output[[#This Row],[month_year]],2),"/01/",LEFT(output[[#This Row],[month_year]],4)))</f>
        <v>42005</v>
      </c>
    </row>
    <row r="171" spans="1:16" x14ac:dyDescent="0.3">
      <c r="A171">
        <v>201501</v>
      </c>
      <c r="B171" t="s">
        <v>143</v>
      </c>
      <c r="C171" t="s">
        <v>753</v>
      </c>
      <c r="D171" t="s">
        <v>754</v>
      </c>
      <c r="E171" t="s">
        <v>108</v>
      </c>
      <c r="F171" t="s">
        <v>65</v>
      </c>
      <c r="G171" t="s">
        <v>161</v>
      </c>
      <c r="H171" t="s">
        <v>20</v>
      </c>
      <c r="I171" t="s">
        <v>162</v>
      </c>
      <c r="J171">
        <v>968</v>
      </c>
      <c r="K171">
        <v>13.0733333333333</v>
      </c>
      <c r="L171">
        <v>12654.9866666667</v>
      </c>
      <c r="N171" t="s">
        <v>108</v>
      </c>
      <c r="O171" t="s">
        <v>24</v>
      </c>
      <c r="P171" s="2">
        <f>DATEVALUE(CONCATENATE(RIGHT(output[[#This Row],[month_year]],2),"/01/",LEFT(output[[#This Row],[month_year]],4)))</f>
        <v>42005</v>
      </c>
    </row>
    <row r="172" spans="1:16" x14ac:dyDescent="0.3">
      <c r="A172">
        <v>201501</v>
      </c>
      <c r="B172" t="s">
        <v>143</v>
      </c>
      <c r="C172" t="s">
        <v>755</v>
      </c>
      <c r="D172" t="s">
        <v>756</v>
      </c>
      <c r="E172" t="s">
        <v>110</v>
      </c>
      <c r="F172" t="s">
        <v>65</v>
      </c>
      <c r="G172" t="s">
        <v>161</v>
      </c>
      <c r="H172" t="s">
        <v>38</v>
      </c>
      <c r="I172" t="s">
        <v>165</v>
      </c>
      <c r="J172">
        <v>2070</v>
      </c>
      <c r="K172">
        <v>14.283333333333299</v>
      </c>
      <c r="L172">
        <v>29566.5</v>
      </c>
      <c r="N172" t="s">
        <v>110</v>
      </c>
      <c r="O172" t="s">
        <v>24</v>
      </c>
      <c r="P172" s="2">
        <f>DATEVALUE(CONCATENATE(RIGHT(output[[#This Row],[month_year]],2),"/01/",LEFT(output[[#This Row],[month_year]],4)))</f>
        <v>42005</v>
      </c>
    </row>
    <row r="173" spans="1:16" x14ac:dyDescent="0.3">
      <c r="A173">
        <v>201501</v>
      </c>
      <c r="B173" t="s">
        <v>143</v>
      </c>
      <c r="C173" t="s">
        <v>757</v>
      </c>
      <c r="D173" t="s">
        <v>758</v>
      </c>
      <c r="E173" t="s">
        <v>108</v>
      </c>
      <c r="F173" t="s">
        <v>65</v>
      </c>
      <c r="G173" t="s">
        <v>19</v>
      </c>
      <c r="H173" t="s">
        <v>20</v>
      </c>
      <c r="I173" t="s">
        <v>21</v>
      </c>
      <c r="J173">
        <v>336</v>
      </c>
      <c r="K173">
        <v>14.98</v>
      </c>
      <c r="L173">
        <v>5033.28</v>
      </c>
      <c r="N173" t="s">
        <v>108</v>
      </c>
      <c r="O173" t="s">
        <v>24</v>
      </c>
      <c r="P173" s="2">
        <f>DATEVALUE(CONCATENATE(RIGHT(output[[#This Row],[month_year]],2),"/01/",LEFT(output[[#This Row],[month_year]],4)))</f>
        <v>42005</v>
      </c>
    </row>
    <row r="174" spans="1:16" x14ac:dyDescent="0.3">
      <c r="A174">
        <v>201501</v>
      </c>
      <c r="B174" t="s">
        <v>143</v>
      </c>
      <c r="C174" t="s">
        <v>759</v>
      </c>
      <c r="D174" t="s">
        <v>760</v>
      </c>
      <c r="E174" t="s">
        <v>110</v>
      </c>
      <c r="F174" t="s">
        <v>65</v>
      </c>
      <c r="G174" t="s">
        <v>19</v>
      </c>
      <c r="H174" t="s">
        <v>38</v>
      </c>
      <c r="I174" t="s">
        <v>39</v>
      </c>
      <c r="J174">
        <v>285</v>
      </c>
      <c r="K174">
        <v>15.9766666666667</v>
      </c>
      <c r="L174">
        <v>4553.3500000000004</v>
      </c>
      <c r="N174" t="s">
        <v>110</v>
      </c>
      <c r="O174" t="s">
        <v>24</v>
      </c>
      <c r="P174" s="2">
        <f>DATEVALUE(CONCATENATE(RIGHT(output[[#This Row],[month_year]],2),"/01/",LEFT(output[[#This Row],[month_year]],4)))</f>
        <v>42005</v>
      </c>
    </row>
    <row r="175" spans="1:16" x14ac:dyDescent="0.3">
      <c r="A175">
        <v>201501</v>
      </c>
      <c r="B175" t="s">
        <v>143</v>
      </c>
      <c r="C175" t="s">
        <v>563</v>
      </c>
      <c r="D175" t="s">
        <v>564</v>
      </c>
      <c r="E175" t="s">
        <v>113</v>
      </c>
      <c r="F175" t="s">
        <v>65</v>
      </c>
      <c r="G175" t="s">
        <v>161</v>
      </c>
      <c r="H175" t="s">
        <v>38</v>
      </c>
      <c r="I175" t="s">
        <v>165</v>
      </c>
      <c r="J175">
        <v>1913</v>
      </c>
      <c r="K175">
        <v>14.283333333333299</v>
      </c>
      <c r="L175">
        <v>27324.016666666699</v>
      </c>
      <c r="N175" t="s">
        <v>113</v>
      </c>
      <c r="O175" t="s">
        <v>22</v>
      </c>
      <c r="P175" s="2">
        <f>DATEVALUE(CONCATENATE(RIGHT(output[[#This Row],[month_year]],2),"/01/",LEFT(output[[#This Row],[month_year]],4)))</f>
        <v>42005</v>
      </c>
    </row>
    <row r="176" spans="1:16" x14ac:dyDescent="0.3">
      <c r="A176">
        <v>201501</v>
      </c>
      <c r="B176" t="s">
        <v>143</v>
      </c>
      <c r="C176" t="s">
        <v>565</v>
      </c>
      <c r="D176" t="s">
        <v>566</v>
      </c>
      <c r="E176" t="s">
        <v>113</v>
      </c>
      <c r="F176" t="s">
        <v>65</v>
      </c>
      <c r="G176" t="s">
        <v>19</v>
      </c>
      <c r="H176" t="s">
        <v>38</v>
      </c>
      <c r="I176" t="s">
        <v>39</v>
      </c>
      <c r="J176">
        <v>202</v>
      </c>
      <c r="K176">
        <v>15.9766666666667</v>
      </c>
      <c r="L176">
        <v>3227.28666666667</v>
      </c>
      <c r="N176" t="s">
        <v>113</v>
      </c>
      <c r="O176" t="s">
        <v>24</v>
      </c>
      <c r="P176" s="2">
        <f>DATEVALUE(CONCATENATE(RIGHT(output[[#This Row],[month_year]],2),"/01/",LEFT(output[[#This Row],[month_year]],4)))</f>
        <v>42005</v>
      </c>
    </row>
    <row r="177" spans="1:16" x14ac:dyDescent="0.3">
      <c r="A177">
        <v>201501</v>
      </c>
      <c r="B177" t="s">
        <v>143</v>
      </c>
      <c r="C177" t="s">
        <v>567</v>
      </c>
      <c r="D177" t="s">
        <v>568</v>
      </c>
      <c r="E177" t="s">
        <v>67</v>
      </c>
      <c r="F177" t="s">
        <v>65</v>
      </c>
      <c r="G177" t="s">
        <v>19</v>
      </c>
      <c r="H177" t="s">
        <v>20</v>
      </c>
      <c r="I177" t="s">
        <v>21</v>
      </c>
      <c r="J177">
        <v>9141</v>
      </c>
      <c r="K177">
        <v>12.9966666666667</v>
      </c>
      <c r="L177">
        <v>118802.53</v>
      </c>
      <c r="N177" t="s">
        <v>67</v>
      </c>
      <c r="O177" t="s">
        <v>22</v>
      </c>
      <c r="P177" s="2">
        <f>DATEVALUE(CONCATENATE(RIGHT(output[[#This Row],[month_year]],2),"/01/",LEFT(output[[#This Row],[month_year]],4)))</f>
        <v>42005</v>
      </c>
    </row>
    <row r="178" spans="1:16" x14ac:dyDescent="0.3">
      <c r="A178">
        <v>201501</v>
      </c>
      <c r="B178" t="s">
        <v>143</v>
      </c>
      <c r="C178" t="s">
        <v>569</v>
      </c>
      <c r="D178" t="s">
        <v>112</v>
      </c>
      <c r="E178" t="s">
        <v>113</v>
      </c>
      <c r="F178" t="s">
        <v>65</v>
      </c>
      <c r="G178" t="s">
        <v>19</v>
      </c>
      <c r="H178" t="s">
        <v>38</v>
      </c>
      <c r="I178" t="s">
        <v>39</v>
      </c>
      <c r="J178">
        <v>3448</v>
      </c>
      <c r="K178">
        <v>14.186666666666699</v>
      </c>
      <c r="L178">
        <v>48915.6266666667</v>
      </c>
      <c r="N178" t="s">
        <v>113</v>
      </c>
      <c r="O178" t="s">
        <v>24</v>
      </c>
      <c r="P178" s="2">
        <f>DATEVALUE(CONCATENATE(RIGHT(output[[#This Row],[month_year]],2),"/01/",LEFT(output[[#This Row],[month_year]],4)))</f>
        <v>42005</v>
      </c>
    </row>
    <row r="179" spans="1:16" x14ac:dyDescent="0.3">
      <c r="A179">
        <v>201501</v>
      </c>
      <c r="B179" t="s">
        <v>143</v>
      </c>
      <c r="C179" t="s">
        <v>570</v>
      </c>
      <c r="D179" t="s">
        <v>571</v>
      </c>
      <c r="E179" t="s">
        <v>67</v>
      </c>
      <c r="F179" t="s">
        <v>65</v>
      </c>
      <c r="G179" t="s">
        <v>161</v>
      </c>
      <c r="H179" t="s">
        <v>20</v>
      </c>
      <c r="I179" t="s">
        <v>162</v>
      </c>
      <c r="J179">
        <v>205</v>
      </c>
      <c r="K179">
        <v>13.0733333333333</v>
      </c>
      <c r="L179">
        <v>2680.0333333333301</v>
      </c>
      <c r="N179" t="s">
        <v>67</v>
      </c>
      <c r="O179" t="s">
        <v>24</v>
      </c>
      <c r="P179" s="2">
        <f>DATEVALUE(CONCATENATE(RIGHT(output[[#This Row],[month_year]],2),"/01/",LEFT(output[[#This Row],[month_year]],4)))</f>
        <v>42005</v>
      </c>
    </row>
    <row r="180" spans="1:16" x14ac:dyDescent="0.3">
      <c r="A180">
        <v>201501</v>
      </c>
      <c r="B180" t="s">
        <v>143</v>
      </c>
      <c r="C180" t="s">
        <v>572</v>
      </c>
      <c r="D180" t="s">
        <v>573</v>
      </c>
      <c r="E180" t="s">
        <v>67</v>
      </c>
      <c r="F180" t="s">
        <v>65</v>
      </c>
      <c r="G180" t="s">
        <v>19</v>
      </c>
      <c r="H180" t="s">
        <v>20</v>
      </c>
      <c r="I180" t="s">
        <v>21</v>
      </c>
      <c r="J180">
        <v>800</v>
      </c>
      <c r="K180">
        <v>14.98</v>
      </c>
      <c r="L180">
        <v>11984</v>
      </c>
      <c r="N180" t="s">
        <v>67</v>
      </c>
      <c r="O180" t="s">
        <v>24</v>
      </c>
      <c r="P180" s="2">
        <f>DATEVALUE(CONCATENATE(RIGHT(output[[#This Row],[month_year]],2),"/01/",LEFT(output[[#This Row],[month_year]],4)))</f>
        <v>42005</v>
      </c>
    </row>
    <row r="181" spans="1:16" x14ac:dyDescent="0.3">
      <c r="A181">
        <v>201501</v>
      </c>
      <c r="B181" t="s">
        <v>143</v>
      </c>
      <c r="C181" t="s">
        <v>584</v>
      </c>
      <c r="D181" t="s">
        <v>585</v>
      </c>
      <c r="E181" t="s">
        <v>115</v>
      </c>
      <c r="F181" t="s">
        <v>65</v>
      </c>
      <c r="G181" t="s">
        <v>19</v>
      </c>
      <c r="H181" t="s">
        <v>20</v>
      </c>
      <c r="I181" t="s">
        <v>21</v>
      </c>
      <c r="J181">
        <v>6704</v>
      </c>
      <c r="K181">
        <v>12.9966666666667</v>
      </c>
      <c r="L181">
        <v>87129.653333333306</v>
      </c>
      <c r="N181" t="s">
        <v>115</v>
      </c>
      <c r="O181" t="s">
        <v>22</v>
      </c>
      <c r="P181" s="2">
        <f>DATEVALUE(CONCATENATE(RIGHT(output[[#This Row],[month_year]],2),"/01/",LEFT(output[[#This Row],[month_year]],4)))</f>
        <v>42005</v>
      </c>
    </row>
    <row r="182" spans="1:16" x14ac:dyDescent="0.3">
      <c r="A182">
        <v>201501</v>
      </c>
      <c r="B182" t="s">
        <v>143</v>
      </c>
      <c r="C182" t="s">
        <v>587</v>
      </c>
      <c r="D182" t="s">
        <v>588</v>
      </c>
      <c r="E182" t="s">
        <v>117</v>
      </c>
      <c r="F182" t="s">
        <v>65</v>
      </c>
      <c r="G182" t="s">
        <v>19</v>
      </c>
      <c r="H182" t="s">
        <v>38</v>
      </c>
      <c r="I182" t="s">
        <v>39</v>
      </c>
      <c r="J182">
        <v>2601</v>
      </c>
      <c r="K182">
        <v>14.186666666666699</v>
      </c>
      <c r="L182">
        <v>36899.519999999997</v>
      </c>
      <c r="N182" t="s">
        <v>117</v>
      </c>
      <c r="O182" t="s">
        <v>22</v>
      </c>
      <c r="P182" s="2">
        <f>DATEVALUE(CONCATENATE(RIGHT(output[[#This Row],[month_year]],2),"/01/",LEFT(output[[#This Row],[month_year]],4)))</f>
        <v>42005</v>
      </c>
    </row>
    <row r="183" spans="1:16" x14ac:dyDescent="0.3">
      <c r="A183">
        <v>201501</v>
      </c>
      <c r="B183" t="s">
        <v>143</v>
      </c>
      <c r="C183" t="s">
        <v>589</v>
      </c>
      <c r="D183" t="s">
        <v>590</v>
      </c>
      <c r="E183" t="s">
        <v>117</v>
      </c>
      <c r="F183" t="s">
        <v>65</v>
      </c>
      <c r="G183" t="s">
        <v>161</v>
      </c>
      <c r="H183" t="s">
        <v>38</v>
      </c>
      <c r="I183" t="s">
        <v>165</v>
      </c>
      <c r="J183">
        <v>3025</v>
      </c>
      <c r="K183">
        <v>14.283333333333299</v>
      </c>
      <c r="L183">
        <v>43207.083333333299</v>
      </c>
      <c r="N183" t="s">
        <v>117</v>
      </c>
      <c r="O183" t="s">
        <v>24</v>
      </c>
      <c r="P183" s="2">
        <f>DATEVALUE(CONCATENATE(RIGHT(output[[#This Row],[month_year]],2),"/01/",LEFT(output[[#This Row],[month_year]],4)))</f>
        <v>42005</v>
      </c>
    </row>
    <row r="184" spans="1:16" x14ac:dyDescent="0.3">
      <c r="A184">
        <v>201501</v>
      </c>
      <c r="B184" t="s">
        <v>143</v>
      </c>
      <c r="C184" t="s">
        <v>591</v>
      </c>
      <c r="D184" t="s">
        <v>592</v>
      </c>
      <c r="E184" t="s">
        <v>115</v>
      </c>
      <c r="F184" t="s">
        <v>65</v>
      </c>
      <c r="G184" t="s">
        <v>19</v>
      </c>
      <c r="H184" t="s">
        <v>20</v>
      </c>
      <c r="I184" t="s">
        <v>21</v>
      </c>
      <c r="J184">
        <v>511</v>
      </c>
      <c r="K184">
        <v>14.98</v>
      </c>
      <c r="L184">
        <v>7654.78</v>
      </c>
      <c r="N184" t="s">
        <v>115</v>
      </c>
      <c r="O184" t="s">
        <v>24</v>
      </c>
      <c r="P184" s="2">
        <f>DATEVALUE(CONCATENATE(RIGHT(output[[#This Row],[month_year]],2),"/01/",LEFT(output[[#This Row],[month_year]],4)))</f>
        <v>42005</v>
      </c>
    </row>
    <row r="185" spans="1:16" x14ac:dyDescent="0.3">
      <c r="A185">
        <v>201501</v>
      </c>
      <c r="B185" t="s">
        <v>143</v>
      </c>
      <c r="C185" t="s">
        <v>593</v>
      </c>
      <c r="D185" t="s">
        <v>594</v>
      </c>
      <c r="E185" t="s">
        <v>117</v>
      </c>
      <c r="F185" t="s">
        <v>65</v>
      </c>
      <c r="G185" t="s">
        <v>19</v>
      </c>
      <c r="H185" t="s">
        <v>38</v>
      </c>
      <c r="I185" t="s">
        <v>39</v>
      </c>
      <c r="J185">
        <v>261</v>
      </c>
      <c r="K185">
        <v>15.9766666666667</v>
      </c>
      <c r="L185">
        <v>4169.91</v>
      </c>
      <c r="N185" t="s">
        <v>117</v>
      </c>
      <c r="O185" t="s">
        <v>24</v>
      </c>
      <c r="P185" s="2">
        <f>DATEVALUE(CONCATENATE(RIGHT(output[[#This Row],[month_year]],2),"/01/",LEFT(output[[#This Row],[month_year]],4)))</f>
        <v>42005</v>
      </c>
    </row>
    <row r="186" spans="1:16" x14ac:dyDescent="0.3">
      <c r="A186">
        <v>201501</v>
      </c>
      <c r="B186" t="s">
        <v>143</v>
      </c>
      <c r="C186" t="s">
        <v>595</v>
      </c>
      <c r="D186" t="s">
        <v>596</v>
      </c>
      <c r="E186" t="s">
        <v>65</v>
      </c>
      <c r="F186" t="s">
        <v>65</v>
      </c>
      <c r="G186" t="s">
        <v>19</v>
      </c>
      <c r="H186" t="s">
        <v>20</v>
      </c>
      <c r="I186" t="s">
        <v>21</v>
      </c>
      <c r="J186">
        <v>14106</v>
      </c>
      <c r="K186">
        <v>12.9966666666667</v>
      </c>
      <c r="L186">
        <v>183330.98</v>
      </c>
      <c r="N186" t="s">
        <v>65</v>
      </c>
      <c r="O186" t="s">
        <v>22</v>
      </c>
      <c r="P186" s="2">
        <f>DATEVALUE(CONCATENATE(RIGHT(output[[#This Row],[month_year]],2),"/01/",LEFT(output[[#This Row],[month_year]],4)))</f>
        <v>42005</v>
      </c>
    </row>
    <row r="187" spans="1:16" x14ac:dyDescent="0.3">
      <c r="A187">
        <v>201501</v>
      </c>
      <c r="B187" t="s">
        <v>143</v>
      </c>
      <c r="C187" t="s">
        <v>597</v>
      </c>
      <c r="D187" t="s">
        <v>598</v>
      </c>
      <c r="E187" t="s">
        <v>120</v>
      </c>
      <c r="F187" t="s">
        <v>65</v>
      </c>
      <c r="G187" t="s">
        <v>19</v>
      </c>
      <c r="H187" t="s">
        <v>38</v>
      </c>
      <c r="I187" t="s">
        <v>39</v>
      </c>
      <c r="J187">
        <v>11565</v>
      </c>
      <c r="K187">
        <v>14.186666666666699</v>
      </c>
      <c r="L187">
        <v>164068.79999999999</v>
      </c>
      <c r="N187" t="s">
        <v>120</v>
      </c>
      <c r="O187" t="s">
        <v>22</v>
      </c>
      <c r="P187" s="2">
        <f>DATEVALUE(CONCATENATE(RIGHT(output[[#This Row],[month_year]],2),"/01/",LEFT(output[[#This Row],[month_year]],4)))</f>
        <v>42005</v>
      </c>
    </row>
    <row r="188" spans="1:16" x14ac:dyDescent="0.3">
      <c r="A188">
        <v>201501</v>
      </c>
      <c r="B188" t="s">
        <v>143</v>
      </c>
      <c r="C188" t="s">
        <v>599</v>
      </c>
      <c r="D188" t="s">
        <v>600</v>
      </c>
      <c r="E188" t="s">
        <v>65</v>
      </c>
      <c r="F188" t="s">
        <v>65</v>
      </c>
      <c r="G188" t="s">
        <v>19</v>
      </c>
      <c r="H188" t="s">
        <v>20</v>
      </c>
      <c r="I188" t="s">
        <v>21</v>
      </c>
      <c r="J188">
        <v>1206</v>
      </c>
      <c r="K188">
        <v>14.98</v>
      </c>
      <c r="L188">
        <v>18065.88</v>
      </c>
      <c r="N188" t="s">
        <v>65</v>
      </c>
      <c r="O188" t="s">
        <v>24</v>
      </c>
      <c r="P188" s="2">
        <f>DATEVALUE(CONCATENATE(RIGHT(output[[#This Row],[month_year]],2),"/01/",LEFT(output[[#This Row],[month_year]],4)))</f>
        <v>42005</v>
      </c>
    </row>
    <row r="189" spans="1:16" x14ac:dyDescent="0.3">
      <c r="A189">
        <v>201501</v>
      </c>
      <c r="B189" t="s">
        <v>143</v>
      </c>
      <c r="C189" t="s">
        <v>611</v>
      </c>
      <c r="D189" t="s">
        <v>612</v>
      </c>
      <c r="E189" t="s">
        <v>65</v>
      </c>
      <c r="F189" t="s">
        <v>65</v>
      </c>
      <c r="G189" t="s">
        <v>161</v>
      </c>
      <c r="H189" t="s">
        <v>20</v>
      </c>
      <c r="I189" t="s">
        <v>162</v>
      </c>
      <c r="J189">
        <v>19426</v>
      </c>
      <c r="K189">
        <v>13.0733333333333</v>
      </c>
      <c r="L189">
        <v>253962.57333333301</v>
      </c>
      <c r="N189" t="s">
        <v>65</v>
      </c>
      <c r="O189" t="s">
        <v>24</v>
      </c>
      <c r="P189" s="2">
        <f>DATEVALUE(CONCATENATE(RIGHT(output[[#This Row],[month_year]],2),"/01/",LEFT(output[[#This Row],[month_year]],4)))</f>
        <v>42005</v>
      </c>
    </row>
    <row r="190" spans="1:16" x14ac:dyDescent="0.3">
      <c r="A190">
        <v>201501</v>
      </c>
      <c r="B190" t="s">
        <v>143</v>
      </c>
      <c r="C190" t="s">
        <v>613</v>
      </c>
      <c r="D190" t="s">
        <v>614</v>
      </c>
      <c r="E190" t="s">
        <v>120</v>
      </c>
      <c r="F190" t="s">
        <v>65</v>
      </c>
      <c r="G190" t="s">
        <v>161</v>
      </c>
      <c r="H190" t="s">
        <v>38</v>
      </c>
      <c r="I190" t="s">
        <v>165</v>
      </c>
      <c r="J190">
        <v>15309</v>
      </c>
      <c r="K190">
        <v>14.283333333333299</v>
      </c>
      <c r="L190">
        <v>218663.55</v>
      </c>
      <c r="N190" t="s">
        <v>120</v>
      </c>
      <c r="O190" t="s">
        <v>24</v>
      </c>
      <c r="P190" s="2">
        <f>DATEVALUE(CONCATENATE(RIGHT(output[[#This Row],[month_year]],2),"/01/",LEFT(output[[#This Row],[month_year]],4)))</f>
        <v>42005</v>
      </c>
    </row>
    <row r="191" spans="1:16" x14ac:dyDescent="0.3">
      <c r="A191">
        <v>201501</v>
      </c>
      <c r="B191" t="s">
        <v>143</v>
      </c>
      <c r="C191" t="s">
        <v>118</v>
      </c>
      <c r="D191" t="s">
        <v>119</v>
      </c>
      <c r="E191" t="s">
        <v>120</v>
      </c>
      <c r="F191" t="s">
        <v>65</v>
      </c>
      <c r="G191" t="s">
        <v>19</v>
      </c>
      <c r="H191" t="s">
        <v>38</v>
      </c>
      <c r="I191" t="s">
        <v>39</v>
      </c>
      <c r="J191">
        <v>1151</v>
      </c>
      <c r="K191">
        <v>15.9766666666667</v>
      </c>
      <c r="L191">
        <v>18389.143333333301</v>
      </c>
      <c r="N191" t="s">
        <v>120</v>
      </c>
      <c r="O191" t="s">
        <v>24</v>
      </c>
      <c r="P191" s="2">
        <f>DATEVALUE(CONCATENATE(RIGHT(output[[#This Row],[month_year]],2),"/01/",LEFT(output[[#This Row],[month_year]],4)))</f>
        <v>42005</v>
      </c>
    </row>
    <row r="192" spans="1:16" x14ac:dyDescent="0.3">
      <c r="A192">
        <v>201501</v>
      </c>
      <c r="B192" t="s">
        <v>143</v>
      </c>
      <c r="C192" t="s">
        <v>625</v>
      </c>
      <c r="D192" t="s">
        <v>626</v>
      </c>
      <c r="E192" t="s">
        <v>126</v>
      </c>
      <c r="F192" t="s">
        <v>65</v>
      </c>
      <c r="G192" t="s">
        <v>19</v>
      </c>
      <c r="H192" t="s">
        <v>20</v>
      </c>
      <c r="I192" t="s">
        <v>21</v>
      </c>
      <c r="J192">
        <v>1878</v>
      </c>
      <c r="K192">
        <v>12.9966666666667</v>
      </c>
      <c r="L192">
        <v>24407.74</v>
      </c>
      <c r="N192" t="s">
        <v>126</v>
      </c>
      <c r="O192" t="s">
        <v>22</v>
      </c>
      <c r="P192" s="2">
        <f>DATEVALUE(CONCATENATE(RIGHT(output[[#This Row],[month_year]],2),"/01/",LEFT(output[[#This Row],[month_year]],4)))</f>
        <v>42005</v>
      </c>
    </row>
    <row r="193" spans="1:16" x14ac:dyDescent="0.3">
      <c r="A193">
        <v>201501</v>
      </c>
      <c r="B193" t="s">
        <v>143</v>
      </c>
      <c r="C193" t="s">
        <v>121</v>
      </c>
      <c r="D193" t="s">
        <v>122</v>
      </c>
      <c r="E193" t="s">
        <v>123</v>
      </c>
      <c r="F193" t="s">
        <v>65</v>
      </c>
      <c r="G193" t="s">
        <v>19</v>
      </c>
      <c r="H193" t="s">
        <v>38</v>
      </c>
      <c r="I193" t="s">
        <v>39</v>
      </c>
      <c r="J193">
        <v>2189</v>
      </c>
      <c r="K193">
        <v>14.186666666666699</v>
      </c>
      <c r="L193">
        <v>31054.613333333298</v>
      </c>
      <c r="N193" t="s">
        <v>123</v>
      </c>
      <c r="O193" t="s">
        <v>22</v>
      </c>
      <c r="P193" s="2">
        <f>DATEVALUE(CONCATENATE(RIGHT(output[[#This Row],[month_year]],2),"/01/",LEFT(output[[#This Row],[month_year]],4)))</f>
        <v>42005</v>
      </c>
    </row>
    <row r="194" spans="1:16" x14ac:dyDescent="0.3">
      <c r="A194">
        <v>201501</v>
      </c>
      <c r="B194" t="s">
        <v>143</v>
      </c>
      <c r="C194" t="s">
        <v>627</v>
      </c>
      <c r="D194" t="s">
        <v>628</v>
      </c>
      <c r="E194" t="s">
        <v>126</v>
      </c>
      <c r="F194" t="s">
        <v>65</v>
      </c>
      <c r="G194" t="s">
        <v>161</v>
      </c>
      <c r="H194" t="s">
        <v>20</v>
      </c>
      <c r="I194" t="s">
        <v>162</v>
      </c>
      <c r="J194">
        <v>3050</v>
      </c>
      <c r="K194">
        <v>13.0733333333333</v>
      </c>
      <c r="L194">
        <v>39873.666666666701</v>
      </c>
      <c r="N194" t="s">
        <v>126</v>
      </c>
      <c r="O194" t="s">
        <v>24</v>
      </c>
      <c r="P194" s="2">
        <f>DATEVALUE(CONCATENATE(RIGHT(output[[#This Row],[month_year]],2),"/01/",LEFT(output[[#This Row],[month_year]],4)))</f>
        <v>42005</v>
      </c>
    </row>
    <row r="195" spans="1:16" x14ac:dyDescent="0.3">
      <c r="A195">
        <v>201501</v>
      </c>
      <c r="B195" t="s">
        <v>143</v>
      </c>
      <c r="C195" t="s">
        <v>629</v>
      </c>
      <c r="D195" t="s">
        <v>630</v>
      </c>
      <c r="E195" t="s">
        <v>123</v>
      </c>
      <c r="F195" t="s">
        <v>65</v>
      </c>
      <c r="G195" t="s">
        <v>161</v>
      </c>
      <c r="H195" t="s">
        <v>38</v>
      </c>
      <c r="I195" t="s">
        <v>165</v>
      </c>
      <c r="J195">
        <v>3570</v>
      </c>
      <c r="K195">
        <v>14.283333333333299</v>
      </c>
      <c r="L195">
        <v>50991.5</v>
      </c>
      <c r="N195" t="s">
        <v>123</v>
      </c>
      <c r="O195" t="s">
        <v>24</v>
      </c>
      <c r="P195" s="2">
        <f>DATEVALUE(CONCATENATE(RIGHT(output[[#This Row],[month_year]],2),"/01/",LEFT(output[[#This Row],[month_year]],4)))</f>
        <v>42005</v>
      </c>
    </row>
    <row r="196" spans="1:16" x14ac:dyDescent="0.3">
      <c r="A196">
        <v>201501</v>
      </c>
      <c r="B196" t="s">
        <v>143</v>
      </c>
      <c r="C196" t="s">
        <v>124</v>
      </c>
      <c r="D196" t="s">
        <v>125</v>
      </c>
      <c r="E196" t="s">
        <v>126</v>
      </c>
      <c r="F196" t="s">
        <v>65</v>
      </c>
      <c r="G196" t="s">
        <v>19</v>
      </c>
      <c r="H196" t="s">
        <v>20</v>
      </c>
      <c r="I196" t="s">
        <v>21</v>
      </c>
      <c r="J196">
        <v>157</v>
      </c>
      <c r="K196">
        <v>14.98</v>
      </c>
      <c r="L196">
        <v>2351.86</v>
      </c>
      <c r="N196" t="s">
        <v>126</v>
      </c>
      <c r="O196" t="s">
        <v>24</v>
      </c>
      <c r="P196" s="2">
        <f>DATEVALUE(CONCATENATE(RIGHT(output[[#This Row],[month_year]],2),"/01/",LEFT(output[[#This Row],[month_year]],4)))</f>
        <v>42005</v>
      </c>
    </row>
    <row r="197" spans="1:16" x14ac:dyDescent="0.3">
      <c r="A197">
        <v>201501</v>
      </c>
      <c r="B197" t="s">
        <v>143</v>
      </c>
      <c r="C197" t="s">
        <v>631</v>
      </c>
      <c r="D197" t="s">
        <v>632</v>
      </c>
      <c r="E197" t="s">
        <v>123</v>
      </c>
      <c r="F197" t="s">
        <v>65</v>
      </c>
      <c r="G197" t="s">
        <v>19</v>
      </c>
      <c r="H197" t="s">
        <v>38</v>
      </c>
      <c r="I197" t="s">
        <v>39</v>
      </c>
      <c r="J197">
        <v>222</v>
      </c>
      <c r="K197">
        <v>15.9766666666667</v>
      </c>
      <c r="L197">
        <v>3546.82</v>
      </c>
      <c r="N197" t="s">
        <v>123</v>
      </c>
      <c r="O197" t="s">
        <v>24</v>
      </c>
      <c r="P197" s="2">
        <f>DATEVALUE(CONCATENATE(RIGHT(output[[#This Row],[month_year]],2),"/01/",LEFT(output[[#This Row],[month_year]],4)))</f>
        <v>42005</v>
      </c>
    </row>
    <row r="198" spans="1:16" x14ac:dyDescent="0.3">
      <c r="A198">
        <v>201501</v>
      </c>
      <c r="B198" t="s">
        <v>633</v>
      </c>
      <c r="C198" t="s">
        <v>715</v>
      </c>
      <c r="D198" t="s">
        <v>716</v>
      </c>
      <c r="E198" t="s">
        <v>716</v>
      </c>
      <c r="F198" t="s">
        <v>717</v>
      </c>
      <c r="G198" t="s">
        <v>19</v>
      </c>
      <c r="H198" t="s">
        <v>20</v>
      </c>
      <c r="I198" t="s">
        <v>21</v>
      </c>
      <c r="J198">
        <v>1518</v>
      </c>
      <c r="K198">
        <v>12.99</v>
      </c>
      <c r="L198">
        <v>19718.82</v>
      </c>
      <c r="O198" t="s">
        <v>22</v>
      </c>
      <c r="P198" s="2">
        <f>DATEVALUE(CONCATENATE(RIGHT(output[[#This Row],[month_year]],2),"/01/",LEFT(output[[#This Row],[month_year]],4)))</f>
        <v>42005</v>
      </c>
    </row>
    <row r="199" spans="1:16" x14ac:dyDescent="0.3">
      <c r="A199">
        <v>201501</v>
      </c>
      <c r="B199" t="s">
        <v>633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>
        <v>4536</v>
      </c>
      <c r="K199">
        <v>12.99</v>
      </c>
      <c r="L199">
        <v>58922.64</v>
      </c>
      <c r="N199" t="s">
        <v>17</v>
      </c>
      <c r="O199" t="s">
        <v>22</v>
      </c>
      <c r="P199" s="2">
        <f>DATEVALUE(CONCATENATE(RIGHT(output[[#This Row],[month_year]],2),"/01/",LEFT(output[[#This Row],[month_year]],4)))</f>
        <v>42005</v>
      </c>
    </row>
    <row r="200" spans="1:16" x14ac:dyDescent="0.3">
      <c r="A200">
        <v>201501</v>
      </c>
      <c r="B200" t="s">
        <v>633</v>
      </c>
      <c r="C200" t="s">
        <v>79</v>
      </c>
      <c r="D200" t="s">
        <v>80</v>
      </c>
      <c r="E200" t="s">
        <v>81</v>
      </c>
      <c r="F200" t="s">
        <v>18</v>
      </c>
      <c r="G200" t="s">
        <v>52</v>
      </c>
      <c r="H200" t="s">
        <v>20</v>
      </c>
      <c r="I200" t="s">
        <v>53</v>
      </c>
      <c r="J200">
        <v>980</v>
      </c>
      <c r="K200">
        <v>12.99</v>
      </c>
      <c r="L200">
        <v>12730.2</v>
      </c>
      <c r="N200" t="s">
        <v>81</v>
      </c>
      <c r="O200" t="s">
        <v>22</v>
      </c>
      <c r="P200" s="2">
        <f>DATEVALUE(CONCATENATE(RIGHT(output[[#This Row],[month_year]],2),"/01/",LEFT(output[[#This Row],[month_year]],4)))</f>
        <v>42005</v>
      </c>
    </row>
    <row r="201" spans="1:16" x14ac:dyDescent="0.3">
      <c r="A201">
        <v>201501</v>
      </c>
      <c r="B201" t="s">
        <v>633</v>
      </c>
      <c r="C201" t="s">
        <v>23</v>
      </c>
      <c r="D201" t="s">
        <v>23</v>
      </c>
      <c r="E201" t="s">
        <v>23</v>
      </c>
      <c r="F201" t="s">
        <v>23</v>
      </c>
      <c r="G201" t="s">
        <v>19</v>
      </c>
      <c r="H201" t="s">
        <v>20</v>
      </c>
      <c r="I201" t="s">
        <v>21</v>
      </c>
      <c r="J201">
        <v>1847</v>
      </c>
      <c r="K201">
        <v>12.99</v>
      </c>
      <c r="L201">
        <v>23992.53</v>
      </c>
      <c r="N201" t="s">
        <v>23</v>
      </c>
      <c r="O201" t="s">
        <v>22</v>
      </c>
      <c r="P201" s="2">
        <f>DATEVALUE(CONCATENATE(RIGHT(output[[#This Row],[month_year]],2),"/01/",LEFT(output[[#This Row],[month_year]],4)))</f>
        <v>42005</v>
      </c>
    </row>
    <row r="202" spans="1:16" x14ac:dyDescent="0.3">
      <c r="A202">
        <v>201501</v>
      </c>
      <c r="B202" t="s">
        <v>633</v>
      </c>
      <c r="C202" t="s">
        <v>656</v>
      </c>
      <c r="D202" t="s">
        <v>656</v>
      </c>
      <c r="E202" t="s">
        <v>656</v>
      </c>
      <c r="F202" t="s">
        <v>23</v>
      </c>
      <c r="G202" t="s">
        <v>19</v>
      </c>
      <c r="H202" t="s">
        <v>38</v>
      </c>
      <c r="I202" t="s">
        <v>39</v>
      </c>
      <c r="J202">
        <v>619</v>
      </c>
      <c r="K202">
        <v>12.99</v>
      </c>
      <c r="L202">
        <v>8040.81</v>
      </c>
      <c r="N202" t="s">
        <v>23</v>
      </c>
      <c r="O202" t="s">
        <v>24</v>
      </c>
      <c r="P202" s="2">
        <f>DATEVALUE(CONCATENATE(RIGHT(output[[#This Row],[month_year]],2),"/01/",LEFT(output[[#This Row],[month_year]],4)))</f>
        <v>42005</v>
      </c>
    </row>
    <row r="203" spans="1:16" x14ac:dyDescent="0.3">
      <c r="A203">
        <v>201501</v>
      </c>
      <c r="B203" t="s">
        <v>633</v>
      </c>
      <c r="C203" t="s">
        <v>128</v>
      </c>
      <c r="D203" t="s">
        <v>129</v>
      </c>
      <c r="E203" t="s">
        <v>129</v>
      </c>
      <c r="F203" t="s">
        <v>30</v>
      </c>
      <c r="G203" t="s">
        <v>19</v>
      </c>
      <c r="H203" t="s">
        <v>20</v>
      </c>
      <c r="I203" t="s">
        <v>21</v>
      </c>
      <c r="J203">
        <v>1454</v>
      </c>
      <c r="K203">
        <v>12.99</v>
      </c>
      <c r="L203">
        <v>18887.46</v>
      </c>
      <c r="N203" t="s">
        <v>129</v>
      </c>
      <c r="O203" t="s">
        <v>22</v>
      </c>
      <c r="P203" s="2">
        <f>DATEVALUE(CONCATENATE(RIGHT(output[[#This Row],[month_year]],2),"/01/",LEFT(output[[#This Row],[month_year]],4)))</f>
        <v>42005</v>
      </c>
    </row>
    <row r="204" spans="1:16" x14ac:dyDescent="0.3">
      <c r="A204">
        <v>201501</v>
      </c>
      <c r="B204" t="s">
        <v>633</v>
      </c>
      <c r="C204" t="s">
        <v>29</v>
      </c>
      <c r="D204" t="s">
        <v>30</v>
      </c>
      <c r="E204" t="s">
        <v>30</v>
      </c>
      <c r="F204" t="s">
        <v>30</v>
      </c>
      <c r="G204" t="s">
        <v>19</v>
      </c>
      <c r="H204" t="s">
        <v>20</v>
      </c>
      <c r="I204" t="s">
        <v>21</v>
      </c>
      <c r="J204">
        <v>6848</v>
      </c>
      <c r="K204">
        <v>12.99</v>
      </c>
      <c r="L204">
        <v>88955.520000000004</v>
      </c>
      <c r="N204" t="s">
        <v>30</v>
      </c>
      <c r="O204" t="s">
        <v>22</v>
      </c>
      <c r="P204" s="2">
        <f>DATEVALUE(CONCATENATE(RIGHT(output[[#This Row],[month_year]],2),"/01/",LEFT(output[[#This Row],[month_year]],4)))</f>
        <v>42005</v>
      </c>
    </row>
    <row r="205" spans="1:16" x14ac:dyDescent="0.3">
      <c r="A205">
        <v>201501</v>
      </c>
      <c r="B205" t="s">
        <v>633</v>
      </c>
      <c r="C205" t="s">
        <v>137</v>
      </c>
      <c r="D205" t="s">
        <v>138</v>
      </c>
      <c r="E205" t="s">
        <v>138</v>
      </c>
      <c r="F205" t="s">
        <v>30</v>
      </c>
      <c r="G205" t="s">
        <v>19</v>
      </c>
      <c r="H205" t="s">
        <v>20</v>
      </c>
      <c r="I205" t="s">
        <v>21</v>
      </c>
      <c r="J205">
        <v>2695</v>
      </c>
      <c r="K205">
        <v>12.99</v>
      </c>
      <c r="L205">
        <v>35008.050000000003</v>
      </c>
      <c r="N205" t="s">
        <v>138</v>
      </c>
      <c r="O205" t="s">
        <v>22</v>
      </c>
      <c r="P205" s="2">
        <f>DATEVALUE(CONCATENATE(RIGHT(output[[#This Row],[month_year]],2),"/01/",LEFT(output[[#This Row],[month_year]],4)))</f>
        <v>42005</v>
      </c>
    </row>
    <row r="206" spans="1:16" x14ac:dyDescent="0.3">
      <c r="A206">
        <v>201501</v>
      </c>
      <c r="B206" t="s">
        <v>633</v>
      </c>
      <c r="C206" t="s">
        <v>634</v>
      </c>
      <c r="D206" t="s">
        <v>318</v>
      </c>
      <c r="E206" t="s">
        <v>318</v>
      </c>
      <c r="F206" t="s">
        <v>30</v>
      </c>
      <c r="G206" t="s">
        <v>19</v>
      </c>
      <c r="H206" t="s">
        <v>38</v>
      </c>
      <c r="I206" t="s">
        <v>39</v>
      </c>
      <c r="J206">
        <v>5717</v>
      </c>
      <c r="K206">
        <v>12.99</v>
      </c>
      <c r="L206">
        <v>74263.83</v>
      </c>
      <c r="N206" t="s">
        <v>318</v>
      </c>
      <c r="O206" t="s">
        <v>22</v>
      </c>
      <c r="P206" s="2">
        <f>DATEVALUE(CONCATENATE(RIGHT(output[[#This Row],[month_year]],2),"/01/",LEFT(output[[#This Row],[month_year]],4)))</f>
        <v>42005</v>
      </c>
    </row>
    <row r="207" spans="1:16" x14ac:dyDescent="0.3">
      <c r="A207">
        <v>201501</v>
      </c>
      <c r="B207" t="s">
        <v>633</v>
      </c>
      <c r="C207" t="s">
        <v>31</v>
      </c>
      <c r="D207" t="s">
        <v>32</v>
      </c>
      <c r="E207" t="s">
        <v>32</v>
      </c>
      <c r="F207" t="s">
        <v>30</v>
      </c>
      <c r="G207" t="s">
        <v>19</v>
      </c>
      <c r="H207" t="s">
        <v>20</v>
      </c>
      <c r="I207" t="s">
        <v>21</v>
      </c>
      <c r="J207">
        <v>8903</v>
      </c>
      <c r="K207">
        <v>12.99</v>
      </c>
      <c r="L207">
        <v>115649.97</v>
      </c>
      <c r="N207" t="s">
        <v>32</v>
      </c>
      <c r="O207" t="s">
        <v>22</v>
      </c>
      <c r="P207" s="2">
        <f>DATEVALUE(CONCATENATE(RIGHT(output[[#This Row],[month_year]],2),"/01/",LEFT(output[[#This Row],[month_year]],4)))</f>
        <v>42005</v>
      </c>
    </row>
    <row r="208" spans="1:16" x14ac:dyDescent="0.3">
      <c r="A208">
        <v>201501</v>
      </c>
      <c r="B208" t="s">
        <v>633</v>
      </c>
      <c r="C208" t="s">
        <v>90</v>
      </c>
      <c r="D208" t="s">
        <v>91</v>
      </c>
      <c r="E208" t="s">
        <v>91</v>
      </c>
      <c r="F208" t="s">
        <v>30</v>
      </c>
      <c r="G208" t="s">
        <v>19</v>
      </c>
      <c r="H208" t="s">
        <v>38</v>
      </c>
      <c r="I208" t="s">
        <v>39</v>
      </c>
      <c r="J208">
        <v>1860</v>
      </c>
      <c r="K208">
        <v>12.99</v>
      </c>
      <c r="L208">
        <v>24161.4</v>
      </c>
      <c r="N208" t="s">
        <v>32</v>
      </c>
      <c r="O208" t="s">
        <v>24</v>
      </c>
      <c r="P208" s="2">
        <f>DATEVALUE(CONCATENATE(RIGHT(output[[#This Row],[month_year]],2),"/01/",LEFT(output[[#This Row],[month_year]],4)))</f>
        <v>42005</v>
      </c>
    </row>
    <row r="209" spans="1:16" x14ac:dyDescent="0.3">
      <c r="A209">
        <v>201501</v>
      </c>
      <c r="B209" t="s">
        <v>633</v>
      </c>
      <c r="C209" t="s">
        <v>92</v>
      </c>
      <c r="D209" t="s">
        <v>92</v>
      </c>
      <c r="E209" t="s">
        <v>92</v>
      </c>
      <c r="F209" t="s">
        <v>35</v>
      </c>
      <c r="G209" t="s">
        <v>19</v>
      </c>
      <c r="H209" t="s">
        <v>20</v>
      </c>
      <c r="I209" t="s">
        <v>21</v>
      </c>
      <c r="J209">
        <v>3244</v>
      </c>
      <c r="K209">
        <v>12.99</v>
      </c>
      <c r="L209">
        <v>42139.56</v>
      </c>
      <c r="N209" t="s">
        <v>92</v>
      </c>
      <c r="O209" t="s">
        <v>22</v>
      </c>
      <c r="P209" s="2">
        <f>DATEVALUE(CONCATENATE(RIGHT(output[[#This Row],[month_year]],2),"/01/",LEFT(output[[#This Row],[month_year]],4)))</f>
        <v>42005</v>
      </c>
    </row>
    <row r="210" spans="1:16" x14ac:dyDescent="0.3">
      <c r="A210">
        <v>201501</v>
      </c>
      <c r="B210" t="s">
        <v>633</v>
      </c>
      <c r="C210" t="s">
        <v>33</v>
      </c>
      <c r="D210" t="s">
        <v>33</v>
      </c>
      <c r="E210" t="s">
        <v>34</v>
      </c>
      <c r="F210" t="s">
        <v>35</v>
      </c>
      <c r="G210" t="s">
        <v>19</v>
      </c>
      <c r="H210" t="s">
        <v>20</v>
      </c>
      <c r="I210" t="s">
        <v>21</v>
      </c>
      <c r="J210">
        <v>3565</v>
      </c>
      <c r="K210">
        <v>12.99</v>
      </c>
      <c r="L210">
        <v>46309.35</v>
      </c>
      <c r="N210" t="s">
        <v>34</v>
      </c>
      <c r="O210" t="s">
        <v>22</v>
      </c>
      <c r="P210" s="2">
        <f>DATEVALUE(CONCATENATE(RIGHT(output[[#This Row],[month_year]],2),"/01/",LEFT(output[[#This Row],[month_year]],4)))</f>
        <v>42005</v>
      </c>
    </row>
    <row r="211" spans="1:16" x14ac:dyDescent="0.3">
      <c r="A211">
        <v>201501</v>
      </c>
      <c r="B211" t="s">
        <v>633</v>
      </c>
      <c r="C211" t="s">
        <v>36</v>
      </c>
      <c r="D211" t="s">
        <v>36</v>
      </c>
      <c r="E211" t="s">
        <v>36</v>
      </c>
      <c r="F211" t="s">
        <v>35</v>
      </c>
      <c r="G211" t="s">
        <v>19</v>
      </c>
      <c r="H211" t="s">
        <v>20</v>
      </c>
      <c r="I211" t="s">
        <v>21</v>
      </c>
      <c r="J211">
        <v>4792</v>
      </c>
      <c r="K211">
        <v>12.99</v>
      </c>
      <c r="L211">
        <v>62248.08</v>
      </c>
      <c r="N211" t="s">
        <v>36</v>
      </c>
      <c r="O211" t="s">
        <v>22</v>
      </c>
      <c r="P211" s="2">
        <f>DATEVALUE(CONCATENATE(RIGHT(output[[#This Row],[month_year]],2),"/01/",LEFT(output[[#This Row],[month_year]],4)))</f>
        <v>42005</v>
      </c>
    </row>
    <row r="212" spans="1:16" x14ac:dyDescent="0.3">
      <c r="A212">
        <v>201501</v>
      </c>
      <c r="B212" t="s">
        <v>633</v>
      </c>
      <c r="C212" t="s">
        <v>635</v>
      </c>
      <c r="D212" t="s">
        <v>636</v>
      </c>
      <c r="E212" t="s">
        <v>636</v>
      </c>
      <c r="F212" t="s">
        <v>35</v>
      </c>
      <c r="G212" t="s">
        <v>637</v>
      </c>
      <c r="H212" t="s">
        <v>20</v>
      </c>
      <c r="I212" t="s">
        <v>638</v>
      </c>
      <c r="J212">
        <v>694</v>
      </c>
      <c r="K212">
        <v>19.989999999999998</v>
      </c>
      <c r="L212">
        <v>13873.06</v>
      </c>
      <c r="N212" t="s">
        <v>636</v>
      </c>
      <c r="O212" t="s">
        <v>22</v>
      </c>
      <c r="P212" s="2">
        <f>DATEVALUE(CONCATENATE(RIGHT(output[[#This Row],[month_year]],2),"/01/",LEFT(output[[#This Row],[month_year]],4)))</f>
        <v>42005</v>
      </c>
    </row>
    <row r="213" spans="1:16" x14ac:dyDescent="0.3">
      <c r="A213">
        <v>201501</v>
      </c>
      <c r="B213" t="s">
        <v>633</v>
      </c>
      <c r="C213" t="s">
        <v>93</v>
      </c>
      <c r="D213" t="s">
        <v>93</v>
      </c>
      <c r="E213" t="s">
        <v>93</v>
      </c>
      <c r="F213" t="s">
        <v>35</v>
      </c>
      <c r="G213" t="s">
        <v>19</v>
      </c>
      <c r="H213" t="s">
        <v>20</v>
      </c>
      <c r="I213" t="s">
        <v>21</v>
      </c>
      <c r="J213">
        <v>1816</v>
      </c>
      <c r="K213">
        <v>12.99</v>
      </c>
      <c r="L213">
        <v>23589.84</v>
      </c>
      <c r="N213" t="s">
        <v>93</v>
      </c>
      <c r="O213" t="s">
        <v>22</v>
      </c>
      <c r="P213" s="2">
        <f>DATEVALUE(CONCATENATE(RIGHT(output[[#This Row],[month_year]],2),"/01/",LEFT(output[[#This Row],[month_year]],4)))</f>
        <v>42005</v>
      </c>
    </row>
    <row r="214" spans="1:16" x14ac:dyDescent="0.3">
      <c r="A214">
        <v>201501</v>
      </c>
      <c r="B214" t="s">
        <v>633</v>
      </c>
      <c r="C214" t="s">
        <v>95</v>
      </c>
      <c r="D214" t="s">
        <v>95</v>
      </c>
      <c r="E214" t="s">
        <v>96</v>
      </c>
      <c r="F214" t="s">
        <v>35</v>
      </c>
      <c r="G214" t="s">
        <v>52</v>
      </c>
      <c r="H214" t="s">
        <v>20</v>
      </c>
      <c r="I214" t="s">
        <v>53</v>
      </c>
      <c r="J214">
        <v>1666</v>
      </c>
      <c r="K214">
        <v>12.99</v>
      </c>
      <c r="L214">
        <v>21641.34</v>
      </c>
      <c r="N214" t="s">
        <v>96</v>
      </c>
      <c r="O214" t="s">
        <v>22</v>
      </c>
      <c r="P214" s="2">
        <f>DATEVALUE(CONCATENATE(RIGHT(output[[#This Row],[month_year]],2),"/01/",LEFT(output[[#This Row],[month_year]],4)))</f>
        <v>42005</v>
      </c>
    </row>
    <row r="215" spans="1:16" x14ac:dyDescent="0.3">
      <c r="A215">
        <v>201501</v>
      </c>
      <c r="B215" t="s">
        <v>633</v>
      </c>
      <c r="C215" t="s">
        <v>639</v>
      </c>
      <c r="D215" t="s">
        <v>640</v>
      </c>
      <c r="E215" t="s">
        <v>640</v>
      </c>
      <c r="F215" t="s">
        <v>48</v>
      </c>
      <c r="G215" t="s">
        <v>19</v>
      </c>
      <c r="H215" t="s">
        <v>20</v>
      </c>
      <c r="I215" t="s">
        <v>21</v>
      </c>
      <c r="J215">
        <v>1718</v>
      </c>
      <c r="K215">
        <v>12.99</v>
      </c>
      <c r="L215">
        <v>22316.82</v>
      </c>
      <c r="N215" t="s">
        <v>640</v>
      </c>
      <c r="O215" t="s">
        <v>22</v>
      </c>
      <c r="P215" s="2">
        <f>DATEVALUE(CONCATENATE(RIGHT(output[[#This Row],[month_year]],2),"/01/",LEFT(output[[#This Row],[month_year]],4)))</f>
        <v>42005</v>
      </c>
    </row>
    <row r="216" spans="1:16" x14ac:dyDescent="0.3">
      <c r="A216">
        <v>201501</v>
      </c>
      <c r="B216" t="s">
        <v>633</v>
      </c>
      <c r="C216" t="s">
        <v>46</v>
      </c>
      <c r="D216" t="s">
        <v>47</v>
      </c>
      <c r="E216" t="s">
        <v>47</v>
      </c>
      <c r="F216" t="s">
        <v>48</v>
      </c>
      <c r="G216" t="s">
        <v>19</v>
      </c>
      <c r="H216" t="s">
        <v>20</v>
      </c>
      <c r="I216" t="s">
        <v>21</v>
      </c>
      <c r="J216">
        <v>7762</v>
      </c>
      <c r="K216">
        <v>12.99</v>
      </c>
      <c r="L216">
        <v>100828.38</v>
      </c>
      <c r="N216" t="s">
        <v>47</v>
      </c>
      <c r="O216" t="s">
        <v>22</v>
      </c>
      <c r="P216" s="2">
        <f>DATEVALUE(CONCATENATE(RIGHT(output[[#This Row],[month_year]],2),"/01/",LEFT(output[[#This Row],[month_year]],4)))</f>
        <v>42005</v>
      </c>
    </row>
    <row r="217" spans="1:16" x14ac:dyDescent="0.3">
      <c r="A217">
        <v>201501</v>
      </c>
      <c r="B217" t="s">
        <v>633</v>
      </c>
      <c r="C217" t="s">
        <v>49</v>
      </c>
      <c r="D217" t="s">
        <v>50</v>
      </c>
      <c r="E217" t="s">
        <v>51</v>
      </c>
      <c r="F217" t="s">
        <v>48</v>
      </c>
      <c r="G217" t="s">
        <v>52</v>
      </c>
      <c r="H217" t="s">
        <v>20</v>
      </c>
      <c r="I217" t="s">
        <v>53</v>
      </c>
      <c r="J217">
        <v>1672</v>
      </c>
      <c r="K217">
        <v>12.99</v>
      </c>
      <c r="L217">
        <v>21719.279999999999</v>
      </c>
      <c r="N217" t="s">
        <v>51</v>
      </c>
      <c r="O217" t="s">
        <v>22</v>
      </c>
      <c r="P217" s="2">
        <f>DATEVALUE(CONCATENATE(RIGHT(output[[#This Row],[month_year]],2),"/01/",LEFT(output[[#This Row],[month_year]],4)))</f>
        <v>42005</v>
      </c>
    </row>
    <row r="218" spans="1:16" x14ac:dyDescent="0.3">
      <c r="A218">
        <v>201501</v>
      </c>
      <c r="B218" t="s">
        <v>633</v>
      </c>
      <c r="C218" t="s">
        <v>54</v>
      </c>
      <c r="D218" t="s">
        <v>55</v>
      </c>
      <c r="E218" t="s">
        <v>55</v>
      </c>
      <c r="F218" t="s">
        <v>48</v>
      </c>
      <c r="G218" t="s">
        <v>19</v>
      </c>
      <c r="H218" t="s">
        <v>20</v>
      </c>
      <c r="I218" t="s">
        <v>21</v>
      </c>
      <c r="J218">
        <v>1329</v>
      </c>
      <c r="K218">
        <v>12.99</v>
      </c>
      <c r="L218">
        <v>17263.71</v>
      </c>
      <c r="N218" t="s">
        <v>55</v>
      </c>
      <c r="O218" t="s">
        <v>22</v>
      </c>
      <c r="P218" s="2">
        <f>DATEVALUE(CONCATENATE(RIGHT(output[[#This Row],[month_year]],2),"/01/",LEFT(output[[#This Row],[month_year]],4)))</f>
        <v>42005</v>
      </c>
    </row>
    <row r="219" spans="1:16" x14ac:dyDescent="0.3">
      <c r="A219">
        <v>201501</v>
      </c>
      <c r="B219" t="s">
        <v>633</v>
      </c>
      <c r="C219" t="s">
        <v>60</v>
      </c>
      <c r="D219" t="s">
        <v>61</v>
      </c>
      <c r="E219" t="s">
        <v>61</v>
      </c>
      <c r="F219" t="s">
        <v>48</v>
      </c>
      <c r="G219" t="s">
        <v>19</v>
      </c>
      <c r="H219" t="s">
        <v>20</v>
      </c>
      <c r="I219" t="s">
        <v>21</v>
      </c>
      <c r="J219">
        <v>2200</v>
      </c>
      <c r="K219">
        <v>12.99</v>
      </c>
      <c r="L219">
        <v>28578</v>
      </c>
      <c r="N219" t="s">
        <v>61</v>
      </c>
      <c r="O219" t="s">
        <v>22</v>
      </c>
      <c r="P219" s="2">
        <f>DATEVALUE(CONCATENATE(RIGHT(output[[#This Row],[month_year]],2),"/01/",LEFT(output[[#This Row],[month_year]],4)))</f>
        <v>42005</v>
      </c>
    </row>
    <row r="220" spans="1:16" x14ac:dyDescent="0.3">
      <c r="A220">
        <v>201501</v>
      </c>
      <c r="B220" t="s">
        <v>633</v>
      </c>
      <c r="C220" t="s">
        <v>641</v>
      </c>
      <c r="D220" t="s">
        <v>642</v>
      </c>
      <c r="E220" t="s">
        <v>100</v>
      </c>
      <c r="F220" t="s">
        <v>65</v>
      </c>
      <c r="G220" t="s">
        <v>19</v>
      </c>
      <c r="H220" t="s">
        <v>20</v>
      </c>
      <c r="I220" t="s">
        <v>21</v>
      </c>
      <c r="J220">
        <v>2367</v>
      </c>
      <c r="K220">
        <v>12.99</v>
      </c>
      <c r="L220">
        <v>30747.33</v>
      </c>
      <c r="N220" t="s">
        <v>100</v>
      </c>
      <c r="O220" t="s">
        <v>22</v>
      </c>
      <c r="P220" s="2">
        <f>DATEVALUE(CONCATENATE(RIGHT(output[[#This Row],[month_year]],2),"/01/",LEFT(output[[#This Row],[month_year]],4)))</f>
        <v>42005</v>
      </c>
    </row>
    <row r="221" spans="1:16" x14ac:dyDescent="0.3">
      <c r="A221">
        <v>201501</v>
      </c>
      <c r="B221" t="s">
        <v>633</v>
      </c>
      <c r="C221" t="s">
        <v>97</v>
      </c>
      <c r="D221" t="s">
        <v>98</v>
      </c>
      <c r="E221" t="s">
        <v>98</v>
      </c>
      <c r="F221" t="s">
        <v>65</v>
      </c>
      <c r="G221" t="s">
        <v>19</v>
      </c>
      <c r="H221" t="s">
        <v>20</v>
      </c>
      <c r="I221" t="s">
        <v>21</v>
      </c>
      <c r="J221">
        <v>1470</v>
      </c>
      <c r="K221">
        <v>12.99</v>
      </c>
      <c r="L221">
        <v>19095.3</v>
      </c>
      <c r="N221" t="s">
        <v>98</v>
      </c>
      <c r="O221" t="s">
        <v>22</v>
      </c>
      <c r="P221" s="2">
        <f>DATEVALUE(CONCATENATE(RIGHT(output[[#This Row],[month_year]],2),"/01/",LEFT(output[[#This Row],[month_year]],4)))</f>
        <v>42005</v>
      </c>
    </row>
    <row r="222" spans="1:16" x14ac:dyDescent="0.3">
      <c r="A222">
        <v>201501</v>
      </c>
      <c r="B222" t="s">
        <v>633</v>
      </c>
      <c r="C222" t="s">
        <v>142</v>
      </c>
      <c r="D222" t="s">
        <v>63</v>
      </c>
      <c r="E222" t="s">
        <v>64</v>
      </c>
      <c r="F222" t="s">
        <v>65</v>
      </c>
      <c r="G222" t="s">
        <v>19</v>
      </c>
      <c r="H222" t="s">
        <v>20</v>
      </c>
      <c r="I222" t="s">
        <v>21</v>
      </c>
      <c r="J222">
        <v>2044</v>
      </c>
      <c r="K222">
        <v>12.99</v>
      </c>
      <c r="L222">
        <v>26551.56</v>
      </c>
      <c r="N222" t="s">
        <v>64</v>
      </c>
      <c r="O222" t="s">
        <v>22</v>
      </c>
      <c r="P222" s="2">
        <f>DATEVALUE(CONCATENATE(RIGHT(output[[#This Row],[month_year]],2),"/01/",LEFT(output[[#This Row],[month_year]],4)))</f>
        <v>42005</v>
      </c>
    </row>
    <row r="223" spans="1:16" x14ac:dyDescent="0.3">
      <c r="A223">
        <v>201501</v>
      </c>
      <c r="B223" t="s">
        <v>633</v>
      </c>
      <c r="C223" t="s">
        <v>643</v>
      </c>
      <c r="D223" t="s">
        <v>644</v>
      </c>
      <c r="E223" t="s">
        <v>645</v>
      </c>
      <c r="F223" t="s">
        <v>65</v>
      </c>
      <c r="G223" t="s">
        <v>19</v>
      </c>
      <c r="H223" t="s">
        <v>20</v>
      </c>
      <c r="I223" t="s">
        <v>21</v>
      </c>
      <c r="J223">
        <v>1416</v>
      </c>
      <c r="K223">
        <v>12.99</v>
      </c>
      <c r="L223">
        <v>18393.84</v>
      </c>
      <c r="N223" t="s">
        <v>645</v>
      </c>
      <c r="O223" t="s">
        <v>22</v>
      </c>
      <c r="P223" s="2">
        <f>DATEVALUE(CONCATENATE(RIGHT(output[[#This Row],[month_year]],2),"/01/",LEFT(output[[#This Row],[month_year]],4)))</f>
        <v>42005</v>
      </c>
    </row>
    <row r="224" spans="1:16" x14ac:dyDescent="0.3">
      <c r="A224">
        <v>201501</v>
      </c>
      <c r="B224" t="s">
        <v>633</v>
      </c>
      <c r="C224" t="s">
        <v>66</v>
      </c>
      <c r="D224" t="s">
        <v>67</v>
      </c>
      <c r="E224" t="s">
        <v>67</v>
      </c>
      <c r="F224" t="s">
        <v>65</v>
      </c>
      <c r="G224" t="s">
        <v>19</v>
      </c>
      <c r="H224" t="s">
        <v>20</v>
      </c>
      <c r="I224" t="s">
        <v>21</v>
      </c>
      <c r="J224">
        <v>1849</v>
      </c>
      <c r="K224">
        <v>12.99</v>
      </c>
      <c r="L224">
        <v>24018.51</v>
      </c>
      <c r="N224" t="s">
        <v>67</v>
      </c>
      <c r="O224" t="s">
        <v>22</v>
      </c>
      <c r="P224" s="2">
        <f>DATEVALUE(CONCATENATE(RIGHT(output[[#This Row],[month_year]],2),"/01/",LEFT(output[[#This Row],[month_year]],4)))</f>
        <v>42005</v>
      </c>
    </row>
    <row r="225" spans="1:16" x14ac:dyDescent="0.3">
      <c r="A225">
        <v>201501</v>
      </c>
      <c r="B225" t="s">
        <v>633</v>
      </c>
      <c r="C225" t="s">
        <v>595</v>
      </c>
      <c r="D225" t="s">
        <v>596</v>
      </c>
      <c r="E225" t="s">
        <v>65</v>
      </c>
      <c r="F225" t="s">
        <v>65</v>
      </c>
      <c r="G225" t="s">
        <v>19</v>
      </c>
      <c r="H225" t="s">
        <v>20</v>
      </c>
      <c r="I225" t="s">
        <v>21</v>
      </c>
      <c r="J225">
        <v>4534</v>
      </c>
      <c r="K225">
        <v>12.99</v>
      </c>
      <c r="L225">
        <v>58896.66</v>
      </c>
      <c r="N225" t="s">
        <v>65</v>
      </c>
      <c r="O225" t="s">
        <v>22</v>
      </c>
      <c r="P225" s="2">
        <f>DATEVALUE(CONCATENATE(RIGHT(output[[#This Row],[month_year]],2),"/01/",LEFT(output[[#This Row],[month_year]],4)))</f>
        <v>42005</v>
      </c>
    </row>
    <row r="226" spans="1:16" x14ac:dyDescent="0.3">
      <c r="A226">
        <v>201501</v>
      </c>
      <c r="B226" t="s">
        <v>633</v>
      </c>
      <c r="C226" t="s">
        <v>646</v>
      </c>
      <c r="D226" t="s">
        <v>126</v>
      </c>
      <c r="E226" t="s">
        <v>126</v>
      </c>
      <c r="F226" t="s">
        <v>65</v>
      </c>
      <c r="G226" t="s">
        <v>19</v>
      </c>
      <c r="H226" t="s">
        <v>20</v>
      </c>
      <c r="I226" t="s">
        <v>21</v>
      </c>
      <c r="J226">
        <v>1500</v>
      </c>
      <c r="K226">
        <v>12.99</v>
      </c>
      <c r="L226">
        <v>19485</v>
      </c>
      <c r="N226" t="s">
        <v>126</v>
      </c>
      <c r="O226" t="s">
        <v>22</v>
      </c>
      <c r="P226" s="2">
        <f>DATEVALUE(CONCATENATE(RIGHT(output[[#This Row],[month_year]],2),"/01/",LEFT(output[[#This Row],[month_year]],4)))</f>
        <v>42005</v>
      </c>
    </row>
    <row r="227" spans="1:16" x14ac:dyDescent="0.3">
      <c r="A227">
        <v>201501</v>
      </c>
      <c r="B227" t="s">
        <v>647</v>
      </c>
      <c r="C227" t="s">
        <v>715</v>
      </c>
      <c r="D227" t="s">
        <v>716</v>
      </c>
      <c r="E227" t="s">
        <v>716</v>
      </c>
      <c r="F227" t="s">
        <v>717</v>
      </c>
      <c r="G227" t="s">
        <v>19</v>
      </c>
      <c r="H227" t="s">
        <v>20</v>
      </c>
      <c r="I227" t="s">
        <v>21</v>
      </c>
      <c r="J227">
        <v>1240</v>
      </c>
      <c r="K227">
        <v>17.989999999999998</v>
      </c>
      <c r="L227">
        <v>22307.599999999999</v>
      </c>
      <c r="O227" t="s">
        <v>22</v>
      </c>
      <c r="P227" s="2">
        <f>DATEVALUE(CONCATENATE(RIGHT(output[[#This Row],[month_year]],2),"/01/",LEFT(output[[#This Row],[month_year]],4)))</f>
        <v>42005</v>
      </c>
    </row>
    <row r="228" spans="1:16" x14ac:dyDescent="0.3">
      <c r="A228">
        <v>201501</v>
      </c>
      <c r="B228" t="s">
        <v>647</v>
      </c>
      <c r="C228" t="s">
        <v>648</v>
      </c>
      <c r="D228" t="s">
        <v>649</v>
      </c>
      <c r="E228" t="s">
        <v>649</v>
      </c>
      <c r="F228" t="s">
        <v>650</v>
      </c>
      <c r="G228" t="s">
        <v>651</v>
      </c>
      <c r="H228" t="s">
        <v>20</v>
      </c>
      <c r="I228" t="s">
        <v>652</v>
      </c>
      <c r="J228">
        <v>269</v>
      </c>
      <c r="K228">
        <v>1.99</v>
      </c>
      <c r="L228">
        <v>535.30999999999995</v>
      </c>
      <c r="O228" t="s">
        <v>24</v>
      </c>
      <c r="P228" s="2">
        <f>DATEVALUE(CONCATENATE(RIGHT(output[[#This Row],[month_year]],2),"/01/",LEFT(output[[#This Row],[month_year]],4)))</f>
        <v>42005</v>
      </c>
    </row>
    <row r="229" spans="1:16" x14ac:dyDescent="0.3">
      <c r="A229">
        <v>201501</v>
      </c>
      <c r="B229" t="s">
        <v>647</v>
      </c>
      <c r="C229" t="s">
        <v>16</v>
      </c>
      <c r="D229" t="s">
        <v>17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>
        <v>2629</v>
      </c>
      <c r="K229">
        <v>17.989999999999998</v>
      </c>
      <c r="L229">
        <v>47295.71</v>
      </c>
      <c r="O229" t="s">
        <v>24</v>
      </c>
      <c r="P229" s="2">
        <f>DATEVALUE(CONCATENATE(RIGHT(output[[#This Row],[month_year]],2),"/01/",LEFT(output[[#This Row],[month_year]],4)))</f>
        <v>42005</v>
      </c>
    </row>
    <row r="230" spans="1:16" x14ac:dyDescent="0.3">
      <c r="A230">
        <v>201501</v>
      </c>
      <c r="B230" t="s">
        <v>647</v>
      </c>
      <c r="C230" t="s">
        <v>653</v>
      </c>
      <c r="D230" t="s">
        <v>654</v>
      </c>
      <c r="E230" t="s">
        <v>655</v>
      </c>
      <c r="F230" t="s">
        <v>18</v>
      </c>
      <c r="G230" t="s">
        <v>637</v>
      </c>
      <c r="H230" t="s">
        <v>20</v>
      </c>
      <c r="I230" t="s">
        <v>638</v>
      </c>
      <c r="J230">
        <v>590</v>
      </c>
      <c r="K230">
        <v>19.989999999999998</v>
      </c>
      <c r="L230">
        <v>11794.1</v>
      </c>
      <c r="O230" t="s">
        <v>24</v>
      </c>
      <c r="P230" s="2">
        <f>DATEVALUE(CONCATENATE(RIGHT(output[[#This Row],[month_year]],2),"/01/",LEFT(output[[#This Row],[month_year]],4)))</f>
        <v>42005</v>
      </c>
    </row>
    <row r="231" spans="1:16" x14ac:dyDescent="0.3">
      <c r="A231">
        <v>201501</v>
      </c>
      <c r="B231" t="s">
        <v>647</v>
      </c>
      <c r="C231" t="s">
        <v>73</v>
      </c>
      <c r="D231" t="s">
        <v>74</v>
      </c>
      <c r="E231" t="s">
        <v>75</v>
      </c>
      <c r="F231" t="s">
        <v>18</v>
      </c>
      <c r="G231" t="s">
        <v>19</v>
      </c>
      <c r="H231" t="s">
        <v>20</v>
      </c>
      <c r="I231" t="s">
        <v>21</v>
      </c>
      <c r="J231">
        <v>833</v>
      </c>
      <c r="K231">
        <v>17.989999999999998</v>
      </c>
      <c r="L231">
        <v>14985.67</v>
      </c>
      <c r="O231" t="s">
        <v>24</v>
      </c>
      <c r="P231" s="2">
        <f>DATEVALUE(CONCATENATE(RIGHT(output[[#This Row],[month_year]],2),"/01/",LEFT(output[[#This Row],[month_year]],4)))</f>
        <v>42005</v>
      </c>
    </row>
    <row r="232" spans="1:16" x14ac:dyDescent="0.3">
      <c r="A232">
        <v>201501</v>
      </c>
      <c r="B232" t="s">
        <v>647</v>
      </c>
      <c r="C232" t="s">
        <v>79</v>
      </c>
      <c r="D232" t="s">
        <v>80</v>
      </c>
      <c r="E232" t="s">
        <v>81</v>
      </c>
      <c r="F232" t="s">
        <v>18</v>
      </c>
      <c r="G232" t="s">
        <v>52</v>
      </c>
      <c r="H232" t="s">
        <v>20</v>
      </c>
      <c r="I232" t="s">
        <v>53</v>
      </c>
      <c r="J232">
        <v>786</v>
      </c>
      <c r="K232">
        <v>17.989999999999998</v>
      </c>
      <c r="L232">
        <v>14140.14</v>
      </c>
      <c r="O232" t="s">
        <v>24</v>
      </c>
      <c r="P232" s="2">
        <f>DATEVALUE(CONCATENATE(RIGHT(output[[#This Row],[month_year]],2),"/01/",LEFT(output[[#This Row],[month_year]],4)))</f>
        <v>42005</v>
      </c>
    </row>
    <row r="233" spans="1:16" x14ac:dyDescent="0.3">
      <c r="A233">
        <v>201501</v>
      </c>
      <c r="B233" t="s">
        <v>647</v>
      </c>
      <c r="C233" t="s">
        <v>82</v>
      </c>
      <c r="D233" t="s">
        <v>83</v>
      </c>
      <c r="E233" t="s">
        <v>84</v>
      </c>
      <c r="F233" t="s">
        <v>18</v>
      </c>
      <c r="G233" t="s">
        <v>52</v>
      </c>
      <c r="H233" t="s">
        <v>38</v>
      </c>
      <c r="I233" t="s">
        <v>85</v>
      </c>
      <c r="J233">
        <v>327</v>
      </c>
      <c r="K233">
        <v>18.989999999999998</v>
      </c>
      <c r="L233">
        <v>6209.73</v>
      </c>
      <c r="O233" t="s">
        <v>24</v>
      </c>
      <c r="P233" s="2">
        <f>DATEVALUE(CONCATENATE(RIGHT(output[[#This Row],[month_year]],2),"/01/",LEFT(output[[#This Row],[month_year]],4)))</f>
        <v>42005</v>
      </c>
    </row>
    <row r="234" spans="1:16" x14ac:dyDescent="0.3">
      <c r="A234">
        <v>201501</v>
      </c>
      <c r="B234" t="s">
        <v>647</v>
      </c>
      <c r="C234" t="s">
        <v>656</v>
      </c>
      <c r="D234" t="s">
        <v>656</v>
      </c>
      <c r="E234" t="s">
        <v>656</v>
      </c>
      <c r="F234" t="s">
        <v>23</v>
      </c>
      <c r="G234" t="s">
        <v>19</v>
      </c>
      <c r="H234" t="s">
        <v>38</v>
      </c>
      <c r="I234" t="s">
        <v>39</v>
      </c>
      <c r="J234">
        <v>1948</v>
      </c>
      <c r="K234">
        <v>18.989999999999998</v>
      </c>
      <c r="L234">
        <v>36992.519999999997</v>
      </c>
      <c r="O234" t="s">
        <v>24</v>
      </c>
      <c r="P234" s="2">
        <f>DATEVALUE(CONCATENATE(RIGHT(output[[#This Row],[month_year]],2),"/01/",LEFT(output[[#This Row],[month_year]],4)))</f>
        <v>42005</v>
      </c>
    </row>
    <row r="235" spans="1:16" x14ac:dyDescent="0.3">
      <c r="A235">
        <v>201501</v>
      </c>
      <c r="B235" t="s">
        <v>647</v>
      </c>
      <c r="C235" t="s">
        <v>657</v>
      </c>
      <c r="D235" t="s">
        <v>206</v>
      </c>
      <c r="E235" t="s">
        <v>206</v>
      </c>
      <c r="F235" t="s">
        <v>206</v>
      </c>
      <c r="G235" t="s">
        <v>19</v>
      </c>
      <c r="H235" t="s">
        <v>20</v>
      </c>
      <c r="I235" t="s">
        <v>21</v>
      </c>
      <c r="J235">
        <v>2858</v>
      </c>
      <c r="K235">
        <v>17.989999999999998</v>
      </c>
      <c r="L235">
        <v>51415.42</v>
      </c>
      <c r="O235" t="s">
        <v>24</v>
      </c>
      <c r="P235" s="2">
        <f>DATEVALUE(CONCATENATE(RIGHT(output[[#This Row],[month_year]],2),"/01/",LEFT(output[[#This Row],[month_year]],4)))</f>
        <v>42005</v>
      </c>
    </row>
    <row r="236" spans="1:16" x14ac:dyDescent="0.3">
      <c r="A236">
        <v>201501</v>
      </c>
      <c r="B236" t="s">
        <v>647</v>
      </c>
      <c r="C236" t="s">
        <v>658</v>
      </c>
      <c r="D236" t="s">
        <v>659</v>
      </c>
      <c r="E236" t="s">
        <v>132</v>
      </c>
      <c r="F236" t="s">
        <v>30</v>
      </c>
      <c r="G236" t="s">
        <v>52</v>
      </c>
      <c r="H236" t="s">
        <v>20</v>
      </c>
      <c r="I236" t="s">
        <v>53</v>
      </c>
      <c r="J236">
        <v>904</v>
      </c>
      <c r="K236">
        <v>17.989999999999998</v>
      </c>
      <c r="L236">
        <v>16262.96</v>
      </c>
      <c r="O236" t="s">
        <v>24</v>
      </c>
      <c r="P236" s="2">
        <f>DATEVALUE(CONCATENATE(RIGHT(output[[#This Row],[month_year]],2),"/01/",LEFT(output[[#This Row],[month_year]],4)))</f>
        <v>42005</v>
      </c>
    </row>
    <row r="237" spans="1:16" x14ac:dyDescent="0.3">
      <c r="A237">
        <v>201501</v>
      </c>
      <c r="B237" t="s">
        <v>647</v>
      </c>
      <c r="C237" t="s">
        <v>29</v>
      </c>
      <c r="D237" t="s">
        <v>30</v>
      </c>
      <c r="E237" t="s">
        <v>30</v>
      </c>
      <c r="F237" t="s">
        <v>30</v>
      </c>
      <c r="G237" t="s">
        <v>19</v>
      </c>
      <c r="H237" t="s">
        <v>20</v>
      </c>
      <c r="I237" t="s">
        <v>21</v>
      </c>
      <c r="J237">
        <v>4226</v>
      </c>
      <c r="K237">
        <v>17.989999999999998</v>
      </c>
      <c r="L237">
        <v>76025.740000000005</v>
      </c>
      <c r="O237" t="s">
        <v>24</v>
      </c>
      <c r="P237" s="2">
        <f>DATEVALUE(CONCATENATE(RIGHT(output[[#This Row],[month_year]],2),"/01/",LEFT(output[[#This Row],[month_year]],4)))</f>
        <v>42005</v>
      </c>
    </row>
    <row r="238" spans="1:16" x14ac:dyDescent="0.3">
      <c r="A238">
        <v>201501</v>
      </c>
      <c r="B238" t="s">
        <v>647</v>
      </c>
      <c r="C238" t="s">
        <v>660</v>
      </c>
      <c r="D238" t="s">
        <v>661</v>
      </c>
      <c r="E238" t="s">
        <v>661</v>
      </c>
      <c r="F238" t="s">
        <v>30</v>
      </c>
      <c r="G238" t="s">
        <v>637</v>
      </c>
      <c r="H238" t="s">
        <v>20</v>
      </c>
      <c r="I238" t="s">
        <v>638</v>
      </c>
      <c r="J238">
        <v>740</v>
      </c>
      <c r="K238">
        <v>19.989999999999998</v>
      </c>
      <c r="L238">
        <v>14792.6</v>
      </c>
      <c r="O238" t="s">
        <v>24</v>
      </c>
      <c r="P238" s="2">
        <f>DATEVALUE(CONCATENATE(RIGHT(output[[#This Row],[month_year]],2),"/01/",LEFT(output[[#This Row],[month_year]],4)))</f>
        <v>42005</v>
      </c>
    </row>
    <row r="239" spans="1:16" x14ac:dyDescent="0.3">
      <c r="A239">
        <v>201501</v>
      </c>
      <c r="B239" t="s">
        <v>647</v>
      </c>
      <c r="C239" t="s">
        <v>662</v>
      </c>
      <c r="D239" t="s">
        <v>663</v>
      </c>
      <c r="E239" t="s">
        <v>663</v>
      </c>
      <c r="F239" t="s">
        <v>30</v>
      </c>
      <c r="G239" t="s">
        <v>42</v>
      </c>
      <c r="H239" t="s">
        <v>20</v>
      </c>
      <c r="I239" t="s">
        <v>43</v>
      </c>
      <c r="J239">
        <v>383</v>
      </c>
      <c r="K239">
        <v>24.99</v>
      </c>
      <c r="L239">
        <v>9571.17</v>
      </c>
      <c r="O239" t="s">
        <v>24</v>
      </c>
      <c r="P239" s="2">
        <f>DATEVALUE(CONCATENATE(RIGHT(output[[#This Row],[month_year]],2),"/01/",LEFT(output[[#This Row],[month_year]],4)))</f>
        <v>42005</v>
      </c>
    </row>
    <row r="240" spans="1:16" x14ac:dyDescent="0.3">
      <c r="A240">
        <v>201501</v>
      </c>
      <c r="B240" t="s">
        <v>647</v>
      </c>
      <c r="C240" t="s">
        <v>86</v>
      </c>
      <c r="D240" t="s">
        <v>87</v>
      </c>
      <c r="E240" t="s">
        <v>87</v>
      </c>
      <c r="F240" t="s">
        <v>30</v>
      </c>
      <c r="G240" t="s">
        <v>19</v>
      </c>
      <c r="H240" t="s">
        <v>38</v>
      </c>
      <c r="I240" t="s">
        <v>39</v>
      </c>
      <c r="J240">
        <v>2752</v>
      </c>
      <c r="K240">
        <v>18.989999999999998</v>
      </c>
      <c r="L240">
        <v>52260.480000000003</v>
      </c>
      <c r="O240" t="s">
        <v>24</v>
      </c>
      <c r="P240" s="2">
        <f>DATEVALUE(CONCATENATE(RIGHT(output[[#This Row],[month_year]],2),"/01/",LEFT(output[[#This Row],[month_year]],4)))</f>
        <v>42005</v>
      </c>
    </row>
    <row r="241" spans="1:16" x14ac:dyDescent="0.3">
      <c r="A241">
        <v>201501</v>
      </c>
      <c r="B241" t="s">
        <v>647</v>
      </c>
      <c r="C241" t="s">
        <v>133</v>
      </c>
      <c r="D241" t="s">
        <v>134</v>
      </c>
      <c r="E241" t="s">
        <v>134</v>
      </c>
      <c r="F241" t="s">
        <v>30</v>
      </c>
      <c r="G241" t="s">
        <v>19</v>
      </c>
      <c r="H241" t="s">
        <v>20</v>
      </c>
      <c r="I241" t="s">
        <v>21</v>
      </c>
      <c r="J241">
        <v>1637</v>
      </c>
      <c r="K241">
        <v>17.989999999999998</v>
      </c>
      <c r="L241">
        <v>29449.63</v>
      </c>
      <c r="O241" t="s">
        <v>24</v>
      </c>
      <c r="P241" s="2">
        <f>DATEVALUE(CONCATENATE(RIGHT(output[[#This Row],[month_year]],2),"/01/",LEFT(output[[#This Row],[month_year]],4)))</f>
        <v>42005</v>
      </c>
    </row>
    <row r="242" spans="1:16" x14ac:dyDescent="0.3">
      <c r="A242">
        <v>201501</v>
      </c>
      <c r="B242" t="s">
        <v>647</v>
      </c>
      <c r="C242" t="s">
        <v>664</v>
      </c>
      <c r="D242" t="s">
        <v>294</v>
      </c>
      <c r="E242" t="s">
        <v>294</v>
      </c>
      <c r="F242" t="s">
        <v>30</v>
      </c>
      <c r="G242" t="s">
        <v>19</v>
      </c>
      <c r="H242" t="s">
        <v>38</v>
      </c>
      <c r="I242" t="s">
        <v>39</v>
      </c>
      <c r="J242">
        <v>2347</v>
      </c>
      <c r="K242">
        <v>18.989999999999998</v>
      </c>
      <c r="L242">
        <v>44569.53</v>
      </c>
      <c r="O242" t="s">
        <v>24</v>
      </c>
      <c r="P242" s="2">
        <f>DATEVALUE(CONCATENATE(RIGHT(output[[#This Row],[month_year]],2),"/01/",LEFT(output[[#This Row],[month_year]],4)))</f>
        <v>42005</v>
      </c>
    </row>
    <row r="243" spans="1:16" x14ac:dyDescent="0.3">
      <c r="A243">
        <v>201501</v>
      </c>
      <c r="B243" t="s">
        <v>647</v>
      </c>
      <c r="C243" t="s">
        <v>135</v>
      </c>
      <c r="D243" t="s">
        <v>136</v>
      </c>
      <c r="E243" t="s">
        <v>136</v>
      </c>
      <c r="F243" t="s">
        <v>30</v>
      </c>
      <c r="G243" t="s">
        <v>52</v>
      </c>
      <c r="H243" t="s">
        <v>20</v>
      </c>
      <c r="I243" t="s">
        <v>53</v>
      </c>
      <c r="J243">
        <v>559</v>
      </c>
      <c r="K243">
        <v>17.989999999999998</v>
      </c>
      <c r="L243">
        <v>10056.41</v>
      </c>
      <c r="O243" t="s">
        <v>24</v>
      </c>
      <c r="P243" s="2">
        <f>DATEVALUE(CONCATENATE(RIGHT(output[[#This Row],[month_year]],2),"/01/",LEFT(output[[#This Row],[month_year]],4)))</f>
        <v>42005</v>
      </c>
    </row>
    <row r="244" spans="1:16" x14ac:dyDescent="0.3">
      <c r="A244">
        <v>201501</v>
      </c>
      <c r="B244" t="s">
        <v>647</v>
      </c>
      <c r="C244" t="s">
        <v>137</v>
      </c>
      <c r="D244" t="s">
        <v>138</v>
      </c>
      <c r="E244" t="s">
        <v>138</v>
      </c>
      <c r="F244" t="s">
        <v>30</v>
      </c>
      <c r="G244" t="s">
        <v>19</v>
      </c>
      <c r="H244" t="s">
        <v>20</v>
      </c>
      <c r="I244" t="s">
        <v>21</v>
      </c>
      <c r="J244">
        <v>1825</v>
      </c>
      <c r="K244">
        <v>17.989999999999998</v>
      </c>
      <c r="L244">
        <v>32831.75</v>
      </c>
      <c r="O244" t="s">
        <v>24</v>
      </c>
      <c r="P244" s="2">
        <f>DATEVALUE(CONCATENATE(RIGHT(output[[#This Row],[month_year]],2),"/01/",LEFT(output[[#This Row],[month_year]],4)))</f>
        <v>42005</v>
      </c>
    </row>
    <row r="245" spans="1:16" x14ac:dyDescent="0.3">
      <c r="A245">
        <v>201501</v>
      </c>
      <c r="B245" t="s">
        <v>647</v>
      </c>
      <c r="C245" t="s">
        <v>634</v>
      </c>
      <c r="D245" t="s">
        <v>318</v>
      </c>
      <c r="E245" t="s">
        <v>318</v>
      </c>
      <c r="F245" t="s">
        <v>30</v>
      </c>
      <c r="G245" t="s">
        <v>19</v>
      </c>
      <c r="H245" t="s">
        <v>38</v>
      </c>
      <c r="I245" t="s">
        <v>39</v>
      </c>
      <c r="J245">
        <v>2324</v>
      </c>
      <c r="K245">
        <v>18.989999999999998</v>
      </c>
      <c r="L245">
        <v>44132.76</v>
      </c>
      <c r="O245" t="s">
        <v>24</v>
      </c>
      <c r="P245" s="2">
        <f>DATEVALUE(CONCATENATE(RIGHT(output[[#This Row],[month_year]],2),"/01/",LEFT(output[[#This Row],[month_year]],4)))</f>
        <v>42005</v>
      </c>
    </row>
    <row r="246" spans="1:16" x14ac:dyDescent="0.3">
      <c r="A246">
        <v>201501</v>
      </c>
      <c r="B246" t="s">
        <v>647</v>
      </c>
      <c r="C246" t="s">
        <v>31</v>
      </c>
      <c r="D246" t="s">
        <v>32</v>
      </c>
      <c r="E246" t="s">
        <v>32</v>
      </c>
      <c r="F246" t="s">
        <v>30</v>
      </c>
      <c r="G246" t="s">
        <v>19</v>
      </c>
      <c r="H246" t="s">
        <v>20</v>
      </c>
      <c r="I246" t="s">
        <v>21</v>
      </c>
      <c r="J246">
        <v>6377</v>
      </c>
      <c r="K246">
        <v>17.989999999999998</v>
      </c>
      <c r="L246">
        <v>114722.23</v>
      </c>
      <c r="O246" t="s">
        <v>24</v>
      </c>
      <c r="P246" s="2">
        <f>DATEVALUE(CONCATENATE(RIGHT(output[[#This Row],[month_year]],2),"/01/",LEFT(output[[#This Row],[month_year]],4)))</f>
        <v>42005</v>
      </c>
    </row>
    <row r="247" spans="1:16" x14ac:dyDescent="0.3">
      <c r="A247">
        <v>201501</v>
      </c>
      <c r="B247" t="s">
        <v>647</v>
      </c>
      <c r="C247" t="s">
        <v>92</v>
      </c>
      <c r="D247" t="s">
        <v>92</v>
      </c>
      <c r="E247" t="s">
        <v>92</v>
      </c>
      <c r="F247" t="s">
        <v>35</v>
      </c>
      <c r="G247" t="s">
        <v>19</v>
      </c>
      <c r="H247" t="s">
        <v>20</v>
      </c>
      <c r="I247" t="s">
        <v>21</v>
      </c>
      <c r="J247">
        <v>999</v>
      </c>
      <c r="K247">
        <v>17.989999999999998</v>
      </c>
      <c r="L247">
        <v>17972.009999999998</v>
      </c>
      <c r="N247" t="s">
        <v>92</v>
      </c>
      <c r="O247" t="s">
        <v>22</v>
      </c>
      <c r="P247" s="2">
        <f>DATEVALUE(CONCATENATE(RIGHT(output[[#This Row],[month_year]],2),"/01/",LEFT(output[[#This Row],[month_year]],4)))</f>
        <v>42005</v>
      </c>
    </row>
    <row r="248" spans="1:16" x14ac:dyDescent="0.3">
      <c r="A248">
        <v>201501</v>
      </c>
      <c r="B248" t="s">
        <v>647</v>
      </c>
      <c r="C248" t="s">
        <v>33</v>
      </c>
      <c r="D248" t="s">
        <v>33</v>
      </c>
      <c r="E248" t="s">
        <v>34</v>
      </c>
      <c r="F248" t="s">
        <v>35</v>
      </c>
      <c r="G248" t="s">
        <v>19</v>
      </c>
      <c r="H248" t="s">
        <v>20</v>
      </c>
      <c r="I248" t="s">
        <v>21</v>
      </c>
      <c r="J248">
        <v>1280</v>
      </c>
      <c r="K248">
        <v>17.989999999999998</v>
      </c>
      <c r="L248">
        <v>23027.200000000001</v>
      </c>
      <c r="O248" t="s">
        <v>24</v>
      </c>
      <c r="P248" s="2">
        <f>DATEVALUE(CONCATENATE(RIGHT(output[[#This Row],[month_year]],2),"/01/",LEFT(output[[#This Row],[month_year]],4)))</f>
        <v>42005</v>
      </c>
    </row>
    <row r="249" spans="1:16" x14ac:dyDescent="0.3">
      <c r="A249">
        <v>201501</v>
      </c>
      <c r="B249" t="s">
        <v>647</v>
      </c>
      <c r="C249" t="s">
        <v>36</v>
      </c>
      <c r="D249" t="s">
        <v>36</v>
      </c>
      <c r="E249" t="s">
        <v>36</v>
      </c>
      <c r="F249" t="s">
        <v>35</v>
      </c>
      <c r="G249" t="s">
        <v>19</v>
      </c>
      <c r="H249" t="s">
        <v>20</v>
      </c>
      <c r="I249" t="s">
        <v>21</v>
      </c>
      <c r="J249">
        <v>1946</v>
      </c>
      <c r="K249">
        <v>17.989999999999998</v>
      </c>
      <c r="L249">
        <v>35008.54</v>
      </c>
      <c r="O249" t="s">
        <v>24</v>
      </c>
      <c r="P249" s="2">
        <f>DATEVALUE(CONCATENATE(RIGHT(output[[#This Row],[month_year]],2),"/01/",LEFT(output[[#This Row],[month_year]],4)))</f>
        <v>42005</v>
      </c>
    </row>
    <row r="250" spans="1:16" x14ac:dyDescent="0.3">
      <c r="A250">
        <v>201501</v>
      </c>
      <c r="B250" t="s">
        <v>647</v>
      </c>
      <c r="C250" t="s">
        <v>669</v>
      </c>
      <c r="D250" t="s">
        <v>636</v>
      </c>
      <c r="E250" t="s">
        <v>636</v>
      </c>
      <c r="F250" t="s">
        <v>35</v>
      </c>
      <c r="G250" t="s">
        <v>637</v>
      </c>
      <c r="H250" t="s">
        <v>20</v>
      </c>
      <c r="I250" t="s">
        <v>638</v>
      </c>
      <c r="J250">
        <v>937</v>
      </c>
      <c r="K250">
        <v>19.989999999999998</v>
      </c>
      <c r="L250">
        <v>18730.63</v>
      </c>
      <c r="O250" t="s">
        <v>24</v>
      </c>
      <c r="P250" s="2">
        <f>DATEVALUE(CONCATENATE(RIGHT(output[[#This Row],[month_year]],2),"/01/",LEFT(output[[#This Row],[month_year]],4)))</f>
        <v>42005</v>
      </c>
    </row>
    <row r="251" spans="1:16" x14ac:dyDescent="0.3">
      <c r="A251">
        <v>201501</v>
      </c>
      <c r="B251" t="s">
        <v>647</v>
      </c>
      <c r="C251" t="s">
        <v>40</v>
      </c>
      <c r="D251" t="s">
        <v>41</v>
      </c>
      <c r="E251" t="s">
        <v>41</v>
      </c>
      <c r="F251" t="s">
        <v>35</v>
      </c>
      <c r="G251" t="s">
        <v>42</v>
      </c>
      <c r="H251" t="s">
        <v>20</v>
      </c>
      <c r="I251" t="s">
        <v>43</v>
      </c>
      <c r="J251">
        <v>830</v>
      </c>
      <c r="K251">
        <v>24.99</v>
      </c>
      <c r="L251">
        <v>20741.7</v>
      </c>
      <c r="O251" t="s">
        <v>24</v>
      </c>
      <c r="P251" s="2">
        <f>DATEVALUE(CONCATENATE(RIGHT(output[[#This Row],[month_year]],2),"/01/",LEFT(output[[#This Row],[month_year]],4)))</f>
        <v>42005</v>
      </c>
    </row>
    <row r="252" spans="1:16" x14ac:dyDescent="0.3">
      <c r="A252">
        <v>201501</v>
      </c>
      <c r="B252" t="s">
        <v>647</v>
      </c>
      <c r="C252" t="s">
        <v>93</v>
      </c>
      <c r="D252" t="s">
        <v>93</v>
      </c>
      <c r="E252" t="s">
        <v>93</v>
      </c>
      <c r="F252" t="s">
        <v>35</v>
      </c>
      <c r="G252" t="s">
        <v>19</v>
      </c>
      <c r="H252" t="s">
        <v>20</v>
      </c>
      <c r="I252" t="s">
        <v>21</v>
      </c>
      <c r="J252">
        <v>1559</v>
      </c>
      <c r="K252">
        <v>17.989999999999998</v>
      </c>
      <c r="L252">
        <v>28046.41</v>
      </c>
      <c r="O252" t="s">
        <v>24</v>
      </c>
      <c r="P252" s="2">
        <f>DATEVALUE(CONCATENATE(RIGHT(output[[#This Row],[month_year]],2),"/01/",LEFT(output[[#This Row],[month_year]],4)))</f>
        <v>42005</v>
      </c>
    </row>
    <row r="253" spans="1:16" x14ac:dyDescent="0.3">
      <c r="A253">
        <v>201501</v>
      </c>
      <c r="B253" t="s">
        <v>647</v>
      </c>
      <c r="C253" t="s">
        <v>413</v>
      </c>
      <c r="D253" t="s">
        <v>413</v>
      </c>
      <c r="E253" t="s">
        <v>94</v>
      </c>
      <c r="F253" t="s">
        <v>35</v>
      </c>
      <c r="G253" t="s">
        <v>19</v>
      </c>
      <c r="H253" t="s">
        <v>38</v>
      </c>
      <c r="I253" t="s">
        <v>39</v>
      </c>
      <c r="J253">
        <v>1521</v>
      </c>
      <c r="K253">
        <v>18.989999999999998</v>
      </c>
      <c r="L253">
        <v>28883.79</v>
      </c>
      <c r="O253" t="s">
        <v>24</v>
      </c>
      <c r="P253" s="2">
        <f>DATEVALUE(CONCATENATE(RIGHT(output[[#This Row],[month_year]],2),"/01/",LEFT(output[[#This Row],[month_year]],4)))</f>
        <v>42005</v>
      </c>
    </row>
    <row r="254" spans="1:16" x14ac:dyDescent="0.3">
      <c r="A254">
        <v>201501</v>
      </c>
      <c r="B254" t="s">
        <v>647</v>
      </c>
      <c r="C254" t="s">
        <v>670</v>
      </c>
      <c r="D254" t="s">
        <v>670</v>
      </c>
      <c r="E254" t="s">
        <v>670</v>
      </c>
      <c r="F254" t="s">
        <v>35</v>
      </c>
      <c r="G254" t="s">
        <v>19</v>
      </c>
      <c r="H254" t="s">
        <v>20</v>
      </c>
      <c r="I254" t="s">
        <v>21</v>
      </c>
      <c r="J254">
        <v>1044</v>
      </c>
      <c r="K254">
        <v>17.989999999999998</v>
      </c>
      <c r="L254">
        <v>18781.560000000001</v>
      </c>
      <c r="O254" t="s">
        <v>24</v>
      </c>
      <c r="P254" s="2">
        <f>DATEVALUE(CONCATENATE(RIGHT(output[[#This Row],[month_year]],2),"/01/",LEFT(output[[#This Row],[month_year]],4)))</f>
        <v>42005</v>
      </c>
    </row>
    <row r="255" spans="1:16" x14ac:dyDescent="0.3">
      <c r="A255">
        <v>201501</v>
      </c>
      <c r="B255" t="s">
        <v>647</v>
      </c>
      <c r="C255" t="s">
        <v>44</v>
      </c>
      <c r="D255" t="s">
        <v>44</v>
      </c>
      <c r="E255" t="s">
        <v>45</v>
      </c>
      <c r="F255" t="s">
        <v>35</v>
      </c>
      <c r="G255" t="s">
        <v>27</v>
      </c>
      <c r="H255" t="s">
        <v>20</v>
      </c>
      <c r="I255" t="s">
        <v>28</v>
      </c>
      <c r="J255">
        <v>36</v>
      </c>
      <c r="K255">
        <v>9.99</v>
      </c>
      <c r="L255">
        <v>359.64</v>
      </c>
      <c r="O255" t="s">
        <v>24</v>
      </c>
      <c r="P255" s="2">
        <f>DATEVALUE(CONCATENATE(RIGHT(output[[#This Row],[month_year]],2),"/01/",LEFT(output[[#This Row],[month_year]],4)))</f>
        <v>42005</v>
      </c>
    </row>
    <row r="256" spans="1:16" x14ac:dyDescent="0.3">
      <c r="A256">
        <v>201501</v>
      </c>
      <c r="B256" t="s">
        <v>647</v>
      </c>
      <c r="C256" t="s">
        <v>95</v>
      </c>
      <c r="D256" t="s">
        <v>95</v>
      </c>
      <c r="E256" t="s">
        <v>96</v>
      </c>
      <c r="F256" t="s">
        <v>35</v>
      </c>
      <c r="G256" t="s">
        <v>52</v>
      </c>
      <c r="H256" t="s">
        <v>20</v>
      </c>
      <c r="I256" t="s">
        <v>53</v>
      </c>
      <c r="J256">
        <v>1151</v>
      </c>
      <c r="K256">
        <v>17.989999999999998</v>
      </c>
      <c r="L256">
        <v>20706.490000000002</v>
      </c>
      <c r="O256" t="s">
        <v>24</v>
      </c>
      <c r="P256" s="2">
        <f>DATEVALUE(CONCATENATE(RIGHT(output[[#This Row],[month_year]],2),"/01/",LEFT(output[[#This Row],[month_year]],4)))</f>
        <v>42005</v>
      </c>
    </row>
    <row r="257" spans="1:16" x14ac:dyDescent="0.3">
      <c r="A257">
        <v>201501</v>
      </c>
      <c r="B257" t="s">
        <v>647</v>
      </c>
      <c r="C257" t="s">
        <v>639</v>
      </c>
      <c r="D257" t="s">
        <v>640</v>
      </c>
      <c r="E257" t="s">
        <v>640</v>
      </c>
      <c r="F257" t="s">
        <v>48</v>
      </c>
      <c r="G257" t="s">
        <v>19</v>
      </c>
      <c r="H257" t="s">
        <v>20</v>
      </c>
      <c r="I257" t="s">
        <v>21</v>
      </c>
      <c r="J257">
        <v>571</v>
      </c>
      <c r="K257">
        <v>17.989999999999998</v>
      </c>
      <c r="L257">
        <v>10272.290000000001</v>
      </c>
      <c r="O257" t="s">
        <v>24</v>
      </c>
      <c r="P257" s="2">
        <f>DATEVALUE(CONCATENATE(RIGHT(output[[#This Row],[month_year]],2),"/01/",LEFT(output[[#This Row],[month_year]],4)))</f>
        <v>42005</v>
      </c>
    </row>
    <row r="258" spans="1:16" x14ac:dyDescent="0.3">
      <c r="A258">
        <v>201501</v>
      </c>
      <c r="B258" t="s">
        <v>647</v>
      </c>
      <c r="C258" t="s">
        <v>46</v>
      </c>
      <c r="D258" t="s">
        <v>47</v>
      </c>
      <c r="E258" t="s">
        <v>47</v>
      </c>
      <c r="F258" t="s">
        <v>48</v>
      </c>
      <c r="G258" t="s">
        <v>19</v>
      </c>
      <c r="H258" t="s">
        <v>20</v>
      </c>
      <c r="I258" t="s">
        <v>21</v>
      </c>
      <c r="J258">
        <v>3015</v>
      </c>
      <c r="K258">
        <v>17.989999999999998</v>
      </c>
      <c r="L258">
        <v>54239.85</v>
      </c>
      <c r="O258" t="s">
        <v>24</v>
      </c>
      <c r="P258" s="2">
        <f>DATEVALUE(CONCATENATE(RIGHT(output[[#This Row],[month_year]],2),"/01/",LEFT(output[[#This Row],[month_year]],4)))</f>
        <v>42005</v>
      </c>
    </row>
    <row r="259" spans="1:16" x14ac:dyDescent="0.3">
      <c r="A259">
        <v>201501</v>
      </c>
      <c r="B259" t="s">
        <v>647</v>
      </c>
      <c r="C259" t="s">
        <v>671</v>
      </c>
      <c r="D259" t="s">
        <v>672</v>
      </c>
      <c r="E259" t="s">
        <v>673</v>
      </c>
      <c r="F259" t="s">
        <v>48</v>
      </c>
      <c r="G259" t="s">
        <v>42</v>
      </c>
      <c r="H259" t="s">
        <v>20</v>
      </c>
      <c r="I259" t="s">
        <v>43</v>
      </c>
      <c r="J259">
        <v>109</v>
      </c>
      <c r="K259">
        <v>24.99</v>
      </c>
      <c r="L259">
        <v>2723.91</v>
      </c>
      <c r="O259" t="s">
        <v>24</v>
      </c>
      <c r="P259" s="2">
        <f>DATEVALUE(CONCATENATE(RIGHT(output[[#This Row],[month_year]],2),"/01/",LEFT(output[[#This Row],[month_year]],4)))</f>
        <v>42005</v>
      </c>
    </row>
    <row r="260" spans="1:16" x14ac:dyDescent="0.3">
      <c r="A260">
        <v>201501</v>
      </c>
      <c r="B260" t="s">
        <v>647</v>
      </c>
      <c r="C260" t="s">
        <v>49</v>
      </c>
      <c r="D260" t="s">
        <v>50</v>
      </c>
      <c r="E260" t="s">
        <v>51</v>
      </c>
      <c r="F260" t="s">
        <v>48</v>
      </c>
      <c r="G260" t="s">
        <v>52</v>
      </c>
      <c r="H260" t="s">
        <v>20</v>
      </c>
      <c r="I260" t="s">
        <v>53</v>
      </c>
      <c r="J260">
        <v>1355</v>
      </c>
      <c r="K260">
        <v>17.989999999999998</v>
      </c>
      <c r="L260">
        <v>24376.45</v>
      </c>
      <c r="O260" t="s">
        <v>24</v>
      </c>
      <c r="P260" s="2">
        <f>DATEVALUE(CONCATENATE(RIGHT(output[[#This Row],[month_year]],2),"/01/",LEFT(output[[#This Row],[month_year]],4)))</f>
        <v>42005</v>
      </c>
    </row>
    <row r="261" spans="1:16" x14ac:dyDescent="0.3">
      <c r="A261">
        <v>201501</v>
      </c>
      <c r="B261" t="s">
        <v>647</v>
      </c>
      <c r="C261" t="s">
        <v>674</v>
      </c>
      <c r="D261" t="s">
        <v>675</v>
      </c>
      <c r="E261" t="s">
        <v>462</v>
      </c>
      <c r="F261" t="s">
        <v>48</v>
      </c>
      <c r="G261" t="s">
        <v>52</v>
      </c>
      <c r="H261" t="s">
        <v>38</v>
      </c>
      <c r="I261" t="s">
        <v>85</v>
      </c>
      <c r="J261">
        <v>302</v>
      </c>
      <c r="K261">
        <v>18.989999999999998</v>
      </c>
      <c r="L261">
        <v>5734.98</v>
      </c>
      <c r="O261" t="s">
        <v>24</v>
      </c>
      <c r="P261" s="2">
        <f>DATEVALUE(CONCATENATE(RIGHT(output[[#This Row],[month_year]],2),"/01/",LEFT(output[[#This Row],[month_year]],4)))</f>
        <v>42005</v>
      </c>
    </row>
    <row r="262" spans="1:16" x14ac:dyDescent="0.3">
      <c r="A262">
        <v>201501</v>
      </c>
      <c r="B262" t="s">
        <v>647</v>
      </c>
      <c r="C262" t="s">
        <v>676</v>
      </c>
      <c r="D262" t="s">
        <v>677</v>
      </c>
      <c r="E262" t="s">
        <v>47</v>
      </c>
      <c r="F262" t="s">
        <v>48</v>
      </c>
      <c r="G262" t="s">
        <v>19</v>
      </c>
      <c r="H262" t="s">
        <v>20</v>
      </c>
      <c r="I262" t="s">
        <v>21</v>
      </c>
      <c r="J262">
        <v>1269</v>
      </c>
      <c r="K262">
        <v>17.989999999999998</v>
      </c>
      <c r="L262">
        <v>22829.31</v>
      </c>
      <c r="O262" t="s">
        <v>24</v>
      </c>
      <c r="P262" s="2">
        <f>DATEVALUE(CONCATENATE(RIGHT(output[[#This Row],[month_year]],2),"/01/",LEFT(output[[#This Row],[month_year]],4)))</f>
        <v>42005</v>
      </c>
    </row>
    <row r="263" spans="1:16" x14ac:dyDescent="0.3">
      <c r="A263">
        <v>201501</v>
      </c>
      <c r="B263" t="s">
        <v>647</v>
      </c>
      <c r="C263" t="s">
        <v>678</v>
      </c>
      <c r="D263" t="s">
        <v>443</v>
      </c>
      <c r="E263" t="s">
        <v>443</v>
      </c>
      <c r="F263" t="s">
        <v>48</v>
      </c>
      <c r="G263" t="s">
        <v>19</v>
      </c>
      <c r="H263" t="s">
        <v>38</v>
      </c>
      <c r="I263" t="s">
        <v>39</v>
      </c>
      <c r="J263">
        <v>1251</v>
      </c>
      <c r="K263">
        <v>18.989999999999998</v>
      </c>
      <c r="L263">
        <v>23756.49</v>
      </c>
      <c r="O263" t="s">
        <v>24</v>
      </c>
      <c r="P263" s="2">
        <f>DATEVALUE(CONCATENATE(RIGHT(output[[#This Row],[month_year]],2),"/01/",LEFT(output[[#This Row],[month_year]],4)))</f>
        <v>42005</v>
      </c>
    </row>
    <row r="264" spans="1:16" x14ac:dyDescent="0.3">
      <c r="A264">
        <v>201501</v>
      </c>
      <c r="B264" t="s">
        <v>647</v>
      </c>
      <c r="C264" t="s">
        <v>54</v>
      </c>
      <c r="D264" t="s">
        <v>55</v>
      </c>
      <c r="E264" t="s">
        <v>55</v>
      </c>
      <c r="F264" t="s">
        <v>48</v>
      </c>
      <c r="G264" t="s">
        <v>19</v>
      </c>
      <c r="H264" t="s">
        <v>20</v>
      </c>
      <c r="I264" t="s">
        <v>21</v>
      </c>
      <c r="J264">
        <v>1274</v>
      </c>
      <c r="K264">
        <v>17.989999999999998</v>
      </c>
      <c r="L264">
        <v>22919.26</v>
      </c>
      <c r="O264" t="s">
        <v>24</v>
      </c>
      <c r="P264" s="2">
        <f>DATEVALUE(CONCATENATE(RIGHT(output[[#This Row],[month_year]],2),"/01/",LEFT(output[[#This Row],[month_year]],4)))</f>
        <v>42005</v>
      </c>
    </row>
    <row r="265" spans="1:16" x14ac:dyDescent="0.3">
      <c r="A265">
        <v>201501</v>
      </c>
      <c r="B265" t="s">
        <v>647</v>
      </c>
      <c r="C265" t="s">
        <v>56</v>
      </c>
      <c r="D265" t="s">
        <v>57</v>
      </c>
      <c r="E265" t="s">
        <v>57</v>
      </c>
      <c r="F265" t="s">
        <v>48</v>
      </c>
      <c r="G265" t="s">
        <v>19</v>
      </c>
      <c r="H265" t="s">
        <v>20</v>
      </c>
      <c r="I265" t="s">
        <v>21</v>
      </c>
      <c r="J265">
        <v>898</v>
      </c>
      <c r="K265">
        <v>17.989999999999998</v>
      </c>
      <c r="L265">
        <v>16155.02</v>
      </c>
      <c r="O265" t="s">
        <v>24</v>
      </c>
      <c r="P265" s="2">
        <f>DATEVALUE(CONCATENATE(RIGHT(output[[#This Row],[month_year]],2),"/01/",LEFT(output[[#This Row],[month_year]],4)))</f>
        <v>42005</v>
      </c>
    </row>
    <row r="266" spans="1:16" x14ac:dyDescent="0.3">
      <c r="A266">
        <v>201501</v>
      </c>
      <c r="B266" t="s">
        <v>647</v>
      </c>
      <c r="C266" t="s">
        <v>58</v>
      </c>
      <c r="D266" t="s">
        <v>59</v>
      </c>
      <c r="E266" t="s">
        <v>51</v>
      </c>
      <c r="F266" t="s">
        <v>48</v>
      </c>
      <c r="G266" t="s">
        <v>52</v>
      </c>
      <c r="H266" t="s">
        <v>20</v>
      </c>
      <c r="I266" t="s">
        <v>53</v>
      </c>
      <c r="J266">
        <v>2274</v>
      </c>
      <c r="K266">
        <v>17.989999999999998</v>
      </c>
      <c r="L266">
        <v>40909.26</v>
      </c>
      <c r="O266" t="s">
        <v>24</v>
      </c>
      <c r="P266" s="2">
        <f>DATEVALUE(CONCATENATE(RIGHT(output[[#This Row],[month_year]],2),"/01/",LEFT(output[[#This Row],[month_year]],4)))</f>
        <v>42005</v>
      </c>
    </row>
    <row r="267" spans="1:16" x14ac:dyDescent="0.3">
      <c r="A267">
        <v>201501</v>
      </c>
      <c r="B267" t="s">
        <v>647</v>
      </c>
      <c r="C267" t="s">
        <v>60</v>
      </c>
      <c r="D267" t="s">
        <v>61</v>
      </c>
      <c r="E267" t="s">
        <v>61</v>
      </c>
      <c r="F267" t="s">
        <v>48</v>
      </c>
      <c r="G267" t="s">
        <v>19</v>
      </c>
      <c r="H267" t="s">
        <v>20</v>
      </c>
      <c r="I267" t="s">
        <v>21</v>
      </c>
      <c r="J267">
        <v>2371</v>
      </c>
      <c r="K267">
        <v>17.989999999999998</v>
      </c>
      <c r="L267">
        <v>42654.29</v>
      </c>
      <c r="O267" t="s">
        <v>24</v>
      </c>
      <c r="P267" s="2">
        <f>DATEVALUE(CONCATENATE(RIGHT(output[[#This Row],[month_year]],2),"/01/",LEFT(output[[#This Row],[month_year]],4)))</f>
        <v>42005</v>
      </c>
    </row>
    <row r="268" spans="1:16" x14ac:dyDescent="0.3">
      <c r="A268">
        <v>201501</v>
      </c>
      <c r="B268" t="s">
        <v>647</v>
      </c>
      <c r="C268" t="s">
        <v>679</v>
      </c>
      <c r="D268" t="s">
        <v>481</v>
      </c>
      <c r="E268" t="s">
        <v>481</v>
      </c>
      <c r="F268" t="s">
        <v>48</v>
      </c>
      <c r="G268" t="s">
        <v>19</v>
      </c>
      <c r="H268" t="s">
        <v>38</v>
      </c>
      <c r="I268" t="s">
        <v>39</v>
      </c>
      <c r="J268">
        <v>638</v>
      </c>
      <c r="K268">
        <v>18.989999999999998</v>
      </c>
      <c r="L268">
        <v>12115.62</v>
      </c>
      <c r="O268" t="s">
        <v>24</v>
      </c>
      <c r="P268" s="2">
        <f>DATEVALUE(CONCATENATE(RIGHT(output[[#This Row],[month_year]],2),"/01/",LEFT(output[[#This Row],[month_year]],4)))</f>
        <v>42005</v>
      </c>
    </row>
    <row r="269" spans="1:16" x14ac:dyDescent="0.3">
      <c r="A269">
        <v>201501</v>
      </c>
      <c r="B269" t="s">
        <v>647</v>
      </c>
      <c r="C269" t="s">
        <v>97</v>
      </c>
      <c r="D269" t="s">
        <v>98</v>
      </c>
      <c r="E269" t="s">
        <v>98</v>
      </c>
      <c r="F269" t="s">
        <v>65</v>
      </c>
      <c r="G269" t="s">
        <v>19</v>
      </c>
      <c r="H269" t="s">
        <v>20</v>
      </c>
      <c r="I269" t="s">
        <v>21</v>
      </c>
      <c r="J269">
        <v>843</v>
      </c>
      <c r="K269">
        <v>17.989999999999998</v>
      </c>
      <c r="L269">
        <v>15165.57</v>
      </c>
      <c r="O269" t="s">
        <v>24</v>
      </c>
      <c r="P269" s="2">
        <f>DATEVALUE(CONCATENATE(RIGHT(output[[#This Row],[month_year]],2),"/01/",LEFT(output[[#This Row],[month_year]],4)))</f>
        <v>42005</v>
      </c>
    </row>
    <row r="270" spans="1:16" x14ac:dyDescent="0.3">
      <c r="A270">
        <v>201501</v>
      </c>
      <c r="B270" t="s">
        <v>647</v>
      </c>
      <c r="C270" t="s">
        <v>99</v>
      </c>
      <c r="D270" t="s">
        <v>100</v>
      </c>
      <c r="E270" t="s">
        <v>100</v>
      </c>
      <c r="F270" t="s">
        <v>65</v>
      </c>
      <c r="G270" t="s">
        <v>19</v>
      </c>
      <c r="H270" t="s">
        <v>20</v>
      </c>
      <c r="I270" t="s">
        <v>21</v>
      </c>
      <c r="J270">
        <v>637</v>
      </c>
      <c r="K270">
        <v>17.989999999999998</v>
      </c>
      <c r="L270">
        <v>11459.63</v>
      </c>
      <c r="O270" t="s">
        <v>24</v>
      </c>
      <c r="P270" s="2">
        <f>DATEVALUE(CONCATENATE(RIGHT(output[[#This Row],[month_year]],2),"/01/",LEFT(output[[#This Row],[month_year]],4)))</f>
        <v>42005</v>
      </c>
    </row>
    <row r="271" spans="1:16" x14ac:dyDescent="0.3">
      <c r="A271">
        <v>201501</v>
      </c>
      <c r="B271" t="s">
        <v>647</v>
      </c>
      <c r="C271" t="s">
        <v>101</v>
      </c>
      <c r="D271" t="s">
        <v>102</v>
      </c>
      <c r="E271" t="s">
        <v>103</v>
      </c>
      <c r="F271" t="s">
        <v>65</v>
      </c>
      <c r="G271" t="s">
        <v>19</v>
      </c>
      <c r="H271" t="s">
        <v>38</v>
      </c>
      <c r="I271" t="s">
        <v>39</v>
      </c>
      <c r="J271">
        <v>794</v>
      </c>
      <c r="K271">
        <v>18.989999999999998</v>
      </c>
      <c r="L271">
        <v>15078.06</v>
      </c>
      <c r="O271" t="s">
        <v>24</v>
      </c>
      <c r="P271" s="2">
        <f>DATEVALUE(CONCATENATE(RIGHT(output[[#This Row],[month_year]],2),"/01/",LEFT(output[[#This Row],[month_year]],4)))</f>
        <v>42005</v>
      </c>
    </row>
    <row r="272" spans="1:16" x14ac:dyDescent="0.3">
      <c r="A272">
        <v>201501</v>
      </c>
      <c r="B272" t="s">
        <v>647</v>
      </c>
      <c r="C272" t="s">
        <v>62</v>
      </c>
      <c r="D272" t="s">
        <v>63</v>
      </c>
      <c r="E272" t="s">
        <v>64</v>
      </c>
      <c r="F272" t="s">
        <v>65</v>
      </c>
      <c r="G272" t="s">
        <v>19</v>
      </c>
      <c r="H272" t="s">
        <v>20</v>
      </c>
      <c r="I272" t="s">
        <v>21</v>
      </c>
      <c r="J272">
        <v>2850</v>
      </c>
      <c r="K272">
        <v>17.989999999999998</v>
      </c>
      <c r="L272">
        <v>51271.5</v>
      </c>
      <c r="O272" t="s">
        <v>24</v>
      </c>
      <c r="P272" s="2">
        <f>DATEVALUE(CONCATENATE(RIGHT(output[[#This Row],[month_year]],2),"/01/",LEFT(output[[#This Row],[month_year]],4)))</f>
        <v>42005</v>
      </c>
    </row>
    <row r="273" spans="1:16" x14ac:dyDescent="0.3">
      <c r="A273">
        <v>201501</v>
      </c>
      <c r="B273" t="s">
        <v>647</v>
      </c>
      <c r="C273" t="s">
        <v>104</v>
      </c>
      <c r="D273" t="s">
        <v>105</v>
      </c>
      <c r="E273" t="s">
        <v>106</v>
      </c>
      <c r="F273" t="s">
        <v>65</v>
      </c>
      <c r="G273" t="s">
        <v>19</v>
      </c>
      <c r="H273" t="s">
        <v>38</v>
      </c>
      <c r="I273" t="s">
        <v>39</v>
      </c>
      <c r="J273">
        <v>385</v>
      </c>
      <c r="K273">
        <v>18.989999999999998</v>
      </c>
      <c r="L273">
        <v>7311.15</v>
      </c>
      <c r="O273" t="s">
        <v>24</v>
      </c>
      <c r="P273" s="2">
        <f>DATEVALUE(CONCATENATE(RIGHT(output[[#This Row],[month_year]],2),"/01/",LEFT(output[[#This Row],[month_year]],4)))</f>
        <v>42005</v>
      </c>
    </row>
    <row r="274" spans="1:16" x14ac:dyDescent="0.3">
      <c r="A274">
        <v>201501</v>
      </c>
      <c r="B274" t="s">
        <v>647</v>
      </c>
      <c r="C274" t="s">
        <v>643</v>
      </c>
      <c r="D274" t="s">
        <v>644</v>
      </c>
      <c r="E274" t="s">
        <v>645</v>
      </c>
      <c r="F274" t="s">
        <v>65</v>
      </c>
      <c r="G274" t="s">
        <v>19</v>
      </c>
      <c r="H274" t="s">
        <v>20</v>
      </c>
      <c r="I274" t="s">
        <v>21</v>
      </c>
      <c r="J274">
        <v>254</v>
      </c>
      <c r="K274">
        <v>17.989999999999998</v>
      </c>
      <c r="L274">
        <v>4569.46</v>
      </c>
      <c r="O274" t="s">
        <v>24</v>
      </c>
      <c r="P274" s="2">
        <f>DATEVALUE(CONCATENATE(RIGHT(output[[#This Row],[month_year]],2),"/01/",LEFT(output[[#This Row],[month_year]],4)))</f>
        <v>42005</v>
      </c>
    </row>
    <row r="275" spans="1:16" x14ac:dyDescent="0.3">
      <c r="A275">
        <v>201501</v>
      </c>
      <c r="B275" t="s">
        <v>647</v>
      </c>
      <c r="C275" t="s">
        <v>761</v>
      </c>
      <c r="D275" t="s">
        <v>644</v>
      </c>
      <c r="E275" t="s">
        <v>644</v>
      </c>
      <c r="F275" t="s">
        <v>65</v>
      </c>
      <c r="G275" t="s">
        <v>19</v>
      </c>
      <c r="H275" t="s">
        <v>20</v>
      </c>
      <c r="I275" t="s">
        <v>21</v>
      </c>
      <c r="J275">
        <v>569</v>
      </c>
      <c r="K275">
        <v>17.989999999999998</v>
      </c>
      <c r="L275">
        <v>10236.31</v>
      </c>
      <c r="O275" t="s">
        <v>24</v>
      </c>
      <c r="P275" s="2">
        <f>DATEVALUE(CONCATENATE(RIGHT(output[[#This Row],[month_year]],2),"/01/",LEFT(output[[#This Row],[month_year]],4)))</f>
        <v>42005</v>
      </c>
    </row>
    <row r="276" spans="1:16" x14ac:dyDescent="0.3">
      <c r="A276">
        <v>201501</v>
      </c>
      <c r="B276" t="s">
        <v>647</v>
      </c>
      <c r="C276" t="s">
        <v>107</v>
      </c>
      <c r="D276" t="s">
        <v>108</v>
      </c>
      <c r="E276" t="s">
        <v>108</v>
      </c>
      <c r="F276" t="s">
        <v>65</v>
      </c>
      <c r="G276" t="s">
        <v>19</v>
      </c>
      <c r="H276" t="s">
        <v>20</v>
      </c>
      <c r="I276" t="s">
        <v>21</v>
      </c>
      <c r="J276">
        <v>572</v>
      </c>
      <c r="K276">
        <v>17.989999999999998</v>
      </c>
      <c r="L276">
        <v>10290.280000000001</v>
      </c>
      <c r="O276" t="s">
        <v>24</v>
      </c>
      <c r="P276" s="2">
        <f>DATEVALUE(CONCATENATE(RIGHT(output[[#This Row],[month_year]],2),"/01/",LEFT(output[[#This Row],[month_year]],4)))</f>
        <v>42005</v>
      </c>
    </row>
    <row r="277" spans="1:16" x14ac:dyDescent="0.3">
      <c r="A277">
        <v>201501</v>
      </c>
      <c r="B277" t="s">
        <v>647</v>
      </c>
      <c r="C277" t="s">
        <v>66</v>
      </c>
      <c r="D277" t="s">
        <v>67</v>
      </c>
      <c r="E277" t="s">
        <v>67</v>
      </c>
      <c r="F277" t="s">
        <v>65</v>
      </c>
      <c r="G277" t="s">
        <v>19</v>
      </c>
      <c r="H277" t="s">
        <v>20</v>
      </c>
      <c r="I277" t="s">
        <v>21</v>
      </c>
      <c r="J277">
        <v>888</v>
      </c>
      <c r="K277">
        <v>17.989999999999998</v>
      </c>
      <c r="L277">
        <v>15975.12</v>
      </c>
      <c r="O277" t="s">
        <v>24</v>
      </c>
      <c r="P277" s="2">
        <f>DATEVALUE(CONCATENATE(RIGHT(output[[#This Row],[month_year]],2),"/01/",LEFT(output[[#This Row],[month_year]],4)))</f>
        <v>42005</v>
      </c>
    </row>
    <row r="278" spans="1:16" x14ac:dyDescent="0.3">
      <c r="A278">
        <v>201501</v>
      </c>
      <c r="B278" t="s">
        <v>647</v>
      </c>
      <c r="C278" t="s">
        <v>111</v>
      </c>
      <c r="D278" t="s">
        <v>112</v>
      </c>
      <c r="E278" t="s">
        <v>113</v>
      </c>
      <c r="F278" t="s">
        <v>65</v>
      </c>
      <c r="G278" t="s">
        <v>19</v>
      </c>
      <c r="H278" t="s">
        <v>38</v>
      </c>
      <c r="I278" t="s">
        <v>39</v>
      </c>
      <c r="J278">
        <v>562</v>
      </c>
      <c r="K278">
        <v>18.989999999999998</v>
      </c>
      <c r="L278">
        <v>10672.38</v>
      </c>
      <c r="O278" t="s">
        <v>24</v>
      </c>
      <c r="P278" s="2">
        <f>DATEVALUE(CONCATENATE(RIGHT(output[[#This Row],[month_year]],2),"/01/",LEFT(output[[#This Row],[month_year]],4)))</f>
        <v>42005</v>
      </c>
    </row>
    <row r="279" spans="1:16" x14ac:dyDescent="0.3">
      <c r="A279">
        <v>201501</v>
      </c>
      <c r="B279" t="s">
        <v>647</v>
      </c>
      <c r="C279" t="s">
        <v>114</v>
      </c>
      <c r="D279" t="s">
        <v>115</v>
      </c>
      <c r="E279" t="s">
        <v>115</v>
      </c>
      <c r="F279" t="s">
        <v>65</v>
      </c>
      <c r="G279" t="s">
        <v>19</v>
      </c>
      <c r="H279" t="s">
        <v>20</v>
      </c>
      <c r="I279" t="s">
        <v>21</v>
      </c>
      <c r="J279">
        <v>1943</v>
      </c>
      <c r="K279">
        <v>17.989999999999998</v>
      </c>
      <c r="L279">
        <v>34954.57</v>
      </c>
      <c r="O279" t="s">
        <v>24</v>
      </c>
      <c r="P279" s="2">
        <f>DATEVALUE(CONCATENATE(RIGHT(output[[#This Row],[month_year]],2),"/01/",LEFT(output[[#This Row],[month_year]],4)))</f>
        <v>42005</v>
      </c>
    </row>
    <row r="280" spans="1:16" x14ac:dyDescent="0.3">
      <c r="A280">
        <v>201501</v>
      </c>
      <c r="B280" t="s">
        <v>647</v>
      </c>
      <c r="C280" t="s">
        <v>762</v>
      </c>
      <c r="D280" t="s">
        <v>763</v>
      </c>
      <c r="E280" t="s">
        <v>681</v>
      </c>
      <c r="F280" t="s">
        <v>65</v>
      </c>
      <c r="G280" t="s">
        <v>42</v>
      </c>
      <c r="H280" t="s">
        <v>20</v>
      </c>
      <c r="I280" t="s">
        <v>43</v>
      </c>
      <c r="J280">
        <v>348</v>
      </c>
      <c r="K280">
        <v>24.99</v>
      </c>
      <c r="L280">
        <v>8696.52</v>
      </c>
      <c r="O280" t="s">
        <v>24</v>
      </c>
      <c r="P280" s="2">
        <f>DATEVALUE(CONCATENATE(RIGHT(output[[#This Row],[month_year]],2),"/01/",LEFT(output[[#This Row],[month_year]],4)))</f>
        <v>42005</v>
      </c>
    </row>
    <row r="281" spans="1:16" x14ac:dyDescent="0.3">
      <c r="A281">
        <v>201501</v>
      </c>
      <c r="B281" t="s">
        <v>647</v>
      </c>
      <c r="C281" t="s">
        <v>595</v>
      </c>
      <c r="D281" t="s">
        <v>596</v>
      </c>
      <c r="E281" t="s">
        <v>65</v>
      </c>
      <c r="F281" t="s">
        <v>65</v>
      </c>
      <c r="G281" t="s">
        <v>19</v>
      </c>
      <c r="H281" t="s">
        <v>20</v>
      </c>
      <c r="I281" t="s">
        <v>21</v>
      </c>
      <c r="J281">
        <v>7386</v>
      </c>
      <c r="K281">
        <v>17.989999999999998</v>
      </c>
      <c r="L281">
        <v>132874.14000000001</v>
      </c>
      <c r="O281" t="s">
        <v>24</v>
      </c>
      <c r="P281" s="2">
        <f>DATEVALUE(CONCATENATE(RIGHT(output[[#This Row],[month_year]],2),"/01/",LEFT(output[[#This Row],[month_year]],4)))</f>
        <v>42005</v>
      </c>
    </row>
    <row r="282" spans="1:16" x14ac:dyDescent="0.3">
      <c r="A282">
        <v>201501</v>
      </c>
      <c r="B282" t="s">
        <v>647</v>
      </c>
      <c r="C282" t="s">
        <v>597</v>
      </c>
      <c r="D282" t="s">
        <v>598</v>
      </c>
      <c r="E282" t="s">
        <v>120</v>
      </c>
      <c r="F282" t="s">
        <v>65</v>
      </c>
      <c r="G282" t="s">
        <v>19</v>
      </c>
      <c r="H282" t="s">
        <v>38</v>
      </c>
      <c r="I282" t="s">
        <v>39</v>
      </c>
      <c r="J282">
        <v>2835</v>
      </c>
      <c r="K282">
        <v>18.989999999999998</v>
      </c>
      <c r="L282">
        <v>53836.65</v>
      </c>
      <c r="O282" t="s">
        <v>24</v>
      </c>
      <c r="P282" s="2">
        <f>DATEVALUE(CONCATENATE(RIGHT(output[[#This Row],[month_year]],2),"/01/",LEFT(output[[#This Row],[month_year]],4)))</f>
        <v>42005</v>
      </c>
    </row>
    <row r="283" spans="1:16" x14ac:dyDescent="0.3">
      <c r="A283">
        <v>201501</v>
      </c>
      <c r="B283" t="s">
        <v>647</v>
      </c>
      <c r="C283" t="s">
        <v>682</v>
      </c>
      <c r="D283" t="s">
        <v>683</v>
      </c>
      <c r="E283" t="s">
        <v>684</v>
      </c>
      <c r="F283" t="s">
        <v>65</v>
      </c>
      <c r="G283" t="s">
        <v>637</v>
      </c>
      <c r="H283" t="s">
        <v>20</v>
      </c>
      <c r="I283" t="s">
        <v>638</v>
      </c>
      <c r="J283">
        <v>1554</v>
      </c>
      <c r="K283">
        <v>19.989999999999998</v>
      </c>
      <c r="L283">
        <v>31064.46</v>
      </c>
      <c r="O283" t="s">
        <v>24</v>
      </c>
      <c r="P283" s="2">
        <f>DATEVALUE(CONCATENATE(RIGHT(output[[#This Row],[month_year]],2),"/01/",LEFT(output[[#This Row],[month_year]],4)))</f>
        <v>42005</v>
      </c>
    </row>
    <row r="284" spans="1:16" x14ac:dyDescent="0.3">
      <c r="A284">
        <v>201501</v>
      </c>
      <c r="B284" t="s">
        <v>647</v>
      </c>
      <c r="C284" t="s">
        <v>625</v>
      </c>
      <c r="D284" t="s">
        <v>626</v>
      </c>
      <c r="E284" t="s">
        <v>126</v>
      </c>
      <c r="F284" t="s">
        <v>65</v>
      </c>
      <c r="G284" t="s">
        <v>19</v>
      </c>
      <c r="H284" t="s">
        <v>20</v>
      </c>
      <c r="I284" t="s">
        <v>21</v>
      </c>
      <c r="J284">
        <v>1520</v>
      </c>
      <c r="K284">
        <v>17.989999999999998</v>
      </c>
      <c r="L284">
        <v>27344.799999999999</v>
      </c>
      <c r="O284" t="s">
        <v>24</v>
      </c>
      <c r="P284" s="2">
        <f>DATEVALUE(CONCATENATE(RIGHT(output[[#This Row],[month_year]],2),"/01/",LEFT(output[[#This Row],[month_year]],4)))</f>
        <v>42005</v>
      </c>
    </row>
    <row r="285" spans="1:16" x14ac:dyDescent="0.3">
      <c r="A285">
        <v>201501</v>
      </c>
      <c r="B285" t="s">
        <v>647</v>
      </c>
      <c r="C285" t="s">
        <v>121</v>
      </c>
      <c r="D285" t="s">
        <v>122</v>
      </c>
      <c r="E285" t="s">
        <v>123</v>
      </c>
      <c r="F285" t="s">
        <v>65</v>
      </c>
      <c r="G285" t="s">
        <v>19</v>
      </c>
      <c r="H285" t="s">
        <v>38</v>
      </c>
      <c r="I285" t="s">
        <v>39</v>
      </c>
      <c r="J285">
        <v>319</v>
      </c>
      <c r="K285">
        <v>18.989999999999998</v>
      </c>
      <c r="L285">
        <v>6057.81</v>
      </c>
      <c r="O285" t="s">
        <v>24</v>
      </c>
      <c r="P285" s="2">
        <f>DATEVALUE(CONCATENATE(RIGHT(output[[#This Row],[month_year]],2),"/01/",LEFT(output[[#This Row],[month_year]],4)))</f>
        <v>42005</v>
      </c>
    </row>
    <row r="286" spans="1:16" x14ac:dyDescent="0.3">
      <c r="A286">
        <v>201502</v>
      </c>
      <c r="B286" t="s">
        <v>15</v>
      </c>
      <c r="C286" t="s">
        <v>715</v>
      </c>
      <c r="D286" t="s">
        <v>716</v>
      </c>
      <c r="E286" t="s">
        <v>716</v>
      </c>
      <c r="F286" t="s">
        <v>717</v>
      </c>
      <c r="G286" t="s">
        <v>19</v>
      </c>
      <c r="H286" t="s">
        <v>20</v>
      </c>
      <c r="I286" t="s">
        <v>21</v>
      </c>
      <c r="J286">
        <v>766</v>
      </c>
      <c r="K286">
        <v>11</v>
      </c>
      <c r="L286">
        <v>8426</v>
      </c>
      <c r="O286" t="s">
        <v>22</v>
      </c>
      <c r="P286" s="2">
        <f>DATEVALUE(CONCATENATE(RIGHT(output[[#This Row],[month_year]],2),"/01/",LEFT(output[[#This Row],[month_year]],4)))</f>
        <v>42036</v>
      </c>
    </row>
    <row r="287" spans="1:16" x14ac:dyDescent="0.3">
      <c r="A287">
        <v>201502</v>
      </c>
      <c r="B287" t="s">
        <v>15</v>
      </c>
      <c r="C287" t="s">
        <v>16</v>
      </c>
      <c r="D287" t="s">
        <v>17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>
        <v>3184</v>
      </c>
      <c r="K287">
        <v>11</v>
      </c>
      <c r="L287">
        <v>35024</v>
      </c>
      <c r="O287" t="s">
        <v>24</v>
      </c>
      <c r="P287" s="2">
        <f>DATEVALUE(CONCATENATE(RIGHT(output[[#This Row],[month_year]],2),"/01/",LEFT(output[[#This Row],[month_year]],4)))</f>
        <v>42036</v>
      </c>
    </row>
    <row r="288" spans="1:16" x14ac:dyDescent="0.3">
      <c r="A288">
        <v>201502</v>
      </c>
      <c r="B288" t="s">
        <v>15</v>
      </c>
      <c r="C288" t="s">
        <v>23</v>
      </c>
      <c r="D288" t="s">
        <v>23</v>
      </c>
      <c r="E288" t="s">
        <v>23</v>
      </c>
      <c r="F288" t="s">
        <v>23</v>
      </c>
      <c r="G288" t="s">
        <v>19</v>
      </c>
      <c r="H288" t="s">
        <v>20</v>
      </c>
      <c r="I288" t="s">
        <v>21</v>
      </c>
      <c r="J288">
        <v>1014</v>
      </c>
      <c r="K288">
        <v>11</v>
      </c>
      <c r="L288">
        <v>11154</v>
      </c>
      <c r="O288" t="s">
        <v>24</v>
      </c>
      <c r="P288" s="2">
        <f>DATEVALUE(CONCATENATE(RIGHT(output[[#This Row],[month_year]],2),"/01/",LEFT(output[[#This Row],[month_year]],4)))</f>
        <v>42036</v>
      </c>
    </row>
    <row r="289" spans="1:16" x14ac:dyDescent="0.3">
      <c r="A289">
        <v>201502</v>
      </c>
      <c r="B289" t="s">
        <v>15</v>
      </c>
      <c r="C289" t="s">
        <v>656</v>
      </c>
      <c r="D289" t="s">
        <v>656</v>
      </c>
      <c r="E289" t="s">
        <v>656</v>
      </c>
      <c r="F289" t="s">
        <v>23</v>
      </c>
      <c r="G289" t="s">
        <v>19</v>
      </c>
      <c r="H289" t="s">
        <v>38</v>
      </c>
      <c r="I289" t="s">
        <v>39</v>
      </c>
      <c r="J289">
        <v>3</v>
      </c>
      <c r="K289">
        <v>12</v>
      </c>
      <c r="L289">
        <v>36</v>
      </c>
      <c r="O289" t="s">
        <v>24</v>
      </c>
      <c r="P289" s="2">
        <f>DATEVALUE(CONCATENATE(RIGHT(output[[#This Row],[month_year]],2),"/01/",LEFT(output[[#This Row],[month_year]],4)))</f>
        <v>42036</v>
      </c>
    </row>
    <row r="290" spans="1:16" x14ac:dyDescent="0.3">
      <c r="A290">
        <v>201502</v>
      </c>
      <c r="B290" t="s">
        <v>15</v>
      </c>
      <c r="C290" t="s">
        <v>25</v>
      </c>
      <c r="D290" t="s">
        <v>26</v>
      </c>
      <c r="E290" t="s">
        <v>25</v>
      </c>
      <c r="F290" t="s">
        <v>23</v>
      </c>
      <c r="G290" t="s">
        <v>27</v>
      </c>
      <c r="H290" t="s">
        <v>20</v>
      </c>
      <c r="I290" t="s">
        <v>28</v>
      </c>
      <c r="J290">
        <v>6055</v>
      </c>
      <c r="K290">
        <v>7</v>
      </c>
      <c r="L290">
        <v>42385</v>
      </c>
      <c r="O290" t="s">
        <v>24</v>
      </c>
      <c r="P290" s="2">
        <f>DATEVALUE(CONCATENATE(RIGHT(output[[#This Row],[month_year]],2),"/01/",LEFT(output[[#This Row],[month_year]],4)))</f>
        <v>42036</v>
      </c>
    </row>
    <row r="291" spans="1:16" x14ac:dyDescent="0.3">
      <c r="A291">
        <v>201502</v>
      </c>
      <c r="B291" t="s">
        <v>15</v>
      </c>
      <c r="C291" t="s">
        <v>29</v>
      </c>
      <c r="D291" t="s">
        <v>30</v>
      </c>
      <c r="E291" t="s">
        <v>30</v>
      </c>
      <c r="F291" t="s">
        <v>30</v>
      </c>
      <c r="G291" t="s">
        <v>19</v>
      </c>
      <c r="H291" t="s">
        <v>20</v>
      </c>
      <c r="I291" t="s">
        <v>21</v>
      </c>
      <c r="J291">
        <v>20360</v>
      </c>
      <c r="K291">
        <v>11</v>
      </c>
      <c r="L291">
        <v>223960</v>
      </c>
      <c r="O291" t="s">
        <v>24</v>
      </c>
      <c r="P291" s="2">
        <f>DATEVALUE(CONCATENATE(RIGHT(output[[#This Row],[month_year]],2),"/01/",LEFT(output[[#This Row],[month_year]],4)))</f>
        <v>42036</v>
      </c>
    </row>
    <row r="292" spans="1:16" x14ac:dyDescent="0.3">
      <c r="A292">
        <v>201502</v>
      </c>
      <c r="B292" t="s">
        <v>15</v>
      </c>
      <c r="C292" t="s">
        <v>31</v>
      </c>
      <c r="D292" t="s">
        <v>32</v>
      </c>
      <c r="E292" t="s">
        <v>32</v>
      </c>
      <c r="F292" t="s">
        <v>30</v>
      </c>
      <c r="G292" t="s">
        <v>19</v>
      </c>
      <c r="H292" t="s">
        <v>20</v>
      </c>
      <c r="I292" t="s">
        <v>21</v>
      </c>
      <c r="J292">
        <v>25099</v>
      </c>
      <c r="K292">
        <v>11</v>
      </c>
      <c r="L292">
        <v>276089</v>
      </c>
      <c r="O292" t="s">
        <v>24</v>
      </c>
      <c r="P292" s="2">
        <f>DATEVALUE(CONCATENATE(RIGHT(output[[#This Row],[month_year]],2),"/01/",LEFT(output[[#This Row],[month_year]],4)))</f>
        <v>42036</v>
      </c>
    </row>
    <row r="293" spans="1:16" x14ac:dyDescent="0.3">
      <c r="A293">
        <v>201502</v>
      </c>
      <c r="B293" t="s">
        <v>15</v>
      </c>
      <c r="C293" t="s">
        <v>33</v>
      </c>
      <c r="D293" t="s">
        <v>33</v>
      </c>
      <c r="E293" t="s">
        <v>34</v>
      </c>
      <c r="F293" t="s">
        <v>35</v>
      </c>
      <c r="G293" t="s">
        <v>19</v>
      </c>
      <c r="H293" t="s">
        <v>20</v>
      </c>
      <c r="I293" t="s">
        <v>21</v>
      </c>
      <c r="J293">
        <v>4250</v>
      </c>
      <c r="K293">
        <v>11</v>
      </c>
      <c r="L293">
        <v>46750</v>
      </c>
      <c r="O293" t="s">
        <v>24</v>
      </c>
      <c r="P293" s="2">
        <f>DATEVALUE(CONCATENATE(RIGHT(output[[#This Row],[month_year]],2),"/01/",LEFT(output[[#This Row],[month_year]],4)))</f>
        <v>42036</v>
      </c>
    </row>
    <row r="294" spans="1:16" x14ac:dyDescent="0.3">
      <c r="A294">
        <v>201502</v>
      </c>
      <c r="B294" t="s">
        <v>15</v>
      </c>
      <c r="C294" t="s">
        <v>36</v>
      </c>
      <c r="D294" t="s">
        <v>36</v>
      </c>
      <c r="E294" t="s">
        <v>36</v>
      </c>
      <c r="F294" t="s">
        <v>35</v>
      </c>
      <c r="G294" t="s">
        <v>19</v>
      </c>
      <c r="H294" t="s">
        <v>20</v>
      </c>
      <c r="I294" t="s">
        <v>21</v>
      </c>
      <c r="J294">
        <v>3904</v>
      </c>
      <c r="K294">
        <v>11</v>
      </c>
      <c r="L294">
        <v>42944</v>
      </c>
      <c r="O294" t="s">
        <v>24</v>
      </c>
      <c r="P294" s="2">
        <f>DATEVALUE(CONCATENATE(RIGHT(output[[#This Row],[month_year]],2),"/01/",LEFT(output[[#This Row],[month_year]],4)))</f>
        <v>42036</v>
      </c>
    </row>
    <row r="295" spans="1:16" x14ac:dyDescent="0.3">
      <c r="A295">
        <v>201502</v>
      </c>
      <c r="B295" t="s">
        <v>15</v>
      </c>
      <c r="C295" t="s">
        <v>37</v>
      </c>
      <c r="D295" t="s">
        <v>37</v>
      </c>
      <c r="E295" t="s">
        <v>37</v>
      </c>
      <c r="F295" t="s">
        <v>35</v>
      </c>
      <c r="G295" t="s">
        <v>19</v>
      </c>
      <c r="H295" t="s">
        <v>38</v>
      </c>
      <c r="I295" t="s">
        <v>39</v>
      </c>
      <c r="J295">
        <v>13568</v>
      </c>
      <c r="K295">
        <v>12</v>
      </c>
      <c r="L295">
        <v>162816</v>
      </c>
      <c r="O295" t="s">
        <v>24</v>
      </c>
      <c r="P295" s="2">
        <f>DATEVALUE(CONCATENATE(RIGHT(output[[#This Row],[month_year]],2),"/01/",LEFT(output[[#This Row],[month_year]],4)))</f>
        <v>42036</v>
      </c>
    </row>
    <row r="296" spans="1:16" x14ac:dyDescent="0.3">
      <c r="A296">
        <v>201502</v>
      </c>
      <c r="B296" t="s">
        <v>15</v>
      </c>
      <c r="C296" t="s">
        <v>40</v>
      </c>
      <c r="D296" t="s">
        <v>41</v>
      </c>
      <c r="E296" t="s">
        <v>41</v>
      </c>
      <c r="F296" t="s">
        <v>35</v>
      </c>
      <c r="G296" t="s">
        <v>42</v>
      </c>
      <c r="H296" t="s">
        <v>20</v>
      </c>
      <c r="I296" t="s">
        <v>43</v>
      </c>
      <c r="J296">
        <v>1315</v>
      </c>
      <c r="K296">
        <v>18</v>
      </c>
      <c r="L296">
        <v>23670</v>
      </c>
      <c r="O296" t="s">
        <v>24</v>
      </c>
      <c r="P296" s="2">
        <f>DATEVALUE(CONCATENATE(RIGHT(output[[#This Row],[month_year]],2),"/01/",LEFT(output[[#This Row],[month_year]],4)))</f>
        <v>42036</v>
      </c>
    </row>
    <row r="297" spans="1:16" x14ac:dyDescent="0.3">
      <c r="A297">
        <v>201502</v>
      </c>
      <c r="B297" t="s">
        <v>15</v>
      </c>
      <c r="C297" t="s">
        <v>44</v>
      </c>
      <c r="D297" t="s">
        <v>44</v>
      </c>
      <c r="E297" t="s">
        <v>45</v>
      </c>
      <c r="F297" t="s">
        <v>35</v>
      </c>
      <c r="G297" t="s">
        <v>27</v>
      </c>
      <c r="H297" t="s">
        <v>20</v>
      </c>
      <c r="I297" t="s">
        <v>28</v>
      </c>
      <c r="J297">
        <v>4707</v>
      </c>
      <c r="K297">
        <v>7</v>
      </c>
      <c r="L297">
        <v>32949</v>
      </c>
      <c r="O297" t="s">
        <v>24</v>
      </c>
      <c r="P297" s="2">
        <f>DATEVALUE(CONCATENATE(RIGHT(output[[#This Row],[month_year]],2),"/01/",LEFT(output[[#This Row],[month_year]],4)))</f>
        <v>42036</v>
      </c>
    </row>
    <row r="298" spans="1:16" x14ac:dyDescent="0.3">
      <c r="A298">
        <v>201502</v>
      </c>
      <c r="B298" t="s">
        <v>15</v>
      </c>
      <c r="C298" t="s">
        <v>46</v>
      </c>
      <c r="D298" t="s">
        <v>47</v>
      </c>
      <c r="E298" t="s">
        <v>47</v>
      </c>
      <c r="F298" t="s">
        <v>48</v>
      </c>
      <c r="G298" t="s">
        <v>19</v>
      </c>
      <c r="H298" t="s">
        <v>20</v>
      </c>
      <c r="I298" t="s">
        <v>21</v>
      </c>
      <c r="J298">
        <v>15463</v>
      </c>
      <c r="K298">
        <v>11</v>
      </c>
      <c r="L298">
        <v>170093</v>
      </c>
      <c r="O298" t="s">
        <v>24</v>
      </c>
      <c r="P298" s="2">
        <f>DATEVALUE(CONCATENATE(RIGHT(output[[#This Row],[month_year]],2),"/01/",LEFT(output[[#This Row],[month_year]],4)))</f>
        <v>42036</v>
      </c>
    </row>
    <row r="299" spans="1:16" x14ac:dyDescent="0.3">
      <c r="A299">
        <v>201502</v>
      </c>
      <c r="B299" t="s">
        <v>15</v>
      </c>
      <c r="C299" t="s">
        <v>49</v>
      </c>
      <c r="D299" t="s">
        <v>50</v>
      </c>
      <c r="E299" t="s">
        <v>51</v>
      </c>
      <c r="F299" t="s">
        <v>48</v>
      </c>
      <c r="G299" t="s">
        <v>52</v>
      </c>
      <c r="H299" t="s">
        <v>20</v>
      </c>
      <c r="I299" t="s">
        <v>53</v>
      </c>
      <c r="J299">
        <v>2425</v>
      </c>
      <c r="K299">
        <v>11</v>
      </c>
      <c r="L299">
        <v>26675</v>
      </c>
      <c r="O299" t="s">
        <v>24</v>
      </c>
      <c r="P299" s="2">
        <f>DATEVALUE(CONCATENATE(RIGHT(output[[#This Row],[month_year]],2),"/01/",LEFT(output[[#This Row],[month_year]],4)))</f>
        <v>42036</v>
      </c>
    </row>
    <row r="300" spans="1:16" x14ac:dyDescent="0.3">
      <c r="A300">
        <v>201502</v>
      </c>
      <c r="B300" t="s">
        <v>15</v>
      </c>
      <c r="C300" t="s">
        <v>54</v>
      </c>
      <c r="D300" t="s">
        <v>55</v>
      </c>
      <c r="E300" t="s">
        <v>55</v>
      </c>
      <c r="F300" t="s">
        <v>48</v>
      </c>
      <c r="G300" t="s">
        <v>19</v>
      </c>
      <c r="H300" t="s">
        <v>20</v>
      </c>
      <c r="I300" t="s">
        <v>21</v>
      </c>
      <c r="J300">
        <v>841</v>
      </c>
      <c r="K300">
        <v>11</v>
      </c>
      <c r="L300">
        <v>9251</v>
      </c>
      <c r="O300" t="s">
        <v>24</v>
      </c>
      <c r="P300" s="2">
        <f>DATEVALUE(CONCATENATE(RIGHT(output[[#This Row],[month_year]],2),"/01/",LEFT(output[[#This Row],[month_year]],4)))</f>
        <v>42036</v>
      </c>
    </row>
    <row r="301" spans="1:16" x14ac:dyDescent="0.3">
      <c r="A301">
        <v>201502</v>
      </c>
      <c r="B301" t="s">
        <v>15</v>
      </c>
      <c r="C301" t="s">
        <v>56</v>
      </c>
      <c r="D301" t="s">
        <v>57</v>
      </c>
      <c r="E301" t="s">
        <v>57</v>
      </c>
      <c r="F301" t="s">
        <v>48</v>
      </c>
      <c r="G301" t="s">
        <v>19</v>
      </c>
      <c r="H301" t="s">
        <v>20</v>
      </c>
      <c r="I301" t="s">
        <v>21</v>
      </c>
      <c r="J301">
        <v>1221</v>
      </c>
      <c r="K301">
        <v>11</v>
      </c>
      <c r="L301">
        <v>13431</v>
      </c>
      <c r="O301" t="s">
        <v>24</v>
      </c>
      <c r="P301" s="2">
        <f>DATEVALUE(CONCATENATE(RIGHT(output[[#This Row],[month_year]],2),"/01/",LEFT(output[[#This Row],[month_year]],4)))</f>
        <v>42036</v>
      </c>
    </row>
    <row r="302" spans="1:16" x14ac:dyDescent="0.3">
      <c r="A302">
        <v>201502</v>
      </c>
      <c r="B302" t="s">
        <v>15</v>
      </c>
      <c r="C302" t="s">
        <v>58</v>
      </c>
      <c r="D302" t="s">
        <v>59</v>
      </c>
      <c r="E302" t="s">
        <v>51</v>
      </c>
      <c r="F302" t="s">
        <v>48</v>
      </c>
      <c r="G302" t="s">
        <v>52</v>
      </c>
      <c r="H302" t="s">
        <v>20</v>
      </c>
      <c r="I302" t="s">
        <v>53</v>
      </c>
      <c r="J302">
        <v>4941</v>
      </c>
      <c r="K302">
        <v>11</v>
      </c>
      <c r="L302">
        <v>54351</v>
      </c>
      <c r="O302" t="s">
        <v>24</v>
      </c>
      <c r="P302" s="2">
        <f>DATEVALUE(CONCATENATE(RIGHT(output[[#This Row],[month_year]],2),"/01/",LEFT(output[[#This Row],[month_year]],4)))</f>
        <v>42036</v>
      </c>
    </row>
    <row r="303" spans="1:16" x14ac:dyDescent="0.3">
      <c r="A303">
        <v>201502</v>
      </c>
      <c r="B303" t="s">
        <v>15</v>
      </c>
      <c r="C303" t="s">
        <v>60</v>
      </c>
      <c r="D303" t="s">
        <v>61</v>
      </c>
      <c r="E303" t="s">
        <v>61</v>
      </c>
      <c r="F303" t="s">
        <v>48</v>
      </c>
      <c r="G303" t="s">
        <v>19</v>
      </c>
      <c r="H303" t="s">
        <v>20</v>
      </c>
      <c r="I303" t="s">
        <v>21</v>
      </c>
      <c r="J303">
        <v>5524</v>
      </c>
      <c r="K303">
        <v>11</v>
      </c>
      <c r="L303">
        <v>60764</v>
      </c>
      <c r="O303" t="s">
        <v>24</v>
      </c>
      <c r="P303" s="2">
        <f>DATEVALUE(CONCATENATE(RIGHT(output[[#This Row],[month_year]],2),"/01/",LEFT(output[[#This Row],[month_year]],4)))</f>
        <v>42036</v>
      </c>
    </row>
    <row r="304" spans="1:16" x14ac:dyDescent="0.3">
      <c r="A304">
        <v>201502</v>
      </c>
      <c r="B304" t="s">
        <v>15</v>
      </c>
      <c r="C304" t="s">
        <v>97</v>
      </c>
      <c r="D304" t="s">
        <v>98</v>
      </c>
      <c r="E304" t="s">
        <v>98</v>
      </c>
      <c r="F304" t="s">
        <v>65</v>
      </c>
      <c r="G304" t="s">
        <v>19</v>
      </c>
      <c r="H304" t="s">
        <v>20</v>
      </c>
      <c r="I304" t="s">
        <v>21</v>
      </c>
      <c r="J304">
        <v>593</v>
      </c>
      <c r="K304">
        <v>11</v>
      </c>
      <c r="L304">
        <v>6523</v>
      </c>
      <c r="O304" t="s">
        <v>24</v>
      </c>
      <c r="P304" s="2">
        <f>DATEVALUE(CONCATENATE(RIGHT(output[[#This Row],[month_year]],2),"/01/",LEFT(output[[#This Row],[month_year]],4)))</f>
        <v>42036</v>
      </c>
    </row>
    <row r="305" spans="1:16" x14ac:dyDescent="0.3">
      <c r="A305">
        <v>201502</v>
      </c>
      <c r="B305" t="s">
        <v>15</v>
      </c>
      <c r="C305" t="s">
        <v>62</v>
      </c>
      <c r="D305" t="s">
        <v>63</v>
      </c>
      <c r="E305" t="s">
        <v>64</v>
      </c>
      <c r="F305" t="s">
        <v>65</v>
      </c>
      <c r="G305" t="s">
        <v>19</v>
      </c>
      <c r="H305" t="s">
        <v>20</v>
      </c>
      <c r="I305" t="s">
        <v>21</v>
      </c>
      <c r="J305">
        <v>2002</v>
      </c>
      <c r="K305">
        <v>11</v>
      </c>
      <c r="L305">
        <v>22022</v>
      </c>
      <c r="O305" t="s">
        <v>24</v>
      </c>
      <c r="P305" s="2">
        <f>DATEVALUE(CONCATENATE(RIGHT(output[[#This Row],[month_year]],2),"/01/",LEFT(output[[#This Row],[month_year]],4)))</f>
        <v>42036</v>
      </c>
    </row>
    <row r="306" spans="1:16" x14ac:dyDescent="0.3">
      <c r="A306">
        <v>201502</v>
      </c>
      <c r="B306" t="s">
        <v>15</v>
      </c>
      <c r="C306" t="s">
        <v>643</v>
      </c>
      <c r="D306" t="s">
        <v>644</v>
      </c>
      <c r="E306" t="s">
        <v>645</v>
      </c>
      <c r="F306" t="s">
        <v>65</v>
      </c>
      <c r="G306" t="s">
        <v>19</v>
      </c>
      <c r="H306" t="s">
        <v>20</v>
      </c>
      <c r="I306" t="s">
        <v>21</v>
      </c>
      <c r="J306">
        <v>636</v>
      </c>
      <c r="K306">
        <v>11</v>
      </c>
      <c r="L306">
        <v>6996</v>
      </c>
      <c r="O306" t="s">
        <v>24</v>
      </c>
      <c r="P306" s="2">
        <f>DATEVALUE(CONCATENATE(RIGHT(output[[#This Row],[month_year]],2),"/01/",LEFT(output[[#This Row],[month_year]],4)))</f>
        <v>42036</v>
      </c>
    </row>
    <row r="307" spans="1:16" x14ac:dyDescent="0.3">
      <c r="A307">
        <v>201502</v>
      </c>
      <c r="B307" t="s">
        <v>15</v>
      </c>
      <c r="C307" t="s">
        <v>107</v>
      </c>
      <c r="D307" t="s">
        <v>108</v>
      </c>
      <c r="E307" t="s">
        <v>108</v>
      </c>
      <c r="F307" t="s">
        <v>65</v>
      </c>
      <c r="G307" t="s">
        <v>19</v>
      </c>
      <c r="H307" t="s">
        <v>20</v>
      </c>
      <c r="I307" t="s">
        <v>21</v>
      </c>
      <c r="J307">
        <v>405</v>
      </c>
      <c r="K307">
        <v>11</v>
      </c>
      <c r="L307">
        <v>4455</v>
      </c>
      <c r="O307" t="s">
        <v>24</v>
      </c>
      <c r="P307" s="2">
        <f>DATEVALUE(CONCATENATE(RIGHT(output[[#This Row],[month_year]],2),"/01/",LEFT(output[[#This Row],[month_year]],4)))</f>
        <v>42036</v>
      </c>
    </row>
    <row r="308" spans="1:16" x14ac:dyDescent="0.3">
      <c r="A308">
        <v>201502</v>
      </c>
      <c r="B308" t="s">
        <v>15</v>
      </c>
      <c r="C308" t="s">
        <v>66</v>
      </c>
      <c r="D308" t="s">
        <v>67</v>
      </c>
      <c r="E308" t="s">
        <v>67</v>
      </c>
      <c r="F308" t="s">
        <v>65</v>
      </c>
      <c r="G308" t="s">
        <v>19</v>
      </c>
      <c r="H308" t="s">
        <v>20</v>
      </c>
      <c r="I308" t="s">
        <v>21</v>
      </c>
      <c r="J308">
        <v>630</v>
      </c>
      <c r="K308">
        <v>11</v>
      </c>
      <c r="L308">
        <v>6930</v>
      </c>
      <c r="O308" t="s">
        <v>24</v>
      </c>
      <c r="P308" s="2">
        <f>DATEVALUE(CONCATENATE(RIGHT(output[[#This Row],[month_year]],2),"/01/",LEFT(output[[#This Row],[month_year]],4)))</f>
        <v>42036</v>
      </c>
    </row>
    <row r="309" spans="1:16" x14ac:dyDescent="0.3">
      <c r="A309">
        <v>201502</v>
      </c>
      <c r="B309" t="s">
        <v>15</v>
      </c>
      <c r="C309" t="s">
        <v>68</v>
      </c>
      <c r="D309" t="s">
        <v>69</v>
      </c>
      <c r="E309" t="s">
        <v>65</v>
      </c>
      <c r="F309" t="s">
        <v>65</v>
      </c>
      <c r="G309" t="s">
        <v>19</v>
      </c>
      <c r="H309" t="s">
        <v>20</v>
      </c>
      <c r="I309" t="s">
        <v>21</v>
      </c>
      <c r="J309">
        <v>2866</v>
      </c>
      <c r="K309">
        <v>11</v>
      </c>
      <c r="L309">
        <v>31526</v>
      </c>
      <c r="O309" t="s">
        <v>24</v>
      </c>
      <c r="P309" s="2">
        <f>DATEVALUE(CONCATENATE(RIGHT(output[[#This Row],[month_year]],2),"/01/",LEFT(output[[#This Row],[month_year]],4)))</f>
        <v>42036</v>
      </c>
    </row>
    <row r="310" spans="1:16" x14ac:dyDescent="0.3">
      <c r="A310">
        <v>201502</v>
      </c>
      <c r="B310" t="s">
        <v>70</v>
      </c>
      <c r="C310" t="s">
        <v>29</v>
      </c>
      <c r="D310" t="s">
        <v>30</v>
      </c>
      <c r="E310" t="s">
        <v>30</v>
      </c>
      <c r="F310" t="s">
        <v>30</v>
      </c>
      <c r="G310" t="s">
        <v>19</v>
      </c>
      <c r="H310" t="s">
        <v>20</v>
      </c>
      <c r="I310" t="s">
        <v>21</v>
      </c>
      <c r="J310">
        <v>5319</v>
      </c>
      <c r="K310">
        <v>9.94</v>
      </c>
      <c r="L310">
        <v>52870.86</v>
      </c>
      <c r="N310" t="s">
        <v>30</v>
      </c>
      <c r="O310" t="s">
        <v>22</v>
      </c>
      <c r="P310" s="2">
        <f>DATEVALUE(CONCATENATE(RIGHT(output[[#This Row],[month_year]],2),"/01/",LEFT(output[[#This Row],[month_year]],4)))</f>
        <v>42036</v>
      </c>
    </row>
    <row r="311" spans="1:16" x14ac:dyDescent="0.3">
      <c r="A311">
        <v>201502</v>
      </c>
      <c r="B311" t="s">
        <v>70</v>
      </c>
      <c r="C311" t="s">
        <v>86</v>
      </c>
      <c r="D311" t="s">
        <v>87</v>
      </c>
      <c r="E311" t="s">
        <v>87</v>
      </c>
      <c r="F311" t="s">
        <v>30</v>
      </c>
      <c r="G311" t="s">
        <v>19</v>
      </c>
      <c r="H311" t="s">
        <v>38</v>
      </c>
      <c r="I311" t="s">
        <v>39</v>
      </c>
      <c r="J311">
        <v>5378</v>
      </c>
      <c r="K311">
        <v>9.94</v>
      </c>
      <c r="L311">
        <v>53457.32</v>
      </c>
      <c r="N311" t="s">
        <v>87</v>
      </c>
      <c r="O311" t="s">
        <v>22</v>
      </c>
      <c r="P311" s="2">
        <f>DATEVALUE(CONCATENATE(RIGHT(output[[#This Row],[month_year]],2),"/01/",LEFT(output[[#This Row],[month_year]],4)))</f>
        <v>42036</v>
      </c>
    </row>
    <row r="312" spans="1:16" x14ac:dyDescent="0.3">
      <c r="A312">
        <v>201502</v>
      </c>
      <c r="B312" t="s">
        <v>70</v>
      </c>
      <c r="C312" t="s">
        <v>88</v>
      </c>
      <c r="D312" t="s">
        <v>89</v>
      </c>
      <c r="E312" t="s">
        <v>30</v>
      </c>
      <c r="F312" t="s">
        <v>30</v>
      </c>
      <c r="G312" t="s">
        <v>19</v>
      </c>
      <c r="H312" t="s">
        <v>20</v>
      </c>
      <c r="I312" t="s">
        <v>21</v>
      </c>
      <c r="J312">
        <v>7079</v>
      </c>
      <c r="K312">
        <v>9.9499999999999993</v>
      </c>
      <c r="L312">
        <v>70436.05</v>
      </c>
      <c r="N312" t="s">
        <v>30</v>
      </c>
      <c r="O312" t="s">
        <v>24</v>
      </c>
      <c r="P312" s="2">
        <f>DATEVALUE(CONCATENATE(RIGHT(output[[#This Row],[month_year]],2),"/01/",LEFT(output[[#This Row],[month_year]],4)))</f>
        <v>42036</v>
      </c>
    </row>
    <row r="313" spans="1:16" x14ac:dyDescent="0.3">
      <c r="A313">
        <v>201502</v>
      </c>
      <c r="B313" t="s">
        <v>70</v>
      </c>
      <c r="C313" t="s">
        <v>31</v>
      </c>
      <c r="D313" t="s">
        <v>32</v>
      </c>
      <c r="E313" t="s">
        <v>32</v>
      </c>
      <c r="F313" t="s">
        <v>30</v>
      </c>
      <c r="G313" t="s">
        <v>19</v>
      </c>
      <c r="H313" t="s">
        <v>20</v>
      </c>
      <c r="I313" t="s">
        <v>21</v>
      </c>
      <c r="J313">
        <v>23920</v>
      </c>
      <c r="K313">
        <v>9.94</v>
      </c>
      <c r="L313">
        <v>237764.8</v>
      </c>
      <c r="N313" t="s">
        <v>32</v>
      </c>
      <c r="O313" t="s">
        <v>22</v>
      </c>
      <c r="P313" s="2">
        <f>DATEVALUE(CONCATENATE(RIGHT(output[[#This Row],[month_year]],2),"/01/",LEFT(output[[#This Row],[month_year]],4)))</f>
        <v>42036</v>
      </c>
    </row>
    <row r="314" spans="1:16" x14ac:dyDescent="0.3">
      <c r="A314">
        <v>201502</v>
      </c>
      <c r="B314" t="s">
        <v>70</v>
      </c>
      <c r="C314" t="s">
        <v>90</v>
      </c>
      <c r="D314" t="s">
        <v>91</v>
      </c>
      <c r="E314" t="s">
        <v>91</v>
      </c>
      <c r="F314" t="s">
        <v>30</v>
      </c>
      <c r="G314" t="s">
        <v>19</v>
      </c>
      <c r="H314" t="s">
        <v>38</v>
      </c>
      <c r="I314" t="s">
        <v>39</v>
      </c>
      <c r="J314">
        <v>2490</v>
      </c>
      <c r="K314">
        <v>9.94</v>
      </c>
      <c r="L314">
        <v>24750.6</v>
      </c>
      <c r="N314" t="s">
        <v>91</v>
      </c>
      <c r="O314" t="s">
        <v>22</v>
      </c>
      <c r="P314" s="2">
        <f>DATEVALUE(CONCATENATE(RIGHT(output[[#This Row],[month_year]],2),"/01/",LEFT(output[[#This Row],[month_year]],4)))</f>
        <v>42036</v>
      </c>
    </row>
    <row r="315" spans="1:16" x14ac:dyDescent="0.3">
      <c r="A315">
        <v>201502</v>
      </c>
      <c r="B315" t="s">
        <v>70</v>
      </c>
      <c r="C315" t="s">
        <v>33</v>
      </c>
      <c r="D315" t="s">
        <v>33</v>
      </c>
      <c r="E315" t="s">
        <v>34</v>
      </c>
      <c r="F315" t="s">
        <v>35</v>
      </c>
      <c r="G315" t="s">
        <v>19</v>
      </c>
      <c r="H315" t="s">
        <v>20</v>
      </c>
      <c r="I315" t="s">
        <v>21</v>
      </c>
      <c r="J315">
        <v>4029</v>
      </c>
      <c r="K315">
        <v>9.94</v>
      </c>
      <c r="L315">
        <v>40048.26</v>
      </c>
      <c r="N315" t="s">
        <v>34</v>
      </c>
      <c r="O315" t="s">
        <v>22</v>
      </c>
      <c r="P315" s="2">
        <f>DATEVALUE(CONCATENATE(RIGHT(output[[#This Row],[month_year]],2),"/01/",LEFT(output[[#This Row],[month_year]],4)))</f>
        <v>42036</v>
      </c>
    </row>
    <row r="316" spans="1:16" x14ac:dyDescent="0.3">
      <c r="A316">
        <v>201502</v>
      </c>
      <c r="B316" t="s">
        <v>70</v>
      </c>
      <c r="C316" t="s">
        <v>36</v>
      </c>
      <c r="D316" t="s">
        <v>36</v>
      </c>
      <c r="E316" t="s">
        <v>36</v>
      </c>
      <c r="F316" t="s">
        <v>35</v>
      </c>
      <c r="G316" t="s">
        <v>19</v>
      </c>
      <c r="H316" t="s">
        <v>20</v>
      </c>
      <c r="I316" t="s">
        <v>21</v>
      </c>
      <c r="J316">
        <v>6610</v>
      </c>
      <c r="K316">
        <v>9.94</v>
      </c>
      <c r="L316">
        <v>65703.399999999994</v>
      </c>
      <c r="N316" t="s">
        <v>36</v>
      </c>
      <c r="O316" t="s">
        <v>22</v>
      </c>
      <c r="P316" s="2">
        <f>DATEVALUE(CONCATENATE(RIGHT(output[[#This Row],[month_year]],2),"/01/",LEFT(output[[#This Row],[month_year]],4)))</f>
        <v>42036</v>
      </c>
    </row>
    <row r="317" spans="1:16" x14ac:dyDescent="0.3">
      <c r="A317">
        <v>201502</v>
      </c>
      <c r="B317" t="s">
        <v>70</v>
      </c>
      <c r="C317" t="s">
        <v>93</v>
      </c>
      <c r="D317" t="s">
        <v>93</v>
      </c>
      <c r="E317" t="s">
        <v>93</v>
      </c>
      <c r="F317" t="s">
        <v>35</v>
      </c>
      <c r="G317" t="s">
        <v>19</v>
      </c>
      <c r="H317" t="s">
        <v>20</v>
      </c>
      <c r="I317" t="s">
        <v>21</v>
      </c>
      <c r="J317">
        <v>2118</v>
      </c>
      <c r="K317">
        <v>9.94</v>
      </c>
      <c r="L317">
        <v>21052.92</v>
      </c>
      <c r="N317" t="s">
        <v>93</v>
      </c>
      <c r="O317" t="s">
        <v>22</v>
      </c>
      <c r="P317" s="2">
        <f>DATEVALUE(CONCATENATE(RIGHT(output[[#This Row],[month_year]],2),"/01/",LEFT(output[[#This Row],[month_year]],4)))</f>
        <v>42036</v>
      </c>
    </row>
    <row r="318" spans="1:16" x14ac:dyDescent="0.3">
      <c r="A318">
        <v>201502</v>
      </c>
      <c r="B318" t="s">
        <v>70</v>
      </c>
      <c r="C318" t="s">
        <v>94</v>
      </c>
      <c r="D318" t="s">
        <v>94</v>
      </c>
      <c r="E318" t="s">
        <v>94</v>
      </c>
      <c r="F318" t="s">
        <v>35</v>
      </c>
      <c r="G318" t="s">
        <v>19</v>
      </c>
      <c r="H318" t="s">
        <v>38</v>
      </c>
      <c r="I318" t="s">
        <v>39</v>
      </c>
      <c r="J318">
        <v>1166</v>
      </c>
      <c r="K318">
        <v>9.94</v>
      </c>
      <c r="L318">
        <v>11590.04</v>
      </c>
      <c r="N318" t="s">
        <v>94</v>
      </c>
      <c r="O318" t="s">
        <v>22</v>
      </c>
      <c r="P318" s="2">
        <f>DATEVALUE(CONCATENATE(RIGHT(output[[#This Row],[month_year]],2),"/01/",LEFT(output[[#This Row],[month_year]],4)))</f>
        <v>42036</v>
      </c>
    </row>
    <row r="319" spans="1:16" x14ac:dyDescent="0.3">
      <c r="A319">
        <v>201502</v>
      </c>
      <c r="B319" t="s">
        <v>70</v>
      </c>
      <c r="C319" t="s">
        <v>95</v>
      </c>
      <c r="D319" t="s">
        <v>95</v>
      </c>
      <c r="E319" t="s">
        <v>96</v>
      </c>
      <c r="F319" t="s">
        <v>35</v>
      </c>
      <c r="G319" t="s">
        <v>52</v>
      </c>
      <c r="H319" t="s">
        <v>20</v>
      </c>
      <c r="I319" t="s">
        <v>53</v>
      </c>
      <c r="J319">
        <v>5955</v>
      </c>
      <c r="K319">
        <v>9.94</v>
      </c>
      <c r="L319">
        <v>59192.7</v>
      </c>
      <c r="N319" t="s">
        <v>96</v>
      </c>
      <c r="O319" t="s">
        <v>22</v>
      </c>
      <c r="P319" s="2">
        <f>DATEVALUE(CONCATENATE(RIGHT(output[[#This Row],[month_year]],2),"/01/",LEFT(output[[#This Row],[month_year]],4)))</f>
        <v>42036</v>
      </c>
    </row>
    <row r="320" spans="1:16" x14ac:dyDescent="0.3">
      <c r="A320">
        <v>201502</v>
      </c>
      <c r="B320" t="s">
        <v>70</v>
      </c>
      <c r="C320" t="s">
        <v>46</v>
      </c>
      <c r="D320" t="s">
        <v>47</v>
      </c>
      <c r="E320" t="s">
        <v>47</v>
      </c>
      <c r="F320" t="s">
        <v>48</v>
      </c>
      <c r="G320" t="s">
        <v>19</v>
      </c>
      <c r="H320" t="s">
        <v>20</v>
      </c>
      <c r="I320" t="s">
        <v>21</v>
      </c>
      <c r="J320">
        <v>11735</v>
      </c>
      <c r="K320">
        <v>9.94</v>
      </c>
      <c r="L320">
        <v>116645.9</v>
      </c>
      <c r="N320" t="s">
        <v>47</v>
      </c>
      <c r="O320" t="s">
        <v>22</v>
      </c>
      <c r="P320" s="2">
        <f>DATEVALUE(CONCATENATE(RIGHT(output[[#This Row],[month_year]],2),"/01/",LEFT(output[[#This Row],[month_year]],4)))</f>
        <v>42036</v>
      </c>
    </row>
    <row r="321" spans="1:16" x14ac:dyDescent="0.3">
      <c r="A321">
        <v>201502</v>
      </c>
      <c r="B321" t="s">
        <v>70</v>
      </c>
      <c r="C321" t="s">
        <v>718</v>
      </c>
      <c r="D321" t="s">
        <v>719</v>
      </c>
      <c r="E321" t="s">
        <v>720</v>
      </c>
      <c r="F321" t="s">
        <v>48</v>
      </c>
      <c r="G321" t="s">
        <v>19</v>
      </c>
      <c r="H321" t="s">
        <v>20</v>
      </c>
      <c r="I321" t="s">
        <v>21</v>
      </c>
      <c r="J321">
        <v>7143</v>
      </c>
      <c r="K321">
        <v>9.9499999999999993</v>
      </c>
      <c r="L321">
        <v>71072.850000000006</v>
      </c>
      <c r="O321" t="s">
        <v>22</v>
      </c>
      <c r="P321" s="2">
        <f>DATEVALUE(CONCATENATE(RIGHT(output[[#This Row],[month_year]],2),"/01/",LEFT(output[[#This Row],[month_year]],4)))</f>
        <v>42036</v>
      </c>
    </row>
    <row r="322" spans="1:16" x14ac:dyDescent="0.3">
      <c r="A322">
        <v>201502</v>
      </c>
      <c r="B322" t="s">
        <v>70</v>
      </c>
      <c r="C322" t="s">
        <v>60</v>
      </c>
      <c r="D322" t="s">
        <v>61</v>
      </c>
      <c r="E322" t="s">
        <v>61</v>
      </c>
      <c r="F322" t="s">
        <v>48</v>
      </c>
      <c r="G322" t="s">
        <v>19</v>
      </c>
      <c r="H322" t="s">
        <v>20</v>
      </c>
      <c r="I322" t="s">
        <v>21</v>
      </c>
      <c r="J322">
        <v>2217</v>
      </c>
      <c r="K322">
        <v>9.94</v>
      </c>
      <c r="L322">
        <v>22036.98</v>
      </c>
      <c r="N322" t="s">
        <v>61</v>
      </c>
      <c r="O322" t="s">
        <v>22</v>
      </c>
      <c r="P322" s="2">
        <f>DATEVALUE(CONCATENATE(RIGHT(output[[#This Row],[month_year]],2),"/01/",LEFT(output[[#This Row],[month_year]],4)))</f>
        <v>42036</v>
      </c>
    </row>
    <row r="323" spans="1:16" x14ac:dyDescent="0.3">
      <c r="A323">
        <v>201502</v>
      </c>
      <c r="B323" t="s">
        <v>70</v>
      </c>
      <c r="C323" t="s">
        <v>97</v>
      </c>
      <c r="D323" t="s">
        <v>98</v>
      </c>
      <c r="E323" t="s">
        <v>98</v>
      </c>
      <c r="F323" t="s">
        <v>65</v>
      </c>
      <c r="G323" t="s">
        <v>19</v>
      </c>
      <c r="H323" t="s">
        <v>20</v>
      </c>
      <c r="I323" t="s">
        <v>21</v>
      </c>
      <c r="J323">
        <v>5604</v>
      </c>
      <c r="K323">
        <v>9.94</v>
      </c>
      <c r="L323">
        <v>55703.76</v>
      </c>
      <c r="N323" t="s">
        <v>98</v>
      </c>
      <c r="O323" t="s">
        <v>22</v>
      </c>
      <c r="P323" s="2">
        <f>DATEVALUE(CONCATENATE(RIGHT(output[[#This Row],[month_year]],2),"/01/",LEFT(output[[#This Row],[month_year]],4)))</f>
        <v>42036</v>
      </c>
    </row>
    <row r="324" spans="1:16" x14ac:dyDescent="0.3">
      <c r="A324">
        <v>201502</v>
      </c>
      <c r="B324" t="s">
        <v>70</v>
      </c>
      <c r="C324" t="s">
        <v>99</v>
      </c>
      <c r="D324" t="s">
        <v>100</v>
      </c>
      <c r="E324" t="s">
        <v>100</v>
      </c>
      <c r="F324" t="s">
        <v>65</v>
      </c>
      <c r="G324" t="s">
        <v>19</v>
      </c>
      <c r="H324" t="s">
        <v>20</v>
      </c>
      <c r="I324" t="s">
        <v>21</v>
      </c>
      <c r="J324">
        <v>3464</v>
      </c>
      <c r="K324">
        <v>9.94</v>
      </c>
      <c r="L324">
        <v>34432.160000000003</v>
      </c>
      <c r="N324" t="s">
        <v>100</v>
      </c>
      <c r="O324" t="s">
        <v>22</v>
      </c>
      <c r="P324" s="2">
        <f>DATEVALUE(CONCATENATE(RIGHT(output[[#This Row],[month_year]],2),"/01/",LEFT(output[[#This Row],[month_year]],4)))</f>
        <v>42036</v>
      </c>
    </row>
    <row r="325" spans="1:16" x14ac:dyDescent="0.3">
      <c r="A325">
        <v>201502</v>
      </c>
      <c r="B325" t="s">
        <v>70</v>
      </c>
      <c r="C325" t="s">
        <v>62</v>
      </c>
      <c r="D325" t="s">
        <v>63</v>
      </c>
      <c r="E325" t="s">
        <v>64</v>
      </c>
      <c r="F325" t="s">
        <v>65</v>
      </c>
      <c r="G325" t="s">
        <v>19</v>
      </c>
      <c r="H325" t="s">
        <v>20</v>
      </c>
      <c r="I325" t="s">
        <v>21</v>
      </c>
      <c r="J325">
        <v>11317</v>
      </c>
      <c r="K325">
        <v>9.94</v>
      </c>
      <c r="L325">
        <v>112490.98</v>
      </c>
      <c r="N325" t="s">
        <v>64</v>
      </c>
      <c r="O325" t="s">
        <v>22</v>
      </c>
      <c r="P325" s="2">
        <f>DATEVALUE(CONCATENATE(RIGHT(output[[#This Row],[month_year]],2),"/01/",LEFT(output[[#This Row],[month_year]],4)))</f>
        <v>42036</v>
      </c>
    </row>
    <row r="326" spans="1:16" x14ac:dyDescent="0.3">
      <c r="A326">
        <v>201502</v>
      </c>
      <c r="B326" t="s">
        <v>70</v>
      </c>
      <c r="C326" t="s">
        <v>104</v>
      </c>
      <c r="D326" t="s">
        <v>105</v>
      </c>
      <c r="E326" t="s">
        <v>106</v>
      </c>
      <c r="F326" t="s">
        <v>65</v>
      </c>
      <c r="G326" t="s">
        <v>19</v>
      </c>
      <c r="H326" t="s">
        <v>38</v>
      </c>
      <c r="I326" t="s">
        <v>39</v>
      </c>
      <c r="J326">
        <v>1720</v>
      </c>
      <c r="K326">
        <v>9.94</v>
      </c>
      <c r="L326">
        <v>17096.8</v>
      </c>
      <c r="N326" t="s">
        <v>106</v>
      </c>
      <c r="O326" t="s">
        <v>22</v>
      </c>
      <c r="P326" s="2">
        <f>DATEVALUE(CONCATENATE(RIGHT(output[[#This Row],[month_year]],2),"/01/",LEFT(output[[#This Row],[month_year]],4)))</f>
        <v>42036</v>
      </c>
    </row>
    <row r="327" spans="1:16" x14ac:dyDescent="0.3">
      <c r="A327">
        <v>201502</v>
      </c>
      <c r="B327" t="s">
        <v>70</v>
      </c>
      <c r="C327" t="s">
        <v>107</v>
      </c>
      <c r="D327" t="s">
        <v>108</v>
      </c>
      <c r="E327" t="s">
        <v>108</v>
      </c>
      <c r="F327" t="s">
        <v>65</v>
      </c>
      <c r="G327" t="s">
        <v>19</v>
      </c>
      <c r="H327" t="s">
        <v>20</v>
      </c>
      <c r="I327" t="s">
        <v>21</v>
      </c>
      <c r="J327">
        <v>2056</v>
      </c>
      <c r="K327">
        <v>9.94</v>
      </c>
      <c r="L327">
        <v>20436.64</v>
      </c>
      <c r="N327" t="s">
        <v>108</v>
      </c>
      <c r="O327" t="s">
        <v>22</v>
      </c>
      <c r="P327" s="2">
        <f>DATEVALUE(CONCATENATE(RIGHT(output[[#This Row],[month_year]],2),"/01/",LEFT(output[[#This Row],[month_year]],4)))</f>
        <v>42036</v>
      </c>
    </row>
    <row r="328" spans="1:16" x14ac:dyDescent="0.3">
      <c r="A328">
        <v>201502</v>
      </c>
      <c r="B328" t="s">
        <v>70</v>
      </c>
      <c r="C328" t="s">
        <v>66</v>
      </c>
      <c r="D328" t="s">
        <v>67</v>
      </c>
      <c r="E328" t="s">
        <v>67</v>
      </c>
      <c r="F328" t="s">
        <v>65</v>
      </c>
      <c r="G328" t="s">
        <v>19</v>
      </c>
      <c r="H328" t="s">
        <v>20</v>
      </c>
      <c r="I328" t="s">
        <v>21</v>
      </c>
      <c r="J328">
        <v>3394</v>
      </c>
      <c r="K328">
        <v>9.94</v>
      </c>
      <c r="L328">
        <v>33736.36</v>
      </c>
      <c r="N328" t="s">
        <v>67</v>
      </c>
      <c r="O328" t="s">
        <v>22</v>
      </c>
      <c r="P328" s="2">
        <f>DATEVALUE(CONCATENATE(RIGHT(output[[#This Row],[month_year]],2),"/01/",LEFT(output[[#This Row],[month_year]],4)))</f>
        <v>42036</v>
      </c>
    </row>
    <row r="329" spans="1:16" x14ac:dyDescent="0.3">
      <c r="A329">
        <v>201502</v>
      </c>
      <c r="B329" t="s">
        <v>70</v>
      </c>
      <c r="C329" t="s">
        <v>114</v>
      </c>
      <c r="D329" t="s">
        <v>115</v>
      </c>
      <c r="E329" t="s">
        <v>115</v>
      </c>
      <c r="F329" t="s">
        <v>65</v>
      </c>
      <c r="G329" t="s">
        <v>19</v>
      </c>
      <c r="H329" t="s">
        <v>20</v>
      </c>
      <c r="I329" t="s">
        <v>21</v>
      </c>
      <c r="J329">
        <v>2669</v>
      </c>
      <c r="K329">
        <v>9.94</v>
      </c>
      <c r="L329">
        <v>26529.86</v>
      </c>
      <c r="N329" t="s">
        <v>115</v>
      </c>
      <c r="O329" t="s">
        <v>22</v>
      </c>
      <c r="P329" s="2">
        <f>DATEVALUE(CONCATENATE(RIGHT(output[[#This Row],[month_year]],2),"/01/",LEFT(output[[#This Row],[month_year]],4)))</f>
        <v>42036</v>
      </c>
    </row>
    <row r="330" spans="1:16" x14ac:dyDescent="0.3">
      <c r="A330">
        <v>201502</v>
      </c>
      <c r="B330" t="s">
        <v>70</v>
      </c>
      <c r="C330" t="s">
        <v>68</v>
      </c>
      <c r="D330" t="s">
        <v>69</v>
      </c>
      <c r="E330" t="s">
        <v>65</v>
      </c>
      <c r="F330" t="s">
        <v>65</v>
      </c>
      <c r="G330" t="s">
        <v>19</v>
      </c>
      <c r="H330" t="s">
        <v>20</v>
      </c>
      <c r="I330" t="s">
        <v>21</v>
      </c>
      <c r="J330">
        <v>15476</v>
      </c>
      <c r="K330">
        <v>9.94</v>
      </c>
      <c r="L330">
        <v>153831.44</v>
      </c>
      <c r="N330" t="s">
        <v>65</v>
      </c>
      <c r="O330" t="s">
        <v>22</v>
      </c>
      <c r="P330" s="2">
        <f>DATEVALUE(CONCATENATE(RIGHT(output[[#This Row],[month_year]],2),"/01/",LEFT(output[[#This Row],[month_year]],4)))</f>
        <v>42036</v>
      </c>
    </row>
    <row r="331" spans="1:16" x14ac:dyDescent="0.3">
      <c r="A331">
        <v>201502</v>
      </c>
      <c r="B331" t="s">
        <v>70</v>
      </c>
      <c r="C331" t="s">
        <v>121</v>
      </c>
      <c r="D331" t="s">
        <v>122</v>
      </c>
      <c r="E331" t="s">
        <v>123</v>
      </c>
      <c r="F331" t="s">
        <v>65</v>
      </c>
      <c r="G331" t="s">
        <v>19</v>
      </c>
      <c r="H331" t="s">
        <v>38</v>
      </c>
      <c r="I331" t="s">
        <v>39</v>
      </c>
      <c r="J331">
        <v>155</v>
      </c>
      <c r="K331">
        <v>9.94</v>
      </c>
      <c r="L331">
        <v>1540.7</v>
      </c>
      <c r="N331" t="s">
        <v>123</v>
      </c>
      <c r="O331" t="s">
        <v>22</v>
      </c>
      <c r="P331" s="2">
        <f>DATEVALUE(CONCATENATE(RIGHT(output[[#This Row],[month_year]],2),"/01/",LEFT(output[[#This Row],[month_year]],4)))</f>
        <v>42036</v>
      </c>
    </row>
    <row r="332" spans="1:16" x14ac:dyDescent="0.3">
      <c r="A332">
        <v>201502</v>
      </c>
      <c r="B332" t="s">
        <v>70</v>
      </c>
      <c r="C332" t="s">
        <v>124</v>
      </c>
      <c r="D332" t="s">
        <v>125</v>
      </c>
      <c r="E332" t="s">
        <v>126</v>
      </c>
      <c r="F332" t="s">
        <v>65</v>
      </c>
      <c r="G332" t="s">
        <v>19</v>
      </c>
      <c r="H332" t="s">
        <v>20</v>
      </c>
      <c r="I332" t="s">
        <v>21</v>
      </c>
      <c r="J332">
        <v>3301</v>
      </c>
      <c r="K332">
        <v>9.9499999999999993</v>
      </c>
      <c r="L332">
        <v>32844.949999999997</v>
      </c>
      <c r="N332" t="s">
        <v>126</v>
      </c>
      <c r="O332" t="s">
        <v>22</v>
      </c>
      <c r="P332" s="2">
        <f>DATEVALUE(CONCATENATE(RIGHT(output[[#This Row],[month_year]],2),"/01/",LEFT(output[[#This Row],[month_year]],4)))</f>
        <v>42036</v>
      </c>
    </row>
    <row r="333" spans="1:16" x14ac:dyDescent="0.3">
      <c r="A333">
        <v>201502</v>
      </c>
      <c r="B333" t="s">
        <v>127</v>
      </c>
      <c r="C333" t="s">
        <v>79</v>
      </c>
      <c r="D333" t="s">
        <v>80</v>
      </c>
      <c r="E333" t="s">
        <v>81</v>
      </c>
      <c r="F333" t="s">
        <v>18</v>
      </c>
      <c r="G333" t="s">
        <v>52</v>
      </c>
      <c r="H333" t="s">
        <v>20</v>
      </c>
      <c r="I333" t="s">
        <v>53</v>
      </c>
      <c r="J333">
        <v>3432</v>
      </c>
      <c r="K333">
        <v>13.79</v>
      </c>
      <c r="L333">
        <v>47327.28</v>
      </c>
      <c r="N333" t="s">
        <v>81</v>
      </c>
      <c r="O333" t="s">
        <v>22</v>
      </c>
      <c r="P333" s="2">
        <f>DATEVALUE(CONCATENATE(RIGHT(output[[#This Row],[month_year]],2),"/01/",LEFT(output[[#This Row],[month_year]],4)))</f>
        <v>42036</v>
      </c>
    </row>
    <row r="334" spans="1:16" x14ac:dyDescent="0.3">
      <c r="A334">
        <v>201502</v>
      </c>
      <c r="B334" t="s">
        <v>127</v>
      </c>
      <c r="C334" t="s">
        <v>128</v>
      </c>
      <c r="D334" t="s">
        <v>129</v>
      </c>
      <c r="E334" t="s">
        <v>129</v>
      </c>
      <c r="F334" t="s">
        <v>30</v>
      </c>
      <c r="G334" t="s">
        <v>19</v>
      </c>
      <c r="H334" t="s">
        <v>20</v>
      </c>
      <c r="I334" t="s">
        <v>21</v>
      </c>
      <c r="J334">
        <v>6249</v>
      </c>
      <c r="K334">
        <v>13.516666666666699</v>
      </c>
      <c r="L334">
        <v>84465.65</v>
      </c>
      <c r="N334" t="s">
        <v>129</v>
      </c>
      <c r="O334" t="s">
        <v>22</v>
      </c>
      <c r="P334" s="2">
        <f>DATEVALUE(CONCATENATE(RIGHT(output[[#This Row],[month_year]],2),"/01/",LEFT(output[[#This Row],[month_year]],4)))</f>
        <v>42036</v>
      </c>
    </row>
    <row r="335" spans="1:16" x14ac:dyDescent="0.3">
      <c r="A335">
        <v>201502</v>
      </c>
      <c r="B335" t="s">
        <v>127</v>
      </c>
      <c r="C335" t="s">
        <v>130</v>
      </c>
      <c r="D335" t="s">
        <v>131</v>
      </c>
      <c r="E335" t="s">
        <v>132</v>
      </c>
      <c r="F335" t="s">
        <v>30</v>
      </c>
      <c r="G335" t="s">
        <v>52</v>
      </c>
      <c r="H335" t="s">
        <v>20</v>
      </c>
      <c r="I335" t="s">
        <v>53</v>
      </c>
      <c r="J335">
        <v>2106</v>
      </c>
      <c r="K335">
        <v>13.79</v>
      </c>
      <c r="L335">
        <v>29041.74</v>
      </c>
      <c r="N335" t="s">
        <v>132</v>
      </c>
      <c r="O335" t="s">
        <v>22</v>
      </c>
      <c r="P335" s="2">
        <f>DATEVALUE(CONCATENATE(RIGHT(output[[#This Row],[month_year]],2),"/01/",LEFT(output[[#This Row],[month_year]],4)))</f>
        <v>42036</v>
      </c>
    </row>
    <row r="336" spans="1:16" x14ac:dyDescent="0.3">
      <c r="A336">
        <v>201502</v>
      </c>
      <c r="B336" t="s">
        <v>127</v>
      </c>
      <c r="C336" t="s">
        <v>29</v>
      </c>
      <c r="D336" t="s">
        <v>30</v>
      </c>
      <c r="E336" t="s">
        <v>30</v>
      </c>
      <c r="F336" t="s">
        <v>30</v>
      </c>
      <c r="G336" t="s">
        <v>19</v>
      </c>
      <c r="H336" t="s">
        <v>20</v>
      </c>
      <c r="I336" t="s">
        <v>21</v>
      </c>
      <c r="J336">
        <v>34231</v>
      </c>
      <c r="K336">
        <v>13.516666666666699</v>
      </c>
      <c r="L336">
        <v>462689.01666666701</v>
      </c>
      <c r="N336" t="s">
        <v>30</v>
      </c>
      <c r="O336" t="s">
        <v>22</v>
      </c>
      <c r="P336" s="2">
        <f>DATEVALUE(CONCATENATE(RIGHT(output[[#This Row],[month_year]],2),"/01/",LEFT(output[[#This Row],[month_year]],4)))</f>
        <v>42036</v>
      </c>
    </row>
    <row r="337" spans="1:16" x14ac:dyDescent="0.3">
      <c r="A337">
        <v>201502</v>
      </c>
      <c r="B337" t="s">
        <v>127</v>
      </c>
      <c r="C337" t="s">
        <v>133</v>
      </c>
      <c r="D337" t="s">
        <v>134</v>
      </c>
      <c r="E337" t="s">
        <v>134</v>
      </c>
      <c r="F337" t="s">
        <v>30</v>
      </c>
      <c r="G337" t="s">
        <v>19</v>
      </c>
      <c r="H337" t="s">
        <v>20</v>
      </c>
      <c r="I337" t="s">
        <v>21</v>
      </c>
      <c r="J337">
        <v>10511</v>
      </c>
      <c r="K337">
        <v>13.516666666666699</v>
      </c>
      <c r="L337">
        <v>142073.683333333</v>
      </c>
      <c r="N337" t="s">
        <v>134</v>
      </c>
      <c r="O337" t="s">
        <v>22</v>
      </c>
      <c r="P337" s="2">
        <f>DATEVALUE(CONCATENATE(RIGHT(output[[#This Row],[month_year]],2),"/01/",LEFT(output[[#This Row],[month_year]],4)))</f>
        <v>42036</v>
      </c>
    </row>
    <row r="338" spans="1:16" x14ac:dyDescent="0.3">
      <c r="A338">
        <v>201502</v>
      </c>
      <c r="B338" t="s">
        <v>127</v>
      </c>
      <c r="C338" t="s">
        <v>135</v>
      </c>
      <c r="D338" t="s">
        <v>136</v>
      </c>
      <c r="E338" t="s">
        <v>136</v>
      </c>
      <c r="F338" t="s">
        <v>30</v>
      </c>
      <c r="G338" t="s">
        <v>52</v>
      </c>
      <c r="H338" t="s">
        <v>20</v>
      </c>
      <c r="I338" t="s">
        <v>53</v>
      </c>
      <c r="J338">
        <v>1942</v>
      </c>
      <c r="K338">
        <v>13.79</v>
      </c>
      <c r="L338">
        <v>26780.18</v>
      </c>
      <c r="N338" t="s">
        <v>136</v>
      </c>
      <c r="O338" t="s">
        <v>22</v>
      </c>
      <c r="P338" s="2">
        <f>DATEVALUE(CONCATENATE(RIGHT(output[[#This Row],[month_year]],2),"/01/",LEFT(output[[#This Row],[month_year]],4)))</f>
        <v>42036</v>
      </c>
    </row>
    <row r="339" spans="1:16" x14ac:dyDescent="0.3">
      <c r="A339">
        <v>201502</v>
      </c>
      <c r="B339" t="s">
        <v>127</v>
      </c>
      <c r="C339" t="s">
        <v>137</v>
      </c>
      <c r="D339" t="s">
        <v>138</v>
      </c>
      <c r="E339" t="s">
        <v>138</v>
      </c>
      <c r="F339" t="s">
        <v>30</v>
      </c>
      <c r="G339" t="s">
        <v>19</v>
      </c>
      <c r="H339" t="s">
        <v>20</v>
      </c>
      <c r="I339" t="s">
        <v>21</v>
      </c>
      <c r="J339">
        <v>6313</v>
      </c>
      <c r="K339">
        <v>13.516666666666699</v>
      </c>
      <c r="L339">
        <v>85330.716666666704</v>
      </c>
      <c r="N339" t="s">
        <v>138</v>
      </c>
      <c r="O339" t="s">
        <v>22</v>
      </c>
      <c r="P339" s="2">
        <f>DATEVALUE(CONCATENATE(RIGHT(output[[#This Row],[month_year]],2),"/01/",LEFT(output[[#This Row],[month_year]],4)))</f>
        <v>42036</v>
      </c>
    </row>
    <row r="340" spans="1:16" x14ac:dyDescent="0.3">
      <c r="A340">
        <v>201502</v>
      </c>
      <c r="B340" t="s">
        <v>127</v>
      </c>
      <c r="C340" t="s">
        <v>31</v>
      </c>
      <c r="D340" t="s">
        <v>32</v>
      </c>
      <c r="E340" t="s">
        <v>32</v>
      </c>
      <c r="F340" t="s">
        <v>30</v>
      </c>
      <c r="G340" t="s">
        <v>19</v>
      </c>
      <c r="H340" t="s">
        <v>20</v>
      </c>
      <c r="I340" t="s">
        <v>21</v>
      </c>
      <c r="J340">
        <v>22622</v>
      </c>
      <c r="K340">
        <v>13.516666666666699</v>
      </c>
      <c r="L340">
        <v>305774.03333333298</v>
      </c>
      <c r="N340" t="s">
        <v>32</v>
      </c>
      <c r="O340" t="s">
        <v>22</v>
      </c>
      <c r="P340" s="2">
        <f>DATEVALUE(CONCATENATE(RIGHT(output[[#This Row],[month_year]],2),"/01/",LEFT(output[[#This Row],[month_year]],4)))</f>
        <v>42036</v>
      </c>
    </row>
    <row r="341" spans="1:16" x14ac:dyDescent="0.3">
      <c r="A341">
        <v>201502</v>
      </c>
      <c r="B341" t="s">
        <v>127</v>
      </c>
      <c r="C341" t="s">
        <v>139</v>
      </c>
      <c r="D341" t="s">
        <v>140</v>
      </c>
      <c r="E341" t="s">
        <v>141</v>
      </c>
      <c r="F341" t="s">
        <v>30</v>
      </c>
      <c r="G341" t="s">
        <v>27</v>
      </c>
      <c r="H341" t="s">
        <v>20</v>
      </c>
      <c r="I341" t="s">
        <v>28</v>
      </c>
      <c r="J341">
        <v>57246</v>
      </c>
      <c r="K341">
        <v>8.48</v>
      </c>
      <c r="L341">
        <v>485446.08</v>
      </c>
      <c r="N341" t="s">
        <v>141</v>
      </c>
      <c r="O341" t="s">
        <v>22</v>
      </c>
      <c r="P341" s="2">
        <f>DATEVALUE(CONCATENATE(RIGHT(output[[#This Row],[month_year]],2),"/01/",LEFT(output[[#This Row],[month_year]],4)))</f>
        <v>42036</v>
      </c>
    </row>
    <row r="342" spans="1:16" x14ac:dyDescent="0.3">
      <c r="A342">
        <v>201502</v>
      </c>
      <c r="B342" t="s">
        <v>127</v>
      </c>
      <c r="C342" t="s">
        <v>33</v>
      </c>
      <c r="D342" t="s">
        <v>33</v>
      </c>
      <c r="E342" t="s">
        <v>34</v>
      </c>
      <c r="F342" t="s">
        <v>35</v>
      </c>
      <c r="G342" t="s">
        <v>19</v>
      </c>
      <c r="H342" t="s">
        <v>20</v>
      </c>
      <c r="I342" t="s">
        <v>21</v>
      </c>
      <c r="J342">
        <v>4731</v>
      </c>
      <c r="K342">
        <v>13.516666666666699</v>
      </c>
      <c r="L342">
        <v>63947.35</v>
      </c>
      <c r="N342" t="s">
        <v>34</v>
      </c>
      <c r="O342" t="s">
        <v>22</v>
      </c>
      <c r="P342" s="2">
        <f>DATEVALUE(CONCATENATE(RIGHT(output[[#This Row],[month_year]],2),"/01/",LEFT(output[[#This Row],[month_year]],4)))</f>
        <v>42036</v>
      </c>
    </row>
    <row r="343" spans="1:16" x14ac:dyDescent="0.3">
      <c r="A343">
        <v>201502</v>
      </c>
      <c r="B343" t="s">
        <v>127</v>
      </c>
      <c r="C343" t="s">
        <v>36</v>
      </c>
      <c r="D343" t="s">
        <v>36</v>
      </c>
      <c r="E343" t="s">
        <v>36</v>
      </c>
      <c r="F343" t="s">
        <v>35</v>
      </c>
      <c r="G343" t="s">
        <v>19</v>
      </c>
      <c r="H343" t="s">
        <v>20</v>
      </c>
      <c r="I343" t="s">
        <v>21</v>
      </c>
      <c r="J343">
        <v>9186</v>
      </c>
      <c r="K343">
        <v>13.516666666666699</v>
      </c>
      <c r="L343">
        <v>124164.1</v>
      </c>
      <c r="N343" t="s">
        <v>36</v>
      </c>
      <c r="O343" t="s">
        <v>22</v>
      </c>
      <c r="P343" s="2">
        <f>DATEVALUE(CONCATENATE(RIGHT(output[[#This Row],[month_year]],2),"/01/",LEFT(output[[#This Row],[month_year]],4)))</f>
        <v>42036</v>
      </c>
    </row>
    <row r="344" spans="1:16" x14ac:dyDescent="0.3">
      <c r="A344">
        <v>201502</v>
      </c>
      <c r="B344" t="s">
        <v>127</v>
      </c>
      <c r="C344" t="s">
        <v>93</v>
      </c>
      <c r="D344" t="s">
        <v>93</v>
      </c>
      <c r="E344" t="s">
        <v>93</v>
      </c>
      <c r="F344" t="s">
        <v>35</v>
      </c>
      <c r="G344" t="s">
        <v>19</v>
      </c>
      <c r="H344" t="s">
        <v>20</v>
      </c>
      <c r="I344" t="s">
        <v>21</v>
      </c>
      <c r="J344">
        <v>5585</v>
      </c>
      <c r="K344">
        <v>13.516666666666699</v>
      </c>
      <c r="L344">
        <v>75490.583333333299</v>
      </c>
      <c r="N344" t="s">
        <v>93</v>
      </c>
      <c r="O344" t="s">
        <v>22</v>
      </c>
      <c r="P344" s="2">
        <f>DATEVALUE(CONCATENATE(RIGHT(output[[#This Row],[month_year]],2),"/01/",LEFT(output[[#This Row],[month_year]],4)))</f>
        <v>42036</v>
      </c>
    </row>
    <row r="345" spans="1:16" x14ac:dyDescent="0.3">
      <c r="A345">
        <v>201502</v>
      </c>
      <c r="B345" t="s">
        <v>127</v>
      </c>
      <c r="C345" t="s">
        <v>95</v>
      </c>
      <c r="D345" t="s">
        <v>95</v>
      </c>
      <c r="E345" t="s">
        <v>96</v>
      </c>
      <c r="F345" t="s">
        <v>35</v>
      </c>
      <c r="G345" t="s">
        <v>52</v>
      </c>
      <c r="H345" t="s">
        <v>20</v>
      </c>
      <c r="I345" t="s">
        <v>53</v>
      </c>
      <c r="J345">
        <v>2305</v>
      </c>
      <c r="K345">
        <v>13.79</v>
      </c>
      <c r="L345">
        <v>31785.95</v>
      </c>
      <c r="N345" t="s">
        <v>96</v>
      </c>
      <c r="O345" t="s">
        <v>22</v>
      </c>
      <c r="P345" s="2">
        <f>DATEVALUE(CONCATENATE(RIGHT(output[[#This Row],[month_year]],2),"/01/",LEFT(output[[#This Row],[month_year]],4)))</f>
        <v>42036</v>
      </c>
    </row>
    <row r="346" spans="1:16" x14ac:dyDescent="0.3">
      <c r="A346">
        <v>201502</v>
      </c>
      <c r="B346" t="s">
        <v>127</v>
      </c>
      <c r="C346" t="s">
        <v>46</v>
      </c>
      <c r="D346" t="s">
        <v>47</v>
      </c>
      <c r="E346" t="s">
        <v>47</v>
      </c>
      <c r="F346" t="s">
        <v>48</v>
      </c>
      <c r="G346" t="s">
        <v>19</v>
      </c>
      <c r="H346" t="s">
        <v>20</v>
      </c>
      <c r="I346" t="s">
        <v>21</v>
      </c>
      <c r="J346">
        <v>4983</v>
      </c>
      <c r="K346">
        <v>13.516666666666699</v>
      </c>
      <c r="L346">
        <v>67353.55</v>
      </c>
      <c r="N346" t="s">
        <v>47</v>
      </c>
      <c r="O346" t="s">
        <v>22</v>
      </c>
      <c r="P346" s="2">
        <f>DATEVALUE(CONCATENATE(RIGHT(output[[#This Row],[month_year]],2),"/01/",LEFT(output[[#This Row],[month_year]],4)))</f>
        <v>42036</v>
      </c>
    </row>
    <row r="347" spans="1:16" x14ac:dyDescent="0.3">
      <c r="A347">
        <v>201502</v>
      </c>
      <c r="B347" t="s">
        <v>127</v>
      </c>
      <c r="C347" t="s">
        <v>142</v>
      </c>
      <c r="D347" t="s">
        <v>63</v>
      </c>
      <c r="E347" t="s">
        <v>64</v>
      </c>
      <c r="F347" t="s">
        <v>65</v>
      </c>
      <c r="G347" t="s">
        <v>19</v>
      </c>
      <c r="H347" t="s">
        <v>20</v>
      </c>
      <c r="I347" t="s">
        <v>21</v>
      </c>
      <c r="J347">
        <v>10170</v>
      </c>
      <c r="K347">
        <v>13.516666666666699</v>
      </c>
      <c r="L347">
        <v>137464.5</v>
      </c>
      <c r="N347" t="s">
        <v>64</v>
      </c>
      <c r="O347" t="s">
        <v>22</v>
      </c>
      <c r="P347" s="2">
        <f>DATEVALUE(CONCATENATE(RIGHT(output[[#This Row],[month_year]],2),"/01/",LEFT(output[[#This Row],[month_year]],4)))</f>
        <v>42036</v>
      </c>
    </row>
    <row r="348" spans="1:16" x14ac:dyDescent="0.3">
      <c r="A348">
        <v>201502</v>
      </c>
      <c r="B348" t="s">
        <v>127</v>
      </c>
      <c r="C348" t="s">
        <v>68</v>
      </c>
      <c r="D348" t="s">
        <v>69</v>
      </c>
      <c r="E348" t="s">
        <v>65</v>
      </c>
      <c r="F348" t="s">
        <v>65</v>
      </c>
      <c r="G348" t="s">
        <v>19</v>
      </c>
      <c r="H348" t="s">
        <v>20</v>
      </c>
      <c r="I348" t="s">
        <v>21</v>
      </c>
      <c r="J348">
        <v>13700</v>
      </c>
      <c r="K348">
        <v>13.516666666666699</v>
      </c>
      <c r="L348">
        <v>185178.33333333299</v>
      </c>
      <c r="N348" t="s">
        <v>65</v>
      </c>
      <c r="O348" t="s">
        <v>22</v>
      </c>
      <c r="P348" s="2">
        <f>DATEVALUE(CONCATENATE(RIGHT(output[[#This Row],[month_year]],2),"/01/",LEFT(output[[#This Row],[month_year]],4)))</f>
        <v>42036</v>
      </c>
    </row>
    <row r="349" spans="1:16" x14ac:dyDescent="0.3">
      <c r="A349">
        <v>201502</v>
      </c>
      <c r="B349" t="s">
        <v>143</v>
      </c>
      <c r="C349" t="s">
        <v>721</v>
      </c>
      <c r="D349" t="s">
        <v>722</v>
      </c>
      <c r="E349" t="s">
        <v>723</v>
      </c>
      <c r="F349" t="s">
        <v>717</v>
      </c>
      <c r="G349" t="s">
        <v>19</v>
      </c>
      <c r="H349" t="s">
        <v>20</v>
      </c>
      <c r="I349" t="s">
        <v>21</v>
      </c>
      <c r="J349">
        <v>2079</v>
      </c>
      <c r="K349">
        <v>13.0133333333333</v>
      </c>
      <c r="L349">
        <v>27054.720000000001</v>
      </c>
      <c r="N349" t="s">
        <v>723</v>
      </c>
      <c r="O349" t="s">
        <v>22</v>
      </c>
      <c r="P349" s="2">
        <f>DATEVALUE(CONCATENATE(RIGHT(output[[#This Row],[month_year]],2),"/01/",LEFT(output[[#This Row],[month_year]],4)))</f>
        <v>42036</v>
      </c>
    </row>
    <row r="350" spans="1:16" x14ac:dyDescent="0.3">
      <c r="A350">
        <v>201502</v>
      </c>
      <c r="B350" t="s">
        <v>143</v>
      </c>
      <c r="C350" t="s">
        <v>724</v>
      </c>
      <c r="D350" t="s">
        <v>725</v>
      </c>
      <c r="E350" t="s">
        <v>726</v>
      </c>
      <c r="F350" t="s">
        <v>717</v>
      </c>
      <c r="G350" t="s">
        <v>19</v>
      </c>
      <c r="H350" t="s">
        <v>38</v>
      </c>
      <c r="I350" t="s">
        <v>39</v>
      </c>
      <c r="J350">
        <v>2226</v>
      </c>
      <c r="K350">
        <v>14.186666666666699</v>
      </c>
      <c r="L350">
        <v>31579.52</v>
      </c>
      <c r="N350" t="s">
        <v>726</v>
      </c>
      <c r="O350" t="s">
        <v>22</v>
      </c>
      <c r="P350" s="2">
        <f>DATEVALUE(CONCATENATE(RIGHT(output[[#This Row],[month_year]],2),"/01/",LEFT(output[[#This Row],[month_year]],4)))</f>
        <v>42036</v>
      </c>
    </row>
    <row r="351" spans="1:16" x14ac:dyDescent="0.3">
      <c r="A351">
        <v>201502</v>
      </c>
      <c r="B351" t="s">
        <v>143</v>
      </c>
      <c r="C351" t="s">
        <v>727</v>
      </c>
      <c r="D351" t="s">
        <v>728</v>
      </c>
      <c r="E351" t="s">
        <v>723</v>
      </c>
      <c r="F351" t="s">
        <v>717</v>
      </c>
      <c r="G351" t="s">
        <v>161</v>
      </c>
      <c r="H351" t="s">
        <v>20</v>
      </c>
      <c r="I351" t="s">
        <v>162</v>
      </c>
      <c r="J351">
        <v>1860</v>
      </c>
      <c r="K351">
        <v>13.0766666666667</v>
      </c>
      <c r="L351">
        <v>24322.6</v>
      </c>
      <c r="N351" t="s">
        <v>723</v>
      </c>
      <c r="O351" t="s">
        <v>24</v>
      </c>
      <c r="P351" s="2">
        <f>DATEVALUE(CONCATENATE(RIGHT(output[[#This Row],[month_year]],2),"/01/",LEFT(output[[#This Row],[month_year]],4)))</f>
        <v>42036</v>
      </c>
    </row>
    <row r="352" spans="1:16" x14ac:dyDescent="0.3">
      <c r="A352">
        <v>201502</v>
      </c>
      <c r="B352" t="s">
        <v>143</v>
      </c>
      <c r="C352" t="s">
        <v>729</v>
      </c>
      <c r="D352" t="s">
        <v>730</v>
      </c>
      <c r="E352" t="s">
        <v>726</v>
      </c>
      <c r="F352" t="s">
        <v>717</v>
      </c>
      <c r="G352" t="s">
        <v>161</v>
      </c>
      <c r="H352" t="s">
        <v>38</v>
      </c>
      <c r="I352" t="s">
        <v>165</v>
      </c>
      <c r="J352">
        <v>2035</v>
      </c>
      <c r="K352">
        <v>14.266666666666699</v>
      </c>
      <c r="L352">
        <v>29032.666666666701</v>
      </c>
      <c r="N352" t="s">
        <v>726</v>
      </c>
      <c r="O352" t="s">
        <v>24</v>
      </c>
      <c r="P352" s="2">
        <f>DATEVALUE(CONCATENATE(RIGHT(output[[#This Row],[month_year]],2),"/01/",LEFT(output[[#This Row],[month_year]],4)))</f>
        <v>42036</v>
      </c>
    </row>
    <row r="353" spans="1:16" x14ac:dyDescent="0.3">
      <c r="A353">
        <v>201502</v>
      </c>
      <c r="B353" t="s">
        <v>143</v>
      </c>
      <c r="C353" t="s">
        <v>731</v>
      </c>
      <c r="D353" t="s">
        <v>732</v>
      </c>
      <c r="E353" t="s">
        <v>723</v>
      </c>
      <c r="F353" t="s">
        <v>717</v>
      </c>
      <c r="G353" t="s">
        <v>19</v>
      </c>
      <c r="H353" t="s">
        <v>20</v>
      </c>
      <c r="I353" t="s">
        <v>21</v>
      </c>
      <c r="J353">
        <v>170</v>
      </c>
      <c r="K353">
        <v>14.98</v>
      </c>
      <c r="L353">
        <v>2546.6</v>
      </c>
      <c r="N353" t="s">
        <v>723</v>
      </c>
      <c r="O353" t="s">
        <v>24</v>
      </c>
      <c r="P353" s="2">
        <f>DATEVALUE(CONCATENATE(RIGHT(output[[#This Row],[month_year]],2),"/01/",LEFT(output[[#This Row],[month_year]],4)))</f>
        <v>42036</v>
      </c>
    </row>
    <row r="354" spans="1:16" x14ac:dyDescent="0.3">
      <c r="A354">
        <v>201502</v>
      </c>
      <c r="B354" t="s">
        <v>143</v>
      </c>
      <c r="C354" t="s">
        <v>733</v>
      </c>
      <c r="D354" t="s">
        <v>734</v>
      </c>
      <c r="E354" t="s">
        <v>726</v>
      </c>
      <c r="F354" t="s">
        <v>717</v>
      </c>
      <c r="G354" t="s">
        <v>19</v>
      </c>
      <c r="H354" t="s">
        <v>38</v>
      </c>
      <c r="I354" t="s">
        <v>39</v>
      </c>
      <c r="J354">
        <v>221</v>
      </c>
      <c r="K354">
        <v>15.9766666666667</v>
      </c>
      <c r="L354">
        <v>3530.8433333333301</v>
      </c>
      <c r="N354" t="s">
        <v>726</v>
      </c>
      <c r="O354" t="s">
        <v>24</v>
      </c>
      <c r="P354" s="2">
        <f>DATEVALUE(CONCATENATE(RIGHT(output[[#This Row],[month_year]],2),"/01/",LEFT(output[[#This Row],[month_year]],4)))</f>
        <v>42036</v>
      </c>
    </row>
    <row r="355" spans="1:16" x14ac:dyDescent="0.3">
      <c r="A355">
        <v>201502</v>
      </c>
      <c r="B355" t="s">
        <v>143</v>
      </c>
      <c r="C355" t="s">
        <v>155</v>
      </c>
      <c r="D355" t="s">
        <v>156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>
        <v>2882</v>
      </c>
      <c r="K355">
        <v>13.0133333333333</v>
      </c>
      <c r="L355">
        <v>37504.426666666703</v>
      </c>
      <c r="N355" t="s">
        <v>17</v>
      </c>
      <c r="O355" t="s">
        <v>22</v>
      </c>
      <c r="P355" s="2">
        <f>DATEVALUE(CONCATENATE(RIGHT(output[[#This Row],[month_year]],2),"/01/",LEFT(output[[#This Row],[month_year]],4)))</f>
        <v>42036</v>
      </c>
    </row>
    <row r="356" spans="1:16" x14ac:dyDescent="0.3">
      <c r="A356">
        <v>201502</v>
      </c>
      <c r="B356" t="s">
        <v>143</v>
      </c>
      <c r="C356" t="s">
        <v>157</v>
      </c>
      <c r="D356" t="s">
        <v>158</v>
      </c>
      <c r="E356" t="s">
        <v>72</v>
      </c>
      <c r="F356" t="s">
        <v>18</v>
      </c>
      <c r="G356" t="s">
        <v>19</v>
      </c>
      <c r="H356" t="s">
        <v>38</v>
      </c>
      <c r="I356" t="s">
        <v>39</v>
      </c>
      <c r="J356">
        <v>2891</v>
      </c>
      <c r="K356">
        <v>14.186666666666699</v>
      </c>
      <c r="L356">
        <v>41013.653333333299</v>
      </c>
      <c r="N356" t="s">
        <v>72</v>
      </c>
      <c r="O356" t="s">
        <v>22</v>
      </c>
      <c r="P356" s="2">
        <f>DATEVALUE(CONCATENATE(RIGHT(output[[#This Row],[month_year]],2),"/01/",LEFT(output[[#This Row],[month_year]],4)))</f>
        <v>42036</v>
      </c>
    </row>
    <row r="357" spans="1:16" x14ac:dyDescent="0.3">
      <c r="A357">
        <v>201502</v>
      </c>
      <c r="B357" t="s">
        <v>143</v>
      </c>
      <c r="C357" t="s">
        <v>159</v>
      </c>
      <c r="D357" t="s">
        <v>160</v>
      </c>
      <c r="E357" t="s">
        <v>17</v>
      </c>
      <c r="F357" t="s">
        <v>18</v>
      </c>
      <c r="G357" t="s">
        <v>161</v>
      </c>
      <c r="H357" t="s">
        <v>20</v>
      </c>
      <c r="I357" t="s">
        <v>162</v>
      </c>
      <c r="J357">
        <v>3900</v>
      </c>
      <c r="K357">
        <v>13.0766666666667</v>
      </c>
      <c r="L357">
        <v>50999</v>
      </c>
      <c r="N357" t="s">
        <v>17</v>
      </c>
      <c r="O357" t="s">
        <v>24</v>
      </c>
      <c r="P357" s="2">
        <f>DATEVALUE(CONCATENATE(RIGHT(output[[#This Row],[month_year]],2),"/01/",LEFT(output[[#This Row],[month_year]],4)))</f>
        <v>42036</v>
      </c>
    </row>
    <row r="358" spans="1:16" x14ac:dyDescent="0.3">
      <c r="A358">
        <v>201502</v>
      </c>
      <c r="B358" t="s">
        <v>143</v>
      </c>
      <c r="C358" t="s">
        <v>163</v>
      </c>
      <c r="D358" t="s">
        <v>164</v>
      </c>
      <c r="E358" t="s">
        <v>72</v>
      </c>
      <c r="F358" t="s">
        <v>18</v>
      </c>
      <c r="G358" t="s">
        <v>161</v>
      </c>
      <c r="H358" t="s">
        <v>38</v>
      </c>
      <c r="I358" t="s">
        <v>165</v>
      </c>
      <c r="J358">
        <v>3414</v>
      </c>
      <c r="K358">
        <v>14.266666666666699</v>
      </c>
      <c r="L358">
        <v>48706.400000000001</v>
      </c>
      <c r="N358" t="s">
        <v>72</v>
      </c>
      <c r="O358" t="s">
        <v>24</v>
      </c>
      <c r="P358" s="2">
        <f>DATEVALUE(CONCATENATE(RIGHT(output[[#This Row],[month_year]],2),"/01/",LEFT(output[[#This Row],[month_year]],4)))</f>
        <v>42036</v>
      </c>
    </row>
    <row r="359" spans="1:16" x14ac:dyDescent="0.3">
      <c r="A359">
        <v>201502</v>
      </c>
      <c r="B359" t="s">
        <v>143</v>
      </c>
      <c r="C359" t="s">
        <v>166</v>
      </c>
      <c r="D359" t="s">
        <v>167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>
        <v>301</v>
      </c>
      <c r="K359">
        <v>14.98</v>
      </c>
      <c r="L359">
        <v>4508.9799999999996</v>
      </c>
      <c r="N359" t="s">
        <v>17</v>
      </c>
      <c r="O359" t="s">
        <v>24</v>
      </c>
      <c r="P359" s="2">
        <f>DATEVALUE(CONCATENATE(RIGHT(output[[#This Row],[month_year]],2),"/01/",LEFT(output[[#This Row],[month_year]],4)))</f>
        <v>42036</v>
      </c>
    </row>
    <row r="360" spans="1:16" x14ac:dyDescent="0.3">
      <c r="A360">
        <v>201502</v>
      </c>
      <c r="B360" t="s">
        <v>143</v>
      </c>
      <c r="C360" t="s">
        <v>168</v>
      </c>
      <c r="D360" t="s">
        <v>169</v>
      </c>
      <c r="E360" t="s">
        <v>72</v>
      </c>
      <c r="F360" t="s">
        <v>18</v>
      </c>
      <c r="G360" t="s">
        <v>19</v>
      </c>
      <c r="H360" t="s">
        <v>38</v>
      </c>
      <c r="I360" t="s">
        <v>39</v>
      </c>
      <c r="J360">
        <v>292</v>
      </c>
      <c r="K360">
        <v>15.9766666666667</v>
      </c>
      <c r="L360">
        <v>4665.1866666666701</v>
      </c>
      <c r="N360" t="s">
        <v>72</v>
      </c>
      <c r="O360" t="s">
        <v>24</v>
      </c>
      <c r="P360" s="2">
        <f>DATEVALUE(CONCATENATE(RIGHT(output[[#This Row],[month_year]],2),"/01/",LEFT(output[[#This Row],[month_year]],4)))</f>
        <v>42036</v>
      </c>
    </row>
    <row r="361" spans="1:16" x14ac:dyDescent="0.3">
      <c r="A361">
        <v>201502</v>
      </c>
      <c r="B361" t="s">
        <v>143</v>
      </c>
      <c r="C361" t="s">
        <v>735</v>
      </c>
      <c r="D361" t="s">
        <v>736</v>
      </c>
      <c r="E361" t="s">
        <v>75</v>
      </c>
      <c r="F361" t="s">
        <v>18</v>
      </c>
      <c r="G361" t="s">
        <v>161</v>
      </c>
      <c r="H361" t="s">
        <v>20</v>
      </c>
      <c r="I361" t="s">
        <v>162</v>
      </c>
      <c r="J361">
        <v>1921</v>
      </c>
      <c r="K361">
        <v>13.0766666666667</v>
      </c>
      <c r="L361">
        <v>25120.276666666701</v>
      </c>
      <c r="N361" t="s">
        <v>75</v>
      </c>
      <c r="O361" t="s">
        <v>22</v>
      </c>
      <c r="P361" s="2">
        <f>DATEVALUE(CONCATENATE(RIGHT(output[[#This Row],[month_year]],2),"/01/",LEFT(output[[#This Row],[month_year]],4)))</f>
        <v>42036</v>
      </c>
    </row>
    <row r="362" spans="1:16" x14ac:dyDescent="0.3">
      <c r="A362">
        <v>201502</v>
      </c>
      <c r="B362" t="s">
        <v>143</v>
      </c>
      <c r="C362" t="s">
        <v>180</v>
      </c>
      <c r="D362" t="s">
        <v>181</v>
      </c>
      <c r="E362" t="s">
        <v>75</v>
      </c>
      <c r="F362" t="s">
        <v>18</v>
      </c>
      <c r="G362" t="s">
        <v>19</v>
      </c>
      <c r="H362" t="s">
        <v>20</v>
      </c>
      <c r="I362" t="s">
        <v>21</v>
      </c>
      <c r="J362">
        <v>1343</v>
      </c>
      <c r="K362">
        <v>13.0133333333333</v>
      </c>
      <c r="L362">
        <v>17476.906666666699</v>
      </c>
      <c r="N362" t="s">
        <v>75</v>
      </c>
      <c r="O362" t="s">
        <v>24</v>
      </c>
      <c r="P362" s="2">
        <f>DATEVALUE(CONCATENATE(RIGHT(output[[#This Row],[month_year]],2),"/01/",LEFT(output[[#This Row],[month_year]],4)))</f>
        <v>42036</v>
      </c>
    </row>
    <row r="363" spans="1:16" x14ac:dyDescent="0.3">
      <c r="A363">
        <v>201502</v>
      </c>
      <c r="B363" t="s">
        <v>143</v>
      </c>
      <c r="C363" t="s">
        <v>182</v>
      </c>
      <c r="D363" t="s">
        <v>183</v>
      </c>
      <c r="E363" t="s">
        <v>78</v>
      </c>
      <c r="F363" t="s">
        <v>18</v>
      </c>
      <c r="G363" t="s">
        <v>19</v>
      </c>
      <c r="H363" t="s">
        <v>38</v>
      </c>
      <c r="I363" t="s">
        <v>39</v>
      </c>
      <c r="J363">
        <v>1300</v>
      </c>
      <c r="K363">
        <v>14.186666666666699</v>
      </c>
      <c r="L363">
        <v>18442.666666666701</v>
      </c>
      <c r="N363" t="s">
        <v>78</v>
      </c>
      <c r="O363" t="s">
        <v>22</v>
      </c>
      <c r="P363" s="2">
        <f>DATEVALUE(CONCATENATE(RIGHT(output[[#This Row],[month_year]],2),"/01/",LEFT(output[[#This Row],[month_year]],4)))</f>
        <v>42036</v>
      </c>
    </row>
    <row r="364" spans="1:16" x14ac:dyDescent="0.3">
      <c r="A364">
        <v>201502</v>
      </c>
      <c r="B364" t="s">
        <v>143</v>
      </c>
      <c r="C364" t="s">
        <v>737</v>
      </c>
      <c r="D364" t="s">
        <v>738</v>
      </c>
      <c r="E364" t="s">
        <v>78</v>
      </c>
      <c r="F364" t="s">
        <v>18</v>
      </c>
      <c r="G364" t="s">
        <v>161</v>
      </c>
      <c r="H364" t="s">
        <v>38</v>
      </c>
      <c r="I364" t="s">
        <v>165</v>
      </c>
      <c r="J364">
        <v>2047</v>
      </c>
      <c r="K364">
        <v>14.266666666666699</v>
      </c>
      <c r="L364">
        <v>29203.866666666701</v>
      </c>
      <c r="N364" t="s">
        <v>78</v>
      </c>
      <c r="O364" t="s">
        <v>24</v>
      </c>
      <c r="P364" s="2">
        <f>DATEVALUE(CONCATENATE(RIGHT(output[[#This Row],[month_year]],2),"/01/",LEFT(output[[#This Row],[month_year]],4)))</f>
        <v>42036</v>
      </c>
    </row>
    <row r="365" spans="1:16" x14ac:dyDescent="0.3">
      <c r="A365">
        <v>201502</v>
      </c>
      <c r="B365" t="s">
        <v>143</v>
      </c>
      <c r="C365" t="s">
        <v>184</v>
      </c>
      <c r="D365" t="s">
        <v>185</v>
      </c>
      <c r="E365" t="s">
        <v>75</v>
      </c>
      <c r="F365" t="s">
        <v>18</v>
      </c>
      <c r="G365" t="s">
        <v>19</v>
      </c>
      <c r="H365" t="s">
        <v>20</v>
      </c>
      <c r="I365" t="s">
        <v>21</v>
      </c>
      <c r="J365">
        <v>96</v>
      </c>
      <c r="K365">
        <v>14.98</v>
      </c>
      <c r="L365">
        <v>1438.08</v>
      </c>
      <c r="N365" t="s">
        <v>75</v>
      </c>
      <c r="O365" t="s">
        <v>24</v>
      </c>
      <c r="P365" s="2">
        <f>DATEVALUE(CONCATENATE(RIGHT(output[[#This Row],[month_year]],2),"/01/",LEFT(output[[#This Row],[month_year]],4)))</f>
        <v>42036</v>
      </c>
    </row>
    <row r="366" spans="1:16" x14ac:dyDescent="0.3">
      <c r="A366">
        <v>201502</v>
      </c>
      <c r="B366" t="s">
        <v>143</v>
      </c>
      <c r="C366" t="s">
        <v>186</v>
      </c>
      <c r="D366" t="s">
        <v>187</v>
      </c>
      <c r="E366" t="s">
        <v>78</v>
      </c>
      <c r="F366" t="s">
        <v>18</v>
      </c>
      <c r="G366" t="s">
        <v>19</v>
      </c>
      <c r="H366" t="s">
        <v>38</v>
      </c>
      <c r="I366" t="s">
        <v>39</v>
      </c>
      <c r="J366">
        <v>122</v>
      </c>
      <c r="K366">
        <v>15.9766666666667</v>
      </c>
      <c r="L366">
        <v>1949.15333333333</v>
      </c>
      <c r="N366" t="s">
        <v>78</v>
      </c>
      <c r="O366" t="s">
        <v>24</v>
      </c>
      <c r="P366" s="2">
        <f>DATEVALUE(CONCATENATE(RIGHT(output[[#This Row],[month_year]],2),"/01/",LEFT(output[[#This Row],[month_year]],4)))</f>
        <v>42036</v>
      </c>
    </row>
    <row r="367" spans="1:16" x14ac:dyDescent="0.3">
      <c r="A367">
        <v>201502</v>
      </c>
      <c r="B367" t="s">
        <v>143</v>
      </c>
      <c r="C367" t="s">
        <v>198</v>
      </c>
      <c r="D367" t="s">
        <v>80</v>
      </c>
      <c r="E367" t="s">
        <v>81</v>
      </c>
      <c r="F367" t="s">
        <v>18</v>
      </c>
      <c r="G367" t="s">
        <v>52</v>
      </c>
      <c r="H367" t="s">
        <v>20</v>
      </c>
      <c r="I367" t="s">
        <v>53</v>
      </c>
      <c r="J367">
        <v>3743</v>
      </c>
      <c r="K367">
        <v>12.94</v>
      </c>
      <c r="L367">
        <v>48434.42</v>
      </c>
      <c r="N367" t="s">
        <v>81</v>
      </c>
      <c r="O367" t="s">
        <v>22</v>
      </c>
      <c r="P367" s="2">
        <f>DATEVALUE(CONCATENATE(RIGHT(output[[#This Row],[month_year]],2),"/01/",LEFT(output[[#This Row],[month_year]],4)))</f>
        <v>42036</v>
      </c>
    </row>
    <row r="368" spans="1:16" x14ac:dyDescent="0.3">
      <c r="A368">
        <v>201502</v>
      </c>
      <c r="B368" t="s">
        <v>143</v>
      </c>
      <c r="C368" t="s">
        <v>199</v>
      </c>
      <c r="D368" t="s">
        <v>83</v>
      </c>
      <c r="E368" t="s">
        <v>84</v>
      </c>
      <c r="F368" t="s">
        <v>18</v>
      </c>
      <c r="G368" t="s">
        <v>52</v>
      </c>
      <c r="H368" t="s">
        <v>38</v>
      </c>
      <c r="I368" t="s">
        <v>85</v>
      </c>
      <c r="J368">
        <v>2849</v>
      </c>
      <c r="K368">
        <v>14.16</v>
      </c>
      <c r="L368">
        <v>40341.839999999997</v>
      </c>
      <c r="N368" t="s">
        <v>84</v>
      </c>
      <c r="O368" t="s">
        <v>22</v>
      </c>
      <c r="P368" s="2">
        <f>DATEVALUE(CONCATENATE(RIGHT(output[[#This Row],[month_year]],2),"/01/",LEFT(output[[#This Row],[month_year]],4)))</f>
        <v>42036</v>
      </c>
    </row>
    <row r="369" spans="1:16" x14ac:dyDescent="0.3">
      <c r="A369">
        <v>201502</v>
      </c>
      <c r="B369" t="s">
        <v>143</v>
      </c>
      <c r="C369" t="s">
        <v>200</v>
      </c>
      <c r="D369" t="s">
        <v>201</v>
      </c>
      <c r="E369" t="s">
        <v>81</v>
      </c>
      <c r="F369" t="s">
        <v>18</v>
      </c>
      <c r="G369" t="s">
        <v>52</v>
      </c>
      <c r="H369" t="s">
        <v>20</v>
      </c>
      <c r="I369" t="s">
        <v>53</v>
      </c>
      <c r="J369">
        <v>321</v>
      </c>
      <c r="K369">
        <v>14.98</v>
      </c>
      <c r="L369">
        <v>4808.58</v>
      </c>
      <c r="N369" t="s">
        <v>81</v>
      </c>
      <c r="O369" t="s">
        <v>24</v>
      </c>
      <c r="P369" s="2">
        <f>DATEVALUE(CONCATENATE(RIGHT(output[[#This Row],[month_year]],2),"/01/",LEFT(output[[#This Row],[month_year]],4)))</f>
        <v>42036</v>
      </c>
    </row>
    <row r="370" spans="1:16" x14ac:dyDescent="0.3">
      <c r="A370">
        <v>201502</v>
      </c>
      <c r="B370" t="s">
        <v>143</v>
      </c>
      <c r="C370" t="s">
        <v>202</v>
      </c>
      <c r="D370" t="s">
        <v>203</v>
      </c>
      <c r="E370" t="s">
        <v>84</v>
      </c>
      <c r="F370" t="s">
        <v>18</v>
      </c>
      <c r="G370" t="s">
        <v>52</v>
      </c>
      <c r="H370" t="s">
        <v>38</v>
      </c>
      <c r="I370" t="s">
        <v>85</v>
      </c>
      <c r="J370">
        <v>196</v>
      </c>
      <c r="K370">
        <v>15.98</v>
      </c>
      <c r="L370">
        <v>3132.08</v>
      </c>
      <c r="N370" t="s">
        <v>84</v>
      </c>
      <c r="O370" t="s">
        <v>24</v>
      </c>
      <c r="P370" s="2">
        <f>DATEVALUE(CONCATENATE(RIGHT(output[[#This Row],[month_year]],2),"/01/",LEFT(output[[#This Row],[month_year]],4)))</f>
        <v>42036</v>
      </c>
    </row>
    <row r="371" spans="1:16" x14ac:dyDescent="0.3">
      <c r="A371">
        <v>201502</v>
      </c>
      <c r="B371" t="s">
        <v>143</v>
      </c>
      <c r="C371" t="s">
        <v>218</v>
      </c>
      <c r="D371" t="s">
        <v>219</v>
      </c>
      <c r="E371" t="s">
        <v>87</v>
      </c>
      <c r="F371" t="s">
        <v>30</v>
      </c>
      <c r="G371" t="s">
        <v>19</v>
      </c>
      <c r="H371" t="s">
        <v>38</v>
      </c>
      <c r="I371" t="s">
        <v>39</v>
      </c>
      <c r="J371">
        <v>3423</v>
      </c>
      <c r="K371">
        <v>14.186666666666699</v>
      </c>
      <c r="L371">
        <v>48560.959999999999</v>
      </c>
      <c r="N371" t="s">
        <v>87</v>
      </c>
      <c r="O371" t="s">
        <v>22</v>
      </c>
      <c r="P371" s="2">
        <f>DATEVALUE(CONCATENATE(RIGHT(output[[#This Row],[month_year]],2),"/01/",LEFT(output[[#This Row],[month_year]],4)))</f>
        <v>42036</v>
      </c>
    </row>
    <row r="372" spans="1:16" x14ac:dyDescent="0.3">
      <c r="A372">
        <v>201502</v>
      </c>
      <c r="B372" t="s">
        <v>143</v>
      </c>
      <c r="C372" t="s">
        <v>220</v>
      </c>
      <c r="D372" t="s">
        <v>221</v>
      </c>
      <c r="E372" t="s">
        <v>30</v>
      </c>
      <c r="F372" t="s">
        <v>30</v>
      </c>
      <c r="G372" t="s">
        <v>161</v>
      </c>
      <c r="H372" t="s">
        <v>20</v>
      </c>
      <c r="I372" t="s">
        <v>162</v>
      </c>
      <c r="J372">
        <v>3018</v>
      </c>
      <c r="K372">
        <v>13.0766666666667</v>
      </c>
      <c r="L372">
        <v>39465.379999999997</v>
      </c>
      <c r="N372" t="s">
        <v>30</v>
      </c>
      <c r="O372" t="s">
        <v>22</v>
      </c>
      <c r="P372" s="2">
        <f>DATEVALUE(CONCATENATE(RIGHT(output[[#This Row],[month_year]],2),"/01/",LEFT(output[[#This Row],[month_year]],4)))</f>
        <v>42036</v>
      </c>
    </row>
    <row r="373" spans="1:16" x14ac:dyDescent="0.3">
      <c r="A373">
        <v>201502</v>
      </c>
      <c r="B373" t="s">
        <v>143</v>
      </c>
      <c r="C373" t="s">
        <v>222</v>
      </c>
      <c r="D373" t="s">
        <v>223</v>
      </c>
      <c r="E373" t="s">
        <v>87</v>
      </c>
      <c r="F373" t="s">
        <v>30</v>
      </c>
      <c r="G373" t="s">
        <v>161</v>
      </c>
      <c r="H373" t="s">
        <v>38</v>
      </c>
      <c r="I373" t="s">
        <v>165</v>
      </c>
      <c r="J373">
        <v>5329</v>
      </c>
      <c r="K373">
        <v>14.266666666666699</v>
      </c>
      <c r="L373">
        <v>76027.066666666695</v>
      </c>
      <c r="N373" t="s">
        <v>87</v>
      </c>
      <c r="O373" t="s">
        <v>24</v>
      </c>
      <c r="P373" s="2">
        <f>DATEVALUE(CONCATENATE(RIGHT(output[[#This Row],[month_year]],2),"/01/",LEFT(output[[#This Row],[month_year]],4)))</f>
        <v>42036</v>
      </c>
    </row>
    <row r="374" spans="1:16" x14ac:dyDescent="0.3">
      <c r="A374">
        <v>201502</v>
      </c>
      <c r="B374" t="s">
        <v>143</v>
      </c>
      <c r="C374" t="s">
        <v>224</v>
      </c>
      <c r="D374" t="s">
        <v>225</v>
      </c>
      <c r="E374" t="s">
        <v>129</v>
      </c>
      <c r="F374" t="s">
        <v>30</v>
      </c>
      <c r="G374" t="s">
        <v>19</v>
      </c>
      <c r="H374" t="s">
        <v>20</v>
      </c>
      <c r="I374" t="s">
        <v>21</v>
      </c>
      <c r="J374">
        <v>7977</v>
      </c>
      <c r="K374">
        <v>13.0133333333333</v>
      </c>
      <c r="L374">
        <v>103807.36</v>
      </c>
      <c r="N374" t="s">
        <v>129</v>
      </c>
      <c r="O374" t="s">
        <v>22</v>
      </c>
      <c r="P374" s="2">
        <f>DATEVALUE(CONCATENATE(RIGHT(output[[#This Row],[month_year]],2),"/01/",LEFT(output[[#This Row],[month_year]],4)))</f>
        <v>42036</v>
      </c>
    </row>
    <row r="375" spans="1:16" x14ac:dyDescent="0.3">
      <c r="A375">
        <v>201502</v>
      </c>
      <c r="B375" t="s">
        <v>143</v>
      </c>
      <c r="C375" t="s">
        <v>226</v>
      </c>
      <c r="D375" t="s">
        <v>227</v>
      </c>
      <c r="E375" t="s">
        <v>228</v>
      </c>
      <c r="F375" t="s">
        <v>30</v>
      </c>
      <c r="G375" t="s">
        <v>19</v>
      </c>
      <c r="H375" t="s">
        <v>38</v>
      </c>
      <c r="I375" t="s">
        <v>39</v>
      </c>
      <c r="J375">
        <v>6908</v>
      </c>
      <c r="K375">
        <v>14.186666666666699</v>
      </c>
      <c r="L375">
        <v>98001.493333333303</v>
      </c>
      <c r="N375" t="s">
        <v>228</v>
      </c>
      <c r="O375" t="s">
        <v>22</v>
      </c>
      <c r="P375" s="2">
        <f>DATEVALUE(CONCATENATE(RIGHT(output[[#This Row],[month_year]],2),"/01/",LEFT(output[[#This Row],[month_year]],4)))</f>
        <v>42036</v>
      </c>
    </row>
    <row r="376" spans="1:16" x14ac:dyDescent="0.3">
      <c r="A376">
        <v>201502</v>
      </c>
      <c r="B376" t="s">
        <v>143</v>
      </c>
      <c r="C376" t="s">
        <v>239</v>
      </c>
      <c r="D376" t="s">
        <v>131</v>
      </c>
      <c r="E376" t="s">
        <v>132</v>
      </c>
      <c r="F376" t="s">
        <v>30</v>
      </c>
      <c r="G376" t="s">
        <v>52</v>
      </c>
      <c r="H376" t="s">
        <v>20</v>
      </c>
      <c r="I376" t="s">
        <v>53</v>
      </c>
      <c r="J376">
        <v>5790</v>
      </c>
      <c r="K376">
        <v>12.94</v>
      </c>
      <c r="L376">
        <v>74922.600000000006</v>
      </c>
      <c r="N376" t="s">
        <v>132</v>
      </c>
      <c r="O376" t="s">
        <v>22</v>
      </c>
      <c r="P376" s="2">
        <f>DATEVALUE(CONCATENATE(RIGHT(output[[#This Row],[month_year]],2),"/01/",LEFT(output[[#This Row],[month_year]],4)))</f>
        <v>42036</v>
      </c>
    </row>
    <row r="377" spans="1:16" x14ac:dyDescent="0.3">
      <c r="A377">
        <v>201502</v>
      </c>
      <c r="B377" t="s">
        <v>143</v>
      </c>
      <c r="C377" t="s">
        <v>253</v>
      </c>
      <c r="D377" t="s">
        <v>254</v>
      </c>
      <c r="E377" t="s">
        <v>255</v>
      </c>
      <c r="F377" t="s">
        <v>30</v>
      </c>
      <c r="G377" t="s">
        <v>52</v>
      </c>
      <c r="H377" t="s">
        <v>38</v>
      </c>
      <c r="I377" t="s">
        <v>85</v>
      </c>
      <c r="J377">
        <v>4413</v>
      </c>
      <c r="K377">
        <v>14.16</v>
      </c>
      <c r="L377">
        <v>62488.08</v>
      </c>
      <c r="N377" t="s">
        <v>255</v>
      </c>
      <c r="O377" t="s">
        <v>22</v>
      </c>
      <c r="P377" s="2">
        <f>DATEVALUE(CONCATENATE(RIGHT(output[[#This Row],[month_year]],2),"/01/",LEFT(output[[#This Row],[month_year]],4)))</f>
        <v>42036</v>
      </c>
    </row>
    <row r="378" spans="1:16" x14ac:dyDescent="0.3">
      <c r="A378">
        <v>201502</v>
      </c>
      <c r="B378" t="s">
        <v>143</v>
      </c>
      <c r="C378" t="s">
        <v>256</v>
      </c>
      <c r="D378" t="s">
        <v>257</v>
      </c>
      <c r="E378" t="s">
        <v>132</v>
      </c>
      <c r="F378" t="s">
        <v>30</v>
      </c>
      <c r="G378" t="s">
        <v>52</v>
      </c>
      <c r="H378" t="s">
        <v>20</v>
      </c>
      <c r="I378" t="s">
        <v>53</v>
      </c>
      <c r="J378">
        <v>595</v>
      </c>
      <c r="K378">
        <v>14.98</v>
      </c>
      <c r="L378">
        <v>8913.1</v>
      </c>
      <c r="N378" t="s">
        <v>132</v>
      </c>
      <c r="O378" t="s">
        <v>24</v>
      </c>
      <c r="P378" s="2">
        <f>DATEVALUE(CONCATENATE(RIGHT(output[[#This Row],[month_year]],2),"/01/",LEFT(output[[#This Row],[month_year]],4)))</f>
        <v>42036</v>
      </c>
    </row>
    <row r="379" spans="1:16" x14ac:dyDescent="0.3">
      <c r="A379">
        <v>201502</v>
      </c>
      <c r="B379" t="s">
        <v>143</v>
      </c>
      <c r="C379" t="s">
        <v>258</v>
      </c>
      <c r="D379" t="s">
        <v>259</v>
      </c>
      <c r="E379" t="s">
        <v>255</v>
      </c>
      <c r="F379" t="s">
        <v>30</v>
      </c>
      <c r="G379" t="s">
        <v>52</v>
      </c>
      <c r="H379" t="s">
        <v>38</v>
      </c>
      <c r="I379" t="s">
        <v>85</v>
      </c>
      <c r="J379">
        <v>291</v>
      </c>
      <c r="K379">
        <v>15.98</v>
      </c>
      <c r="L379">
        <v>4650.18</v>
      </c>
      <c r="N379" t="s">
        <v>255</v>
      </c>
      <c r="O379" t="s">
        <v>24</v>
      </c>
      <c r="P379" s="2">
        <f>DATEVALUE(CONCATENATE(RIGHT(output[[#This Row],[month_year]],2),"/01/",LEFT(output[[#This Row],[month_year]],4)))</f>
        <v>42036</v>
      </c>
    </row>
    <row r="380" spans="1:16" x14ac:dyDescent="0.3">
      <c r="A380">
        <v>201502</v>
      </c>
      <c r="B380" t="s">
        <v>143</v>
      </c>
      <c r="C380" t="s">
        <v>270</v>
      </c>
      <c r="D380" t="s">
        <v>271</v>
      </c>
      <c r="E380" t="s">
        <v>30</v>
      </c>
      <c r="F380" t="s">
        <v>30</v>
      </c>
      <c r="G380" t="s">
        <v>19</v>
      </c>
      <c r="H380" t="s">
        <v>20</v>
      </c>
      <c r="I380" t="s">
        <v>21</v>
      </c>
      <c r="J380">
        <v>8962</v>
      </c>
      <c r="K380">
        <v>13.0133333333333</v>
      </c>
      <c r="L380">
        <v>116625.493333333</v>
      </c>
      <c r="N380" t="s">
        <v>30</v>
      </c>
      <c r="O380" t="s">
        <v>24</v>
      </c>
      <c r="P380" s="2">
        <f>DATEVALUE(CONCATENATE(RIGHT(output[[#This Row],[month_year]],2),"/01/",LEFT(output[[#This Row],[month_year]],4)))</f>
        <v>42036</v>
      </c>
    </row>
    <row r="381" spans="1:16" x14ac:dyDescent="0.3">
      <c r="A381">
        <v>201502</v>
      </c>
      <c r="B381" t="s">
        <v>143</v>
      </c>
      <c r="C381" t="s">
        <v>272</v>
      </c>
      <c r="D381" t="s">
        <v>273</v>
      </c>
      <c r="E381" t="s">
        <v>87</v>
      </c>
      <c r="F381" t="s">
        <v>30</v>
      </c>
      <c r="G381" t="s">
        <v>19</v>
      </c>
      <c r="H381" t="s">
        <v>38</v>
      </c>
      <c r="I381" t="s">
        <v>39</v>
      </c>
      <c r="J381">
        <v>7281</v>
      </c>
      <c r="K381">
        <v>14.186666666666699</v>
      </c>
      <c r="L381">
        <v>103293.12</v>
      </c>
      <c r="N381" t="s">
        <v>87</v>
      </c>
      <c r="O381" t="s">
        <v>24</v>
      </c>
      <c r="P381" s="2">
        <f>DATEVALUE(CONCATENATE(RIGHT(output[[#This Row],[month_year]],2),"/01/",LEFT(output[[#This Row],[month_year]],4)))</f>
        <v>42036</v>
      </c>
    </row>
    <row r="382" spans="1:16" x14ac:dyDescent="0.3">
      <c r="A382">
        <v>201502</v>
      </c>
      <c r="B382" t="s">
        <v>143</v>
      </c>
      <c r="C382" t="s">
        <v>274</v>
      </c>
      <c r="D382" t="s">
        <v>275</v>
      </c>
      <c r="E382" t="s">
        <v>30</v>
      </c>
      <c r="F382" t="s">
        <v>30</v>
      </c>
      <c r="G382" t="s">
        <v>161</v>
      </c>
      <c r="H382" t="s">
        <v>20</v>
      </c>
      <c r="I382" t="s">
        <v>162</v>
      </c>
      <c r="J382">
        <v>17203</v>
      </c>
      <c r="K382">
        <v>13.0766666666667</v>
      </c>
      <c r="L382">
        <v>224957.89666666699</v>
      </c>
      <c r="N382" t="s">
        <v>30</v>
      </c>
      <c r="O382" t="s">
        <v>24</v>
      </c>
      <c r="P382" s="2">
        <f>DATEVALUE(CONCATENATE(RIGHT(output[[#This Row],[month_year]],2),"/01/",LEFT(output[[#This Row],[month_year]],4)))</f>
        <v>42036</v>
      </c>
    </row>
    <row r="383" spans="1:16" x14ac:dyDescent="0.3">
      <c r="A383">
        <v>201502</v>
      </c>
      <c r="B383" t="s">
        <v>143</v>
      </c>
      <c r="C383" t="s">
        <v>276</v>
      </c>
      <c r="D383" t="s">
        <v>277</v>
      </c>
      <c r="E383" t="s">
        <v>87</v>
      </c>
      <c r="F383" t="s">
        <v>30</v>
      </c>
      <c r="G383" t="s">
        <v>161</v>
      </c>
      <c r="H383" t="s">
        <v>38</v>
      </c>
      <c r="I383" t="s">
        <v>165</v>
      </c>
      <c r="J383">
        <v>14994</v>
      </c>
      <c r="K383">
        <v>14.266666666666699</v>
      </c>
      <c r="L383">
        <v>213914.4</v>
      </c>
      <c r="N383" t="s">
        <v>87</v>
      </c>
      <c r="O383" t="s">
        <v>24</v>
      </c>
      <c r="P383" s="2">
        <f>DATEVALUE(CONCATENATE(RIGHT(output[[#This Row],[month_year]],2),"/01/",LEFT(output[[#This Row],[month_year]],4)))</f>
        <v>42036</v>
      </c>
    </row>
    <row r="384" spans="1:16" x14ac:dyDescent="0.3">
      <c r="A384">
        <v>201502</v>
      </c>
      <c r="B384" t="s">
        <v>143</v>
      </c>
      <c r="C384" t="s">
        <v>88</v>
      </c>
      <c r="D384" t="s">
        <v>89</v>
      </c>
      <c r="E384" t="s">
        <v>30</v>
      </c>
      <c r="F384" t="s">
        <v>30</v>
      </c>
      <c r="G384" t="s">
        <v>19</v>
      </c>
      <c r="H384" t="s">
        <v>20</v>
      </c>
      <c r="I384" t="s">
        <v>21</v>
      </c>
      <c r="J384">
        <v>872</v>
      </c>
      <c r="K384">
        <v>14.98</v>
      </c>
      <c r="L384">
        <v>13062.56</v>
      </c>
      <c r="N384" t="s">
        <v>30</v>
      </c>
      <c r="O384" t="s">
        <v>24</v>
      </c>
      <c r="P384" s="2">
        <f>DATEVALUE(CONCATENATE(RIGHT(output[[#This Row],[month_year]],2),"/01/",LEFT(output[[#This Row],[month_year]],4)))</f>
        <v>42036</v>
      </c>
    </row>
    <row r="385" spans="1:16" x14ac:dyDescent="0.3">
      <c r="A385">
        <v>201502</v>
      </c>
      <c r="B385" t="s">
        <v>143</v>
      </c>
      <c r="C385" t="s">
        <v>278</v>
      </c>
      <c r="D385" t="s">
        <v>279</v>
      </c>
      <c r="E385" t="s">
        <v>87</v>
      </c>
      <c r="F385" t="s">
        <v>30</v>
      </c>
      <c r="G385" t="s">
        <v>19</v>
      </c>
      <c r="H385" t="s">
        <v>38</v>
      </c>
      <c r="I385" t="s">
        <v>39</v>
      </c>
      <c r="J385">
        <v>970</v>
      </c>
      <c r="K385">
        <v>15.9766666666667</v>
      </c>
      <c r="L385">
        <v>15497.3666666667</v>
      </c>
      <c r="N385" t="s">
        <v>87</v>
      </c>
      <c r="O385" t="s">
        <v>24</v>
      </c>
      <c r="P385" s="2">
        <f>DATEVALUE(CONCATENATE(RIGHT(output[[#This Row],[month_year]],2),"/01/",LEFT(output[[#This Row],[month_year]],4)))</f>
        <v>42036</v>
      </c>
    </row>
    <row r="386" spans="1:16" x14ac:dyDescent="0.3">
      <c r="A386">
        <v>201502</v>
      </c>
      <c r="B386" t="s">
        <v>143</v>
      </c>
      <c r="C386" t="s">
        <v>290</v>
      </c>
      <c r="D386" t="s">
        <v>291</v>
      </c>
      <c r="E386" t="s">
        <v>134</v>
      </c>
      <c r="F386" t="s">
        <v>30</v>
      </c>
      <c r="G386" t="s">
        <v>19</v>
      </c>
      <c r="H386" t="s">
        <v>20</v>
      </c>
      <c r="I386" t="s">
        <v>21</v>
      </c>
      <c r="J386">
        <v>4671</v>
      </c>
      <c r="K386">
        <v>13.0133333333333</v>
      </c>
      <c r="L386">
        <v>60785.279999999999</v>
      </c>
      <c r="N386" t="s">
        <v>134</v>
      </c>
      <c r="O386" t="s">
        <v>22</v>
      </c>
      <c r="P386" s="2">
        <f>DATEVALUE(CONCATENATE(RIGHT(output[[#This Row],[month_year]],2),"/01/",LEFT(output[[#This Row],[month_year]],4)))</f>
        <v>42036</v>
      </c>
    </row>
    <row r="387" spans="1:16" x14ac:dyDescent="0.3">
      <c r="A387">
        <v>201502</v>
      </c>
      <c r="B387" t="s">
        <v>143</v>
      </c>
      <c r="C387" t="s">
        <v>292</v>
      </c>
      <c r="D387" t="s">
        <v>293</v>
      </c>
      <c r="E387" t="s">
        <v>294</v>
      </c>
      <c r="F387" t="s">
        <v>30</v>
      </c>
      <c r="G387" t="s">
        <v>19</v>
      </c>
      <c r="H387" t="s">
        <v>38</v>
      </c>
      <c r="I387" t="s">
        <v>39</v>
      </c>
      <c r="J387">
        <v>3259</v>
      </c>
      <c r="K387">
        <v>14.186666666666699</v>
      </c>
      <c r="L387">
        <v>46234.346666666701</v>
      </c>
      <c r="N387" t="s">
        <v>294</v>
      </c>
      <c r="O387" t="s">
        <v>22</v>
      </c>
      <c r="P387" s="2">
        <f>DATEVALUE(CONCATENATE(RIGHT(output[[#This Row],[month_year]],2),"/01/",LEFT(output[[#This Row],[month_year]],4)))</f>
        <v>42036</v>
      </c>
    </row>
    <row r="388" spans="1:16" x14ac:dyDescent="0.3">
      <c r="A388">
        <v>201502</v>
      </c>
      <c r="B388" t="s">
        <v>143</v>
      </c>
      <c r="C388" t="s">
        <v>295</v>
      </c>
      <c r="D388" t="s">
        <v>296</v>
      </c>
      <c r="E388" t="s">
        <v>134</v>
      </c>
      <c r="F388" t="s">
        <v>30</v>
      </c>
      <c r="G388" t="s">
        <v>161</v>
      </c>
      <c r="H388" t="s">
        <v>20</v>
      </c>
      <c r="I388" t="s">
        <v>162</v>
      </c>
      <c r="J388">
        <v>3571</v>
      </c>
      <c r="K388">
        <v>13.0766666666667</v>
      </c>
      <c r="L388">
        <v>46696.776666666701</v>
      </c>
      <c r="N388" t="s">
        <v>134</v>
      </c>
      <c r="O388" t="s">
        <v>24</v>
      </c>
      <c r="P388" s="2">
        <f>DATEVALUE(CONCATENATE(RIGHT(output[[#This Row],[month_year]],2),"/01/",LEFT(output[[#This Row],[month_year]],4)))</f>
        <v>42036</v>
      </c>
    </row>
    <row r="389" spans="1:16" x14ac:dyDescent="0.3">
      <c r="A389">
        <v>201502</v>
      </c>
      <c r="B389" t="s">
        <v>143</v>
      </c>
      <c r="C389" t="s">
        <v>297</v>
      </c>
      <c r="D389" t="s">
        <v>298</v>
      </c>
      <c r="E389" t="s">
        <v>294</v>
      </c>
      <c r="F389" t="s">
        <v>30</v>
      </c>
      <c r="G389" t="s">
        <v>161</v>
      </c>
      <c r="H389" t="s">
        <v>38</v>
      </c>
      <c r="I389" t="s">
        <v>165</v>
      </c>
      <c r="J389">
        <v>4128</v>
      </c>
      <c r="K389">
        <v>14.266666666666699</v>
      </c>
      <c r="L389">
        <v>58892.800000000003</v>
      </c>
      <c r="N389" t="s">
        <v>294</v>
      </c>
      <c r="O389" t="s">
        <v>24</v>
      </c>
      <c r="P389" s="2">
        <f>DATEVALUE(CONCATENATE(RIGHT(output[[#This Row],[month_year]],2),"/01/",LEFT(output[[#This Row],[month_year]],4)))</f>
        <v>42036</v>
      </c>
    </row>
    <row r="390" spans="1:16" x14ac:dyDescent="0.3">
      <c r="A390">
        <v>201502</v>
      </c>
      <c r="B390" t="s">
        <v>143</v>
      </c>
      <c r="C390" t="s">
        <v>299</v>
      </c>
      <c r="D390" t="s">
        <v>300</v>
      </c>
      <c r="E390" t="s">
        <v>134</v>
      </c>
      <c r="F390" t="s">
        <v>30</v>
      </c>
      <c r="G390" t="s">
        <v>19</v>
      </c>
      <c r="H390" t="s">
        <v>20</v>
      </c>
      <c r="I390" t="s">
        <v>21</v>
      </c>
      <c r="J390">
        <v>628</v>
      </c>
      <c r="K390">
        <v>14.98</v>
      </c>
      <c r="L390">
        <v>9407.44</v>
      </c>
      <c r="N390" t="s">
        <v>134</v>
      </c>
      <c r="O390" t="s">
        <v>24</v>
      </c>
      <c r="P390" s="2">
        <f>DATEVALUE(CONCATENATE(RIGHT(output[[#This Row],[month_year]],2),"/01/",LEFT(output[[#This Row],[month_year]],4)))</f>
        <v>42036</v>
      </c>
    </row>
    <row r="391" spans="1:16" x14ac:dyDescent="0.3">
      <c r="A391">
        <v>201502</v>
      </c>
      <c r="B391" t="s">
        <v>143</v>
      </c>
      <c r="C391" t="s">
        <v>315</v>
      </c>
      <c r="D391" t="s">
        <v>314</v>
      </c>
      <c r="E391" t="s">
        <v>138</v>
      </c>
      <c r="F391" t="s">
        <v>30</v>
      </c>
      <c r="G391" t="s">
        <v>19</v>
      </c>
      <c r="H391" t="s">
        <v>20</v>
      </c>
      <c r="I391" t="s">
        <v>21</v>
      </c>
      <c r="J391">
        <v>4241</v>
      </c>
      <c r="K391">
        <v>13.0133333333333</v>
      </c>
      <c r="L391">
        <v>55189.546666666698</v>
      </c>
      <c r="N391" t="s">
        <v>138</v>
      </c>
      <c r="O391" t="s">
        <v>22</v>
      </c>
      <c r="P391" s="2">
        <f>DATEVALUE(CONCATENATE(RIGHT(output[[#This Row],[month_year]],2),"/01/",LEFT(output[[#This Row],[month_year]],4)))</f>
        <v>42036</v>
      </c>
    </row>
    <row r="392" spans="1:16" x14ac:dyDescent="0.3">
      <c r="A392">
        <v>201502</v>
      </c>
      <c r="B392" t="s">
        <v>143</v>
      </c>
      <c r="C392" t="s">
        <v>316</v>
      </c>
      <c r="D392" t="s">
        <v>317</v>
      </c>
      <c r="E392" t="s">
        <v>318</v>
      </c>
      <c r="F392" t="s">
        <v>30</v>
      </c>
      <c r="G392" t="s">
        <v>19</v>
      </c>
      <c r="H392" t="s">
        <v>38</v>
      </c>
      <c r="I392" t="s">
        <v>39</v>
      </c>
      <c r="J392">
        <v>6916</v>
      </c>
      <c r="K392">
        <v>14.186666666666699</v>
      </c>
      <c r="L392">
        <v>98114.986666666693</v>
      </c>
      <c r="N392" t="s">
        <v>318</v>
      </c>
      <c r="O392" t="s">
        <v>22</v>
      </c>
      <c r="P392" s="2">
        <f>DATEVALUE(CONCATENATE(RIGHT(output[[#This Row],[month_year]],2),"/01/",LEFT(output[[#This Row],[month_year]],4)))</f>
        <v>42036</v>
      </c>
    </row>
    <row r="393" spans="1:16" x14ac:dyDescent="0.3">
      <c r="A393">
        <v>201502</v>
      </c>
      <c r="B393" t="s">
        <v>143</v>
      </c>
      <c r="C393" t="s">
        <v>319</v>
      </c>
      <c r="D393" t="s">
        <v>320</v>
      </c>
      <c r="E393" t="s">
        <v>138</v>
      </c>
      <c r="F393" t="s">
        <v>30</v>
      </c>
      <c r="G393" t="s">
        <v>161</v>
      </c>
      <c r="H393" t="s">
        <v>20</v>
      </c>
      <c r="I393" t="s">
        <v>162</v>
      </c>
      <c r="J393">
        <v>3486</v>
      </c>
      <c r="K393">
        <v>13.0766666666667</v>
      </c>
      <c r="L393">
        <v>45585.26</v>
      </c>
      <c r="N393" t="s">
        <v>138</v>
      </c>
      <c r="O393" t="s">
        <v>24</v>
      </c>
      <c r="P393" s="2">
        <f>DATEVALUE(CONCATENATE(RIGHT(output[[#This Row],[month_year]],2),"/01/",LEFT(output[[#This Row],[month_year]],4)))</f>
        <v>42036</v>
      </c>
    </row>
    <row r="394" spans="1:16" x14ac:dyDescent="0.3">
      <c r="A394">
        <v>201502</v>
      </c>
      <c r="B394" t="s">
        <v>143</v>
      </c>
      <c r="C394" t="s">
        <v>321</v>
      </c>
      <c r="D394" t="s">
        <v>322</v>
      </c>
      <c r="E394" t="s">
        <v>138</v>
      </c>
      <c r="F394" t="s">
        <v>30</v>
      </c>
      <c r="G394" t="s">
        <v>19</v>
      </c>
      <c r="H394" t="s">
        <v>20</v>
      </c>
      <c r="I394" t="s">
        <v>21</v>
      </c>
      <c r="J394">
        <v>686</v>
      </c>
      <c r="K394">
        <v>14.98</v>
      </c>
      <c r="L394">
        <v>10276.280000000001</v>
      </c>
      <c r="N394" t="s">
        <v>138</v>
      </c>
      <c r="O394" t="s">
        <v>24</v>
      </c>
      <c r="P394" s="2">
        <f>DATEVALUE(CONCATENATE(RIGHT(output[[#This Row],[month_year]],2),"/01/",LEFT(output[[#This Row],[month_year]],4)))</f>
        <v>42036</v>
      </c>
    </row>
    <row r="395" spans="1:16" x14ac:dyDescent="0.3">
      <c r="A395">
        <v>201502</v>
      </c>
      <c r="B395" t="s">
        <v>143</v>
      </c>
      <c r="C395" t="s">
        <v>335</v>
      </c>
      <c r="D395" t="s">
        <v>336</v>
      </c>
      <c r="E395" t="s">
        <v>32</v>
      </c>
      <c r="F395" t="s">
        <v>30</v>
      </c>
      <c r="G395" t="s">
        <v>19</v>
      </c>
      <c r="H395" t="s">
        <v>20</v>
      </c>
      <c r="I395" t="s">
        <v>21</v>
      </c>
      <c r="J395">
        <v>5764</v>
      </c>
      <c r="K395">
        <v>13.0133333333333</v>
      </c>
      <c r="L395">
        <v>75008.853333333303</v>
      </c>
      <c r="N395" t="s">
        <v>32</v>
      </c>
      <c r="O395" t="s">
        <v>22</v>
      </c>
      <c r="P395" s="2">
        <f>DATEVALUE(CONCATENATE(RIGHT(output[[#This Row],[month_year]],2),"/01/",LEFT(output[[#This Row],[month_year]],4)))</f>
        <v>42036</v>
      </c>
    </row>
    <row r="396" spans="1:16" x14ac:dyDescent="0.3">
      <c r="A396">
        <v>201502</v>
      </c>
      <c r="B396" t="s">
        <v>143</v>
      </c>
      <c r="C396" t="s">
        <v>337</v>
      </c>
      <c r="D396" t="s">
        <v>338</v>
      </c>
      <c r="E396" t="s">
        <v>91</v>
      </c>
      <c r="F396" t="s">
        <v>30</v>
      </c>
      <c r="G396" t="s">
        <v>19</v>
      </c>
      <c r="H396" t="s">
        <v>38</v>
      </c>
      <c r="I396" t="s">
        <v>39</v>
      </c>
      <c r="J396">
        <v>3687</v>
      </c>
      <c r="K396">
        <v>14.186666666666699</v>
      </c>
      <c r="L396">
        <v>52306.239999999998</v>
      </c>
      <c r="N396" t="s">
        <v>91</v>
      </c>
      <c r="O396" t="s">
        <v>22</v>
      </c>
      <c r="P396" s="2">
        <f>DATEVALUE(CONCATENATE(RIGHT(output[[#This Row],[month_year]],2),"/01/",LEFT(output[[#This Row],[month_year]],4)))</f>
        <v>42036</v>
      </c>
    </row>
    <row r="397" spans="1:16" x14ac:dyDescent="0.3">
      <c r="A397">
        <v>201502</v>
      </c>
      <c r="B397" t="s">
        <v>143</v>
      </c>
      <c r="C397" t="s">
        <v>339</v>
      </c>
      <c r="D397" t="s">
        <v>340</v>
      </c>
      <c r="E397" t="s">
        <v>32</v>
      </c>
      <c r="F397" t="s">
        <v>30</v>
      </c>
      <c r="G397" t="s">
        <v>161</v>
      </c>
      <c r="H397" t="s">
        <v>20</v>
      </c>
      <c r="I397" t="s">
        <v>162</v>
      </c>
      <c r="J397">
        <v>2906</v>
      </c>
      <c r="K397">
        <v>13.0766666666667</v>
      </c>
      <c r="L397">
        <v>38000.793333333299</v>
      </c>
      <c r="N397" t="s">
        <v>32</v>
      </c>
      <c r="O397" t="s">
        <v>24</v>
      </c>
      <c r="P397" s="2">
        <f>DATEVALUE(CONCATENATE(RIGHT(output[[#This Row],[month_year]],2),"/01/",LEFT(output[[#This Row],[month_year]],4)))</f>
        <v>42036</v>
      </c>
    </row>
    <row r="398" spans="1:16" x14ac:dyDescent="0.3">
      <c r="A398">
        <v>201502</v>
      </c>
      <c r="B398" t="s">
        <v>143</v>
      </c>
      <c r="C398" t="s">
        <v>341</v>
      </c>
      <c r="D398" t="s">
        <v>342</v>
      </c>
      <c r="E398" t="s">
        <v>91</v>
      </c>
      <c r="F398" t="s">
        <v>30</v>
      </c>
      <c r="G398" t="s">
        <v>161</v>
      </c>
      <c r="H398" t="s">
        <v>38</v>
      </c>
      <c r="I398" t="s">
        <v>165</v>
      </c>
      <c r="J398">
        <v>4696</v>
      </c>
      <c r="K398">
        <v>14.266666666666699</v>
      </c>
      <c r="L398">
        <v>66996.266666666706</v>
      </c>
      <c r="N398" t="s">
        <v>91</v>
      </c>
      <c r="O398" t="s">
        <v>24</v>
      </c>
      <c r="P398" s="2">
        <f>DATEVALUE(CONCATENATE(RIGHT(output[[#This Row],[month_year]],2),"/01/",LEFT(output[[#This Row],[month_year]],4)))</f>
        <v>42036</v>
      </c>
    </row>
    <row r="399" spans="1:16" x14ac:dyDescent="0.3">
      <c r="A399">
        <v>201502</v>
      </c>
      <c r="B399" t="s">
        <v>143</v>
      </c>
      <c r="C399" t="s">
        <v>343</v>
      </c>
      <c r="D399" t="s">
        <v>344</v>
      </c>
      <c r="E399" t="s">
        <v>32</v>
      </c>
      <c r="F399" t="s">
        <v>30</v>
      </c>
      <c r="G399" t="s">
        <v>19</v>
      </c>
      <c r="H399" t="s">
        <v>20</v>
      </c>
      <c r="I399" t="s">
        <v>21</v>
      </c>
      <c r="J399">
        <v>529</v>
      </c>
      <c r="K399">
        <v>14.98</v>
      </c>
      <c r="L399">
        <v>7924.42</v>
      </c>
      <c r="N399" t="s">
        <v>32</v>
      </c>
      <c r="O399" t="s">
        <v>24</v>
      </c>
      <c r="P399" s="2">
        <f>DATEVALUE(CONCATENATE(RIGHT(output[[#This Row],[month_year]],2),"/01/",LEFT(output[[#This Row],[month_year]],4)))</f>
        <v>42036</v>
      </c>
    </row>
    <row r="400" spans="1:16" x14ac:dyDescent="0.3">
      <c r="A400">
        <v>201502</v>
      </c>
      <c r="B400" t="s">
        <v>143</v>
      </c>
      <c r="C400" t="s">
        <v>347</v>
      </c>
      <c r="D400" t="s">
        <v>348</v>
      </c>
      <c r="E400" t="s">
        <v>141</v>
      </c>
      <c r="F400" t="s">
        <v>30</v>
      </c>
      <c r="G400" t="s">
        <v>27</v>
      </c>
      <c r="H400" t="s">
        <v>20</v>
      </c>
      <c r="I400" t="s">
        <v>28</v>
      </c>
      <c r="J400">
        <v>82795</v>
      </c>
      <c r="K400">
        <v>5.98</v>
      </c>
      <c r="L400">
        <v>495114.1</v>
      </c>
      <c r="N400" t="s">
        <v>141</v>
      </c>
      <c r="O400" t="s">
        <v>22</v>
      </c>
      <c r="P400" s="2">
        <f>DATEVALUE(CONCATENATE(RIGHT(output[[#This Row],[month_year]],2),"/01/",LEFT(output[[#This Row],[month_year]],4)))</f>
        <v>42036</v>
      </c>
    </row>
    <row r="401" spans="1:16" x14ac:dyDescent="0.3">
      <c r="A401">
        <v>201502</v>
      </c>
      <c r="B401" t="s">
        <v>143</v>
      </c>
      <c r="C401" t="s">
        <v>349</v>
      </c>
      <c r="D401" t="s">
        <v>350</v>
      </c>
      <c r="E401" t="s">
        <v>351</v>
      </c>
      <c r="F401" t="s">
        <v>30</v>
      </c>
      <c r="G401" t="s">
        <v>27</v>
      </c>
      <c r="H401" t="s">
        <v>38</v>
      </c>
      <c r="I401" t="s">
        <v>150</v>
      </c>
      <c r="J401">
        <v>33765</v>
      </c>
      <c r="K401">
        <v>6.98</v>
      </c>
      <c r="L401">
        <v>235679.7</v>
      </c>
      <c r="N401" t="s">
        <v>351</v>
      </c>
      <c r="O401" t="s">
        <v>22</v>
      </c>
      <c r="P401" s="2">
        <f>DATEVALUE(CONCATENATE(RIGHT(output[[#This Row],[month_year]],2),"/01/",LEFT(output[[#This Row],[month_year]],4)))</f>
        <v>42036</v>
      </c>
    </row>
    <row r="402" spans="1:16" x14ac:dyDescent="0.3">
      <c r="A402">
        <v>201502</v>
      </c>
      <c r="B402" t="s">
        <v>143</v>
      </c>
      <c r="C402" t="s">
        <v>352</v>
      </c>
      <c r="D402" t="s">
        <v>353</v>
      </c>
      <c r="E402" t="s">
        <v>141</v>
      </c>
      <c r="F402" t="s">
        <v>30</v>
      </c>
      <c r="G402" t="s">
        <v>354</v>
      </c>
      <c r="H402" t="s">
        <v>20</v>
      </c>
      <c r="I402" t="s">
        <v>355</v>
      </c>
      <c r="J402">
        <v>44836</v>
      </c>
      <c r="K402">
        <v>5.98</v>
      </c>
      <c r="L402">
        <v>268119.28000000003</v>
      </c>
      <c r="N402" t="s">
        <v>141</v>
      </c>
      <c r="O402" t="s">
        <v>24</v>
      </c>
      <c r="P402" s="2">
        <f>DATEVALUE(CONCATENATE(RIGHT(output[[#This Row],[month_year]],2),"/01/",LEFT(output[[#This Row],[month_year]],4)))</f>
        <v>42036</v>
      </c>
    </row>
    <row r="403" spans="1:16" x14ac:dyDescent="0.3">
      <c r="A403">
        <v>201502</v>
      </c>
      <c r="B403" t="s">
        <v>143</v>
      </c>
      <c r="C403" t="s">
        <v>356</v>
      </c>
      <c r="D403" t="s">
        <v>357</v>
      </c>
      <c r="E403" t="s">
        <v>351</v>
      </c>
      <c r="F403" t="s">
        <v>30</v>
      </c>
      <c r="G403" t="s">
        <v>354</v>
      </c>
      <c r="H403" t="s">
        <v>38</v>
      </c>
      <c r="I403" t="s">
        <v>358</v>
      </c>
      <c r="J403">
        <v>39957</v>
      </c>
      <c r="K403">
        <v>6.98</v>
      </c>
      <c r="L403">
        <v>278899.86</v>
      </c>
      <c r="N403" t="s">
        <v>351</v>
      </c>
      <c r="O403" t="s">
        <v>24</v>
      </c>
      <c r="P403" s="2">
        <f>DATEVALUE(CONCATENATE(RIGHT(output[[#This Row],[month_year]],2),"/01/",LEFT(output[[#This Row],[month_year]],4)))</f>
        <v>42036</v>
      </c>
    </row>
    <row r="404" spans="1:16" x14ac:dyDescent="0.3">
      <c r="A404">
        <v>201502</v>
      </c>
      <c r="B404" t="s">
        <v>143</v>
      </c>
      <c r="C404" t="s">
        <v>359</v>
      </c>
      <c r="D404" t="s">
        <v>360</v>
      </c>
      <c r="E404" t="s">
        <v>141</v>
      </c>
      <c r="F404" t="s">
        <v>30</v>
      </c>
      <c r="G404" t="s">
        <v>27</v>
      </c>
      <c r="H404" t="s">
        <v>20</v>
      </c>
      <c r="I404" t="s">
        <v>28</v>
      </c>
      <c r="J404">
        <v>7822</v>
      </c>
      <c r="K404">
        <v>5.98</v>
      </c>
      <c r="L404">
        <v>46775.56</v>
      </c>
      <c r="N404" t="s">
        <v>141</v>
      </c>
      <c r="O404" t="s">
        <v>24</v>
      </c>
      <c r="P404" s="2">
        <f>DATEVALUE(CONCATENATE(RIGHT(output[[#This Row],[month_year]],2),"/01/",LEFT(output[[#This Row],[month_year]],4)))</f>
        <v>42036</v>
      </c>
    </row>
    <row r="405" spans="1:16" x14ac:dyDescent="0.3">
      <c r="A405">
        <v>201502</v>
      </c>
      <c r="B405" t="s">
        <v>143</v>
      </c>
      <c r="C405" t="s">
        <v>373</v>
      </c>
      <c r="D405" t="s">
        <v>374</v>
      </c>
      <c r="E405" t="s">
        <v>375</v>
      </c>
      <c r="F405" t="s">
        <v>30</v>
      </c>
      <c r="G405" t="s">
        <v>19</v>
      </c>
      <c r="H405" t="s">
        <v>20</v>
      </c>
      <c r="I405" t="s">
        <v>21</v>
      </c>
      <c r="J405">
        <v>5871</v>
      </c>
      <c r="K405">
        <v>13.0133333333333</v>
      </c>
      <c r="L405">
        <v>76401.279999999999</v>
      </c>
      <c r="N405" t="s">
        <v>375</v>
      </c>
      <c r="O405" t="s">
        <v>22</v>
      </c>
      <c r="P405" s="2">
        <f>DATEVALUE(CONCATENATE(RIGHT(output[[#This Row],[month_year]],2),"/01/",LEFT(output[[#This Row],[month_year]],4)))</f>
        <v>42036</v>
      </c>
    </row>
    <row r="406" spans="1:16" x14ac:dyDescent="0.3">
      <c r="A406">
        <v>201502</v>
      </c>
      <c r="B406" t="s">
        <v>143</v>
      </c>
      <c r="C406" t="s">
        <v>376</v>
      </c>
      <c r="D406" t="s">
        <v>377</v>
      </c>
      <c r="E406" t="s">
        <v>375</v>
      </c>
      <c r="F406" t="s">
        <v>30</v>
      </c>
      <c r="G406" t="s">
        <v>19</v>
      </c>
      <c r="H406" t="s">
        <v>20</v>
      </c>
      <c r="I406" t="s">
        <v>21</v>
      </c>
      <c r="J406">
        <v>627</v>
      </c>
      <c r="K406">
        <v>14.98</v>
      </c>
      <c r="L406">
        <v>9392.4599999999991</v>
      </c>
      <c r="N406" t="s">
        <v>375</v>
      </c>
      <c r="O406" t="s">
        <v>24</v>
      </c>
      <c r="P406" s="2">
        <f>DATEVALUE(CONCATENATE(RIGHT(output[[#This Row],[month_year]],2),"/01/",LEFT(output[[#This Row],[month_year]],4)))</f>
        <v>42036</v>
      </c>
    </row>
    <row r="407" spans="1:16" x14ac:dyDescent="0.3">
      <c r="A407">
        <v>201502</v>
      </c>
      <c r="B407" t="s">
        <v>143</v>
      </c>
      <c r="C407" t="s">
        <v>387</v>
      </c>
      <c r="D407" t="s">
        <v>387</v>
      </c>
      <c r="E407" t="s">
        <v>34</v>
      </c>
      <c r="F407" t="s">
        <v>35</v>
      </c>
      <c r="G407" t="s">
        <v>19</v>
      </c>
      <c r="H407" t="s">
        <v>20</v>
      </c>
      <c r="I407" t="s">
        <v>21</v>
      </c>
      <c r="J407">
        <v>2989</v>
      </c>
      <c r="K407">
        <v>13.0133333333333</v>
      </c>
      <c r="L407">
        <v>38896.853333333303</v>
      </c>
      <c r="N407" t="s">
        <v>34</v>
      </c>
      <c r="O407" t="s">
        <v>22</v>
      </c>
      <c r="P407" s="2">
        <f>DATEVALUE(CONCATENATE(RIGHT(output[[#This Row],[month_year]],2),"/01/",LEFT(output[[#This Row],[month_year]],4)))</f>
        <v>42036</v>
      </c>
    </row>
    <row r="408" spans="1:16" x14ac:dyDescent="0.3">
      <c r="A408">
        <v>201502</v>
      </c>
      <c r="B408" t="s">
        <v>143</v>
      </c>
      <c r="C408" t="s">
        <v>388</v>
      </c>
      <c r="D408" t="s">
        <v>388</v>
      </c>
      <c r="E408" t="s">
        <v>389</v>
      </c>
      <c r="F408" t="s">
        <v>35</v>
      </c>
      <c r="G408" t="s">
        <v>19</v>
      </c>
      <c r="H408" t="s">
        <v>38</v>
      </c>
      <c r="I408" t="s">
        <v>39</v>
      </c>
      <c r="J408">
        <v>2183</v>
      </c>
      <c r="K408">
        <v>14.186666666666699</v>
      </c>
      <c r="L408">
        <v>30969.493333333299</v>
      </c>
      <c r="N408" t="s">
        <v>389</v>
      </c>
      <c r="O408" t="s">
        <v>22</v>
      </c>
      <c r="P408" s="2">
        <f>DATEVALUE(CONCATENATE(RIGHT(output[[#This Row],[month_year]],2),"/01/",LEFT(output[[#This Row],[month_year]],4)))</f>
        <v>42036</v>
      </c>
    </row>
    <row r="409" spans="1:16" x14ac:dyDescent="0.3">
      <c r="A409">
        <v>201502</v>
      </c>
      <c r="B409" t="s">
        <v>143</v>
      </c>
      <c r="C409" t="s">
        <v>390</v>
      </c>
      <c r="D409" t="s">
        <v>390</v>
      </c>
      <c r="E409" t="s">
        <v>34</v>
      </c>
      <c r="F409" t="s">
        <v>35</v>
      </c>
      <c r="G409" t="s">
        <v>161</v>
      </c>
      <c r="H409" t="s">
        <v>20</v>
      </c>
      <c r="I409" t="s">
        <v>162</v>
      </c>
      <c r="J409">
        <v>3740</v>
      </c>
      <c r="K409">
        <v>13.0766666666667</v>
      </c>
      <c r="L409">
        <v>48906.733333333301</v>
      </c>
      <c r="N409" t="s">
        <v>34</v>
      </c>
      <c r="O409" t="s">
        <v>24</v>
      </c>
      <c r="P409" s="2">
        <f>DATEVALUE(CONCATENATE(RIGHT(output[[#This Row],[month_year]],2),"/01/",LEFT(output[[#This Row],[month_year]],4)))</f>
        <v>42036</v>
      </c>
    </row>
    <row r="410" spans="1:16" x14ac:dyDescent="0.3">
      <c r="A410">
        <v>201502</v>
      </c>
      <c r="B410" t="s">
        <v>143</v>
      </c>
      <c r="C410" t="s">
        <v>391</v>
      </c>
      <c r="D410" t="s">
        <v>391</v>
      </c>
      <c r="E410" t="s">
        <v>389</v>
      </c>
      <c r="F410" t="s">
        <v>35</v>
      </c>
      <c r="G410" t="s">
        <v>161</v>
      </c>
      <c r="H410" t="s">
        <v>38</v>
      </c>
      <c r="I410" t="s">
        <v>165</v>
      </c>
      <c r="J410">
        <v>3122</v>
      </c>
      <c r="K410">
        <v>14.266666666666699</v>
      </c>
      <c r="L410">
        <v>44540.533333333296</v>
      </c>
      <c r="N410" t="s">
        <v>389</v>
      </c>
      <c r="O410" t="s">
        <v>24</v>
      </c>
      <c r="P410" s="2">
        <f>DATEVALUE(CONCATENATE(RIGHT(output[[#This Row],[month_year]],2),"/01/",LEFT(output[[#This Row],[month_year]],4)))</f>
        <v>42036</v>
      </c>
    </row>
    <row r="411" spans="1:16" x14ac:dyDescent="0.3">
      <c r="A411">
        <v>201502</v>
      </c>
      <c r="B411" t="s">
        <v>143</v>
      </c>
      <c r="C411" t="s">
        <v>392</v>
      </c>
      <c r="D411" t="s">
        <v>392</v>
      </c>
      <c r="E411" t="s">
        <v>34</v>
      </c>
      <c r="F411" t="s">
        <v>35</v>
      </c>
      <c r="G411" t="s">
        <v>19</v>
      </c>
      <c r="H411" t="s">
        <v>20</v>
      </c>
      <c r="I411" t="s">
        <v>21</v>
      </c>
      <c r="J411">
        <v>600</v>
      </c>
      <c r="K411">
        <v>14.98</v>
      </c>
      <c r="L411">
        <v>8988</v>
      </c>
      <c r="N411" t="s">
        <v>34</v>
      </c>
      <c r="O411" t="s">
        <v>24</v>
      </c>
      <c r="P411" s="2">
        <f>DATEVALUE(CONCATENATE(RIGHT(output[[#This Row],[month_year]],2),"/01/",LEFT(output[[#This Row],[month_year]],4)))</f>
        <v>42036</v>
      </c>
    </row>
    <row r="412" spans="1:16" x14ac:dyDescent="0.3">
      <c r="A412">
        <v>201502</v>
      </c>
      <c r="B412" t="s">
        <v>143</v>
      </c>
      <c r="C412" t="s">
        <v>393</v>
      </c>
      <c r="D412" t="s">
        <v>393</v>
      </c>
      <c r="E412" t="s">
        <v>389</v>
      </c>
      <c r="F412" t="s">
        <v>35</v>
      </c>
      <c r="G412" t="s">
        <v>19</v>
      </c>
      <c r="H412" t="s">
        <v>38</v>
      </c>
      <c r="I412" t="s">
        <v>39</v>
      </c>
      <c r="J412">
        <v>241</v>
      </c>
      <c r="K412">
        <v>15.9766666666667</v>
      </c>
      <c r="L412">
        <v>3850.3766666666702</v>
      </c>
      <c r="N412" t="s">
        <v>389</v>
      </c>
      <c r="O412" t="s">
        <v>24</v>
      </c>
      <c r="P412" s="2">
        <f>DATEVALUE(CONCATENATE(RIGHT(output[[#This Row],[month_year]],2),"/01/",LEFT(output[[#This Row],[month_year]],4)))</f>
        <v>42036</v>
      </c>
    </row>
    <row r="413" spans="1:16" x14ac:dyDescent="0.3">
      <c r="A413">
        <v>201502</v>
      </c>
      <c r="B413" t="s">
        <v>143</v>
      </c>
      <c r="C413" t="s">
        <v>400</v>
      </c>
      <c r="D413" t="s">
        <v>400</v>
      </c>
      <c r="E413" t="s">
        <v>36</v>
      </c>
      <c r="F413" t="s">
        <v>35</v>
      </c>
      <c r="G413" t="s">
        <v>19</v>
      </c>
      <c r="H413" t="s">
        <v>20</v>
      </c>
      <c r="I413" t="s">
        <v>21</v>
      </c>
      <c r="J413">
        <v>3943</v>
      </c>
      <c r="K413">
        <v>13.0133333333333</v>
      </c>
      <c r="L413">
        <v>51311.573333333297</v>
      </c>
      <c r="N413" t="s">
        <v>36</v>
      </c>
      <c r="O413" t="s">
        <v>22</v>
      </c>
      <c r="P413" s="2">
        <f>DATEVALUE(CONCATENATE(RIGHT(output[[#This Row],[month_year]],2),"/01/",LEFT(output[[#This Row],[month_year]],4)))</f>
        <v>42036</v>
      </c>
    </row>
    <row r="414" spans="1:16" x14ac:dyDescent="0.3">
      <c r="A414">
        <v>201502</v>
      </c>
      <c r="B414" t="s">
        <v>143</v>
      </c>
      <c r="C414" t="s">
        <v>401</v>
      </c>
      <c r="D414" t="s">
        <v>401</v>
      </c>
      <c r="E414" t="s">
        <v>37</v>
      </c>
      <c r="F414" t="s">
        <v>35</v>
      </c>
      <c r="G414" t="s">
        <v>19</v>
      </c>
      <c r="H414" t="s">
        <v>38</v>
      </c>
      <c r="I414" t="s">
        <v>39</v>
      </c>
      <c r="J414">
        <v>3418</v>
      </c>
      <c r="K414">
        <v>14.186666666666699</v>
      </c>
      <c r="L414">
        <v>48490.026666666701</v>
      </c>
      <c r="N414" t="s">
        <v>37</v>
      </c>
      <c r="O414" t="s">
        <v>22</v>
      </c>
      <c r="P414" s="2">
        <f>DATEVALUE(CONCATENATE(RIGHT(output[[#This Row],[month_year]],2),"/01/",LEFT(output[[#This Row],[month_year]],4)))</f>
        <v>42036</v>
      </c>
    </row>
    <row r="415" spans="1:16" x14ac:dyDescent="0.3">
      <c r="A415">
        <v>201502</v>
      </c>
      <c r="B415" t="s">
        <v>143</v>
      </c>
      <c r="C415" t="s">
        <v>402</v>
      </c>
      <c r="D415" t="s">
        <v>402</v>
      </c>
      <c r="E415" t="s">
        <v>36</v>
      </c>
      <c r="F415" t="s">
        <v>35</v>
      </c>
      <c r="G415" t="s">
        <v>161</v>
      </c>
      <c r="H415" t="s">
        <v>20</v>
      </c>
      <c r="I415" t="s">
        <v>162</v>
      </c>
      <c r="J415">
        <v>5315</v>
      </c>
      <c r="K415">
        <v>13.0766666666667</v>
      </c>
      <c r="L415">
        <v>69502.483333333294</v>
      </c>
      <c r="N415" t="s">
        <v>36</v>
      </c>
      <c r="O415" t="s">
        <v>24</v>
      </c>
      <c r="P415" s="2">
        <f>DATEVALUE(CONCATENATE(RIGHT(output[[#This Row],[month_year]],2),"/01/",LEFT(output[[#This Row],[month_year]],4)))</f>
        <v>42036</v>
      </c>
    </row>
    <row r="416" spans="1:16" x14ac:dyDescent="0.3">
      <c r="A416">
        <v>201502</v>
      </c>
      <c r="B416" t="s">
        <v>143</v>
      </c>
      <c r="C416" t="s">
        <v>403</v>
      </c>
      <c r="D416" t="s">
        <v>403</v>
      </c>
      <c r="E416" t="s">
        <v>37</v>
      </c>
      <c r="F416" t="s">
        <v>35</v>
      </c>
      <c r="G416" t="s">
        <v>161</v>
      </c>
      <c r="H416" t="s">
        <v>38</v>
      </c>
      <c r="I416" t="s">
        <v>165</v>
      </c>
      <c r="J416">
        <v>4378</v>
      </c>
      <c r="K416">
        <v>14.266666666666699</v>
      </c>
      <c r="L416">
        <v>62459.466666666704</v>
      </c>
      <c r="N416" t="s">
        <v>37</v>
      </c>
      <c r="O416" t="s">
        <v>24</v>
      </c>
      <c r="P416" s="2">
        <f>DATEVALUE(CONCATENATE(RIGHT(output[[#This Row],[month_year]],2),"/01/",LEFT(output[[#This Row],[month_year]],4)))</f>
        <v>42036</v>
      </c>
    </row>
    <row r="417" spans="1:16" x14ac:dyDescent="0.3">
      <c r="A417">
        <v>201502</v>
      </c>
      <c r="B417" t="s">
        <v>143</v>
      </c>
      <c r="C417" t="s">
        <v>404</v>
      </c>
      <c r="D417" t="s">
        <v>404</v>
      </c>
      <c r="E417" t="s">
        <v>36</v>
      </c>
      <c r="F417" t="s">
        <v>35</v>
      </c>
      <c r="G417" t="s">
        <v>19</v>
      </c>
      <c r="H417" t="s">
        <v>20</v>
      </c>
      <c r="I417" t="s">
        <v>21</v>
      </c>
      <c r="J417">
        <v>753</v>
      </c>
      <c r="K417">
        <v>14.98</v>
      </c>
      <c r="L417">
        <v>11279.94</v>
      </c>
      <c r="N417" t="s">
        <v>36</v>
      </c>
      <c r="O417" t="s">
        <v>24</v>
      </c>
      <c r="P417" s="2">
        <f>DATEVALUE(CONCATENATE(RIGHT(output[[#This Row],[month_year]],2),"/01/",LEFT(output[[#This Row],[month_year]],4)))</f>
        <v>42036</v>
      </c>
    </row>
    <row r="418" spans="1:16" x14ac:dyDescent="0.3">
      <c r="A418">
        <v>201502</v>
      </c>
      <c r="B418" t="s">
        <v>143</v>
      </c>
      <c r="C418" t="s">
        <v>405</v>
      </c>
      <c r="D418" t="s">
        <v>405</v>
      </c>
      <c r="E418" t="s">
        <v>37</v>
      </c>
      <c r="F418" t="s">
        <v>35</v>
      </c>
      <c r="G418" t="s">
        <v>19</v>
      </c>
      <c r="H418" t="s">
        <v>38</v>
      </c>
      <c r="I418" t="s">
        <v>39</v>
      </c>
      <c r="J418">
        <v>373</v>
      </c>
      <c r="K418">
        <v>15.9766666666667</v>
      </c>
      <c r="L418">
        <v>5959.2966666666698</v>
      </c>
      <c r="N418" t="s">
        <v>37</v>
      </c>
      <c r="O418" t="s">
        <v>24</v>
      </c>
      <c r="P418" s="2">
        <f>DATEVALUE(CONCATENATE(RIGHT(output[[#This Row],[month_year]],2),"/01/",LEFT(output[[#This Row],[month_year]],4)))</f>
        <v>42036</v>
      </c>
    </row>
    <row r="419" spans="1:16" x14ac:dyDescent="0.3">
      <c r="A419">
        <v>201502</v>
      </c>
      <c r="B419" t="s">
        <v>143</v>
      </c>
      <c r="C419" t="s">
        <v>412</v>
      </c>
      <c r="D419" t="s">
        <v>412</v>
      </c>
      <c r="E419" t="s">
        <v>93</v>
      </c>
      <c r="F419" t="s">
        <v>35</v>
      </c>
      <c r="G419" t="s">
        <v>19</v>
      </c>
      <c r="H419" t="s">
        <v>20</v>
      </c>
      <c r="I419" t="s">
        <v>21</v>
      </c>
      <c r="J419">
        <v>3795</v>
      </c>
      <c r="K419">
        <v>13.0133333333333</v>
      </c>
      <c r="L419">
        <v>49385.599999999999</v>
      </c>
      <c r="N419" t="s">
        <v>93</v>
      </c>
      <c r="O419" t="s">
        <v>22</v>
      </c>
      <c r="P419" s="2">
        <f>DATEVALUE(CONCATENATE(RIGHT(output[[#This Row],[month_year]],2),"/01/",LEFT(output[[#This Row],[month_year]],4)))</f>
        <v>42036</v>
      </c>
    </row>
    <row r="420" spans="1:16" x14ac:dyDescent="0.3">
      <c r="A420">
        <v>201502</v>
      </c>
      <c r="B420" t="s">
        <v>143</v>
      </c>
      <c r="C420" t="s">
        <v>413</v>
      </c>
      <c r="D420" t="s">
        <v>413</v>
      </c>
      <c r="E420" t="s">
        <v>94</v>
      </c>
      <c r="F420" t="s">
        <v>35</v>
      </c>
      <c r="G420" t="s">
        <v>19</v>
      </c>
      <c r="H420" t="s">
        <v>38</v>
      </c>
      <c r="I420" t="s">
        <v>39</v>
      </c>
      <c r="J420">
        <v>3608</v>
      </c>
      <c r="K420">
        <v>14.186666666666699</v>
      </c>
      <c r="L420">
        <v>51185.493333333303</v>
      </c>
      <c r="N420" t="s">
        <v>94</v>
      </c>
      <c r="O420" t="s">
        <v>22</v>
      </c>
      <c r="P420" s="2">
        <f>DATEVALUE(CONCATENATE(RIGHT(output[[#This Row],[month_year]],2),"/01/",LEFT(output[[#This Row],[month_year]],4)))</f>
        <v>42036</v>
      </c>
    </row>
    <row r="421" spans="1:16" x14ac:dyDescent="0.3">
      <c r="A421">
        <v>201502</v>
      </c>
      <c r="B421" t="s">
        <v>143</v>
      </c>
      <c r="C421" t="s">
        <v>414</v>
      </c>
      <c r="D421" t="s">
        <v>414</v>
      </c>
      <c r="E421" t="s">
        <v>93</v>
      </c>
      <c r="F421" t="s">
        <v>35</v>
      </c>
      <c r="G421" t="s">
        <v>161</v>
      </c>
      <c r="H421" t="s">
        <v>20</v>
      </c>
      <c r="I421" t="s">
        <v>162</v>
      </c>
      <c r="J421">
        <v>3003</v>
      </c>
      <c r="K421">
        <v>13.0766666666667</v>
      </c>
      <c r="L421">
        <v>39269.230000000003</v>
      </c>
      <c r="N421" t="s">
        <v>93</v>
      </c>
      <c r="O421" t="s">
        <v>24</v>
      </c>
      <c r="P421" s="2">
        <f>DATEVALUE(CONCATENATE(RIGHT(output[[#This Row],[month_year]],2),"/01/",LEFT(output[[#This Row],[month_year]],4)))</f>
        <v>42036</v>
      </c>
    </row>
    <row r="422" spans="1:16" x14ac:dyDescent="0.3">
      <c r="A422">
        <v>201502</v>
      </c>
      <c r="B422" t="s">
        <v>143</v>
      </c>
      <c r="C422" t="s">
        <v>415</v>
      </c>
      <c r="D422" t="s">
        <v>415</v>
      </c>
      <c r="E422" t="s">
        <v>94</v>
      </c>
      <c r="F422" t="s">
        <v>35</v>
      </c>
      <c r="G422" t="s">
        <v>161</v>
      </c>
      <c r="H422" t="s">
        <v>38</v>
      </c>
      <c r="I422" t="s">
        <v>165</v>
      </c>
      <c r="J422">
        <v>2664</v>
      </c>
      <c r="K422">
        <v>14.266666666666699</v>
      </c>
      <c r="L422">
        <v>38006.400000000001</v>
      </c>
      <c r="N422" t="s">
        <v>94</v>
      </c>
      <c r="O422" t="s">
        <v>24</v>
      </c>
      <c r="P422" s="2">
        <f>DATEVALUE(CONCATENATE(RIGHT(output[[#This Row],[month_year]],2),"/01/",LEFT(output[[#This Row],[month_year]],4)))</f>
        <v>42036</v>
      </c>
    </row>
    <row r="423" spans="1:16" x14ac:dyDescent="0.3">
      <c r="A423">
        <v>201502</v>
      </c>
      <c r="B423" t="s">
        <v>143</v>
      </c>
      <c r="C423" t="s">
        <v>416</v>
      </c>
      <c r="D423" t="s">
        <v>416</v>
      </c>
      <c r="E423" t="s">
        <v>93</v>
      </c>
      <c r="F423" t="s">
        <v>35</v>
      </c>
      <c r="G423" t="s">
        <v>19</v>
      </c>
      <c r="H423" t="s">
        <v>20</v>
      </c>
      <c r="I423" t="s">
        <v>21</v>
      </c>
      <c r="J423">
        <v>427</v>
      </c>
      <c r="K423">
        <v>14.98</v>
      </c>
      <c r="L423">
        <v>6396.46</v>
      </c>
      <c r="N423" t="s">
        <v>93</v>
      </c>
      <c r="O423" t="s">
        <v>24</v>
      </c>
      <c r="P423" s="2">
        <f>DATEVALUE(CONCATENATE(RIGHT(output[[#This Row],[month_year]],2),"/01/",LEFT(output[[#This Row],[month_year]],4)))</f>
        <v>42036</v>
      </c>
    </row>
    <row r="424" spans="1:16" x14ac:dyDescent="0.3">
      <c r="A424">
        <v>201502</v>
      </c>
      <c r="B424" t="s">
        <v>143</v>
      </c>
      <c r="C424" t="s">
        <v>417</v>
      </c>
      <c r="D424" t="s">
        <v>417</v>
      </c>
      <c r="E424" t="s">
        <v>94</v>
      </c>
      <c r="F424" t="s">
        <v>35</v>
      </c>
      <c r="G424" t="s">
        <v>19</v>
      </c>
      <c r="H424" t="s">
        <v>38</v>
      </c>
      <c r="I424" t="s">
        <v>39</v>
      </c>
      <c r="J424">
        <v>301</v>
      </c>
      <c r="K424">
        <v>15.9766666666667</v>
      </c>
      <c r="L424">
        <v>4808.9766666666701</v>
      </c>
      <c r="N424" t="s">
        <v>94</v>
      </c>
      <c r="O424" t="s">
        <v>24</v>
      </c>
      <c r="P424" s="2">
        <f>DATEVALUE(CONCATENATE(RIGHT(output[[#This Row],[month_year]],2),"/01/",LEFT(output[[#This Row],[month_year]],4)))</f>
        <v>42036</v>
      </c>
    </row>
    <row r="425" spans="1:16" x14ac:dyDescent="0.3">
      <c r="A425">
        <v>201502</v>
      </c>
      <c r="B425" t="s">
        <v>143</v>
      </c>
      <c r="C425" t="s">
        <v>424</v>
      </c>
      <c r="D425" t="s">
        <v>424</v>
      </c>
      <c r="E425" t="s">
        <v>96</v>
      </c>
      <c r="F425" t="s">
        <v>35</v>
      </c>
      <c r="G425" t="s">
        <v>52</v>
      </c>
      <c r="H425" t="s">
        <v>20</v>
      </c>
      <c r="I425" t="s">
        <v>53</v>
      </c>
      <c r="J425">
        <v>4911</v>
      </c>
      <c r="K425">
        <v>12.94</v>
      </c>
      <c r="L425">
        <v>63548.34</v>
      </c>
      <c r="N425" t="s">
        <v>96</v>
      </c>
      <c r="O425" t="s">
        <v>22</v>
      </c>
      <c r="P425" s="2">
        <f>DATEVALUE(CONCATENATE(RIGHT(output[[#This Row],[month_year]],2),"/01/",LEFT(output[[#This Row],[month_year]],4)))</f>
        <v>42036</v>
      </c>
    </row>
    <row r="426" spans="1:16" x14ac:dyDescent="0.3">
      <c r="A426">
        <v>201502</v>
      </c>
      <c r="B426" t="s">
        <v>143</v>
      </c>
      <c r="C426" t="s">
        <v>425</v>
      </c>
      <c r="D426" t="s">
        <v>425</v>
      </c>
      <c r="E426" t="s">
        <v>426</v>
      </c>
      <c r="F426" t="s">
        <v>35</v>
      </c>
      <c r="G426" t="s">
        <v>52</v>
      </c>
      <c r="H426" t="s">
        <v>38</v>
      </c>
      <c r="I426" t="s">
        <v>85</v>
      </c>
      <c r="J426">
        <v>3010</v>
      </c>
      <c r="K426">
        <v>14.16</v>
      </c>
      <c r="L426">
        <v>42621.599999999999</v>
      </c>
      <c r="N426" t="s">
        <v>426</v>
      </c>
      <c r="O426" t="s">
        <v>22</v>
      </c>
      <c r="P426" s="2">
        <f>DATEVALUE(CONCATENATE(RIGHT(output[[#This Row],[month_year]],2),"/01/",LEFT(output[[#This Row],[month_year]],4)))</f>
        <v>42036</v>
      </c>
    </row>
    <row r="427" spans="1:16" x14ac:dyDescent="0.3">
      <c r="A427">
        <v>201502</v>
      </c>
      <c r="B427" t="s">
        <v>143</v>
      </c>
      <c r="C427" t="s">
        <v>427</v>
      </c>
      <c r="D427" t="s">
        <v>427</v>
      </c>
      <c r="E427" t="s">
        <v>96</v>
      </c>
      <c r="F427" t="s">
        <v>35</v>
      </c>
      <c r="G427" t="s">
        <v>52</v>
      </c>
      <c r="H427" t="s">
        <v>20</v>
      </c>
      <c r="I427" t="s">
        <v>53</v>
      </c>
      <c r="J427">
        <v>526</v>
      </c>
      <c r="K427">
        <v>14.98</v>
      </c>
      <c r="L427">
        <v>7879.48</v>
      </c>
      <c r="N427" t="s">
        <v>96</v>
      </c>
      <c r="O427" t="s">
        <v>24</v>
      </c>
      <c r="P427" s="2">
        <f>DATEVALUE(CONCATENATE(RIGHT(output[[#This Row],[month_year]],2),"/01/",LEFT(output[[#This Row],[month_year]],4)))</f>
        <v>42036</v>
      </c>
    </row>
    <row r="428" spans="1:16" x14ac:dyDescent="0.3">
      <c r="A428">
        <v>201502</v>
      </c>
      <c r="B428" t="s">
        <v>143</v>
      </c>
      <c r="C428" t="s">
        <v>428</v>
      </c>
      <c r="D428" t="s">
        <v>428</v>
      </c>
      <c r="E428" t="s">
        <v>426</v>
      </c>
      <c r="F428" t="s">
        <v>35</v>
      </c>
      <c r="G428" t="s">
        <v>52</v>
      </c>
      <c r="H428" t="s">
        <v>38</v>
      </c>
      <c r="I428" t="s">
        <v>85</v>
      </c>
      <c r="J428">
        <v>130</v>
      </c>
      <c r="K428">
        <v>15.98</v>
      </c>
      <c r="L428">
        <v>2077.4</v>
      </c>
      <c r="N428" t="s">
        <v>426</v>
      </c>
      <c r="O428" t="s">
        <v>24</v>
      </c>
      <c r="P428" s="2">
        <f>DATEVALUE(CONCATENATE(RIGHT(output[[#This Row],[month_year]],2),"/01/",LEFT(output[[#This Row],[month_year]],4)))</f>
        <v>42036</v>
      </c>
    </row>
    <row r="429" spans="1:16" x14ac:dyDescent="0.3">
      <c r="A429">
        <v>201502</v>
      </c>
      <c r="B429" t="s">
        <v>143</v>
      </c>
      <c r="C429" t="s">
        <v>439</v>
      </c>
      <c r="D429" t="s">
        <v>440</v>
      </c>
      <c r="E429" t="s">
        <v>47</v>
      </c>
      <c r="F429" t="s">
        <v>48</v>
      </c>
      <c r="G429" t="s">
        <v>19</v>
      </c>
      <c r="H429" t="s">
        <v>20</v>
      </c>
      <c r="I429" t="s">
        <v>21</v>
      </c>
      <c r="J429">
        <v>8396</v>
      </c>
      <c r="K429">
        <v>13.0133333333333</v>
      </c>
      <c r="L429">
        <v>109259.94666666701</v>
      </c>
      <c r="N429" t="s">
        <v>47</v>
      </c>
      <c r="O429" t="s">
        <v>22</v>
      </c>
      <c r="P429" s="2">
        <f>DATEVALUE(CONCATENATE(RIGHT(output[[#This Row],[month_year]],2),"/01/",LEFT(output[[#This Row],[month_year]],4)))</f>
        <v>42036</v>
      </c>
    </row>
    <row r="430" spans="1:16" x14ac:dyDescent="0.3">
      <c r="A430">
        <v>201502</v>
      </c>
      <c r="B430" t="s">
        <v>143</v>
      </c>
      <c r="C430" t="s">
        <v>441</v>
      </c>
      <c r="D430" t="s">
        <v>442</v>
      </c>
      <c r="E430" t="s">
        <v>443</v>
      </c>
      <c r="F430" t="s">
        <v>48</v>
      </c>
      <c r="G430" t="s">
        <v>19</v>
      </c>
      <c r="H430" t="s">
        <v>38</v>
      </c>
      <c r="I430" t="s">
        <v>39</v>
      </c>
      <c r="J430">
        <v>9351</v>
      </c>
      <c r="K430">
        <v>14.186666666666699</v>
      </c>
      <c r="L430">
        <v>132659.51999999999</v>
      </c>
      <c r="N430" t="s">
        <v>443</v>
      </c>
      <c r="O430" t="s">
        <v>22</v>
      </c>
      <c r="P430" s="2">
        <f>DATEVALUE(CONCATENATE(RIGHT(output[[#This Row],[month_year]],2),"/01/",LEFT(output[[#This Row],[month_year]],4)))</f>
        <v>42036</v>
      </c>
    </row>
    <row r="431" spans="1:16" x14ac:dyDescent="0.3">
      <c r="A431">
        <v>201502</v>
      </c>
      <c r="B431" t="s">
        <v>143</v>
      </c>
      <c r="C431" t="s">
        <v>444</v>
      </c>
      <c r="D431" t="s">
        <v>445</v>
      </c>
      <c r="E431" t="s">
        <v>47</v>
      </c>
      <c r="F431" t="s">
        <v>48</v>
      </c>
      <c r="G431" t="s">
        <v>19</v>
      </c>
      <c r="H431" t="s">
        <v>20</v>
      </c>
      <c r="I431" t="s">
        <v>21</v>
      </c>
      <c r="J431">
        <v>874</v>
      </c>
      <c r="K431">
        <v>14.98</v>
      </c>
      <c r="L431">
        <v>13092.52</v>
      </c>
      <c r="N431" t="s">
        <v>47</v>
      </c>
      <c r="O431" t="s">
        <v>24</v>
      </c>
      <c r="P431" s="2">
        <f>DATEVALUE(CONCATENATE(RIGHT(output[[#This Row],[month_year]],2),"/01/",LEFT(output[[#This Row],[month_year]],4)))</f>
        <v>42036</v>
      </c>
    </row>
    <row r="432" spans="1:16" x14ac:dyDescent="0.3">
      <c r="A432">
        <v>201502</v>
      </c>
      <c r="B432" t="s">
        <v>143</v>
      </c>
      <c r="C432" t="s">
        <v>446</v>
      </c>
      <c r="D432" t="s">
        <v>447</v>
      </c>
      <c r="E432" t="s">
        <v>443</v>
      </c>
      <c r="F432" t="s">
        <v>48</v>
      </c>
      <c r="G432" t="s">
        <v>19</v>
      </c>
      <c r="H432" t="s">
        <v>38</v>
      </c>
      <c r="I432" t="s">
        <v>39</v>
      </c>
      <c r="J432">
        <v>966</v>
      </c>
      <c r="K432">
        <v>15.9766666666667</v>
      </c>
      <c r="L432">
        <v>15433.46</v>
      </c>
      <c r="N432" t="s">
        <v>443</v>
      </c>
      <c r="O432" t="s">
        <v>24</v>
      </c>
      <c r="P432" s="2">
        <f>DATEVALUE(CONCATENATE(RIGHT(output[[#This Row],[month_year]],2),"/01/",LEFT(output[[#This Row],[month_year]],4)))</f>
        <v>42036</v>
      </c>
    </row>
    <row r="433" spans="1:16" x14ac:dyDescent="0.3">
      <c r="A433">
        <v>201502</v>
      </c>
      <c r="B433" t="s">
        <v>143</v>
      </c>
      <c r="C433" t="s">
        <v>458</v>
      </c>
      <c r="D433" t="s">
        <v>459</v>
      </c>
      <c r="E433" t="s">
        <v>51</v>
      </c>
      <c r="F433" t="s">
        <v>48</v>
      </c>
      <c r="G433" t="s">
        <v>52</v>
      </c>
      <c r="H433" t="s">
        <v>20</v>
      </c>
      <c r="I433" t="s">
        <v>53</v>
      </c>
      <c r="J433">
        <v>5542</v>
      </c>
      <c r="K433">
        <v>12.94</v>
      </c>
      <c r="L433">
        <v>71713.48</v>
      </c>
      <c r="N433" t="s">
        <v>51</v>
      </c>
      <c r="O433" t="s">
        <v>22</v>
      </c>
      <c r="P433" s="2">
        <f>DATEVALUE(CONCATENATE(RIGHT(output[[#This Row],[month_year]],2),"/01/",LEFT(output[[#This Row],[month_year]],4)))</f>
        <v>42036</v>
      </c>
    </row>
    <row r="434" spans="1:16" x14ac:dyDescent="0.3">
      <c r="A434">
        <v>201502</v>
      </c>
      <c r="B434" t="s">
        <v>143</v>
      </c>
      <c r="C434" t="s">
        <v>460</v>
      </c>
      <c r="D434" t="s">
        <v>461</v>
      </c>
      <c r="E434" t="s">
        <v>462</v>
      </c>
      <c r="F434" t="s">
        <v>48</v>
      </c>
      <c r="G434" t="s">
        <v>52</v>
      </c>
      <c r="H434" t="s">
        <v>38</v>
      </c>
      <c r="I434" t="s">
        <v>85</v>
      </c>
      <c r="J434">
        <v>3935</v>
      </c>
      <c r="K434">
        <v>14.16</v>
      </c>
      <c r="L434">
        <v>55719.6</v>
      </c>
      <c r="N434" t="s">
        <v>462</v>
      </c>
      <c r="O434" t="s">
        <v>22</v>
      </c>
      <c r="P434" s="2">
        <f>DATEVALUE(CONCATENATE(RIGHT(output[[#This Row],[month_year]],2),"/01/",LEFT(output[[#This Row],[month_year]],4)))</f>
        <v>42036</v>
      </c>
    </row>
    <row r="435" spans="1:16" x14ac:dyDescent="0.3">
      <c r="A435">
        <v>201502</v>
      </c>
      <c r="B435" t="s">
        <v>143</v>
      </c>
      <c r="C435" t="s">
        <v>463</v>
      </c>
      <c r="D435" t="s">
        <v>464</v>
      </c>
      <c r="E435" t="s">
        <v>51</v>
      </c>
      <c r="F435" t="s">
        <v>48</v>
      </c>
      <c r="G435" t="s">
        <v>52</v>
      </c>
      <c r="H435" t="s">
        <v>20</v>
      </c>
      <c r="I435" t="s">
        <v>53</v>
      </c>
      <c r="J435">
        <v>541</v>
      </c>
      <c r="K435">
        <v>14.98</v>
      </c>
      <c r="L435">
        <v>8104.18</v>
      </c>
      <c r="N435" t="s">
        <v>51</v>
      </c>
      <c r="O435" t="s">
        <v>24</v>
      </c>
      <c r="P435" s="2">
        <f>DATEVALUE(CONCATENATE(RIGHT(output[[#This Row],[month_year]],2),"/01/",LEFT(output[[#This Row],[month_year]],4)))</f>
        <v>42036</v>
      </c>
    </row>
    <row r="436" spans="1:16" x14ac:dyDescent="0.3">
      <c r="A436">
        <v>201502</v>
      </c>
      <c r="B436" t="s">
        <v>143</v>
      </c>
      <c r="C436" t="s">
        <v>465</v>
      </c>
      <c r="D436" t="s">
        <v>466</v>
      </c>
      <c r="E436" t="s">
        <v>462</v>
      </c>
      <c r="F436" t="s">
        <v>48</v>
      </c>
      <c r="G436" t="s">
        <v>52</v>
      </c>
      <c r="H436" t="s">
        <v>38</v>
      </c>
      <c r="I436" t="s">
        <v>85</v>
      </c>
      <c r="J436">
        <v>423</v>
      </c>
      <c r="K436">
        <v>15.98</v>
      </c>
      <c r="L436">
        <v>6759.54</v>
      </c>
      <c r="N436" t="s">
        <v>462</v>
      </c>
      <c r="O436" t="s">
        <v>24</v>
      </c>
      <c r="P436" s="2">
        <f>DATEVALUE(CONCATENATE(RIGHT(output[[#This Row],[month_year]],2),"/01/",LEFT(output[[#This Row],[month_year]],4)))</f>
        <v>42036</v>
      </c>
    </row>
    <row r="437" spans="1:16" x14ac:dyDescent="0.3">
      <c r="A437">
        <v>201502</v>
      </c>
      <c r="B437" t="s">
        <v>143</v>
      </c>
      <c r="C437" t="s">
        <v>477</v>
      </c>
      <c r="D437" t="s">
        <v>478</v>
      </c>
      <c r="E437" t="s">
        <v>61</v>
      </c>
      <c r="F437" t="s">
        <v>48</v>
      </c>
      <c r="G437" t="s">
        <v>19</v>
      </c>
      <c r="H437" t="s">
        <v>20</v>
      </c>
      <c r="I437" t="s">
        <v>21</v>
      </c>
      <c r="J437">
        <v>9588</v>
      </c>
      <c r="K437">
        <v>13.0133333333333</v>
      </c>
      <c r="L437">
        <v>124771.84</v>
      </c>
      <c r="N437" t="s">
        <v>61</v>
      </c>
      <c r="O437" t="s">
        <v>22</v>
      </c>
      <c r="P437" s="2">
        <f>DATEVALUE(CONCATENATE(RIGHT(output[[#This Row],[month_year]],2),"/01/",LEFT(output[[#This Row],[month_year]],4)))</f>
        <v>42036</v>
      </c>
    </row>
    <row r="438" spans="1:16" x14ac:dyDescent="0.3">
      <c r="A438">
        <v>201502</v>
      </c>
      <c r="B438" t="s">
        <v>143</v>
      </c>
      <c r="C438" t="s">
        <v>479</v>
      </c>
      <c r="D438" t="s">
        <v>480</v>
      </c>
      <c r="E438" t="s">
        <v>481</v>
      </c>
      <c r="F438" t="s">
        <v>48</v>
      </c>
      <c r="G438" t="s">
        <v>19</v>
      </c>
      <c r="H438" t="s">
        <v>38</v>
      </c>
      <c r="I438" t="s">
        <v>39</v>
      </c>
      <c r="J438">
        <v>7865</v>
      </c>
      <c r="K438">
        <v>14.186666666666699</v>
      </c>
      <c r="L438">
        <v>111578.133333333</v>
      </c>
      <c r="N438" t="s">
        <v>481</v>
      </c>
      <c r="O438" t="s">
        <v>22</v>
      </c>
      <c r="P438" s="2">
        <f>DATEVALUE(CONCATENATE(RIGHT(output[[#This Row],[month_year]],2),"/01/",LEFT(output[[#This Row],[month_year]],4)))</f>
        <v>42036</v>
      </c>
    </row>
    <row r="439" spans="1:16" x14ac:dyDescent="0.3">
      <c r="A439">
        <v>201502</v>
      </c>
      <c r="B439" t="s">
        <v>143</v>
      </c>
      <c r="C439" t="s">
        <v>482</v>
      </c>
      <c r="D439" t="s">
        <v>483</v>
      </c>
      <c r="E439" t="s">
        <v>61</v>
      </c>
      <c r="F439" t="s">
        <v>48</v>
      </c>
      <c r="G439" t="s">
        <v>19</v>
      </c>
      <c r="H439" t="s">
        <v>20</v>
      </c>
      <c r="I439" t="s">
        <v>21</v>
      </c>
      <c r="J439">
        <v>1128</v>
      </c>
      <c r="K439">
        <v>14.98</v>
      </c>
      <c r="L439">
        <v>16897.439999999999</v>
      </c>
      <c r="N439" t="s">
        <v>61</v>
      </c>
      <c r="O439" t="s">
        <v>24</v>
      </c>
      <c r="P439" s="2">
        <f>DATEVALUE(CONCATENATE(RIGHT(output[[#This Row],[month_year]],2),"/01/",LEFT(output[[#This Row],[month_year]],4)))</f>
        <v>42036</v>
      </c>
    </row>
    <row r="440" spans="1:16" x14ac:dyDescent="0.3">
      <c r="A440">
        <v>201502</v>
      </c>
      <c r="B440" t="s">
        <v>143</v>
      </c>
      <c r="C440" t="s">
        <v>484</v>
      </c>
      <c r="D440" t="s">
        <v>485</v>
      </c>
      <c r="E440" t="s">
        <v>481</v>
      </c>
      <c r="F440" t="s">
        <v>48</v>
      </c>
      <c r="G440" t="s">
        <v>19</v>
      </c>
      <c r="H440" t="s">
        <v>38</v>
      </c>
      <c r="I440" t="s">
        <v>39</v>
      </c>
      <c r="J440">
        <v>1177</v>
      </c>
      <c r="K440">
        <v>15.9766666666667</v>
      </c>
      <c r="L440">
        <v>18804.5366666667</v>
      </c>
      <c r="N440" t="s">
        <v>481</v>
      </c>
      <c r="O440" t="s">
        <v>24</v>
      </c>
      <c r="P440" s="2">
        <f>DATEVALUE(CONCATENATE(RIGHT(output[[#This Row],[month_year]],2),"/01/",LEFT(output[[#This Row],[month_year]],4)))</f>
        <v>42036</v>
      </c>
    </row>
    <row r="441" spans="1:16" x14ac:dyDescent="0.3">
      <c r="A441">
        <v>201502</v>
      </c>
      <c r="B441" t="s">
        <v>143</v>
      </c>
      <c r="C441" t="s">
        <v>739</v>
      </c>
      <c r="D441" t="s">
        <v>740</v>
      </c>
      <c r="E441" t="s">
        <v>702</v>
      </c>
      <c r="F441" t="s">
        <v>65</v>
      </c>
      <c r="G441" t="s">
        <v>161</v>
      </c>
      <c r="H441" t="s">
        <v>38</v>
      </c>
      <c r="I441" t="s">
        <v>165</v>
      </c>
      <c r="J441">
        <v>116</v>
      </c>
      <c r="K441">
        <v>15.98</v>
      </c>
      <c r="L441">
        <v>1853.68</v>
      </c>
      <c r="N441" t="s">
        <v>702</v>
      </c>
      <c r="O441" t="s">
        <v>22</v>
      </c>
      <c r="P441" s="2">
        <f>DATEVALUE(CONCATENATE(RIGHT(output[[#This Row],[month_year]],2),"/01/",LEFT(output[[#This Row],[month_year]],4)))</f>
        <v>42036</v>
      </c>
    </row>
    <row r="442" spans="1:16" x14ac:dyDescent="0.3">
      <c r="A442">
        <v>201502</v>
      </c>
      <c r="B442" t="s">
        <v>143</v>
      </c>
      <c r="C442" t="s">
        <v>741</v>
      </c>
      <c r="D442" t="s">
        <v>742</v>
      </c>
      <c r="E442" t="s">
        <v>98</v>
      </c>
      <c r="F442" t="s">
        <v>65</v>
      </c>
      <c r="G442" t="s">
        <v>19</v>
      </c>
      <c r="H442" t="s">
        <v>20</v>
      </c>
      <c r="I442" t="s">
        <v>21</v>
      </c>
      <c r="J442">
        <v>3648</v>
      </c>
      <c r="K442">
        <v>13.0133333333333</v>
      </c>
      <c r="L442">
        <v>47472.639999999999</v>
      </c>
      <c r="N442" t="s">
        <v>98</v>
      </c>
      <c r="O442" t="s">
        <v>22</v>
      </c>
      <c r="P442" s="2">
        <f>DATEVALUE(CONCATENATE(RIGHT(output[[#This Row],[month_year]],2),"/01/",LEFT(output[[#This Row],[month_year]],4)))</f>
        <v>42036</v>
      </c>
    </row>
    <row r="443" spans="1:16" x14ac:dyDescent="0.3">
      <c r="A443">
        <v>201502</v>
      </c>
      <c r="B443" t="s">
        <v>143</v>
      </c>
      <c r="C443" t="s">
        <v>743</v>
      </c>
      <c r="D443" t="s">
        <v>744</v>
      </c>
      <c r="E443" t="s">
        <v>702</v>
      </c>
      <c r="F443" t="s">
        <v>65</v>
      </c>
      <c r="G443" t="s">
        <v>19</v>
      </c>
      <c r="H443" t="s">
        <v>38</v>
      </c>
      <c r="I443" t="s">
        <v>39</v>
      </c>
      <c r="J443">
        <v>1720</v>
      </c>
      <c r="K443">
        <v>14.186666666666699</v>
      </c>
      <c r="L443">
        <v>24401.066666666698</v>
      </c>
      <c r="N443" t="s">
        <v>702</v>
      </c>
      <c r="O443" t="s">
        <v>24</v>
      </c>
      <c r="P443" s="2">
        <f>DATEVALUE(CONCATENATE(RIGHT(output[[#This Row],[month_year]],2),"/01/",LEFT(output[[#This Row],[month_year]],4)))</f>
        <v>42036</v>
      </c>
    </row>
    <row r="444" spans="1:16" x14ac:dyDescent="0.3">
      <c r="A444">
        <v>201502</v>
      </c>
      <c r="B444" t="s">
        <v>143</v>
      </c>
      <c r="C444" t="s">
        <v>745</v>
      </c>
      <c r="D444" t="s">
        <v>746</v>
      </c>
      <c r="E444" t="s">
        <v>702</v>
      </c>
      <c r="F444" t="s">
        <v>65</v>
      </c>
      <c r="G444" t="s">
        <v>161</v>
      </c>
      <c r="H444" t="s">
        <v>38</v>
      </c>
      <c r="I444" t="s">
        <v>165</v>
      </c>
      <c r="J444">
        <v>1377</v>
      </c>
      <c r="K444">
        <v>14.266666666666699</v>
      </c>
      <c r="L444">
        <v>19645.2</v>
      </c>
      <c r="N444" t="s">
        <v>702</v>
      </c>
      <c r="O444" t="s">
        <v>24</v>
      </c>
      <c r="P444" s="2">
        <f>DATEVALUE(CONCATENATE(RIGHT(output[[#This Row],[month_year]],2),"/01/",LEFT(output[[#This Row],[month_year]],4)))</f>
        <v>42036</v>
      </c>
    </row>
    <row r="445" spans="1:16" x14ac:dyDescent="0.3">
      <c r="A445">
        <v>201502</v>
      </c>
      <c r="B445" t="s">
        <v>143</v>
      </c>
      <c r="C445" t="s">
        <v>747</v>
      </c>
      <c r="D445" t="s">
        <v>748</v>
      </c>
      <c r="E445" t="s">
        <v>98</v>
      </c>
      <c r="F445" t="s">
        <v>65</v>
      </c>
      <c r="G445" t="s">
        <v>19</v>
      </c>
      <c r="H445" t="s">
        <v>20</v>
      </c>
      <c r="I445" t="s">
        <v>21</v>
      </c>
      <c r="J445">
        <v>311</v>
      </c>
      <c r="K445">
        <v>14.98</v>
      </c>
      <c r="L445">
        <v>4658.78</v>
      </c>
      <c r="N445" t="s">
        <v>98</v>
      </c>
      <c r="O445" t="s">
        <v>24</v>
      </c>
      <c r="P445" s="2">
        <f>DATEVALUE(CONCATENATE(RIGHT(output[[#This Row],[month_year]],2),"/01/",LEFT(output[[#This Row],[month_year]],4)))</f>
        <v>42036</v>
      </c>
    </row>
    <row r="446" spans="1:16" x14ac:dyDescent="0.3">
      <c r="A446">
        <v>201502</v>
      </c>
      <c r="B446" t="s">
        <v>143</v>
      </c>
      <c r="C446" t="s">
        <v>99</v>
      </c>
      <c r="D446" t="s">
        <v>100</v>
      </c>
      <c r="E446" t="s">
        <v>100</v>
      </c>
      <c r="F446" t="s">
        <v>65</v>
      </c>
      <c r="G446" t="s">
        <v>19</v>
      </c>
      <c r="H446" t="s">
        <v>20</v>
      </c>
      <c r="I446" t="s">
        <v>21</v>
      </c>
      <c r="J446">
        <v>2647</v>
      </c>
      <c r="K446">
        <v>13.0133333333333</v>
      </c>
      <c r="L446">
        <v>34446.293333333299</v>
      </c>
      <c r="N446" t="s">
        <v>100</v>
      </c>
      <c r="O446" t="s">
        <v>22</v>
      </c>
      <c r="P446" s="2">
        <f>DATEVALUE(CONCATENATE(RIGHT(output[[#This Row],[month_year]],2),"/01/",LEFT(output[[#This Row],[month_year]],4)))</f>
        <v>42036</v>
      </c>
    </row>
    <row r="447" spans="1:16" x14ac:dyDescent="0.3">
      <c r="A447">
        <v>201502</v>
      </c>
      <c r="B447" t="s">
        <v>143</v>
      </c>
      <c r="C447" t="s">
        <v>520</v>
      </c>
      <c r="D447" t="s">
        <v>521</v>
      </c>
      <c r="E447" t="s">
        <v>100</v>
      </c>
      <c r="F447" t="s">
        <v>65</v>
      </c>
      <c r="G447" t="s">
        <v>19</v>
      </c>
      <c r="H447" t="s">
        <v>20</v>
      </c>
      <c r="I447" t="s">
        <v>21</v>
      </c>
      <c r="J447">
        <v>1385</v>
      </c>
      <c r="K447">
        <v>13.0133333333333</v>
      </c>
      <c r="L447">
        <v>18023.4666666667</v>
      </c>
      <c r="N447" t="s">
        <v>100</v>
      </c>
      <c r="O447" t="s">
        <v>24</v>
      </c>
      <c r="P447" s="2">
        <f>DATEVALUE(CONCATENATE(RIGHT(output[[#This Row],[month_year]],2),"/01/",LEFT(output[[#This Row],[month_year]],4)))</f>
        <v>42036</v>
      </c>
    </row>
    <row r="448" spans="1:16" x14ac:dyDescent="0.3">
      <c r="A448">
        <v>201502</v>
      </c>
      <c r="B448" t="s">
        <v>143</v>
      </c>
      <c r="C448" t="s">
        <v>522</v>
      </c>
      <c r="D448" t="s">
        <v>102</v>
      </c>
      <c r="E448" t="s">
        <v>103</v>
      </c>
      <c r="F448" t="s">
        <v>65</v>
      </c>
      <c r="G448" t="s">
        <v>19</v>
      </c>
      <c r="H448" t="s">
        <v>38</v>
      </c>
      <c r="I448" t="s">
        <v>39</v>
      </c>
      <c r="J448">
        <v>5104</v>
      </c>
      <c r="K448">
        <v>14.186666666666699</v>
      </c>
      <c r="L448">
        <v>72408.746666666702</v>
      </c>
      <c r="N448" t="s">
        <v>103</v>
      </c>
      <c r="O448" t="s">
        <v>22</v>
      </c>
      <c r="P448" s="2">
        <f>DATEVALUE(CONCATENATE(RIGHT(output[[#This Row],[month_year]],2),"/01/",LEFT(output[[#This Row],[month_year]],4)))</f>
        <v>42036</v>
      </c>
    </row>
    <row r="449" spans="1:16" x14ac:dyDescent="0.3">
      <c r="A449">
        <v>201502</v>
      </c>
      <c r="B449" t="s">
        <v>143</v>
      </c>
      <c r="C449" t="s">
        <v>523</v>
      </c>
      <c r="D449" t="s">
        <v>524</v>
      </c>
      <c r="E449" t="s">
        <v>100</v>
      </c>
      <c r="F449" t="s">
        <v>65</v>
      </c>
      <c r="G449" t="s">
        <v>161</v>
      </c>
      <c r="H449" t="s">
        <v>20</v>
      </c>
      <c r="I449" t="s">
        <v>162</v>
      </c>
      <c r="J449">
        <v>873</v>
      </c>
      <c r="K449">
        <v>13.0766666666667</v>
      </c>
      <c r="L449">
        <v>11415.93</v>
      </c>
      <c r="N449" t="s">
        <v>100</v>
      </c>
      <c r="O449" t="s">
        <v>24</v>
      </c>
      <c r="P449" s="2">
        <f>DATEVALUE(CONCATENATE(RIGHT(output[[#This Row],[month_year]],2),"/01/",LEFT(output[[#This Row],[month_year]],4)))</f>
        <v>42036</v>
      </c>
    </row>
    <row r="450" spans="1:16" x14ac:dyDescent="0.3">
      <c r="A450">
        <v>201502</v>
      </c>
      <c r="B450" t="s">
        <v>143</v>
      </c>
      <c r="C450" t="s">
        <v>525</v>
      </c>
      <c r="D450" t="s">
        <v>526</v>
      </c>
      <c r="E450" t="s">
        <v>103</v>
      </c>
      <c r="F450" t="s">
        <v>65</v>
      </c>
      <c r="G450" t="s">
        <v>161</v>
      </c>
      <c r="H450" t="s">
        <v>38</v>
      </c>
      <c r="I450" t="s">
        <v>165</v>
      </c>
      <c r="J450">
        <v>1321</v>
      </c>
      <c r="K450">
        <v>14.266666666666699</v>
      </c>
      <c r="L450">
        <v>18846.266666666699</v>
      </c>
      <c r="N450" t="s">
        <v>103</v>
      </c>
      <c r="O450" t="s">
        <v>24</v>
      </c>
      <c r="P450" s="2">
        <f>DATEVALUE(CONCATENATE(RIGHT(output[[#This Row],[month_year]],2),"/01/",LEFT(output[[#This Row],[month_year]],4)))</f>
        <v>42036</v>
      </c>
    </row>
    <row r="451" spans="1:16" x14ac:dyDescent="0.3">
      <c r="A451">
        <v>201502</v>
      </c>
      <c r="B451" t="s">
        <v>143</v>
      </c>
      <c r="C451" t="s">
        <v>527</v>
      </c>
      <c r="D451" t="s">
        <v>528</v>
      </c>
      <c r="E451" t="s">
        <v>100</v>
      </c>
      <c r="F451" t="s">
        <v>65</v>
      </c>
      <c r="G451" t="s">
        <v>19</v>
      </c>
      <c r="H451" t="s">
        <v>20</v>
      </c>
      <c r="I451" t="s">
        <v>21</v>
      </c>
      <c r="J451">
        <v>506</v>
      </c>
      <c r="K451">
        <v>14.98</v>
      </c>
      <c r="L451">
        <v>7579.88</v>
      </c>
      <c r="N451" t="s">
        <v>100</v>
      </c>
      <c r="O451" t="s">
        <v>24</v>
      </c>
      <c r="P451" s="2">
        <f>DATEVALUE(CONCATENATE(RIGHT(output[[#This Row],[month_year]],2),"/01/",LEFT(output[[#This Row],[month_year]],4)))</f>
        <v>42036</v>
      </c>
    </row>
    <row r="452" spans="1:16" x14ac:dyDescent="0.3">
      <c r="A452">
        <v>201502</v>
      </c>
      <c r="B452" t="s">
        <v>143</v>
      </c>
      <c r="C452" t="s">
        <v>529</v>
      </c>
      <c r="D452" t="s">
        <v>530</v>
      </c>
      <c r="E452" t="s">
        <v>103</v>
      </c>
      <c r="F452" t="s">
        <v>65</v>
      </c>
      <c r="G452" t="s">
        <v>19</v>
      </c>
      <c r="H452" t="s">
        <v>38</v>
      </c>
      <c r="I452" t="s">
        <v>39</v>
      </c>
      <c r="J452">
        <v>481</v>
      </c>
      <c r="K452">
        <v>15.9766666666667</v>
      </c>
      <c r="L452">
        <v>7684.7766666666703</v>
      </c>
      <c r="N452" t="s">
        <v>103</v>
      </c>
      <c r="O452" t="s">
        <v>24</v>
      </c>
      <c r="P452" s="2">
        <f>DATEVALUE(CONCATENATE(RIGHT(output[[#This Row],[month_year]],2),"/01/",LEFT(output[[#This Row],[month_year]],4)))</f>
        <v>42036</v>
      </c>
    </row>
    <row r="453" spans="1:16" x14ac:dyDescent="0.3">
      <c r="A453">
        <v>201502</v>
      </c>
      <c r="B453" t="s">
        <v>143</v>
      </c>
      <c r="C453" t="s">
        <v>541</v>
      </c>
      <c r="D453" t="s">
        <v>542</v>
      </c>
      <c r="E453" t="s">
        <v>64</v>
      </c>
      <c r="F453" t="s">
        <v>65</v>
      </c>
      <c r="G453" t="s">
        <v>19</v>
      </c>
      <c r="H453" t="s">
        <v>20</v>
      </c>
      <c r="I453" t="s">
        <v>21</v>
      </c>
      <c r="J453">
        <v>3413</v>
      </c>
      <c r="K453">
        <v>13.0133333333333</v>
      </c>
      <c r="L453">
        <v>44414.506666666697</v>
      </c>
      <c r="N453" t="s">
        <v>64</v>
      </c>
      <c r="O453" t="s">
        <v>22</v>
      </c>
      <c r="P453" s="2">
        <f>DATEVALUE(CONCATENATE(RIGHT(output[[#This Row],[month_year]],2),"/01/",LEFT(output[[#This Row],[month_year]],4)))</f>
        <v>42036</v>
      </c>
    </row>
    <row r="454" spans="1:16" x14ac:dyDescent="0.3">
      <c r="A454">
        <v>201502</v>
      </c>
      <c r="B454" t="s">
        <v>143</v>
      </c>
      <c r="C454" t="s">
        <v>543</v>
      </c>
      <c r="D454" t="s">
        <v>544</v>
      </c>
      <c r="E454" t="s">
        <v>106</v>
      </c>
      <c r="F454" t="s">
        <v>65</v>
      </c>
      <c r="G454" t="s">
        <v>19</v>
      </c>
      <c r="H454" t="s">
        <v>38</v>
      </c>
      <c r="I454" t="s">
        <v>39</v>
      </c>
      <c r="J454">
        <v>3262</v>
      </c>
      <c r="K454">
        <v>14.186666666666699</v>
      </c>
      <c r="L454">
        <v>46276.906666666699</v>
      </c>
      <c r="N454" t="s">
        <v>106</v>
      </c>
      <c r="O454" t="s">
        <v>22</v>
      </c>
      <c r="P454" s="2">
        <f>DATEVALUE(CONCATENATE(RIGHT(output[[#This Row],[month_year]],2),"/01/",LEFT(output[[#This Row],[month_year]],4)))</f>
        <v>42036</v>
      </c>
    </row>
    <row r="455" spans="1:16" x14ac:dyDescent="0.3">
      <c r="A455">
        <v>201502</v>
      </c>
      <c r="B455" t="s">
        <v>143</v>
      </c>
      <c r="C455" t="s">
        <v>545</v>
      </c>
      <c r="D455" t="s">
        <v>546</v>
      </c>
      <c r="E455" t="s">
        <v>64</v>
      </c>
      <c r="F455" t="s">
        <v>65</v>
      </c>
      <c r="G455" t="s">
        <v>161</v>
      </c>
      <c r="H455" t="s">
        <v>20</v>
      </c>
      <c r="I455" t="s">
        <v>162</v>
      </c>
      <c r="J455">
        <v>3157</v>
      </c>
      <c r="K455">
        <v>13.0766666666667</v>
      </c>
      <c r="L455">
        <v>41283.036666666703</v>
      </c>
      <c r="N455" t="s">
        <v>64</v>
      </c>
      <c r="O455" t="s">
        <v>24</v>
      </c>
      <c r="P455" s="2">
        <f>DATEVALUE(CONCATENATE(RIGHT(output[[#This Row],[month_year]],2),"/01/",LEFT(output[[#This Row],[month_year]],4)))</f>
        <v>42036</v>
      </c>
    </row>
    <row r="456" spans="1:16" x14ac:dyDescent="0.3">
      <c r="A456">
        <v>201502</v>
      </c>
      <c r="B456" t="s">
        <v>143</v>
      </c>
      <c r="C456" t="s">
        <v>547</v>
      </c>
      <c r="D456" t="s">
        <v>548</v>
      </c>
      <c r="E456" t="s">
        <v>106</v>
      </c>
      <c r="F456" t="s">
        <v>65</v>
      </c>
      <c r="G456" t="s">
        <v>161</v>
      </c>
      <c r="H456" t="s">
        <v>38</v>
      </c>
      <c r="I456" t="s">
        <v>165</v>
      </c>
      <c r="J456">
        <v>3413</v>
      </c>
      <c r="K456">
        <v>14.266666666666699</v>
      </c>
      <c r="L456">
        <v>48692.133333333302</v>
      </c>
      <c r="N456" t="s">
        <v>106</v>
      </c>
      <c r="O456" t="s">
        <v>24</v>
      </c>
      <c r="P456" s="2">
        <f>DATEVALUE(CONCATENATE(RIGHT(output[[#This Row],[month_year]],2),"/01/",LEFT(output[[#This Row],[month_year]],4)))</f>
        <v>42036</v>
      </c>
    </row>
    <row r="457" spans="1:16" x14ac:dyDescent="0.3">
      <c r="A457">
        <v>201502</v>
      </c>
      <c r="B457" t="s">
        <v>143</v>
      </c>
      <c r="C457" t="s">
        <v>549</v>
      </c>
      <c r="D457" t="s">
        <v>550</v>
      </c>
      <c r="E457" t="s">
        <v>64</v>
      </c>
      <c r="F457" t="s">
        <v>65</v>
      </c>
      <c r="G457" t="s">
        <v>19</v>
      </c>
      <c r="H457" t="s">
        <v>20</v>
      </c>
      <c r="I457" t="s">
        <v>21</v>
      </c>
      <c r="J457">
        <v>398</v>
      </c>
      <c r="K457">
        <v>14.98</v>
      </c>
      <c r="L457">
        <v>5962.04</v>
      </c>
      <c r="N457" t="s">
        <v>64</v>
      </c>
      <c r="O457" t="s">
        <v>24</v>
      </c>
      <c r="P457" s="2">
        <f>DATEVALUE(CONCATENATE(RIGHT(output[[#This Row],[month_year]],2),"/01/",LEFT(output[[#This Row],[month_year]],4)))</f>
        <v>42036</v>
      </c>
    </row>
    <row r="458" spans="1:16" x14ac:dyDescent="0.3">
      <c r="A458">
        <v>201502</v>
      </c>
      <c r="B458" t="s">
        <v>143</v>
      </c>
      <c r="C458" t="s">
        <v>551</v>
      </c>
      <c r="D458" t="s">
        <v>552</v>
      </c>
      <c r="E458" t="s">
        <v>106</v>
      </c>
      <c r="F458" t="s">
        <v>65</v>
      </c>
      <c r="G458" t="s">
        <v>19</v>
      </c>
      <c r="H458" t="s">
        <v>38</v>
      </c>
      <c r="I458" t="s">
        <v>39</v>
      </c>
      <c r="J458">
        <v>388</v>
      </c>
      <c r="K458">
        <v>15.9766666666667</v>
      </c>
      <c r="L458">
        <v>6198.9466666666704</v>
      </c>
      <c r="N458" t="s">
        <v>106</v>
      </c>
      <c r="O458" t="s">
        <v>24</v>
      </c>
      <c r="P458" s="2">
        <f>DATEVALUE(CONCATENATE(RIGHT(output[[#This Row],[month_year]],2),"/01/",LEFT(output[[#This Row],[month_year]],4)))</f>
        <v>42036</v>
      </c>
    </row>
    <row r="459" spans="1:16" x14ac:dyDescent="0.3">
      <c r="A459">
        <v>201502</v>
      </c>
      <c r="B459" t="s">
        <v>143</v>
      </c>
      <c r="C459" t="s">
        <v>749</v>
      </c>
      <c r="D459" t="s">
        <v>750</v>
      </c>
      <c r="E459" t="s">
        <v>108</v>
      </c>
      <c r="F459" t="s">
        <v>65</v>
      </c>
      <c r="G459" t="s">
        <v>19</v>
      </c>
      <c r="H459" t="s">
        <v>20</v>
      </c>
      <c r="I459" t="s">
        <v>21</v>
      </c>
      <c r="J459">
        <v>2089</v>
      </c>
      <c r="K459">
        <v>13.0133333333333</v>
      </c>
      <c r="L459">
        <v>27184.8533333333</v>
      </c>
      <c r="N459" t="s">
        <v>108</v>
      </c>
      <c r="O459" t="s">
        <v>22</v>
      </c>
      <c r="P459" s="2">
        <f>DATEVALUE(CONCATENATE(RIGHT(output[[#This Row],[month_year]],2),"/01/",LEFT(output[[#This Row],[month_year]],4)))</f>
        <v>42036</v>
      </c>
    </row>
    <row r="460" spans="1:16" x14ac:dyDescent="0.3">
      <c r="A460">
        <v>201502</v>
      </c>
      <c r="B460" t="s">
        <v>143</v>
      </c>
      <c r="C460" t="s">
        <v>751</v>
      </c>
      <c r="D460" t="s">
        <v>752</v>
      </c>
      <c r="E460" t="s">
        <v>110</v>
      </c>
      <c r="F460" t="s">
        <v>65</v>
      </c>
      <c r="G460" t="s">
        <v>19</v>
      </c>
      <c r="H460" t="s">
        <v>38</v>
      </c>
      <c r="I460" t="s">
        <v>39</v>
      </c>
      <c r="J460">
        <v>2244</v>
      </c>
      <c r="K460">
        <v>14.186666666666699</v>
      </c>
      <c r="L460">
        <v>31834.880000000001</v>
      </c>
      <c r="N460" t="s">
        <v>110</v>
      </c>
      <c r="O460" t="s">
        <v>22</v>
      </c>
      <c r="P460" s="2">
        <f>DATEVALUE(CONCATENATE(RIGHT(output[[#This Row],[month_year]],2),"/01/",LEFT(output[[#This Row],[month_year]],4)))</f>
        <v>42036</v>
      </c>
    </row>
    <row r="461" spans="1:16" x14ac:dyDescent="0.3">
      <c r="A461">
        <v>201502</v>
      </c>
      <c r="B461" t="s">
        <v>143</v>
      </c>
      <c r="C461" t="s">
        <v>753</v>
      </c>
      <c r="D461" t="s">
        <v>754</v>
      </c>
      <c r="E461" t="s">
        <v>108</v>
      </c>
      <c r="F461" t="s">
        <v>65</v>
      </c>
      <c r="G461" t="s">
        <v>161</v>
      </c>
      <c r="H461" t="s">
        <v>20</v>
      </c>
      <c r="I461" t="s">
        <v>162</v>
      </c>
      <c r="J461">
        <v>829</v>
      </c>
      <c r="K461">
        <v>13.0766666666667</v>
      </c>
      <c r="L461">
        <v>10840.5566666667</v>
      </c>
      <c r="N461" t="s">
        <v>108</v>
      </c>
      <c r="O461" t="s">
        <v>24</v>
      </c>
      <c r="P461" s="2">
        <f>DATEVALUE(CONCATENATE(RIGHT(output[[#This Row],[month_year]],2),"/01/",LEFT(output[[#This Row],[month_year]],4)))</f>
        <v>42036</v>
      </c>
    </row>
    <row r="462" spans="1:16" x14ac:dyDescent="0.3">
      <c r="A462">
        <v>201502</v>
      </c>
      <c r="B462" t="s">
        <v>143</v>
      </c>
      <c r="C462" t="s">
        <v>755</v>
      </c>
      <c r="D462" t="s">
        <v>756</v>
      </c>
      <c r="E462" t="s">
        <v>110</v>
      </c>
      <c r="F462" t="s">
        <v>65</v>
      </c>
      <c r="G462" t="s">
        <v>161</v>
      </c>
      <c r="H462" t="s">
        <v>38</v>
      </c>
      <c r="I462" t="s">
        <v>165</v>
      </c>
      <c r="J462">
        <v>2072</v>
      </c>
      <c r="K462">
        <v>14.266666666666699</v>
      </c>
      <c r="L462">
        <v>29560.5333333333</v>
      </c>
      <c r="N462" t="s">
        <v>110</v>
      </c>
      <c r="O462" t="s">
        <v>24</v>
      </c>
      <c r="P462" s="2">
        <f>DATEVALUE(CONCATENATE(RIGHT(output[[#This Row],[month_year]],2),"/01/",LEFT(output[[#This Row],[month_year]],4)))</f>
        <v>42036</v>
      </c>
    </row>
    <row r="463" spans="1:16" x14ac:dyDescent="0.3">
      <c r="A463">
        <v>201502</v>
      </c>
      <c r="B463" t="s">
        <v>143</v>
      </c>
      <c r="C463" t="s">
        <v>757</v>
      </c>
      <c r="D463" t="s">
        <v>758</v>
      </c>
      <c r="E463" t="s">
        <v>108</v>
      </c>
      <c r="F463" t="s">
        <v>65</v>
      </c>
      <c r="G463" t="s">
        <v>19</v>
      </c>
      <c r="H463" t="s">
        <v>20</v>
      </c>
      <c r="I463" t="s">
        <v>21</v>
      </c>
      <c r="J463">
        <v>350</v>
      </c>
      <c r="K463">
        <v>14.98</v>
      </c>
      <c r="L463">
        <v>5243</v>
      </c>
      <c r="N463" t="s">
        <v>108</v>
      </c>
      <c r="O463" t="s">
        <v>24</v>
      </c>
      <c r="P463" s="2">
        <f>DATEVALUE(CONCATENATE(RIGHT(output[[#This Row],[month_year]],2),"/01/",LEFT(output[[#This Row],[month_year]],4)))</f>
        <v>42036</v>
      </c>
    </row>
    <row r="464" spans="1:16" x14ac:dyDescent="0.3">
      <c r="A464">
        <v>201502</v>
      </c>
      <c r="B464" t="s">
        <v>143</v>
      </c>
      <c r="C464" t="s">
        <v>759</v>
      </c>
      <c r="D464" t="s">
        <v>760</v>
      </c>
      <c r="E464" t="s">
        <v>110</v>
      </c>
      <c r="F464" t="s">
        <v>65</v>
      </c>
      <c r="G464" t="s">
        <v>19</v>
      </c>
      <c r="H464" t="s">
        <v>38</v>
      </c>
      <c r="I464" t="s">
        <v>39</v>
      </c>
      <c r="J464">
        <v>220</v>
      </c>
      <c r="K464">
        <v>15.9766666666667</v>
      </c>
      <c r="L464">
        <v>3514.86666666667</v>
      </c>
      <c r="N464" t="s">
        <v>110</v>
      </c>
      <c r="O464" t="s">
        <v>24</v>
      </c>
      <c r="P464" s="2">
        <f>DATEVALUE(CONCATENATE(RIGHT(output[[#This Row],[month_year]],2),"/01/",LEFT(output[[#This Row],[month_year]],4)))</f>
        <v>42036</v>
      </c>
    </row>
    <row r="465" spans="1:16" x14ac:dyDescent="0.3">
      <c r="A465">
        <v>201502</v>
      </c>
      <c r="B465" t="s">
        <v>143</v>
      </c>
      <c r="C465" t="s">
        <v>563</v>
      </c>
      <c r="D465" t="s">
        <v>564</v>
      </c>
      <c r="E465" t="s">
        <v>113</v>
      </c>
      <c r="F465" t="s">
        <v>65</v>
      </c>
      <c r="G465" t="s">
        <v>161</v>
      </c>
      <c r="H465" t="s">
        <v>38</v>
      </c>
      <c r="I465" t="s">
        <v>165</v>
      </c>
      <c r="J465">
        <v>853</v>
      </c>
      <c r="K465">
        <v>14.266666666666699</v>
      </c>
      <c r="L465">
        <v>12169.4666666667</v>
      </c>
      <c r="N465" t="s">
        <v>113</v>
      </c>
      <c r="O465" t="s">
        <v>22</v>
      </c>
      <c r="P465" s="2">
        <f>DATEVALUE(CONCATENATE(RIGHT(output[[#This Row],[month_year]],2),"/01/",LEFT(output[[#This Row],[month_year]],4)))</f>
        <v>42036</v>
      </c>
    </row>
    <row r="466" spans="1:16" x14ac:dyDescent="0.3">
      <c r="A466">
        <v>201502</v>
      </c>
      <c r="B466" t="s">
        <v>143</v>
      </c>
      <c r="C466" t="s">
        <v>565</v>
      </c>
      <c r="D466" t="s">
        <v>566</v>
      </c>
      <c r="E466" t="s">
        <v>113</v>
      </c>
      <c r="F466" t="s">
        <v>65</v>
      </c>
      <c r="G466" t="s">
        <v>19</v>
      </c>
      <c r="H466" t="s">
        <v>38</v>
      </c>
      <c r="I466" t="s">
        <v>39</v>
      </c>
      <c r="J466">
        <v>261</v>
      </c>
      <c r="K466">
        <v>15.9766666666667</v>
      </c>
      <c r="L466">
        <v>4169.91</v>
      </c>
      <c r="N466" t="s">
        <v>113</v>
      </c>
      <c r="O466" t="s">
        <v>24</v>
      </c>
      <c r="P466" s="2">
        <f>DATEVALUE(CONCATENATE(RIGHT(output[[#This Row],[month_year]],2),"/01/",LEFT(output[[#This Row],[month_year]],4)))</f>
        <v>42036</v>
      </c>
    </row>
    <row r="467" spans="1:16" x14ac:dyDescent="0.3">
      <c r="A467">
        <v>201502</v>
      </c>
      <c r="B467" t="s">
        <v>143</v>
      </c>
      <c r="C467" t="s">
        <v>567</v>
      </c>
      <c r="D467" t="s">
        <v>568</v>
      </c>
      <c r="E467" t="s">
        <v>67</v>
      </c>
      <c r="F467" t="s">
        <v>65</v>
      </c>
      <c r="G467" t="s">
        <v>19</v>
      </c>
      <c r="H467" t="s">
        <v>20</v>
      </c>
      <c r="I467" t="s">
        <v>21</v>
      </c>
      <c r="J467">
        <v>4472</v>
      </c>
      <c r="K467">
        <v>13.0133333333333</v>
      </c>
      <c r="L467">
        <v>58195.6266666667</v>
      </c>
      <c r="N467" t="s">
        <v>67</v>
      </c>
      <c r="O467" t="s">
        <v>22</v>
      </c>
      <c r="P467" s="2">
        <f>DATEVALUE(CONCATENATE(RIGHT(output[[#This Row],[month_year]],2),"/01/",LEFT(output[[#This Row],[month_year]],4)))</f>
        <v>42036</v>
      </c>
    </row>
    <row r="468" spans="1:16" x14ac:dyDescent="0.3">
      <c r="A468">
        <v>201502</v>
      </c>
      <c r="B468" t="s">
        <v>143</v>
      </c>
      <c r="C468" t="s">
        <v>569</v>
      </c>
      <c r="D468" t="s">
        <v>112</v>
      </c>
      <c r="E468" t="s">
        <v>113</v>
      </c>
      <c r="F468" t="s">
        <v>65</v>
      </c>
      <c r="G468" t="s">
        <v>19</v>
      </c>
      <c r="H468" t="s">
        <v>38</v>
      </c>
      <c r="I468" t="s">
        <v>39</v>
      </c>
      <c r="J468">
        <v>3179</v>
      </c>
      <c r="K468">
        <v>14.186666666666699</v>
      </c>
      <c r="L468">
        <v>45099.413333333301</v>
      </c>
      <c r="N468" t="s">
        <v>113</v>
      </c>
      <c r="O468" t="s">
        <v>24</v>
      </c>
      <c r="P468" s="2">
        <f>DATEVALUE(CONCATENATE(RIGHT(output[[#This Row],[month_year]],2),"/01/",LEFT(output[[#This Row],[month_year]],4)))</f>
        <v>42036</v>
      </c>
    </row>
    <row r="469" spans="1:16" x14ac:dyDescent="0.3">
      <c r="A469">
        <v>201502</v>
      </c>
      <c r="B469" t="s">
        <v>143</v>
      </c>
      <c r="C469" t="s">
        <v>570</v>
      </c>
      <c r="D469" t="s">
        <v>571</v>
      </c>
      <c r="E469" t="s">
        <v>67</v>
      </c>
      <c r="F469" t="s">
        <v>65</v>
      </c>
      <c r="G469" t="s">
        <v>161</v>
      </c>
      <c r="H469" t="s">
        <v>20</v>
      </c>
      <c r="I469" t="s">
        <v>162</v>
      </c>
      <c r="J469">
        <v>177</v>
      </c>
      <c r="K469">
        <v>13.0766666666667</v>
      </c>
      <c r="L469">
        <v>2314.5700000000002</v>
      </c>
      <c r="N469" t="s">
        <v>67</v>
      </c>
      <c r="O469" t="s">
        <v>24</v>
      </c>
      <c r="P469" s="2">
        <f>DATEVALUE(CONCATENATE(RIGHT(output[[#This Row],[month_year]],2),"/01/",LEFT(output[[#This Row],[month_year]],4)))</f>
        <v>42036</v>
      </c>
    </row>
    <row r="470" spans="1:16" x14ac:dyDescent="0.3">
      <c r="A470">
        <v>201502</v>
      </c>
      <c r="B470" t="s">
        <v>143</v>
      </c>
      <c r="C470" t="s">
        <v>572</v>
      </c>
      <c r="D470" t="s">
        <v>573</v>
      </c>
      <c r="E470" t="s">
        <v>67</v>
      </c>
      <c r="F470" t="s">
        <v>65</v>
      </c>
      <c r="G470" t="s">
        <v>19</v>
      </c>
      <c r="H470" t="s">
        <v>20</v>
      </c>
      <c r="I470" t="s">
        <v>21</v>
      </c>
      <c r="J470">
        <v>402</v>
      </c>
      <c r="K470">
        <v>14.98</v>
      </c>
      <c r="L470">
        <v>6021.96</v>
      </c>
      <c r="N470" t="s">
        <v>67</v>
      </c>
      <c r="O470" t="s">
        <v>24</v>
      </c>
      <c r="P470" s="2">
        <f>DATEVALUE(CONCATENATE(RIGHT(output[[#This Row],[month_year]],2),"/01/",LEFT(output[[#This Row],[month_year]],4)))</f>
        <v>42036</v>
      </c>
    </row>
    <row r="471" spans="1:16" x14ac:dyDescent="0.3">
      <c r="A471">
        <v>201502</v>
      </c>
      <c r="B471" t="s">
        <v>143</v>
      </c>
      <c r="C471" t="s">
        <v>584</v>
      </c>
      <c r="D471" t="s">
        <v>585</v>
      </c>
      <c r="E471" t="s">
        <v>115</v>
      </c>
      <c r="F471" t="s">
        <v>65</v>
      </c>
      <c r="G471" t="s">
        <v>19</v>
      </c>
      <c r="H471" t="s">
        <v>20</v>
      </c>
      <c r="I471" t="s">
        <v>21</v>
      </c>
      <c r="J471">
        <v>4578</v>
      </c>
      <c r="K471">
        <v>13.0133333333333</v>
      </c>
      <c r="L471">
        <v>59575.040000000001</v>
      </c>
      <c r="N471" t="s">
        <v>115</v>
      </c>
      <c r="O471" t="s">
        <v>22</v>
      </c>
      <c r="P471" s="2">
        <f>DATEVALUE(CONCATENATE(RIGHT(output[[#This Row],[month_year]],2),"/01/",LEFT(output[[#This Row],[month_year]],4)))</f>
        <v>42036</v>
      </c>
    </row>
    <row r="472" spans="1:16" x14ac:dyDescent="0.3">
      <c r="A472">
        <v>201502</v>
      </c>
      <c r="B472" t="s">
        <v>143</v>
      </c>
      <c r="C472" t="s">
        <v>587</v>
      </c>
      <c r="D472" t="s">
        <v>588</v>
      </c>
      <c r="E472" t="s">
        <v>117</v>
      </c>
      <c r="F472" t="s">
        <v>65</v>
      </c>
      <c r="G472" t="s">
        <v>19</v>
      </c>
      <c r="H472" t="s">
        <v>38</v>
      </c>
      <c r="I472" t="s">
        <v>39</v>
      </c>
      <c r="J472">
        <v>2682</v>
      </c>
      <c r="K472">
        <v>14.186666666666699</v>
      </c>
      <c r="L472">
        <v>38048.639999999999</v>
      </c>
      <c r="N472" t="s">
        <v>117</v>
      </c>
      <c r="O472" t="s">
        <v>22</v>
      </c>
      <c r="P472" s="2">
        <f>DATEVALUE(CONCATENATE(RIGHT(output[[#This Row],[month_year]],2),"/01/",LEFT(output[[#This Row],[month_year]],4)))</f>
        <v>42036</v>
      </c>
    </row>
    <row r="473" spans="1:16" x14ac:dyDescent="0.3">
      <c r="A473">
        <v>201502</v>
      </c>
      <c r="B473" t="s">
        <v>143</v>
      </c>
      <c r="C473" t="s">
        <v>589</v>
      </c>
      <c r="D473" t="s">
        <v>590</v>
      </c>
      <c r="E473" t="s">
        <v>117</v>
      </c>
      <c r="F473" t="s">
        <v>65</v>
      </c>
      <c r="G473" t="s">
        <v>161</v>
      </c>
      <c r="H473" t="s">
        <v>38</v>
      </c>
      <c r="I473" t="s">
        <v>165</v>
      </c>
      <c r="J473">
        <v>2768</v>
      </c>
      <c r="K473">
        <v>14.266666666666699</v>
      </c>
      <c r="L473">
        <v>39490.133333333302</v>
      </c>
      <c r="N473" t="s">
        <v>117</v>
      </c>
      <c r="O473" t="s">
        <v>24</v>
      </c>
      <c r="P473" s="2">
        <f>DATEVALUE(CONCATENATE(RIGHT(output[[#This Row],[month_year]],2),"/01/",LEFT(output[[#This Row],[month_year]],4)))</f>
        <v>42036</v>
      </c>
    </row>
    <row r="474" spans="1:16" x14ac:dyDescent="0.3">
      <c r="A474">
        <v>201502</v>
      </c>
      <c r="B474" t="s">
        <v>143</v>
      </c>
      <c r="C474" t="s">
        <v>591</v>
      </c>
      <c r="D474" t="s">
        <v>592</v>
      </c>
      <c r="E474" t="s">
        <v>115</v>
      </c>
      <c r="F474" t="s">
        <v>65</v>
      </c>
      <c r="G474" t="s">
        <v>19</v>
      </c>
      <c r="H474" t="s">
        <v>20</v>
      </c>
      <c r="I474" t="s">
        <v>21</v>
      </c>
      <c r="J474">
        <v>478</v>
      </c>
      <c r="K474">
        <v>14.98</v>
      </c>
      <c r="L474">
        <v>7160.44</v>
      </c>
      <c r="N474" t="s">
        <v>115</v>
      </c>
      <c r="O474" t="s">
        <v>24</v>
      </c>
      <c r="P474" s="2">
        <f>DATEVALUE(CONCATENATE(RIGHT(output[[#This Row],[month_year]],2),"/01/",LEFT(output[[#This Row],[month_year]],4)))</f>
        <v>42036</v>
      </c>
    </row>
    <row r="475" spans="1:16" x14ac:dyDescent="0.3">
      <c r="A475">
        <v>201502</v>
      </c>
      <c r="B475" t="s">
        <v>143</v>
      </c>
      <c r="C475" t="s">
        <v>593</v>
      </c>
      <c r="D475" t="s">
        <v>594</v>
      </c>
      <c r="E475" t="s">
        <v>117</v>
      </c>
      <c r="F475" t="s">
        <v>65</v>
      </c>
      <c r="G475" t="s">
        <v>19</v>
      </c>
      <c r="H475" t="s">
        <v>38</v>
      </c>
      <c r="I475" t="s">
        <v>39</v>
      </c>
      <c r="J475">
        <v>231</v>
      </c>
      <c r="K475">
        <v>15.9766666666667</v>
      </c>
      <c r="L475">
        <v>3690.61</v>
      </c>
      <c r="N475" t="s">
        <v>117</v>
      </c>
      <c r="O475" t="s">
        <v>24</v>
      </c>
      <c r="P475" s="2">
        <f>DATEVALUE(CONCATENATE(RIGHT(output[[#This Row],[month_year]],2),"/01/",LEFT(output[[#This Row],[month_year]],4)))</f>
        <v>42036</v>
      </c>
    </row>
    <row r="476" spans="1:16" x14ac:dyDescent="0.3">
      <c r="A476">
        <v>201502</v>
      </c>
      <c r="B476" t="s">
        <v>143</v>
      </c>
      <c r="C476" t="s">
        <v>595</v>
      </c>
      <c r="D476" t="s">
        <v>596</v>
      </c>
      <c r="E476" t="s">
        <v>65</v>
      </c>
      <c r="F476" t="s">
        <v>65</v>
      </c>
      <c r="G476" t="s">
        <v>19</v>
      </c>
      <c r="H476" t="s">
        <v>20</v>
      </c>
      <c r="I476" t="s">
        <v>21</v>
      </c>
      <c r="J476">
        <v>12614</v>
      </c>
      <c r="K476">
        <v>13.0133333333333</v>
      </c>
      <c r="L476">
        <v>164150.186666667</v>
      </c>
      <c r="N476" t="s">
        <v>65</v>
      </c>
      <c r="O476" t="s">
        <v>22</v>
      </c>
      <c r="P476" s="2">
        <f>DATEVALUE(CONCATENATE(RIGHT(output[[#This Row],[month_year]],2),"/01/",LEFT(output[[#This Row],[month_year]],4)))</f>
        <v>42036</v>
      </c>
    </row>
    <row r="477" spans="1:16" x14ac:dyDescent="0.3">
      <c r="A477">
        <v>201502</v>
      </c>
      <c r="B477" t="s">
        <v>143</v>
      </c>
      <c r="C477" t="s">
        <v>597</v>
      </c>
      <c r="D477" t="s">
        <v>598</v>
      </c>
      <c r="E477" t="s">
        <v>120</v>
      </c>
      <c r="F477" t="s">
        <v>65</v>
      </c>
      <c r="G477" t="s">
        <v>19</v>
      </c>
      <c r="H477" t="s">
        <v>38</v>
      </c>
      <c r="I477" t="s">
        <v>39</v>
      </c>
      <c r="J477">
        <v>10551</v>
      </c>
      <c r="K477">
        <v>14.186666666666699</v>
      </c>
      <c r="L477">
        <v>149683.51999999999</v>
      </c>
      <c r="N477" t="s">
        <v>120</v>
      </c>
      <c r="O477" t="s">
        <v>22</v>
      </c>
      <c r="P477" s="2">
        <f>DATEVALUE(CONCATENATE(RIGHT(output[[#This Row],[month_year]],2),"/01/",LEFT(output[[#This Row],[month_year]],4)))</f>
        <v>42036</v>
      </c>
    </row>
    <row r="478" spans="1:16" x14ac:dyDescent="0.3">
      <c r="A478">
        <v>201502</v>
      </c>
      <c r="B478" t="s">
        <v>143</v>
      </c>
      <c r="C478" t="s">
        <v>599</v>
      </c>
      <c r="D478" t="s">
        <v>600</v>
      </c>
      <c r="E478" t="s">
        <v>65</v>
      </c>
      <c r="F478" t="s">
        <v>65</v>
      </c>
      <c r="G478" t="s">
        <v>19</v>
      </c>
      <c r="H478" t="s">
        <v>20</v>
      </c>
      <c r="I478" t="s">
        <v>21</v>
      </c>
      <c r="J478">
        <v>1259</v>
      </c>
      <c r="K478">
        <v>14.98</v>
      </c>
      <c r="L478">
        <v>18859.82</v>
      </c>
      <c r="N478" t="s">
        <v>65</v>
      </c>
      <c r="O478" t="s">
        <v>24</v>
      </c>
      <c r="P478" s="2">
        <f>DATEVALUE(CONCATENATE(RIGHT(output[[#This Row],[month_year]],2),"/01/",LEFT(output[[#This Row],[month_year]],4)))</f>
        <v>42036</v>
      </c>
    </row>
    <row r="479" spans="1:16" x14ac:dyDescent="0.3">
      <c r="A479">
        <v>201502</v>
      </c>
      <c r="B479" t="s">
        <v>143</v>
      </c>
      <c r="C479" t="s">
        <v>611</v>
      </c>
      <c r="D479" t="s">
        <v>612</v>
      </c>
      <c r="E479" t="s">
        <v>65</v>
      </c>
      <c r="F479" t="s">
        <v>65</v>
      </c>
      <c r="G479" t="s">
        <v>161</v>
      </c>
      <c r="H479" t="s">
        <v>20</v>
      </c>
      <c r="I479" t="s">
        <v>162</v>
      </c>
      <c r="J479">
        <v>10555</v>
      </c>
      <c r="K479">
        <v>13.0766666666667</v>
      </c>
      <c r="L479">
        <v>138024.21666666699</v>
      </c>
      <c r="N479" t="s">
        <v>65</v>
      </c>
      <c r="O479" t="s">
        <v>24</v>
      </c>
      <c r="P479" s="2">
        <f>DATEVALUE(CONCATENATE(RIGHT(output[[#This Row],[month_year]],2),"/01/",LEFT(output[[#This Row],[month_year]],4)))</f>
        <v>42036</v>
      </c>
    </row>
    <row r="480" spans="1:16" x14ac:dyDescent="0.3">
      <c r="A480">
        <v>201502</v>
      </c>
      <c r="B480" t="s">
        <v>143</v>
      </c>
      <c r="C480" t="s">
        <v>613</v>
      </c>
      <c r="D480" t="s">
        <v>614</v>
      </c>
      <c r="E480" t="s">
        <v>120</v>
      </c>
      <c r="F480" t="s">
        <v>65</v>
      </c>
      <c r="G480" t="s">
        <v>161</v>
      </c>
      <c r="H480" t="s">
        <v>38</v>
      </c>
      <c r="I480" t="s">
        <v>165</v>
      </c>
      <c r="J480">
        <v>9747</v>
      </c>
      <c r="K480">
        <v>14.266666666666699</v>
      </c>
      <c r="L480">
        <v>139057.20000000001</v>
      </c>
      <c r="N480" t="s">
        <v>120</v>
      </c>
      <c r="O480" t="s">
        <v>24</v>
      </c>
      <c r="P480" s="2">
        <f>DATEVALUE(CONCATENATE(RIGHT(output[[#This Row],[month_year]],2),"/01/",LEFT(output[[#This Row],[month_year]],4)))</f>
        <v>42036</v>
      </c>
    </row>
    <row r="481" spans="1:16" x14ac:dyDescent="0.3">
      <c r="A481">
        <v>201502</v>
      </c>
      <c r="B481" t="s">
        <v>143</v>
      </c>
      <c r="C481" t="s">
        <v>118</v>
      </c>
      <c r="D481" t="s">
        <v>119</v>
      </c>
      <c r="E481" t="s">
        <v>120</v>
      </c>
      <c r="F481" t="s">
        <v>65</v>
      </c>
      <c r="G481" t="s">
        <v>19</v>
      </c>
      <c r="H481" t="s">
        <v>38</v>
      </c>
      <c r="I481" t="s">
        <v>39</v>
      </c>
      <c r="J481">
        <v>967</v>
      </c>
      <c r="K481">
        <v>15.9766666666667</v>
      </c>
      <c r="L481">
        <v>15449.436666666699</v>
      </c>
      <c r="N481" t="s">
        <v>120</v>
      </c>
      <c r="O481" t="s">
        <v>24</v>
      </c>
      <c r="P481" s="2">
        <f>DATEVALUE(CONCATENATE(RIGHT(output[[#This Row],[month_year]],2),"/01/",LEFT(output[[#This Row],[month_year]],4)))</f>
        <v>42036</v>
      </c>
    </row>
    <row r="482" spans="1:16" x14ac:dyDescent="0.3">
      <c r="A482">
        <v>201502</v>
      </c>
      <c r="B482" t="s">
        <v>143</v>
      </c>
      <c r="C482" t="s">
        <v>625</v>
      </c>
      <c r="D482" t="s">
        <v>626</v>
      </c>
      <c r="E482" t="s">
        <v>126</v>
      </c>
      <c r="F482" t="s">
        <v>65</v>
      </c>
      <c r="G482" t="s">
        <v>19</v>
      </c>
      <c r="H482" t="s">
        <v>20</v>
      </c>
      <c r="I482" t="s">
        <v>21</v>
      </c>
      <c r="J482">
        <v>3881</v>
      </c>
      <c r="K482">
        <v>13.0133333333333</v>
      </c>
      <c r="L482">
        <v>50504.746666666702</v>
      </c>
      <c r="N482" t="s">
        <v>126</v>
      </c>
      <c r="O482" t="s">
        <v>22</v>
      </c>
      <c r="P482" s="2">
        <f>DATEVALUE(CONCATENATE(RIGHT(output[[#This Row],[month_year]],2),"/01/",LEFT(output[[#This Row],[month_year]],4)))</f>
        <v>42036</v>
      </c>
    </row>
    <row r="483" spans="1:16" x14ac:dyDescent="0.3">
      <c r="A483">
        <v>201502</v>
      </c>
      <c r="B483" t="s">
        <v>143</v>
      </c>
      <c r="C483" t="s">
        <v>121</v>
      </c>
      <c r="D483" t="s">
        <v>122</v>
      </c>
      <c r="E483" t="s">
        <v>123</v>
      </c>
      <c r="F483" t="s">
        <v>65</v>
      </c>
      <c r="G483" t="s">
        <v>19</v>
      </c>
      <c r="H483" t="s">
        <v>38</v>
      </c>
      <c r="I483" t="s">
        <v>39</v>
      </c>
      <c r="J483">
        <v>3592</v>
      </c>
      <c r="K483">
        <v>14.186666666666699</v>
      </c>
      <c r="L483">
        <v>50958.506666666697</v>
      </c>
      <c r="N483" t="s">
        <v>123</v>
      </c>
      <c r="O483" t="s">
        <v>22</v>
      </c>
      <c r="P483" s="2">
        <f>DATEVALUE(CONCATENATE(RIGHT(output[[#This Row],[month_year]],2),"/01/",LEFT(output[[#This Row],[month_year]],4)))</f>
        <v>42036</v>
      </c>
    </row>
    <row r="484" spans="1:16" x14ac:dyDescent="0.3">
      <c r="A484">
        <v>201502</v>
      </c>
      <c r="B484" t="s">
        <v>143</v>
      </c>
      <c r="C484" t="s">
        <v>627</v>
      </c>
      <c r="D484" t="s">
        <v>628</v>
      </c>
      <c r="E484" t="s">
        <v>126</v>
      </c>
      <c r="F484" t="s">
        <v>65</v>
      </c>
      <c r="G484" t="s">
        <v>161</v>
      </c>
      <c r="H484" t="s">
        <v>20</v>
      </c>
      <c r="I484" t="s">
        <v>162</v>
      </c>
      <c r="J484">
        <v>4563</v>
      </c>
      <c r="K484">
        <v>13.0766666666667</v>
      </c>
      <c r="L484">
        <v>59668.83</v>
      </c>
      <c r="N484" t="s">
        <v>126</v>
      </c>
      <c r="O484" t="s">
        <v>24</v>
      </c>
      <c r="P484" s="2">
        <f>DATEVALUE(CONCATENATE(RIGHT(output[[#This Row],[month_year]],2),"/01/",LEFT(output[[#This Row],[month_year]],4)))</f>
        <v>42036</v>
      </c>
    </row>
    <row r="485" spans="1:16" x14ac:dyDescent="0.3">
      <c r="A485">
        <v>201502</v>
      </c>
      <c r="B485" t="s">
        <v>143</v>
      </c>
      <c r="C485" t="s">
        <v>629</v>
      </c>
      <c r="D485" t="s">
        <v>630</v>
      </c>
      <c r="E485" t="s">
        <v>123</v>
      </c>
      <c r="F485" t="s">
        <v>65</v>
      </c>
      <c r="G485" t="s">
        <v>161</v>
      </c>
      <c r="H485" t="s">
        <v>38</v>
      </c>
      <c r="I485" t="s">
        <v>165</v>
      </c>
      <c r="J485">
        <v>2496</v>
      </c>
      <c r="K485">
        <v>14.266666666666699</v>
      </c>
      <c r="L485">
        <v>35609.599999999999</v>
      </c>
      <c r="N485" t="s">
        <v>123</v>
      </c>
      <c r="O485" t="s">
        <v>24</v>
      </c>
      <c r="P485" s="2">
        <f>DATEVALUE(CONCATENATE(RIGHT(output[[#This Row],[month_year]],2),"/01/",LEFT(output[[#This Row],[month_year]],4)))</f>
        <v>42036</v>
      </c>
    </row>
    <row r="486" spans="1:16" x14ac:dyDescent="0.3">
      <c r="A486">
        <v>201502</v>
      </c>
      <c r="B486" t="s">
        <v>143</v>
      </c>
      <c r="C486" t="s">
        <v>124</v>
      </c>
      <c r="D486" t="s">
        <v>125</v>
      </c>
      <c r="E486" t="s">
        <v>126</v>
      </c>
      <c r="F486" t="s">
        <v>65</v>
      </c>
      <c r="G486" t="s">
        <v>19</v>
      </c>
      <c r="H486" t="s">
        <v>20</v>
      </c>
      <c r="I486" t="s">
        <v>21</v>
      </c>
      <c r="J486">
        <v>332</v>
      </c>
      <c r="K486">
        <v>14.98</v>
      </c>
      <c r="L486">
        <v>4973.3599999999997</v>
      </c>
      <c r="N486" t="s">
        <v>126</v>
      </c>
      <c r="O486" t="s">
        <v>24</v>
      </c>
      <c r="P486" s="2">
        <f>DATEVALUE(CONCATENATE(RIGHT(output[[#This Row],[month_year]],2),"/01/",LEFT(output[[#This Row],[month_year]],4)))</f>
        <v>42036</v>
      </c>
    </row>
    <row r="487" spans="1:16" x14ac:dyDescent="0.3">
      <c r="A487">
        <v>201502</v>
      </c>
      <c r="B487" t="s">
        <v>143</v>
      </c>
      <c r="C487" t="s">
        <v>631</v>
      </c>
      <c r="D487" t="s">
        <v>632</v>
      </c>
      <c r="E487" t="s">
        <v>123</v>
      </c>
      <c r="F487" t="s">
        <v>65</v>
      </c>
      <c r="G487" t="s">
        <v>19</v>
      </c>
      <c r="H487" t="s">
        <v>38</v>
      </c>
      <c r="I487" t="s">
        <v>39</v>
      </c>
      <c r="J487">
        <v>406</v>
      </c>
      <c r="K487">
        <v>15.9766666666667</v>
      </c>
      <c r="L487">
        <v>6486.5266666666703</v>
      </c>
      <c r="N487" t="s">
        <v>123</v>
      </c>
      <c r="O487" t="s">
        <v>24</v>
      </c>
      <c r="P487" s="2">
        <f>DATEVALUE(CONCATENATE(RIGHT(output[[#This Row],[month_year]],2),"/01/",LEFT(output[[#This Row],[month_year]],4)))</f>
        <v>42036</v>
      </c>
    </row>
    <row r="488" spans="1:16" x14ac:dyDescent="0.3">
      <c r="A488">
        <v>201502</v>
      </c>
      <c r="B488" t="s">
        <v>633</v>
      </c>
      <c r="C488" t="s">
        <v>715</v>
      </c>
      <c r="D488" t="s">
        <v>716</v>
      </c>
      <c r="E488" t="s">
        <v>716</v>
      </c>
      <c r="F488" t="s">
        <v>717</v>
      </c>
      <c r="G488" t="s">
        <v>19</v>
      </c>
      <c r="H488" t="s">
        <v>20</v>
      </c>
      <c r="I488" t="s">
        <v>21</v>
      </c>
      <c r="J488">
        <v>1092</v>
      </c>
      <c r="K488">
        <v>12.99</v>
      </c>
      <c r="L488">
        <v>14185.08</v>
      </c>
      <c r="O488" t="s">
        <v>22</v>
      </c>
      <c r="P488" s="2">
        <f>DATEVALUE(CONCATENATE(RIGHT(output[[#This Row],[month_year]],2),"/01/",LEFT(output[[#This Row],[month_year]],4)))</f>
        <v>42036</v>
      </c>
    </row>
    <row r="489" spans="1:16" x14ac:dyDescent="0.3">
      <c r="A489">
        <v>201502</v>
      </c>
      <c r="B489" t="s">
        <v>633</v>
      </c>
      <c r="C489" t="s">
        <v>16</v>
      </c>
      <c r="D489" t="s">
        <v>17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>
        <v>3481</v>
      </c>
      <c r="K489">
        <v>12.99</v>
      </c>
      <c r="L489">
        <v>45218.19</v>
      </c>
      <c r="N489" t="s">
        <v>17</v>
      </c>
      <c r="O489" t="s">
        <v>22</v>
      </c>
      <c r="P489" s="2">
        <f>DATEVALUE(CONCATENATE(RIGHT(output[[#This Row],[month_year]],2),"/01/",LEFT(output[[#This Row],[month_year]],4)))</f>
        <v>42036</v>
      </c>
    </row>
    <row r="490" spans="1:16" x14ac:dyDescent="0.3">
      <c r="A490">
        <v>201502</v>
      </c>
      <c r="B490" t="s">
        <v>633</v>
      </c>
      <c r="C490" t="s">
        <v>79</v>
      </c>
      <c r="D490" t="s">
        <v>80</v>
      </c>
      <c r="E490" t="s">
        <v>81</v>
      </c>
      <c r="F490" t="s">
        <v>18</v>
      </c>
      <c r="G490" t="s">
        <v>52</v>
      </c>
      <c r="H490" t="s">
        <v>20</v>
      </c>
      <c r="I490" t="s">
        <v>53</v>
      </c>
      <c r="J490">
        <v>851</v>
      </c>
      <c r="K490">
        <v>12.99</v>
      </c>
      <c r="L490">
        <v>11054.49</v>
      </c>
      <c r="N490" t="s">
        <v>81</v>
      </c>
      <c r="O490" t="s">
        <v>22</v>
      </c>
      <c r="P490" s="2">
        <f>DATEVALUE(CONCATENATE(RIGHT(output[[#This Row],[month_year]],2),"/01/",LEFT(output[[#This Row],[month_year]],4)))</f>
        <v>42036</v>
      </c>
    </row>
    <row r="491" spans="1:16" x14ac:dyDescent="0.3">
      <c r="A491">
        <v>201502</v>
      </c>
      <c r="B491" t="s">
        <v>633</v>
      </c>
      <c r="C491" t="s">
        <v>23</v>
      </c>
      <c r="D491" t="s">
        <v>23</v>
      </c>
      <c r="E491" t="s">
        <v>23</v>
      </c>
      <c r="F491" t="s">
        <v>23</v>
      </c>
      <c r="G491" t="s">
        <v>19</v>
      </c>
      <c r="H491" t="s">
        <v>20</v>
      </c>
      <c r="I491" t="s">
        <v>21</v>
      </c>
      <c r="J491">
        <v>956</v>
      </c>
      <c r="K491">
        <v>12.99</v>
      </c>
      <c r="L491">
        <v>12418.44</v>
      </c>
      <c r="N491" t="s">
        <v>23</v>
      </c>
      <c r="O491" t="s">
        <v>22</v>
      </c>
      <c r="P491" s="2">
        <f>DATEVALUE(CONCATENATE(RIGHT(output[[#This Row],[month_year]],2),"/01/",LEFT(output[[#This Row],[month_year]],4)))</f>
        <v>42036</v>
      </c>
    </row>
    <row r="492" spans="1:16" x14ac:dyDescent="0.3">
      <c r="A492">
        <v>201502</v>
      </c>
      <c r="B492" t="s">
        <v>633</v>
      </c>
      <c r="C492" t="s">
        <v>656</v>
      </c>
      <c r="D492" t="s">
        <v>656</v>
      </c>
      <c r="E492" t="s">
        <v>656</v>
      </c>
      <c r="F492" t="s">
        <v>23</v>
      </c>
      <c r="G492" t="s">
        <v>19</v>
      </c>
      <c r="H492" t="s">
        <v>38</v>
      </c>
      <c r="I492" t="s">
        <v>39</v>
      </c>
      <c r="J492">
        <v>840</v>
      </c>
      <c r="K492">
        <v>12.99</v>
      </c>
      <c r="L492">
        <v>10911.6</v>
      </c>
      <c r="N492" t="s">
        <v>23</v>
      </c>
      <c r="O492" t="s">
        <v>24</v>
      </c>
      <c r="P492" s="2">
        <f>DATEVALUE(CONCATENATE(RIGHT(output[[#This Row],[month_year]],2),"/01/",LEFT(output[[#This Row],[month_year]],4)))</f>
        <v>42036</v>
      </c>
    </row>
    <row r="493" spans="1:16" x14ac:dyDescent="0.3">
      <c r="A493">
        <v>201502</v>
      </c>
      <c r="B493" t="s">
        <v>633</v>
      </c>
      <c r="C493" t="s">
        <v>128</v>
      </c>
      <c r="D493" t="s">
        <v>129</v>
      </c>
      <c r="E493" t="s">
        <v>129</v>
      </c>
      <c r="F493" t="s">
        <v>30</v>
      </c>
      <c r="G493" t="s">
        <v>19</v>
      </c>
      <c r="H493" t="s">
        <v>20</v>
      </c>
      <c r="I493" t="s">
        <v>21</v>
      </c>
      <c r="J493">
        <v>1266</v>
      </c>
      <c r="K493">
        <v>12.99</v>
      </c>
      <c r="L493">
        <v>16445.34</v>
      </c>
      <c r="N493" t="s">
        <v>129</v>
      </c>
      <c r="O493" t="s">
        <v>22</v>
      </c>
      <c r="P493" s="2">
        <f>DATEVALUE(CONCATENATE(RIGHT(output[[#This Row],[month_year]],2),"/01/",LEFT(output[[#This Row],[month_year]],4)))</f>
        <v>42036</v>
      </c>
    </row>
    <row r="494" spans="1:16" x14ac:dyDescent="0.3">
      <c r="A494">
        <v>201502</v>
      </c>
      <c r="B494" t="s">
        <v>633</v>
      </c>
      <c r="C494" t="s">
        <v>29</v>
      </c>
      <c r="D494" t="s">
        <v>30</v>
      </c>
      <c r="E494" t="s">
        <v>30</v>
      </c>
      <c r="F494" t="s">
        <v>30</v>
      </c>
      <c r="G494" t="s">
        <v>19</v>
      </c>
      <c r="H494" t="s">
        <v>20</v>
      </c>
      <c r="I494" t="s">
        <v>21</v>
      </c>
      <c r="J494">
        <v>5787</v>
      </c>
      <c r="K494">
        <v>12.99</v>
      </c>
      <c r="L494">
        <v>75173.13</v>
      </c>
      <c r="N494" t="s">
        <v>30</v>
      </c>
      <c r="O494" t="s">
        <v>22</v>
      </c>
      <c r="P494" s="2">
        <f>DATEVALUE(CONCATENATE(RIGHT(output[[#This Row],[month_year]],2),"/01/",LEFT(output[[#This Row],[month_year]],4)))</f>
        <v>42036</v>
      </c>
    </row>
    <row r="495" spans="1:16" x14ac:dyDescent="0.3">
      <c r="A495">
        <v>201502</v>
      </c>
      <c r="B495" t="s">
        <v>633</v>
      </c>
      <c r="C495" t="s">
        <v>137</v>
      </c>
      <c r="D495" t="s">
        <v>138</v>
      </c>
      <c r="E495" t="s">
        <v>138</v>
      </c>
      <c r="F495" t="s">
        <v>30</v>
      </c>
      <c r="G495" t="s">
        <v>19</v>
      </c>
      <c r="H495" t="s">
        <v>20</v>
      </c>
      <c r="I495" t="s">
        <v>21</v>
      </c>
      <c r="J495">
        <v>2074</v>
      </c>
      <c r="K495">
        <v>12.99</v>
      </c>
      <c r="L495">
        <v>26941.26</v>
      </c>
      <c r="N495" t="s">
        <v>138</v>
      </c>
      <c r="O495" t="s">
        <v>22</v>
      </c>
      <c r="P495" s="2">
        <f>DATEVALUE(CONCATENATE(RIGHT(output[[#This Row],[month_year]],2),"/01/",LEFT(output[[#This Row],[month_year]],4)))</f>
        <v>42036</v>
      </c>
    </row>
    <row r="496" spans="1:16" x14ac:dyDescent="0.3">
      <c r="A496">
        <v>201502</v>
      </c>
      <c r="B496" t="s">
        <v>633</v>
      </c>
      <c r="C496" t="s">
        <v>634</v>
      </c>
      <c r="D496" t="s">
        <v>318</v>
      </c>
      <c r="E496" t="s">
        <v>318</v>
      </c>
      <c r="F496" t="s">
        <v>30</v>
      </c>
      <c r="G496" t="s">
        <v>19</v>
      </c>
      <c r="H496" t="s">
        <v>38</v>
      </c>
      <c r="I496" t="s">
        <v>39</v>
      </c>
      <c r="J496">
        <v>3774</v>
      </c>
      <c r="K496">
        <v>12.99</v>
      </c>
      <c r="L496">
        <v>49024.26</v>
      </c>
      <c r="N496" t="s">
        <v>318</v>
      </c>
      <c r="O496" t="s">
        <v>22</v>
      </c>
      <c r="P496" s="2">
        <f>DATEVALUE(CONCATENATE(RIGHT(output[[#This Row],[month_year]],2),"/01/",LEFT(output[[#This Row],[month_year]],4)))</f>
        <v>42036</v>
      </c>
    </row>
    <row r="497" spans="1:16" x14ac:dyDescent="0.3">
      <c r="A497">
        <v>201502</v>
      </c>
      <c r="B497" t="s">
        <v>633</v>
      </c>
      <c r="C497" t="s">
        <v>31</v>
      </c>
      <c r="D497" t="s">
        <v>32</v>
      </c>
      <c r="E497" t="s">
        <v>32</v>
      </c>
      <c r="F497" t="s">
        <v>30</v>
      </c>
      <c r="G497" t="s">
        <v>19</v>
      </c>
      <c r="H497" t="s">
        <v>20</v>
      </c>
      <c r="I497" t="s">
        <v>21</v>
      </c>
      <c r="J497">
        <v>6271</v>
      </c>
      <c r="K497">
        <v>12.99</v>
      </c>
      <c r="L497">
        <v>81460.289999999994</v>
      </c>
      <c r="N497" t="s">
        <v>32</v>
      </c>
      <c r="O497" t="s">
        <v>22</v>
      </c>
      <c r="P497" s="2">
        <f>DATEVALUE(CONCATENATE(RIGHT(output[[#This Row],[month_year]],2),"/01/",LEFT(output[[#This Row],[month_year]],4)))</f>
        <v>42036</v>
      </c>
    </row>
    <row r="498" spans="1:16" x14ac:dyDescent="0.3">
      <c r="A498">
        <v>201502</v>
      </c>
      <c r="B498" t="s">
        <v>633</v>
      </c>
      <c r="C498" t="s">
        <v>90</v>
      </c>
      <c r="D498" t="s">
        <v>91</v>
      </c>
      <c r="E498" t="s">
        <v>91</v>
      </c>
      <c r="F498" t="s">
        <v>30</v>
      </c>
      <c r="G498" t="s">
        <v>19</v>
      </c>
      <c r="H498" t="s">
        <v>38</v>
      </c>
      <c r="I498" t="s">
        <v>39</v>
      </c>
      <c r="J498">
        <v>2980</v>
      </c>
      <c r="K498">
        <v>12.99</v>
      </c>
      <c r="L498">
        <v>38710.199999999997</v>
      </c>
      <c r="N498" t="s">
        <v>32</v>
      </c>
      <c r="O498" t="s">
        <v>24</v>
      </c>
      <c r="P498" s="2">
        <f>DATEVALUE(CONCATENATE(RIGHT(output[[#This Row],[month_year]],2),"/01/",LEFT(output[[#This Row],[month_year]],4)))</f>
        <v>42036</v>
      </c>
    </row>
    <row r="499" spans="1:16" x14ac:dyDescent="0.3">
      <c r="A499">
        <v>201502</v>
      </c>
      <c r="B499" t="s">
        <v>633</v>
      </c>
      <c r="C499" t="s">
        <v>92</v>
      </c>
      <c r="D499" t="s">
        <v>92</v>
      </c>
      <c r="E499" t="s">
        <v>92</v>
      </c>
      <c r="F499" t="s">
        <v>35</v>
      </c>
      <c r="G499" t="s">
        <v>19</v>
      </c>
      <c r="H499" t="s">
        <v>20</v>
      </c>
      <c r="I499" t="s">
        <v>21</v>
      </c>
      <c r="J499">
        <v>2696</v>
      </c>
      <c r="K499">
        <v>12.99</v>
      </c>
      <c r="L499">
        <v>35021.040000000001</v>
      </c>
      <c r="N499" t="s">
        <v>92</v>
      </c>
      <c r="O499" t="s">
        <v>22</v>
      </c>
      <c r="P499" s="2">
        <f>DATEVALUE(CONCATENATE(RIGHT(output[[#This Row],[month_year]],2),"/01/",LEFT(output[[#This Row],[month_year]],4)))</f>
        <v>42036</v>
      </c>
    </row>
    <row r="500" spans="1:16" x14ac:dyDescent="0.3">
      <c r="A500">
        <v>201502</v>
      </c>
      <c r="B500" t="s">
        <v>633</v>
      </c>
      <c r="C500" t="s">
        <v>33</v>
      </c>
      <c r="D500" t="s">
        <v>33</v>
      </c>
      <c r="E500" t="s">
        <v>34</v>
      </c>
      <c r="F500" t="s">
        <v>35</v>
      </c>
      <c r="G500" t="s">
        <v>19</v>
      </c>
      <c r="H500" t="s">
        <v>20</v>
      </c>
      <c r="I500" t="s">
        <v>21</v>
      </c>
      <c r="J500">
        <v>2782</v>
      </c>
      <c r="K500">
        <v>12.99</v>
      </c>
      <c r="L500">
        <v>36138.18</v>
      </c>
      <c r="N500" t="s">
        <v>34</v>
      </c>
      <c r="O500" t="s">
        <v>22</v>
      </c>
      <c r="P500" s="2">
        <f>DATEVALUE(CONCATENATE(RIGHT(output[[#This Row],[month_year]],2),"/01/",LEFT(output[[#This Row],[month_year]],4)))</f>
        <v>42036</v>
      </c>
    </row>
    <row r="501" spans="1:16" x14ac:dyDescent="0.3">
      <c r="A501">
        <v>201502</v>
      </c>
      <c r="B501" t="s">
        <v>633</v>
      </c>
      <c r="C501" t="s">
        <v>36</v>
      </c>
      <c r="D501" t="s">
        <v>36</v>
      </c>
      <c r="E501" t="s">
        <v>36</v>
      </c>
      <c r="F501" t="s">
        <v>35</v>
      </c>
      <c r="G501" t="s">
        <v>19</v>
      </c>
      <c r="H501" t="s">
        <v>20</v>
      </c>
      <c r="I501" t="s">
        <v>21</v>
      </c>
      <c r="J501">
        <v>3393</v>
      </c>
      <c r="K501">
        <v>12.99</v>
      </c>
      <c r="L501">
        <v>44075.07</v>
      </c>
      <c r="N501" t="s">
        <v>36</v>
      </c>
      <c r="O501" t="s">
        <v>22</v>
      </c>
      <c r="P501" s="2">
        <f>DATEVALUE(CONCATENATE(RIGHT(output[[#This Row],[month_year]],2),"/01/",LEFT(output[[#This Row],[month_year]],4)))</f>
        <v>42036</v>
      </c>
    </row>
    <row r="502" spans="1:16" x14ac:dyDescent="0.3">
      <c r="A502">
        <v>201502</v>
      </c>
      <c r="B502" t="s">
        <v>633</v>
      </c>
      <c r="C502" t="s">
        <v>635</v>
      </c>
      <c r="D502" t="s">
        <v>636</v>
      </c>
      <c r="E502" t="s">
        <v>636</v>
      </c>
      <c r="F502" t="s">
        <v>35</v>
      </c>
      <c r="G502" t="s">
        <v>637</v>
      </c>
      <c r="H502" t="s">
        <v>20</v>
      </c>
      <c r="I502" t="s">
        <v>638</v>
      </c>
      <c r="J502">
        <v>581</v>
      </c>
      <c r="K502">
        <v>19.989999999999998</v>
      </c>
      <c r="L502">
        <v>11614.19</v>
      </c>
      <c r="N502" t="s">
        <v>636</v>
      </c>
      <c r="O502" t="s">
        <v>22</v>
      </c>
      <c r="P502" s="2">
        <f>DATEVALUE(CONCATENATE(RIGHT(output[[#This Row],[month_year]],2),"/01/",LEFT(output[[#This Row],[month_year]],4)))</f>
        <v>42036</v>
      </c>
    </row>
    <row r="503" spans="1:16" x14ac:dyDescent="0.3">
      <c r="A503">
        <v>201502</v>
      </c>
      <c r="B503" t="s">
        <v>633</v>
      </c>
      <c r="C503" t="s">
        <v>93</v>
      </c>
      <c r="D503" t="s">
        <v>93</v>
      </c>
      <c r="E503" t="s">
        <v>93</v>
      </c>
      <c r="F503" t="s">
        <v>35</v>
      </c>
      <c r="G503" t="s">
        <v>19</v>
      </c>
      <c r="H503" t="s">
        <v>20</v>
      </c>
      <c r="I503" t="s">
        <v>21</v>
      </c>
      <c r="J503">
        <v>1385</v>
      </c>
      <c r="K503">
        <v>12.99</v>
      </c>
      <c r="L503">
        <v>17991.150000000001</v>
      </c>
      <c r="N503" t="s">
        <v>93</v>
      </c>
      <c r="O503" t="s">
        <v>22</v>
      </c>
      <c r="P503" s="2">
        <f>DATEVALUE(CONCATENATE(RIGHT(output[[#This Row],[month_year]],2),"/01/",LEFT(output[[#This Row],[month_year]],4)))</f>
        <v>42036</v>
      </c>
    </row>
    <row r="504" spans="1:16" x14ac:dyDescent="0.3">
      <c r="A504">
        <v>201502</v>
      </c>
      <c r="B504" t="s">
        <v>633</v>
      </c>
      <c r="C504" t="s">
        <v>95</v>
      </c>
      <c r="D504" t="s">
        <v>95</v>
      </c>
      <c r="E504" t="s">
        <v>96</v>
      </c>
      <c r="F504" t="s">
        <v>35</v>
      </c>
      <c r="G504" t="s">
        <v>52</v>
      </c>
      <c r="H504" t="s">
        <v>20</v>
      </c>
      <c r="I504" t="s">
        <v>53</v>
      </c>
      <c r="J504">
        <v>1098</v>
      </c>
      <c r="K504">
        <v>12.99</v>
      </c>
      <c r="L504">
        <v>14263.02</v>
      </c>
      <c r="N504" t="s">
        <v>96</v>
      </c>
      <c r="O504" t="s">
        <v>22</v>
      </c>
      <c r="P504" s="2">
        <f>DATEVALUE(CONCATENATE(RIGHT(output[[#This Row],[month_year]],2),"/01/",LEFT(output[[#This Row],[month_year]],4)))</f>
        <v>42036</v>
      </c>
    </row>
    <row r="505" spans="1:16" x14ac:dyDescent="0.3">
      <c r="A505">
        <v>201502</v>
      </c>
      <c r="B505" t="s">
        <v>633</v>
      </c>
      <c r="C505" t="s">
        <v>639</v>
      </c>
      <c r="D505" t="s">
        <v>640</v>
      </c>
      <c r="E505" t="s">
        <v>640</v>
      </c>
      <c r="F505" t="s">
        <v>48</v>
      </c>
      <c r="G505" t="s">
        <v>19</v>
      </c>
      <c r="H505" t="s">
        <v>20</v>
      </c>
      <c r="I505" t="s">
        <v>21</v>
      </c>
      <c r="J505">
        <v>1492</v>
      </c>
      <c r="K505">
        <v>12.99</v>
      </c>
      <c r="L505">
        <v>19381.080000000002</v>
      </c>
      <c r="N505" t="s">
        <v>640</v>
      </c>
      <c r="O505" t="s">
        <v>22</v>
      </c>
      <c r="P505" s="2">
        <f>DATEVALUE(CONCATENATE(RIGHT(output[[#This Row],[month_year]],2),"/01/",LEFT(output[[#This Row],[month_year]],4)))</f>
        <v>42036</v>
      </c>
    </row>
    <row r="506" spans="1:16" x14ac:dyDescent="0.3">
      <c r="A506">
        <v>201502</v>
      </c>
      <c r="B506" t="s">
        <v>633</v>
      </c>
      <c r="C506" t="s">
        <v>46</v>
      </c>
      <c r="D506" t="s">
        <v>47</v>
      </c>
      <c r="E506" t="s">
        <v>47</v>
      </c>
      <c r="F506" t="s">
        <v>48</v>
      </c>
      <c r="G506" t="s">
        <v>19</v>
      </c>
      <c r="H506" t="s">
        <v>20</v>
      </c>
      <c r="I506" t="s">
        <v>21</v>
      </c>
      <c r="J506">
        <v>6244</v>
      </c>
      <c r="K506">
        <v>12.99</v>
      </c>
      <c r="L506">
        <v>81109.56</v>
      </c>
      <c r="N506" t="s">
        <v>47</v>
      </c>
      <c r="O506" t="s">
        <v>22</v>
      </c>
      <c r="P506" s="2">
        <f>DATEVALUE(CONCATENATE(RIGHT(output[[#This Row],[month_year]],2),"/01/",LEFT(output[[#This Row],[month_year]],4)))</f>
        <v>42036</v>
      </c>
    </row>
    <row r="507" spans="1:16" x14ac:dyDescent="0.3">
      <c r="A507">
        <v>201502</v>
      </c>
      <c r="B507" t="s">
        <v>633</v>
      </c>
      <c r="C507" t="s">
        <v>49</v>
      </c>
      <c r="D507" t="s">
        <v>50</v>
      </c>
      <c r="E507" t="s">
        <v>51</v>
      </c>
      <c r="F507" t="s">
        <v>48</v>
      </c>
      <c r="G507" t="s">
        <v>52</v>
      </c>
      <c r="H507" t="s">
        <v>20</v>
      </c>
      <c r="I507" t="s">
        <v>53</v>
      </c>
      <c r="J507">
        <v>1338</v>
      </c>
      <c r="K507">
        <v>12.99</v>
      </c>
      <c r="L507">
        <v>17380.62</v>
      </c>
      <c r="N507" t="s">
        <v>51</v>
      </c>
      <c r="O507" t="s">
        <v>22</v>
      </c>
      <c r="P507" s="2">
        <f>DATEVALUE(CONCATENATE(RIGHT(output[[#This Row],[month_year]],2),"/01/",LEFT(output[[#This Row],[month_year]],4)))</f>
        <v>42036</v>
      </c>
    </row>
    <row r="508" spans="1:16" x14ac:dyDescent="0.3">
      <c r="A508">
        <v>201502</v>
      </c>
      <c r="B508" t="s">
        <v>633</v>
      </c>
      <c r="C508" t="s">
        <v>54</v>
      </c>
      <c r="D508" t="s">
        <v>55</v>
      </c>
      <c r="E508" t="s">
        <v>55</v>
      </c>
      <c r="F508" t="s">
        <v>48</v>
      </c>
      <c r="G508" t="s">
        <v>19</v>
      </c>
      <c r="H508" t="s">
        <v>20</v>
      </c>
      <c r="I508" t="s">
        <v>21</v>
      </c>
      <c r="J508">
        <v>1159</v>
      </c>
      <c r="K508">
        <v>12.99</v>
      </c>
      <c r="L508">
        <v>15055.41</v>
      </c>
      <c r="N508" t="s">
        <v>55</v>
      </c>
      <c r="O508" t="s">
        <v>22</v>
      </c>
      <c r="P508" s="2">
        <f>DATEVALUE(CONCATENATE(RIGHT(output[[#This Row],[month_year]],2),"/01/",LEFT(output[[#This Row],[month_year]],4)))</f>
        <v>42036</v>
      </c>
    </row>
    <row r="509" spans="1:16" x14ac:dyDescent="0.3">
      <c r="A509">
        <v>201502</v>
      </c>
      <c r="B509" t="s">
        <v>633</v>
      </c>
      <c r="C509" t="s">
        <v>60</v>
      </c>
      <c r="D509" t="s">
        <v>61</v>
      </c>
      <c r="E509" t="s">
        <v>61</v>
      </c>
      <c r="F509" t="s">
        <v>48</v>
      </c>
      <c r="G509" t="s">
        <v>19</v>
      </c>
      <c r="H509" t="s">
        <v>20</v>
      </c>
      <c r="I509" t="s">
        <v>21</v>
      </c>
      <c r="J509">
        <v>1895</v>
      </c>
      <c r="K509">
        <v>12.99</v>
      </c>
      <c r="L509">
        <v>24616.05</v>
      </c>
      <c r="N509" t="s">
        <v>61</v>
      </c>
      <c r="O509" t="s">
        <v>22</v>
      </c>
      <c r="P509" s="2">
        <f>DATEVALUE(CONCATENATE(RIGHT(output[[#This Row],[month_year]],2),"/01/",LEFT(output[[#This Row],[month_year]],4)))</f>
        <v>42036</v>
      </c>
    </row>
    <row r="510" spans="1:16" x14ac:dyDescent="0.3">
      <c r="A510">
        <v>201502</v>
      </c>
      <c r="B510" t="s">
        <v>633</v>
      </c>
      <c r="C510" t="s">
        <v>641</v>
      </c>
      <c r="D510" t="s">
        <v>642</v>
      </c>
      <c r="E510" t="s">
        <v>100</v>
      </c>
      <c r="F510" t="s">
        <v>65</v>
      </c>
      <c r="G510" t="s">
        <v>19</v>
      </c>
      <c r="H510" t="s">
        <v>20</v>
      </c>
      <c r="I510" t="s">
        <v>21</v>
      </c>
      <c r="J510">
        <v>1775</v>
      </c>
      <c r="K510">
        <v>12.99</v>
      </c>
      <c r="L510">
        <v>23057.25</v>
      </c>
      <c r="N510" t="s">
        <v>100</v>
      </c>
      <c r="O510" t="s">
        <v>22</v>
      </c>
      <c r="P510" s="2">
        <f>DATEVALUE(CONCATENATE(RIGHT(output[[#This Row],[month_year]],2),"/01/",LEFT(output[[#This Row],[month_year]],4)))</f>
        <v>42036</v>
      </c>
    </row>
    <row r="511" spans="1:16" x14ac:dyDescent="0.3">
      <c r="A511">
        <v>201502</v>
      </c>
      <c r="B511" t="s">
        <v>633</v>
      </c>
      <c r="C511" t="s">
        <v>97</v>
      </c>
      <c r="D511" t="s">
        <v>98</v>
      </c>
      <c r="E511" t="s">
        <v>98</v>
      </c>
      <c r="F511" t="s">
        <v>65</v>
      </c>
      <c r="G511" t="s">
        <v>19</v>
      </c>
      <c r="H511" t="s">
        <v>20</v>
      </c>
      <c r="I511" t="s">
        <v>21</v>
      </c>
      <c r="J511">
        <v>1152</v>
      </c>
      <c r="K511">
        <v>12.99</v>
      </c>
      <c r="L511">
        <v>14964.48</v>
      </c>
      <c r="N511" t="s">
        <v>98</v>
      </c>
      <c r="O511" t="s">
        <v>22</v>
      </c>
      <c r="P511" s="2">
        <f>DATEVALUE(CONCATENATE(RIGHT(output[[#This Row],[month_year]],2),"/01/",LEFT(output[[#This Row],[month_year]],4)))</f>
        <v>42036</v>
      </c>
    </row>
    <row r="512" spans="1:16" x14ac:dyDescent="0.3">
      <c r="A512">
        <v>201502</v>
      </c>
      <c r="B512" t="s">
        <v>633</v>
      </c>
      <c r="C512" t="s">
        <v>142</v>
      </c>
      <c r="D512" t="s">
        <v>63</v>
      </c>
      <c r="E512" t="s">
        <v>64</v>
      </c>
      <c r="F512" t="s">
        <v>65</v>
      </c>
      <c r="G512" t="s">
        <v>19</v>
      </c>
      <c r="H512" t="s">
        <v>20</v>
      </c>
      <c r="I512" t="s">
        <v>21</v>
      </c>
      <c r="J512">
        <v>3511</v>
      </c>
      <c r="K512">
        <v>12.99</v>
      </c>
      <c r="L512">
        <v>45607.89</v>
      </c>
      <c r="N512" t="s">
        <v>64</v>
      </c>
      <c r="O512" t="s">
        <v>22</v>
      </c>
      <c r="P512" s="2">
        <f>DATEVALUE(CONCATENATE(RIGHT(output[[#This Row],[month_year]],2),"/01/",LEFT(output[[#This Row],[month_year]],4)))</f>
        <v>42036</v>
      </c>
    </row>
    <row r="513" spans="1:16" x14ac:dyDescent="0.3">
      <c r="A513">
        <v>201502</v>
      </c>
      <c r="B513" t="s">
        <v>633</v>
      </c>
      <c r="C513" t="s">
        <v>643</v>
      </c>
      <c r="D513" t="s">
        <v>644</v>
      </c>
      <c r="E513" t="s">
        <v>645</v>
      </c>
      <c r="F513" t="s">
        <v>65</v>
      </c>
      <c r="G513" t="s">
        <v>19</v>
      </c>
      <c r="H513" t="s">
        <v>20</v>
      </c>
      <c r="I513" t="s">
        <v>21</v>
      </c>
      <c r="J513">
        <v>1068</v>
      </c>
      <c r="K513">
        <v>12.99</v>
      </c>
      <c r="L513">
        <v>13873.32</v>
      </c>
      <c r="N513" t="s">
        <v>645</v>
      </c>
      <c r="O513" t="s">
        <v>22</v>
      </c>
      <c r="P513" s="2">
        <f>DATEVALUE(CONCATENATE(RIGHT(output[[#This Row],[month_year]],2),"/01/",LEFT(output[[#This Row],[month_year]],4)))</f>
        <v>42036</v>
      </c>
    </row>
    <row r="514" spans="1:16" x14ac:dyDescent="0.3">
      <c r="A514">
        <v>201502</v>
      </c>
      <c r="B514" t="s">
        <v>633</v>
      </c>
      <c r="C514" t="s">
        <v>66</v>
      </c>
      <c r="D514" t="s">
        <v>67</v>
      </c>
      <c r="E514" t="s">
        <v>67</v>
      </c>
      <c r="F514" t="s">
        <v>65</v>
      </c>
      <c r="G514" t="s">
        <v>19</v>
      </c>
      <c r="H514" t="s">
        <v>20</v>
      </c>
      <c r="I514" t="s">
        <v>21</v>
      </c>
      <c r="J514">
        <v>1374</v>
      </c>
      <c r="K514">
        <v>12.99</v>
      </c>
      <c r="L514">
        <v>17848.259999999998</v>
      </c>
      <c r="N514" t="s">
        <v>67</v>
      </c>
      <c r="O514" t="s">
        <v>22</v>
      </c>
      <c r="P514" s="2">
        <f>DATEVALUE(CONCATENATE(RIGHT(output[[#This Row],[month_year]],2),"/01/",LEFT(output[[#This Row],[month_year]],4)))</f>
        <v>42036</v>
      </c>
    </row>
    <row r="515" spans="1:16" x14ac:dyDescent="0.3">
      <c r="A515">
        <v>201502</v>
      </c>
      <c r="B515" t="s">
        <v>633</v>
      </c>
      <c r="C515" t="s">
        <v>595</v>
      </c>
      <c r="D515" t="s">
        <v>596</v>
      </c>
      <c r="E515" t="s">
        <v>65</v>
      </c>
      <c r="F515" t="s">
        <v>65</v>
      </c>
      <c r="G515" t="s">
        <v>19</v>
      </c>
      <c r="H515" t="s">
        <v>20</v>
      </c>
      <c r="I515" t="s">
        <v>21</v>
      </c>
      <c r="J515">
        <v>3364</v>
      </c>
      <c r="K515">
        <v>12.99</v>
      </c>
      <c r="L515">
        <v>43698.36</v>
      </c>
      <c r="N515" t="s">
        <v>65</v>
      </c>
      <c r="O515" t="s">
        <v>22</v>
      </c>
      <c r="P515" s="2">
        <f>DATEVALUE(CONCATENATE(RIGHT(output[[#This Row],[month_year]],2),"/01/",LEFT(output[[#This Row],[month_year]],4)))</f>
        <v>42036</v>
      </c>
    </row>
    <row r="516" spans="1:16" x14ac:dyDescent="0.3">
      <c r="A516">
        <v>201502</v>
      </c>
      <c r="B516" t="s">
        <v>633</v>
      </c>
      <c r="C516" t="s">
        <v>646</v>
      </c>
      <c r="D516" t="s">
        <v>126</v>
      </c>
      <c r="E516" t="s">
        <v>126</v>
      </c>
      <c r="F516" t="s">
        <v>65</v>
      </c>
      <c r="G516" t="s">
        <v>19</v>
      </c>
      <c r="H516" t="s">
        <v>20</v>
      </c>
      <c r="I516" t="s">
        <v>21</v>
      </c>
      <c r="J516">
        <v>1304</v>
      </c>
      <c r="K516">
        <v>12.99</v>
      </c>
      <c r="L516">
        <v>16938.96</v>
      </c>
      <c r="N516" t="s">
        <v>126</v>
      </c>
      <c r="O516" t="s">
        <v>22</v>
      </c>
      <c r="P516" s="2">
        <f>DATEVALUE(CONCATENATE(RIGHT(output[[#This Row],[month_year]],2),"/01/",LEFT(output[[#This Row],[month_year]],4)))</f>
        <v>42036</v>
      </c>
    </row>
    <row r="517" spans="1:16" x14ac:dyDescent="0.3">
      <c r="A517">
        <v>201502</v>
      </c>
      <c r="B517" t="s">
        <v>647</v>
      </c>
      <c r="C517" t="s">
        <v>715</v>
      </c>
      <c r="D517" t="s">
        <v>716</v>
      </c>
      <c r="E517" t="s">
        <v>716</v>
      </c>
      <c r="F517" t="s">
        <v>717</v>
      </c>
      <c r="G517" t="s">
        <v>19</v>
      </c>
      <c r="H517" t="s">
        <v>20</v>
      </c>
      <c r="I517" t="s">
        <v>21</v>
      </c>
      <c r="J517">
        <v>1009</v>
      </c>
      <c r="K517">
        <v>17.989999999999998</v>
      </c>
      <c r="L517">
        <v>18151.91</v>
      </c>
      <c r="O517" t="s">
        <v>22</v>
      </c>
      <c r="P517" s="2">
        <f>DATEVALUE(CONCATENATE(RIGHT(output[[#This Row],[month_year]],2),"/01/",LEFT(output[[#This Row],[month_year]],4)))</f>
        <v>42036</v>
      </c>
    </row>
    <row r="518" spans="1:16" x14ac:dyDescent="0.3">
      <c r="A518">
        <v>201502</v>
      </c>
      <c r="B518" t="s">
        <v>647</v>
      </c>
      <c r="C518" t="s">
        <v>648</v>
      </c>
      <c r="D518" t="s">
        <v>649</v>
      </c>
      <c r="E518" t="s">
        <v>649</v>
      </c>
      <c r="F518" t="s">
        <v>650</v>
      </c>
      <c r="G518" t="s">
        <v>651</v>
      </c>
      <c r="H518" t="s">
        <v>20</v>
      </c>
      <c r="I518" t="s">
        <v>652</v>
      </c>
      <c r="J518">
        <v>209</v>
      </c>
      <c r="K518">
        <v>1.99</v>
      </c>
      <c r="L518">
        <v>415.91</v>
      </c>
      <c r="O518" t="s">
        <v>24</v>
      </c>
      <c r="P518" s="2">
        <f>DATEVALUE(CONCATENATE(RIGHT(output[[#This Row],[month_year]],2),"/01/",LEFT(output[[#This Row],[month_year]],4)))</f>
        <v>42036</v>
      </c>
    </row>
    <row r="519" spans="1:16" x14ac:dyDescent="0.3">
      <c r="A519">
        <v>201502</v>
      </c>
      <c r="B519" t="s">
        <v>647</v>
      </c>
      <c r="C519" t="s">
        <v>16</v>
      </c>
      <c r="D519" t="s">
        <v>17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>
        <v>2207</v>
      </c>
      <c r="K519">
        <v>17.989999999999998</v>
      </c>
      <c r="L519">
        <v>39703.93</v>
      </c>
      <c r="O519" t="s">
        <v>24</v>
      </c>
      <c r="P519" s="2">
        <f>DATEVALUE(CONCATENATE(RIGHT(output[[#This Row],[month_year]],2),"/01/",LEFT(output[[#This Row],[month_year]],4)))</f>
        <v>42036</v>
      </c>
    </row>
    <row r="520" spans="1:16" x14ac:dyDescent="0.3">
      <c r="A520">
        <v>201502</v>
      </c>
      <c r="B520" t="s">
        <v>647</v>
      </c>
      <c r="C520" t="s">
        <v>653</v>
      </c>
      <c r="D520" t="s">
        <v>654</v>
      </c>
      <c r="E520" t="s">
        <v>655</v>
      </c>
      <c r="F520" t="s">
        <v>18</v>
      </c>
      <c r="G520" t="s">
        <v>637</v>
      </c>
      <c r="H520" t="s">
        <v>20</v>
      </c>
      <c r="I520" t="s">
        <v>638</v>
      </c>
      <c r="J520">
        <v>360</v>
      </c>
      <c r="K520">
        <v>19.989999999999998</v>
      </c>
      <c r="L520">
        <v>7196.4</v>
      </c>
      <c r="O520" t="s">
        <v>24</v>
      </c>
      <c r="P520" s="2">
        <f>DATEVALUE(CONCATENATE(RIGHT(output[[#This Row],[month_year]],2),"/01/",LEFT(output[[#This Row],[month_year]],4)))</f>
        <v>42036</v>
      </c>
    </row>
    <row r="521" spans="1:16" x14ac:dyDescent="0.3">
      <c r="A521">
        <v>201502</v>
      </c>
      <c r="B521" t="s">
        <v>647</v>
      </c>
      <c r="C521" t="s">
        <v>73</v>
      </c>
      <c r="D521" t="s">
        <v>74</v>
      </c>
      <c r="E521" t="s">
        <v>75</v>
      </c>
      <c r="F521" t="s">
        <v>18</v>
      </c>
      <c r="G521" t="s">
        <v>19</v>
      </c>
      <c r="H521" t="s">
        <v>20</v>
      </c>
      <c r="I521" t="s">
        <v>21</v>
      </c>
      <c r="J521">
        <v>667</v>
      </c>
      <c r="K521">
        <v>17.989999999999998</v>
      </c>
      <c r="L521">
        <v>11999.33</v>
      </c>
      <c r="O521" t="s">
        <v>24</v>
      </c>
      <c r="P521" s="2">
        <f>DATEVALUE(CONCATENATE(RIGHT(output[[#This Row],[month_year]],2),"/01/",LEFT(output[[#This Row],[month_year]],4)))</f>
        <v>42036</v>
      </c>
    </row>
    <row r="522" spans="1:16" x14ac:dyDescent="0.3">
      <c r="A522">
        <v>201502</v>
      </c>
      <c r="B522" t="s">
        <v>647</v>
      </c>
      <c r="C522" t="s">
        <v>79</v>
      </c>
      <c r="D522" t="s">
        <v>80</v>
      </c>
      <c r="E522" t="s">
        <v>81</v>
      </c>
      <c r="F522" t="s">
        <v>18</v>
      </c>
      <c r="G522" t="s">
        <v>52</v>
      </c>
      <c r="H522" t="s">
        <v>20</v>
      </c>
      <c r="I522" t="s">
        <v>53</v>
      </c>
      <c r="J522">
        <v>709</v>
      </c>
      <c r="K522">
        <v>17.989999999999998</v>
      </c>
      <c r="L522">
        <v>12754.91</v>
      </c>
      <c r="O522" t="s">
        <v>24</v>
      </c>
      <c r="P522" s="2">
        <f>DATEVALUE(CONCATENATE(RIGHT(output[[#This Row],[month_year]],2),"/01/",LEFT(output[[#This Row],[month_year]],4)))</f>
        <v>42036</v>
      </c>
    </row>
    <row r="523" spans="1:16" x14ac:dyDescent="0.3">
      <c r="A523">
        <v>201502</v>
      </c>
      <c r="B523" t="s">
        <v>647</v>
      </c>
      <c r="C523" t="s">
        <v>82</v>
      </c>
      <c r="D523" t="s">
        <v>83</v>
      </c>
      <c r="E523" t="s">
        <v>84</v>
      </c>
      <c r="F523" t="s">
        <v>18</v>
      </c>
      <c r="G523" t="s">
        <v>52</v>
      </c>
      <c r="H523" t="s">
        <v>38</v>
      </c>
      <c r="I523" t="s">
        <v>85</v>
      </c>
      <c r="J523">
        <v>229</v>
      </c>
      <c r="K523">
        <v>18.989999999999998</v>
      </c>
      <c r="L523">
        <v>4348.71</v>
      </c>
      <c r="O523" t="s">
        <v>24</v>
      </c>
      <c r="P523" s="2">
        <f>DATEVALUE(CONCATENATE(RIGHT(output[[#This Row],[month_year]],2),"/01/",LEFT(output[[#This Row],[month_year]],4)))</f>
        <v>42036</v>
      </c>
    </row>
    <row r="524" spans="1:16" x14ac:dyDescent="0.3">
      <c r="A524">
        <v>201502</v>
      </c>
      <c r="B524" t="s">
        <v>647</v>
      </c>
      <c r="C524" t="s">
        <v>656</v>
      </c>
      <c r="D524" t="s">
        <v>656</v>
      </c>
      <c r="E524" t="s">
        <v>656</v>
      </c>
      <c r="F524" t="s">
        <v>23</v>
      </c>
      <c r="G524" t="s">
        <v>19</v>
      </c>
      <c r="H524" t="s">
        <v>38</v>
      </c>
      <c r="I524" t="s">
        <v>39</v>
      </c>
      <c r="J524">
        <v>1652</v>
      </c>
      <c r="K524">
        <v>18.989999999999998</v>
      </c>
      <c r="L524">
        <v>31371.48</v>
      </c>
      <c r="O524" t="s">
        <v>24</v>
      </c>
      <c r="P524" s="2">
        <f>DATEVALUE(CONCATENATE(RIGHT(output[[#This Row],[month_year]],2),"/01/",LEFT(output[[#This Row],[month_year]],4)))</f>
        <v>42036</v>
      </c>
    </row>
    <row r="525" spans="1:16" x14ac:dyDescent="0.3">
      <c r="A525">
        <v>201502</v>
      </c>
      <c r="B525" t="s">
        <v>647</v>
      </c>
      <c r="C525" t="s">
        <v>657</v>
      </c>
      <c r="D525" t="s">
        <v>206</v>
      </c>
      <c r="E525" t="s">
        <v>206</v>
      </c>
      <c r="F525" t="s">
        <v>206</v>
      </c>
      <c r="G525" t="s">
        <v>19</v>
      </c>
      <c r="H525" t="s">
        <v>20</v>
      </c>
      <c r="I525" t="s">
        <v>21</v>
      </c>
      <c r="J525">
        <v>2493</v>
      </c>
      <c r="K525">
        <v>17.989999999999998</v>
      </c>
      <c r="L525">
        <v>44849.07</v>
      </c>
      <c r="O525" t="s">
        <v>24</v>
      </c>
      <c r="P525" s="2">
        <f>DATEVALUE(CONCATENATE(RIGHT(output[[#This Row],[month_year]],2),"/01/",LEFT(output[[#This Row],[month_year]],4)))</f>
        <v>42036</v>
      </c>
    </row>
    <row r="526" spans="1:16" x14ac:dyDescent="0.3">
      <c r="A526">
        <v>201502</v>
      </c>
      <c r="B526" t="s">
        <v>647</v>
      </c>
      <c r="C526" t="s">
        <v>658</v>
      </c>
      <c r="D526" t="s">
        <v>659</v>
      </c>
      <c r="E526" t="s">
        <v>132</v>
      </c>
      <c r="F526" t="s">
        <v>30</v>
      </c>
      <c r="G526" t="s">
        <v>52</v>
      </c>
      <c r="H526" t="s">
        <v>20</v>
      </c>
      <c r="I526" t="s">
        <v>53</v>
      </c>
      <c r="J526">
        <v>890</v>
      </c>
      <c r="K526">
        <v>17.989999999999998</v>
      </c>
      <c r="L526">
        <v>16011.1</v>
      </c>
      <c r="O526" t="s">
        <v>24</v>
      </c>
      <c r="P526" s="2">
        <f>DATEVALUE(CONCATENATE(RIGHT(output[[#This Row],[month_year]],2),"/01/",LEFT(output[[#This Row],[month_year]],4)))</f>
        <v>42036</v>
      </c>
    </row>
    <row r="527" spans="1:16" x14ac:dyDescent="0.3">
      <c r="A527">
        <v>201502</v>
      </c>
      <c r="B527" t="s">
        <v>647</v>
      </c>
      <c r="C527" t="s">
        <v>29</v>
      </c>
      <c r="D527" t="s">
        <v>30</v>
      </c>
      <c r="E527" t="s">
        <v>30</v>
      </c>
      <c r="F527" t="s">
        <v>30</v>
      </c>
      <c r="G527" t="s">
        <v>19</v>
      </c>
      <c r="H527" t="s">
        <v>20</v>
      </c>
      <c r="I527" t="s">
        <v>21</v>
      </c>
      <c r="J527">
        <v>5952</v>
      </c>
      <c r="K527">
        <v>17.989999999999998</v>
      </c>
      <c r="L527">
        <v>107076.48</v>
      </c>
      <c r="O527" t="s">
        <v>24</v>
      </c>
      <c r="P527" s="2">
        <f>DATEVALUE(CONCATENATE(RIGHT(output[[#This Row],[month_year]],2),"/01/",LEFT(output[[#This Row],[month_year]],4)))</f>
        <v>42036</v>
      </c>
    </row>
    <row r="528" spans="1:16" x14ac:dyDescent="0.3">
      <c r="A528">
        <v>201502</v>
      </c>
      <c r="B528" t="s">
        <v>647</v>
      </c>
      <c r="C528" t="s">
        <v>660</v>
      </c>
      <c r="D528" t="s">
        <v>661</v>
      </c>
      <c r="E528" t="s">
        <v>661</v>
      </c>
      <c r="F528" t="s">
        <v>30</v>
      </c>
      <c r="G528" t="s">
        <v>637</v>
      </c>
      <c r="H528" t="s">
        <v>20</v>
      </c>
      <c r="I528" t="s">
        <v>638</v>
      </c>
      <c r="J528">
        <v>516</v>
      </c>
      <c r="K528">
        <v>19.989999999999998</v>
      </c>
      <c r="L528">
        <v>10314.84</v>
      </c>
      <c r="O528" t="s">
        <v>24</v>
      </c>
      <c r="P528" s="2">
        <f>DATEVALUE(CONCATENATE(RIGHT(output[[#This Row],[month_year]],2),"/01/",LEFT(output[[#This Row],[month_year]],4)))</f>
        <v>42036</v>
      </c>
    </row>
    <row r="529" spans="1:16" x14ac:dyDescent="0.3">
      <c r="A529">
        <v>201502</v>
      </c>
      <c r="B529" t="s">
        <v>647</v>
      </c>
      <c r="C529" t="s">
        <v>662</v>
      </c>
      <c r="D529" t="s">
        <v>663</v>
      </c>
      <c r="E529" t="s">
        <v>663</v>
      </c>
      <c r="F529" t="s">
        <v>30</v>
      </c>
      <c r="G529" t="s">
        <v>42</v>
      </c>
      <c r="H529" t="s">
        <v>20</v>
      </c>
      <c r="I529" t="s">
        <v>43</v>
      </c>
      <c r="J529">
        <v>415</v>
      </c>
      <c r="K529">
        <v>24.99</v>
      </c>
      <c r="L529">
        <v>10370.85</v>
      </c>
      <c r="O529" t="s">
        <v>24</v>
      </c>
      <c r="P529" s="2">
        <f>DATEVALUE(CONCATENATE(RIGHT(output[[#This Row],[month_year]],2),"/01/",LEFT(output[[#This Row],[month_year]],4)))</f>
        <v>42036</v>
      </c>
    </row>
    <row r="530" spans="1:16" x14ac:dyDescent="0.3">
      <c r="A530">
        <v>201502</v>
      </c>
      <c r="B530" t="s">
        <v>647</v>
      </c>
      <c r="C530" t="s">
        <v>86</v>
      </c>
      <c r="D530" t="s">
        <v>87</v>
      </c>
      <c r="E530" t="s">
        <v>87</v>
      </c>
      <c r="F530" t="s">
        <v>30</v>
      </c>
      <c r="G530" t="s">
        <v>19</v>
      </c>
      <c r="H530" t="s">
        <v>38</v>
      </c>
      <c r="I530" t="s">
        <v>39</v>
      </c>
      <c r="J530">
        <v>1942</v>
      </c>
      <c r="K530">
        <v>18.989999999999998</v>
      </c>
      <c r="L530">
        <v>36878.58</v>
      </c>
      <c r="O530" t="s">
        <v>24</v>
      </c>
      <c r="P530" s="2">
        <f>DATEVALUE(CONCATENATE(RIGHT(output[[#This Row],[month_year]],2),"/01/",LEFT(output[[#This Row],[month_year]],4)))</f>
        <v>42036</v>
      </c>
    </row>
    <row r="531" spans="1:16" x14ac:dyDescent="0.3">
      <c r="A531">
        <v>201502</v>
      </c>
      <c r="B531" t="s">
        <v>647</v>
      </c>
      <c r="C531" t="s">
        <v>133</v>
      </c>
      <c r="D531" t="s">
        <v>134</v>
      </c>
      <c r="E531" t="s">
        <v>134</v>
      </c>
      <c r="F531" t="s">
        <v>30</v>
      </c>
      <c r="G531" t="s">
        <v>19</v>
      </c>
      <c r="H531" t="s">
        <v>20</v>
      </c>
      <c r="I531" t="s">
        <v>21</v>
      </c>
      <c r="J531">
        <v>1650</v>
      </c>
      <c r="K531">
        <v>17.989999999999998</v>
      </c>
      <c r="L531">
        <v>29683.5</v>
      </c>
      <c r="O531" t="s">
        <v>24</v>
      </c>
      <c r="P531" s="2">
        <f>DATEVALUE(CONCATENATE(RIGHT(output[[#This Row],[month_year]],2),"/01/",LEFT(output[[#This Row],[month_year]],4)))</f>
        <v>42036</v>
      </c>
    </row>
    <row r="532" spans="1:16" x14ac:dyDescent="0.3">
      <c r="A532">
        <v>201502</v>
      </c>
      <c r="B532" t="s">
        <v>647</v>
      </c>
      <c r="C532" t="s">
        <v>664</v>
      </c>
      <c r="D532" t="s">
        <v>294</v>
      </c>
      <c r="E532" t="s">
        <v>294</v>
      </c>
      <c r="F532" t="s">
        <v>30</v>
      </c>
      <c r="G532" t="s">
        <v>19</v>
      </c>
      <c r="H532" t="s">
        <v>38</v>
      </c>
      <c r="I532" t="s">
        <v>39</v>
      </c>
      <c r="J532">
        <v>2372</v>
      </c>
      <c r="K532">
        <v>18.989999999999998</v>
      </c>
      <c r="L532">
        <v>45044.28</v>
      </c>
      <c r="O532" t="s">
        <v>24</v>
      </c>
      <c r="P532" s="2">
        <f>DATEVALUE(CONCATENATE(RIGHT(output[[#This Row],[month_year]],2),"/01/",LEFT(output[[#This Row],[month_year]],4)))</f>
        <v>42036</v>
      </c>
    </row>
    <row r="533" spans="1:16" x14ac:dyDescent="0.3">
      <c r="A533">
        <v>201502</v>
      </c>
      <c r="B533" t="s">
        <v>647</v>
      </c>
      <c r="C533" t="s">
        <v>665</v>
      </c>
      <c r="D533" t="s">
        <v>666</v>
      </c>
      <c r="E533" t="s">
        <v>666</v>
      </c>
      <c r="F533" t="s">
        <v>30</v>
      </c>
      <c r="G533" t="s">
        <v>19</v>
      </c>
      <c r="H533" t="s">
        <v>20</v>
      </c>
      <c r="I533" t="s">
        <v>21</v>
      </c>
      <c r="J533">
        <v>264</v>
      </c>
      <c r="K533">
        <v>17.989999999999998</v>
      </c>
      <c r="L533">
        <v>4749.3599999999997</v>
      </c>
      <c r="O533" t="s">
        <v>24</v>
      </c>
      <c r="P533" s="2">
        <f>DATEVALUE(CONCATENATE(RIGHT(output[[#This Row],[month_year]],2),"/01/",LEFT(output[[#This Row],[month_year]],4)))</f>
        <v>42036</v>
      </c>
    </row>
    <row r="534" spans="1:16" x14ac:dyDescent="0.3">
      <c r="A534">
        <v>201502</v>
      </c>
      <c r="B534" t="s">
        <v>647</v>
      </c>
      <c r="C534" t="s">
        <v>135</v>
      </c>
      <c r="D534" t="s">
        <v>136</v>
      </c>
      <c r="E534" t="s">
        <v>136</v>
      </c>
      <c r="F534" t="s">
        <v>30</v>
      </c>
      <c r="G534" t="s">
        <v>52</v>
      </c>
      <c r="H534" t="s">
        <v>20</v>
      </c>
      <c r="I534" t="s">
        <v>53</v>
      </c>
      <c r="J534">
        <v>608</v>
      </c>
      <c r="K534">
        <v>17.989999999999998</v>
      </c>
      <c r="L534">
        <v>10937.92</v>
      </c>
      <c r="O534" t="s">
        <v>24</v>
      </c>
      <c r="P534" s="2">
        <f>DATEVALUE(CONCATENATE(RIGHT(output[[#This Row],[month_year]],2),"/01/",LEFT(output[[#This Row],[month_year]],4)))</f>
        <v>42036</v>
      </c>
    </row>
    <row r="535" spans="1:16" x14ac:dyDescent="0.3">
      <c r="A535">
        <v>201502</v>
      </c>
      <c r="B535" t="s">
        <v>647</v>
      </c>
      <c r="C535" t="s">
        <v>137</v>
      </c>
      <c r="D535" t="s">
        <v>138</v>
      </c>
      <c r="E535" t="s">
        <v>138</v>
      </c>
      <c r="F535" t="s">
        <v>30</v>
      </c>
      <c r="G535" t="s">
        <v>19</v>
      </c>
      <c r="H535" t="s">
        <v>20</v>
      </c>
      <c r="I535" t="s">
        <v>21</v>
      </c>
      <c r="J535">
        <v>1420</v>
      </c>
      <c r="K535">
        <v>17.989999999999998</v>
      </c>
      <c r="L535">
        <v>25545.8</v>
      </c>
      <c r="O535" t="s">
        <v>24</v>
      </c>
      <c r="P535" s="2">
        <f>DATEVALUE(CONCATENATE(RIGHT(output[[#This Row],[month_year]],2),"/01/",LEFT(output[[#This Row],[month_year]],4)))</f>
        <v>42036</v>
      </c>
    </row>
    <row r="536" spans="1:16" x14ac:dyDescent="0.3">
      <c r="A536">
        <v>201502</v>
      </c>
      <c r="B536" t="s">
        <v>647</v>
      </c>
      <c r="C536" t="s">
        <v>634</v>
      </c>
      <c r="D536" t="s">
        <v>318</v>
      </c>
      <c r="E536" t="s">
        <v>318</v>
      </c>
      <c r="F536" t="s">
        <v>30</v>
      </c>
      <c r="G536" t="s">
        <v>19</v>
      </c>
      <c r="H536" t="s">
        <v>38</v>
      </c>
      <c r="I536" t="s">
        <v>39</v>
      </c>
      <c r="J536">
        <v>1450</v>
      </c>
      <c r="K536">
        <v>18.989999999999998</v>
      </c>
      <c r="L536">
        <v>27535.5</v>
      </c>
      <c r="O536" t="s">
        <v>24</v>
      </c>
      <c r="P536" s="2">
        <f>DATEVALUE(CONCATENATE(RIGHT(output[[#This Row],[month_year]],2),"/01/",LEFT(output[[#This Row],[month_year]],4)))</f>
        <v>42036</v>
      </c>
    </row>
    <row r="537" spans="1:16" x14ac:dyDescent="0.3">
      <c r="A537">
        <v>201502</v>
      </c>
      <c r="B537" t="s">
        <v>647</v>
      </c>
      <c r="C537" t="s">
        <v>31</v>
      </c>
      <c r="D537" t="s">
        <v>32</v>
      </c>
      <c r="E537" t="s">
        <v>32</v>
      </c>
      <c r="F537" t="s">
        <v>30</v>
      </c>
      <c r="G537" t="s">
        <v>19</v>
      </c>
      <c r="H537" t="s">
        <v>20</v>
      </c>
      <c r="I537" t="s">
        <v>21</v>
      </c>
      <c r="J537">
        <v>5350</v>
      </c>
      <c r="K537">
        <v>17.989999999999998</v>
      </c>
      <c r="L537">
        <v>96246.5</v>
      </c>
      <c r="O537" t="s">
        <v>24</v>
      </c>
      <c r="P537" s="2">
        <f>DATEVALUE(CONCATENATE(RIGHT(output[[#This Row],[month_year]],2),"/01/",LEFT(output[[#This Row],[month_year]],4)))</f>
        <v>42036</v>
      </c>
    </row>
    <row r="538" spans="1:16" x14ac:dyDescent="0.3">
      <c r="A538">
        <v>201502</v>
      </c>
      <c r="B538" t="s">
        <v>647</v>
      </c>
      <c r="C538" t="s">
        <v>92</v>
      </c>
      <c r="D538" t="s">
        <v>92</v>
      </c>
      <c r="E538" t="s">
        <v>92</v>
      </c>
      <c r="F538" t="s">
        <v>35</v>
      </c>
      <c r="G538" t="s">
        <v>19</v>
      </c>
      <c r="H538" t="s">
        <v>20</v>
      </c>
      <c r="I538" t="s">
        <v>21</v>
      </c>
      <c r="J538">
        <v>937</v>
      </c>
      <c r="K538">
        <v>17.989999999999998</v>
      </c>
      <c r="L538">
        <v>16856.63</v>
      </c>
      <c r="N538" t="s">
        <v>92</v>
      </c>
      <c r="O538" t="s">
        <v>22</v>
      </c>
      <c r="P538" s="2">
        <f>DATEVALUE(CONCATENATE(RIGHT(output[[#This Row],[month_year]],2),"/01/",LEFT(output[[#This Row],[month_year]],4)))</f>
        <v>42036</v>
      </c>
    </row>
    <row r="539" spans="1:16" x14ac:dyDescent="0.3">
      <c r="A539">
        <v>201502</v>
      </c>
      <c r="B539" t="s">
        <v>647</v>
      </c>
      <c r="C539" t="s">
        <v>33</v>
      </c>
      <c r="D539" t="s">
        <v>33</v>
      </c>
      <c r="E539" t="s">
        <v>34</v>
      </c>
      <c r="F539" t="s">
        <v>35</v>
      </c>
      <c r="G539" t="s">
        <v>19</v>
      </c>
      <c r="H539" t="s">
        <v>20</v>
      </c>
      <c r="I539" t="s">
        <v>21</v>
      </c>
      <c r="J539">
        <v>1209</v>
      </c>
      <c r="K539">
        <v>17.989999999999998</v>
      </c>
      <c r="L539">
        <v>21749.91</v>
      </c>
      <c r="O539" t="s">
        <v>24</v>
      </c>
      <c r="P539" s="2">
        <f>DATEVALUE(CONCATENATE(RIGHT(output[[#This Row],[month_year]],2),"/01/",LEFT(output[[#This Row],[month_year]],4)))</f>
        <v>42036</v>
      </c>
    </row>
    <row r="540" spans="1:16" x14ac:dyDescent="0.3">
      <c r="A540">
        <v>201502</v>
      </c>
      <c r="B540" t="s">
        <v>647</v>
      </c>
      <c r="C540" t="s">
        <v>36</v>
      </c>
      <c r="D540" t="s">
        <v>36</v>
      </c>
      <c r="E540" t="s">
        <v>36</v>
      </c>
      <c r="F540" t="s">
        <v>35</v>
      </c>
      <c r="G540" t="s">
        <v>19</v>
      </c>
      <c r="H540" t="s">
        <v>20</v>
      </c>
      <c r="I540" t="s">
        <v>21</v>
      </c>
      <c r="J540">
        <v>1444</v>
      </c>
      <c r="K540">
        <v>17.989999999999998</v>
      </c>
      <c r="L540">
        <v>25977.56</v>
      </c>
      <c r="O540" t="s">
        <v>24</v>
      </c>
      <c r="P540" s="2">
        <f>DATEVALUE(CONCATENATE(RIGHT(output[[#This Row],[month_year]],2),"/01/",LEFT(output[[#This Row],[month_year]],4)))</f>
        <v>42036</v>
      </c>
    </row>
    <row r="541" spans="1:16" x14ac:dyDescent="0.3">
      <c r="A541">
        <v>201502</v>
      </c>
      <c r="B541" t="s">
        <v>647</v>
      </c>
      <c r="C541" t="s">
        <v>669</v>
      </c>
      <c r="D541" t="s">
        <v>636</v>
      </c>
      <c r="E541" t="s">
        <v>636</v>
      </c>
      <c r="F541" t="s">
        <v>35</v>
      </c>
      <c r="G541" t="s">
        <v>637</v>
      </c>
      <c r="H541" t="s">
        <v>20</v>
      </c>
      <c r="I541" t="s">
        <v>638</v>
      </c>
      <c r="J541">
        <v>736</v>
      </c>
      <c r="K541">
        <v>19.989999999999998</v>
      </c>
      <c r="L541">
        <v>14712.64</v>
      </c>
      <c r="O541" t="s">
        <v>24</v>
      </c>
      <c r="P541" s="2">
        <f>DATEVALUE(CONCATENATE(RIGHT(output[[#This Row],[month_year]],2),"/01/",LEFT(output[[#This Row],[month_year]],4)))</f>
        <v>42036</v>
      </c>
    </row>
    <row r="542" spans="1:16" x14ac:dyDescent="0.3">
      <c r="A542">
        <v>201502</v>
      </c>
      <c r="B542" t="s">
        <v>647</v>
      </c>
      <c r="C542" t="s">
        <v>40</v>
      </c>
      <c r="D542" t="s">
        <v>41</v>
      </c>
      <c r="E542" t="s">
        <v>41</v>
      </c>
      <c r="F542" t="s">
        <v>35</v>
      </c>
      <c r="G542" t="s">
        <v>42</v>
      </c>
      <c r="H542" t="s">
        <v>20</v>
      </c>
      <c r="I542" t="s">
        <v>43</v>
      </c>
      <c r="J542">
        <v>574</v>
      </c>
      <c r="K542">
        <v>24.99</v>
      </c>
      <c r="L542">
        <v>14344.26</v>
      </c>
      <c r="O542" t="s">
        <v>24</v>
      </c>
      <c r="P542" s="2">
        <f>DATEVALUE(CONCATENATE(RIGHT(output[[#This Row],[month_year]],2),"/01/",LEFT(output[[#This Row],[month_year]],4)))</f>
        <v>42036</v>
      </c>
    </row>
    <row r="543" spans="1:16" x14ac:dyDescent="0.3">
      <c r="A543">
        <v>201502</v>
      </c>
      <c r="B543" t="s">
        <v>647</v>
      </c>
      <c r="C543" t="s">
        <v>93</v>
      </c>
      <c r="D543" t="s">
        <v>93</v>
      </c>
      <c r="E543" t="s">
        <v>93</v>
      </c>
      <c r="F543" t="s">
        <v>35</v>
      </c>
      <c r="G543" t="s">
        <v>19</v>
      </c>
      <c r="H543" t="s">
        <v>20</v>
      </c>
      <c r="I543" t="s">
        <v>21</v>
      </c>
      <c r="J543">
        <v>1071</v>
      </c>
      <c r="K543">
        <v>17.989999999999998</v>
      </c>
      <c r="L543">
        <v>19267.29</v>
      </c>
      <c r="O543" t="s">
        <v>24</v>
      </c>
      <c r="P543" s="2">
        <f>DATEVALUE(CONCATENATE(RIGHT(output[[#This Row],[month_year]],2),"/01/",LEFT(output[[#This Row],[month_year]],4)))</f>
        <v>42036</v>
      </c>
    </row>
    <row r="544" spans="1:16" x14ac:dyDescent="0.3">
      <c r="A544">
        <v>201502</v>
      </c>
      <c r="B544" t="s">
        <v>647</v>
      </c>
      <c r="C544" t="s">
        <v>413</v>
      </c>
      <c r="D544" t="s">
        <v>413</v>
      </c>
      <c r="E544" t="s">
        <v>94</v>
      </c>
      <c r="F544" t="s">
        <v>35</v>
      </c>
      <c r="G544" t="s">
        <v>19</v>
      </c>
      <c r="H544" t="s">
        <v>38</v>
      </c>
      <c r="I544" t="s">
        <v>39</v>
      </c>
      <c r="J544">
        <v>1342</v>
      </c>
      <c r="K544">
        <v>18.989999999999998</v>
      </c>
      <c r="L544">
        <v>25484.58</v>
      </c>
      <c r="O544" t="s">
        <v>24</v>
      </c>
      <c r="P544" s="2">
        <f>DATEVALUE(CONCATENATE(RIGHT(output[[#This Row],[month_year]],2),"/01/",LEFT(output[[#This Row],[month_year]],4)))</f>
        <v>42036</v>
      </c>
    </row>
    <row r="545" spans="1:16" x14ac:dyDescent="0.3">
      <c r="A545">
        <v>201502</v>
      </c>
      <c r="B545" t="s">
        <v>647</v>
      </c>
      <c r="C545" t="s">
        <v>670</v>
      </c>
      <c r="D545" t="s">
        <v>670</v>
      </c>
      <c r="E545" t="s">
        <v>670</v>
      </c>
      <c r="F545" t="s">
        <v>35</v>
      </c>
      <c r="G545" t="s">
        <v>19</v>
      </c>
      <c r="H545" t="s">
        <v>20</v>
      </c>
      <c r="I545" t="s">
        <v>21</v>
      </c>
      <c r="J545">
        <v>918</v>
      </c>
      <c r="K545">
        <v>17.989999999999998</v>
      </c>
      <c r="L545">
        <v>16514.82</v>
      </c>
      <c r="O545" t="s">
        <v>24</v>
      </c>
      <c r="P545" s="2">
        <f>DATEVALUE(CONCATENATE(RIGHT(output[[#This Row],[month_year]],2),"/01/",LEFT(output[[#This Row],[month_year]],4)))</f>
        <v>42036</v>
      </c>
    </row>
    <row r="546" spans="1:16" x14ac:dyDescent="0.3">
      <c r="A546">
        <v>201502</v>
      </c>
      <c r="B546" t="s">
        <v>647</v>
      </c>
      <c r="C546" t="s">
        <v>44</v>
      </c>
      <c r="D546" t="s">
        <v>44</v>
      </c>
      <c r="E546" t="s">
        <v>45</v>
      </c>
      <c r="F546" t="s">
        <v>35</v>
      </c>
      <c r="G546" t="s">
        <v>27</v>
      </c>
      <c r="H546" t="s">
        <v>20</v>
      </c>
      <c r="I546" t="s">
        <v>28</v>
      </c>
      <c r="J546">
        <v>35</v>
      </c>
      <c r="K546">
        <v>9.99</v>
      </c>
      <c r="L546">
        <v>349.65</v>
      </c>
      <c r="O546" t="s">
        <v>24</v>
      </c>
      <c r="P546" s="2">
        <f>DATEVALUE(CONCATENATE(RIGHT(output[[#This Row],[month_year]],2),"/01/",LEFT(output[[#This Row],[month_year]],4)))</f>
        <v>42036</v>
      </c>
    </row>
    <row r="547" spans="1:16" x14ac:dyDescent="0.3">
      <c r="A547">
        <v>201502</v>
      </c>
      <c r="B547" t="s">
        <v>647</v>
      </c>
      <c r="C547" t="s">
        <v>95</v>
      </c>
      <c r="D547" t="s">
        <v>95</v>
      </c>
      <c r="E547" t="s">
        <v>96</v>
      </c>
      <c r="F547" t="s">
        <v>35</v>
      </c>
      <c r="G547" t="s">
        <v>52</v>
      </c>
      <c r="H547" t="s">
        <v>20</v>
      </c>
      <c r="I547" t="s">
        <v>53</v>
      </c>
      <c r="J547">
        <v>1083</v>
      </c>
      <c r="K547">
        <v>17.989999999999998</v>
      </c>
      <c r="L547">
        <v>19483.169999999998</v>
      </c>
      <c r="O547" t="s">
        <v>24</v>
      </c>
      <c r="P547" s="2">
        <f>DATEVALUE(CONCATENATE(RIGHT(output[[#This Row],[month_year]],2),"/01/",LEFT(output[[#This Row],[month_year]],4)))</f>
        <v>42036</v>
      </c>
    </row>
    <row r="548" spans="1:16" x14ac:dyDescent="0.3">
      <c r="A548">
        <v>201502</v>
      </c>
      <c r="B548" t="s">
        <v>647</v>
      </c>
      <c r="C548" t="s">
        <v>639</v>
      </c>
      <c r="D548" t="s">
        <v>640</v>
      </c>
      <c r="E548" t="s">
        <v>640</v>
      </c>
      <c r="F548" t="s">
        <v>48</v>
      </c>
      <c r="G548" t="s">
        <v>19</v>
      </c>
      <c r="H548" t="s">
        <v>20</v>
      </c>
      <c r="I548" t="s">
        <v>21</v>
      </c>
      <c r="J548">
        <v>359</v>
      </c>
      <c r="K548">
        <v>17.989999999999998</v>
      </c>
      <c r="L548">
        <v>6458.41</v>
      </c>
      <c r="O548" t="s">
        <v>24</v>
      </c>
      <c r="P548" s="2">
        <f>DATEVALUE(CONCATENATE(RIGHT(output[[#This Row],[month_year]],2),"/01/",LEFT(output[[#This Row],[month_year]],4)))</f>
        <v>42036</v>
      </c>
    </row>
    <row r="549" spans="1:16" x14ac:dyDescent="0.3">
      <c r="A549">
        <v>201502</v>
      </c>
      <c r="B549" t="s">
        <v>647</v>
      </c>
      <c r="C549" t="s">
        <v>46</v>
      </c>
      <c r="D549" t="s">
        <v>47</v>
      </c>
      <c r="E549" t="s">
        <v>47</v>
      </c>
      <c r="F549" t="s">
        <v>48</v>
      </c>
      <c r="G549" t="s">
        <v>19</v>
      </c>
      <c r="H549" t="s">
        <v>20</v>
      </c>
      <c r="I549" t="s">
        <v>21</v>
      </c>
      <c r="J549">
        <v>2538</v>
      </c>
      <c r="K549">
        <v>17.989999999999998</v>
      </c>
      <c r="L549">
        <v>45658.62</v>
      </c>
      <c r="O549" t="s">
        <v>24</v>
      </c>
      <c r="P549" s="2">
        <f>DATEVALUE(CONCATENATE(RIGHT(output[[#This Row],[month_year]],2),"/01/",LEFT(output[[#This Row],[month_year]],4)))</f>
        <v>42036</v>
      </c>
    </row>
    <row r="550" spans="1:16" x14ac:dyDescent="0.3">
      <c r="A550">
        <v>201502</v>
      </c>
      <c r="B550" t="s">
        <v>647</v>
      </c>
      <c r="C550" t="s">
        <v>671</v>
      </c>
      <c r="D550" t="s">
        <v>672</v>
      </c>
      <c r="E550" t="s">
        <v>673</v>
      </c>
      <c r="F550" t="s">
        <v>48</v>
      </c>
      <c r="G550" t="s">
        <v>42</v>
      </c>
      <c r="H550" t="s">
        <v>20</v>
      </c>
      <c r="I550" t="s">
        <v>43</v>
      </c>
      <c r="J550">
        <v>105</v>
      </c>
      <c r="K550">
        <v>24.99</v>
      </c>
      <c r="L550">
        <v>2623.95</v>
      </c>
      <c r="O550" t="s">
        <v>24</v>
      </c>
      <c r="P550" s="2">
        <f>DATEVALUE(CONCATENATE(RIGHT(output[[#This Row],[month_year]],2),"/01/",LEFT(output[[#This Row],[month_year]],4)))</f>
        <v>42036</v>
      </c>
    </row>
    <row r="551" spans="1:16" x14ac:dyDescent="0.3">
      <c r="A551">
        <v>201502</v>
      </c>
      <c r="B551" t="s">
        <v>647</v>
      </c>
      <c r="C551" t="s">
        <v>49</v>
      </c>
      <c r="D551" t="s">
        <v>50</v>
      </c>
      <c r="E551" t="s">
        <v>51</v>
      </c>
      <c r="F551" t="s">
        <v>48</v>
      </c>
      <c r="G551" t="s">
        <v>52</v>
      </c>
      <c r="H551" t="s">
        <v>20</v>
      </c>
      <c r="I551" t="s">
        <v>53</v>
      </c>
      <c r="J551">
        <v>1220</v>
      </c>
      <c r="K551">
        <v>17.989999999999998</v>
      </c>
      <c r="L551">
        <v>21947.8</v>
      </c>
      <c r="O551" t="s">
        <v>24</v>
      </c>
      <c r="P551" s="2">
        <f>DATEVALUE(CONCATENATE(RIGHT(output[[#This Row],[month_year]],2),"/01/",LEFT(output[[#This Row],[month_year]],4)))</f>
        <v>42036</v>
      </c>
    </row>
    <row r="552" spans="1:16" x14ac:dyDescent="0.3">
      <c r="A552">
        <v>201502</v>
      </c>
      <c r="B552" t="s">
        <v>647</v>
      </c>
      <c r="C552" t="s">
        <v>674</v>
      </c>
      <c r="D552" t="s">
        <v>675</v>
      </c>
      <c r="E552" t="s">
        <v>462</v>
      </c>
      <c r="F552" t="s">
        <v>48</v>
      </c>
      <c r="G552" t="s">
        <v>52</v>
      </c>
      <c r="H552" t="s">
        <v>38</v>
      </c>
      <c r="I552" t="s">
        <v>85</v>
      </c>
      <c r="J552">
        <v>444</v>
      </c>
      <c r="K552">
        <v>18.989999999999998</v>
      </c>
      <c r="L552">
        <v>8431.56</v>
      </c>
      <c r="O552" t="s">
        <v>24</v>
      </c>
      <c r="P552" s="2">
        <f>DATEVALUE(CONCATENATE(RIGHT(output[[#This Row],[month_year]],2),"/01/",LEFT(output[[#This Row],[month_year]],4)))</f>
        <v>42036</v>
      </c>
    </row>
    <row r="553" spans="1:16" x14ac:dyDescent="0.3">
      <c r="A553">
        <v>201502</v>
      </c>
      <c r="B553" t="s">
        <v>647</v>
      </c>
      <c r="C553" t="s">
        <v>676</v>
      </c>
      <c r="D553" t="s">
        <v>677</v>
      </c>
      <c r="E553" t="s">
        <v>47</v>
      </c>
      <c r="F553" t="s">
        <v>48</v>
      </c>
      <c r="G553" t="s">
        <v>19</v>
      </c>
      <c r="H553" t="s">
        <v>20</v>
      </c>
      <c r="I553" t="s">
        <v>21</v>
      </c>
      <c r="J553">
        <v>1038</v>
      </c>
      <c r="K553">
        <v>17.989999999999998</v>
      </c>
      <c r="L553">
        <v>18673.62</v>
      </c>
      <c r="O553" t="s">
        <v>24</v>
      </c>
      <c r="P553" s="2">
        <f>DATEVALUE(CONCATENATE(RIGHT(output[[#This Row],[month_year]],2),"/01/",LEFT(output[[#This Row],[month_year]],4)))</f>
        <v>42036</v>
      </c>
    </row>
    <row r="554" spans="1:16" x14ac:dyDescent="0.3">
      <c r="A554">
        <v>201502</v>
      </c>
      <c r="B554" t="s">
        <v>647</v>
      </c>
      <c r="C554" t="s">
        <v>678</v>
      </c>
      <c r="D554" t="s">
        <v>443</v>
      </c>
      <c r="E554" t="s">
        <v>443</v>
      </c>
      <c r="F554" t="s">
        <v>48</v>
      </c>
      <c r="G554" t="s">
        <v>19</v>
      </c>
      <c r="H554" t="s">
        <v>38</v>
      </c>
      <c r="I554" t="s">
        <v>39</v>
      </c>
      <c r="J554">
        <v>1616</v>
      </c>
      <c r="K554">
        <v>18.989999999999998</v>
      </c>
      <c r="L554">
        <v>30687.84</v>
      </c>
      <c r="O554" t="s">
        <v>24</v>
      </c>
      <c r="P554" s="2">
        <f>DATEVALUE(CONCATENATE(RIGHT(output[[#This Row],[month_year]],2),"/01/",LEFT(output[[#This Row],[month_year]],4)))</f>
        <v>42036</v>
      </c>
    </row>
    <row r="555" spans="1:16" x14ac:dyDescent="0.3">
      <c r="A555">
        <v>201502</v>
      </c>
      <c r="B555" t="s">
        <v>647</v>
      </c>
      <c r="C555" t="s">
        <v>54</v>
      </c>
      <c r="D555" t="s">
        <v>55</v>
      </c>
      <c r="E555" t="s">
        <v>55</v>
      </c>
      <c r="F555" t="s">
        <v>48</v>
      </c>
      <c r="G555" t="s">
        <v>19</v>
      </c>
      <c r="H555" t="s">
        <v>20</v>
      </c>
      <c r="I555" t="s">
        <v>21</v>
      </c>
      <c r="J555">
        <v>1246</v>
      </c>
      <c r="K555">
        <v>17.989999999999998</v>
      </c>
      <c r="L555">
        <v>22415.54</v>
      </c>
      <c r="O555" t="s">
        <v>24</v>
      </c>
      <c r="P555" s="2">
        <f>DATEVALUE(CONCATENATE(RIGHT(output[[#This Row],[month_year]],2),"/01/",LEFT(output[[#This Row],[month_year]],4)))</f>
        <v>42036</v>
      </c>
    </row>
    <row r="556" spans="1:16" x14ac:dyDescent="0.3">
      <c r="A556">
        <v>201502</v>
      </c>
      <c r="B556" t="s">
        <v>647</v>
      </c>
      <c r="C556" t="s">
        <v>56</v>
      </c>
      <c r="D556" t="s">
        <v>57</v>
      </c>
      <c r="E556" t="s">
        <v>57</v>
      </c>
      <c r="F556" t="s">
        <v>48</v>
      </c>
      <c r="G556" t="s">
        <v>19</v>
      </c>
      <c r="H556" t="s">
        <v>20</v>
      </c>
      <c r="I556" t="s">
        <v>21</v>
      </c>
      <c r="J556">
        <v>727</v>
      </c>
      <c r="K556">
        <v>17.989999999999998</v>
      </c>
      <c r="L556">
        <v>13078.73</v>
      </c>
      <c r="O556" t="s">
        <v>24</v>
      </c>
      <c r="P556" s="2">
        <f>DATEVALUE(CONCATENATE(RIGHT(output[[#This Row],[month_year]],2),"/01/",LEFT(output[[#This Row],[month_year]],4)))</f>
        <v>42036</v>
      </c>
    </row>
    <row r="557" spans="1:16" x14ac:dyDescent="0.3">
      <c r="A557">
        <v>201502</v>
      </c>
      <c r="B557" t="s">
        <v>647</v>
      </c>
      <c r="C557" t="s">
        <v>58</v>
      </c>
      <c r="D557" t="s">
        <v>59</v>
      </c>
      <c r="E557" t="s">
        <v>51</v>
      </c>
      <c r="F557" t="s">
        <v>48</v>
      </c>
      <c r="G557" t="s">
        <v>52</v>
      </c>
      <c r="H557" t="s">
        <v>20</v>
      </c>
      <c r="I557" t="s">
        <v>53</v>
      </c>
      <c r="J557">
        <v>1934</v>
      </c>
      <c r="K557">
        <v>17.989999999999998</v>
      </c>
      <c r="L557">
        <v>34792.660000000003</v>
      </c>
      <c r="O557" t="s">
        <v>24</v>
      </c>
      <c r="P557" s="2">
        <f>DATEVALUE(CONCATENATE(RIGHT(output[[#This Row],[month_year]],2),"/01/",LEFT(output[[#This Row],[month_year]],4)))</f>
        <v>42036</v>
      </c>
    </row>
    <row r="558" spans="1:16" x14ac:dyDescent="0.3">
      <c r="A558">
        <v>201502</v>
      </c>
      <c r="B558" t="s">
        <v>647</v>
      </c>
      <c r="C558" t="s">
        <v>60</v>
      </c>
      <c r="D558" t="s">
        <v>61</v>
      </c>
      <c r="E558" t="s">
        <v>61</v>
      </c>
      <c r="F558" t="s">
        <v>48</v>
      </c>
      <c r="G558" t="s">
        <v>19</v>
      </c>
      <c r="H558" t="s">
        <v>20</v>
      </c>
      <c r="I558" t="s">
        <v>21</v>
      </c>
      <c r="J558">
        <v>2358</v>
      </c>
      <c r="K558">
        <v>17.989999999999998</v>
      </c>
      <c r="L558">
        <v>42420.42</v>
      </c>
      <c r="O558" t="s">
        <v>24</v>
      </c>
      <c r="P558" s="2">
        <f>DATEVALUE(CONCATENATE(RIGHT(output[[#This Row],[month_year]],2),"/01/",LEFT(output[[#This Row],[month_year]],4)))</f>
        <v>42036</v>
      </c>
    </row>
    <row r="559" spans="1:16" x14ac:dyDescent="0.3">
      <c r="A559">
        <v>201502</v>
      </c>
      <c r="B559" t="s">
        <v>647</v>
      </c>
      <c r="C559" t="s">
        <v>679</v>
      </c>
      <c r="D559" t="s">
        <v>481</v>
      </c>
      <c r="E559" t="s">
        <v>481</v>
      </c>
      <c r="F559" t="s">
        <v>48</v>
      </c>
      <c r="G559" t="s">
        <v>19</v>
      </c>
      <c r="H559" t="s">
        <v>38</v>
      </c>
      <c r="I559" t="s">
        <v>39</v>
      </c>
      <c r="J559">
        <v>1292</v>
      </c>
      <c r="K559">
        <v>18.989999999999998</v>
      </c>
      <c r="L559">
        <v>24535.08</v>
      </c>
      <c r="O559" t="s">
        <v>24</v>
      </c>
      <c r="P559" s="2">
        <f>DATEVALUE(CONCATENATE(RIGHT(output[[#This Row],[month_year]],2),"/01/",LEFT(output[[#This Row],[month_year]],4)))</f>
        <v>42036</v>
      </c>
    </row>
    <row r="560" spans="1:16" x14ac:dyDescent="0.3">
      <c r="A560">
        <v>201502</v>
      </c>
      <c r="B560" t="s">
        <v>647</v>
      </c>
      <c r="C560" t="s">
        <v>97</v>
      </c>
      <c r="D560" t="s">
        <v>98</v>
      </c>
      <c r="E560" t="s">
        <v>98</v>
      </c>
      <c r="F560" t="s">
        <v>65</v>
      </c>
      <c r="G560" t="s">
        <v>19</v>
      </c>
      <c r="H560" t="s">
        <v>20</v>
      </c>
      <c r="I560" t="s">
        <v>21</v>
      </c>
      <c r="J560">
        <v>779</v>
      </c>
      <c r="K560">
        <v>17.989999999999998</v>
      </c>
      <c r="L560">
        <v>14014.21</v>
      </c>
      <c r="O560" t="s">
        <v>24</v>
      </c>
      <c r="P560" s="2">
        <f>DATEVALUE(CONCATENATE(RIGHT(output[[#This Row],[month_year]],2),"/01/",LEFT(output[[#This Row],[month_year]],4)))</f>
        <v>42036</v>
      </c>
    </row>
    <row r="561" spans="1:16" x14ac:dyDescent="0.3">
      <c r="A561">
        <v>201502</v>
      </c>
      <c r="B561" t="s">
        <v>647</v>
      </c>
      <c r="C561" t="s">
        <v>99</v>
      </c>
      <c r="D561" t="s">
        <v>100</v>
      </c>
      <c r="E561" t="s">
        <v>100</v>
      </c>
      <c r="F561" t="s">
        <v>65</v>
      </c>
      <c r="G561" t="s">
        <v>19</v>
      </c>
      <c r="H561" t="s">
        <v>20</v>
      </c>
      <c r="I561" t="s">
        <v>21</v>
      </c>
      <c r="J561">
        <v>702</v>
      </c>
      <c r="K561">
        <v>17.989999999999998</v>
      </c>
      <c r="L561">
        <v>12628.98</v>
      </c>
      <c r="O561" t="s">
        <v>24</v>
      </c>
      <c r="P561" s="2">
        <f>DATEVALUE(CONCATENATE(RIGHT(output[[#This Row],[month_year]],2),"/01/",LEFT(output[[#This Row],[month_year]],4)))</f>
        <v>42036</v>
      </c>
    </row>
    <row r="562" spans="1:16" x14ac:dyDescent="0.3">
      <c r="A562">
        <v>201502</v>
      </c>
      <c r="B562" t="s">
        <v>647</v>
      </c>
      <c r="C562" t="s">
        <v>101</v>
      </c>
      <c r="D562" t="s">
        <v>102</v>
      </c>
      <c r="E562" t="s">
        <v>103</v>
      </c>
      <c r="F562" t="s">
        <v>65</v>
      </c>
      <c r="G562" t="s">
        <v>19</v>
      </c>
      <c r="H562" t="s">
        <v>38</v>
      </c>
      <c r="I562" t="s">
        <v>39</v>
      </c>
      <c r="J562">
        <v>706</v>
      </c>
      <c r="K562">
        <v>18.989999999999998</v>
      </c>
      <c r="L562">
        <v>13406.94</v>
      </c>
      <c r="O562" t="s">
        <v>24</v>
      </c>
      <c r="P562" s="2">
        <f>DATEVALUE(CONCATENATE(RIGHT(output[[#This Row],[month_year]],2),"/01/",LEFT(output[[#This Row],[month_year]],4)))</f>
        <v>42036</v>
      </c>
    </row>
    <row r="563" spans="1:16" x14ac:dyDescent="0.3">
      <c r="A563">
        <v>201502</v>
      </c>
      <c r="B563" t="s">
        <v>647</v>
      </c>
      <c r="C563" t="s">
        <v>62</v>
      </c>
      <c r="D563" t="s">
        <v>63</v>
      </c>
      <c r="E563" t="s">
        <v>64</v>
      </c>
      <c r="F563" t="s">
        <v>65</v>
      </c>
      <c r="G563" t="s">
        <v>19</v>
      </c>
      <c r="H563" t="s">
        <v>20</v>
      </c>
      <c r="I563" t="s">
        <v>21</v>
      </c>
      <c r="J563">
        <v>2810</v>
      </c>
      <c r="K563">
        <v>17.989999999999998</v>
      </c>
      <c r="L563">
        <v>50551.9</v>
      </c>
      <c r="O563" t="s">
        <v>24</v>
      </c>
      <c r="P563" s="2">
        <f>DATEVALUE(CONCATENATE(RIGHT(output[[#This Row],[month_year]],2),"/01/",LEFT(output[[#This Row],[month_year]],4)))</f>
        <v>42036</v>
      </c>
    </row>
    <row r="564" spans="1:16" x14ac:dyDescent="0.3">
      <c r="A564">
        <v>201502</v>
      </c>
      <c r="B564" t="s">
        <v>647</v>
      </c>
      <c r="C564" t="s">
        <v>104</v>
      </c>
      <c r="D564" t="s">
        <v>105</v>
      </c>
      <c r="E564" t="s">
        <v>106</v>
      </c>
      <c r="F564" t="s">
        <v>65</v>
      </c>
      <c r="G564" t="s">
        <v>19</v>
      </c>
      <c r="H564" t="s">
        <v>38</v>
      </c>
      <c r="I564" t="s">
        <v>39</v>
      </c>
      <c r="J564">
        <v>471</v>
      </c>
      <c r="K564">
        <v>18.989999999999998</v>
      </c>
      <c r="L564">
        <v>8944.2900000000009</v>
      </c>
      <c r="O564" t="s">
        <v>24</v>
      </c>
      <c r="P564" s="2">
        <f>DATEVALUE(CONCATENATE(RIGHT(output[[#This Row],[month_year]],2),"/01/",LEFT(output[[#This Row],[month_year]],4)))</f>
        <v>42036</v>
      </c>
    </row>
    <row r="565" spans="1:16" x14ac:dyDescent="0.3">
      <c r="A565">
        <v>201502</v>
      </c>
      <c r="B565" t="s">
        <v>647</v>
      </c>
      <c r="C565" t="s">
        <v>643</v>
      </c>
      <c r="D565" t="s">
        <v>644</v>
      </c>
      <c r="E565" t="s">
        <v>645</v>
      </c>
      <c r="F565" t="s">
        <v>65</v>
      </c>
      <c r="G565" t="s">
        <v>19</v>
      </c>
      <c r="H565" t="s">
        <v>20</v>
      </c>
      <c r="I565" t="s">
        <v>21</v>
      </c>
      <c r="J565">
        <v>228</v>
      </c>
      <c r="K565">
        <v>17.989999999999998</v>
      </c>
      <c r="L565">
        <v>4101.72</v>
      </c>
      <c r="O565" t="s">
        <v>24</v>
      </c>
      <c r="P565" s="2">
        <f>DATEVALUE(CONCATENATE(RIGHT(output[[#This Row],[month_year]],2),"/01/",LEFT(output[[#This Row],[month_year]],4)))</f>
        <v>42036</v>
      </c>
    </row>
    <row r="566" spans="1:16" x14ac:dyDescent="0.3">
      <c r="A566">
        <v>201502</v>
      </c>
      <c r="B566" t="s">
        <v>647</v>
      </c>
      <c r="C566" t="s">
        <v>761</v>
      </c>
      <c r="D566" t="s">
        <v>644</v>
      </c>
      <c r="E566" t="s">
        <v>644</v>
      </c>
      <c r="F566" t="s">
        <v>65</v>
      </c>
      <c r="G566" t="s">
        <v>19</v>
      </c>
      <c r="H566" t="s">
        <v>20</v>
      </c>
      <c r="I566" t="s">
        <v>21</v>
      </c>
      <c r="J566">
        <v>420</v>
      </c>
      <c r="K566">
        <v>17.989999999999998</v>
      </c>
      <c r="L566">
        <v>7555.8</v>
      </c>
      <c r="O566" t="s">
        <v>24</v>
      </c>
      <c r="P566" s="2">
        <f>DATEVALUE(CONCATENATE(RIGHT(output[[#This Row],[month_year]],2),"/01/",LEFT(output[[#This Row],[month_year]],4)))</f>
        <v>42036</v>
      </c>
    </row>
    <row r="567" spans="1:16" x14ac:dyDescent="0.3">
      <c r="A567">
        <v>201502</v>
      </c>
      <c r="B567" t="s">
        <v>647</v>
      </c>
      <c r="C567" t="s">
        <v>107</v>
      </c>
      <c r="D567" t="s">
        <v>108</v>
      </c>
      <c r="E567" t="s">
        <v>108</v>
      </c>
      <c r="F567" t="s">
        <v>65</v>
      </c>
      <c r="G567" t="s">
        <v>19</v>
      </c>
      <c r="H567" t="s">
        <v>20</v>
      </c>
      <c r="I567" t="s">
        <v>21</v>
      </c>
      <c r="J567">
        <v>462</v>
      </c>
      <c r="K567">
        <v>17.989999999999998</v>
      </c>
      <c r="L567">
        <v>8311.3799999999992</v>
      </c>
      <c r="O567" t="s">
        <v>24</v>
      </c>
      <c r="P567" s="2">
        <f>DATEVALUE(CONCATENATE(RIGHT(output[[#This Row],[month_year]],2),"/01/",LEFT(output[[#This Row],[month_year]],4)))</f>
        <v>42036</v>
      </c>
    </row>
    <row r="568" spans="1:16" x14ac:dyDescent="0.3">
      <c r="A568">
        <v>201502</v>
      </c>
      <c r="B568" t="s">
        <v>647</v>
      </c>
      <c r="C568" t="s">
        <v>764</v>
      </c>
      <c r="D568" t="s">
        <v>765</v>
      </c>
      <c r="E568" t="s">
        <v>681</v>
      </c>
      <c r="F568" t="s">
        <v>65</v>
      </c>
      <c r="G568" t="s">
        <v>42</v>
      </c>
      <c r="H568" t="s">
        <v>20</v>
      </c>
      <c r="I568" t="s">
        <v>43</v>
      </c>
      <c r="J568">
        <v>172</v>
      </c>
      <c r="K568">
        <v>24.99</v>
      </c>
      <c r="L568">
        <v>4298.28</v>
      </c>
      <c r="O568" t="s">
        <v>24</v>
      </c>
      <c r="P568" s="2">
        <f>DATEVALUE(CONCATENATE(RIGHT(output[[#This Row],[month_year]],2),"/01/",LEFT(output[[#This Row],[month_year]],4)))</f>
        <v>42036</v>
      </c>
    </row>
    <row r="569" spans="1:16" x14ac:dyDescent="0.3">
      <c r="A569">
        <v>201502</v>
      </c>
      <c r="B569" t="s">
        <v>647</v>
      </c>
      <c r="C569" t="s">
        <v>766</v>
      </c>
      <c r="D569" t="s">
        <v>767</v>
      </c>
      <c r="E569" t="s">
        <v>684</v>
      </c>
      <c r="F569" t="s">
        <v>65</v>
      </c>
      <c r="G569" t="s">
        <v>637</v>
      </c>
      <c r="H569" t="s">
        <v>20</v>
      </c>
      <c r="I569" t="s">
        <v>638</v>
      </c>
      <c r="J569">
        <v>73</v>
      </c>
      <c r="K569">
        <v>19.989999999999998</v>
      </c>
      <c r="L569">
        <v>1459.27</v>
      </c>
      <c r="O569" t="s">
        <v>24</v>
      </c>
      <c r="P569" s="2">
        <f>DATEVALUE(CONCATENATE(RIGHT(output[[#This Row],[month_year]],2),"/01/",LEFT(output[[#This Row],[month_year]],4)))</f>
        <v>42036</v>
      </c>
    </row>
    <row r="570" spans="1:16" x14ac:dyDescent="0.3">
      <c r="A570">
        <v>201502</v>
      </c>
      <c r="B570" t="s">
        <v>647</v>
      </c>
      <c r="C570" t="s">
        <v>66</v>
      </c>
      <c r="D570" t="s">
        <v>67</v>
      </c>
      <c r="E570" t="s">
        <v>67</v>
      </c>
      <c r="F570" t="s">
        <v>65</v>
      </c>
      <c r="G570" t="s">
        <v>19</v>
      </c>
      <c r="H570" t="s">
        <v>20</v>
      </c>
      <c r="I570" t="s">
        <v>21</v>
      </c>
      <c r="J570">
        <v>764</v>
      </c>
      <c r="K570">
        <v>17.989999999999998</v>
      </c>
      <c r="L570">
        <v>13744.36</v>
      </c>
      <c r="O570" t="s">
        <v>24</v>
      </c>
      <c r="P570" s="2">
        <f>DATEVALUE(CONCATENATE(RIGHT(output[[#This Row],[month_year]],2),"/01/",LEFT(output[[#This Row],[month_year]],4)))</f>
        <v>42036</v>
      </c>
    </row>
    <row r="571" spans="1:16" x14ac:dyDescent="0.3">
      <c r="A571">
        <v>201502</v>
      </c>
      <c r="B571" t="s">
        <v>647</v>
      </c>
      <c r="C571" t="s">
        <v>111</v>
      </c>
      <c r="D571" t="s">
        <v>112</v>
      </c>
      <c r="E571" t="s">
        <v>113</v>
      </c>
      <c r="F571" t="s">
        <v>65</v>
      </c>
      <c r="G571" t="s">
        <v>19</v>
      </c>
      <c r="H571" t="s">
        <v>38</v>
      </c>
      <c r="I571" t="s">
        <v>39</v>
      </c>
      <c r="J571">
        <v>346</v>
      </c>
      <c r="K571">
        <v>18.989999999999998</v>
      </c>
      <c r="L571">
        <v>6570.54</v>
      </c>
      <c r="O571" t="s">
        <v>24</v>
      </c>
      <c r="P571" s="2">
        <f>DATEVALUE(CONCATENATE(RIGHT(output[[#This Row],[month_year]],2),"/01/",LEFT(output[[#This Row],[month_year]],4)))</f>
        <v>42036</v>
      </c>
    </row>
    <row r="572" spans="1:16" x14ac:dyDescent="0.3">
      <c r="A572">
        <v>201502</v>
      </c>
      <c r="B572" t="s">
        <v>647</v>
      </c>
      <c r="C572" t="s">
        <v>114</v>
      </c>
      <c r="D572" t="s">
        <v>115</v>
      </c>
      <c r="E572" t="s">
        <v>115</v>
      </c>
      <c r="F572" t="s">
        <v>65</v>
      </c>
      <c r="G572" t="s">
        <v>19</v>
      </c>
      <c r="H572" t="s">
        <v>20</v>
      </c>
      <c r="I572" t="s">
        <v>21</v>
      </c>
      <c r="J572">
        <v>1387</v>
      </c>
      <c r="K572">
        <v>17.989999999999998</v>
      </c>
      <c r="L572">
        <v>24952.13</v>
      </c>
      <c r="O572" t="s">
        <v>24</v>
      </c>
      <c r="P572" s="2">
        <f>DATEVALUE(CONCATENATE(RIGHT(output[[#This Row],[month_year]],2),"/01/",LEFT(output[[#This Row],[month_year]],4)))</f>
        <v>42036</v>
      </c>
    </row>
    <row r="573" spans="1:16" x14ac:dyDescent="0.3">
      <c r="A573">
        <v>201502</v>
      </c>
      <c r="B573" t="s">
        <v>647</v>
      </c>
      <c r="C573" t="s">
        <v>762</v>
      </c>
      <c r="D573" t="s">
        <v>763</v>
      </c>
      <c r="E573" t="s">
        <v>681</v>
      </c>
      <c r="F573" t="s">
        <v>65</v>
      </c>
      <c r="G573" t="s">
        <v>42</v>
      </c>
      <c r="H573" t="s">
        <v>20</v>
      </c>
      <c r="I573" t="s">
        <v>43</v>
      </c>
      <c r="J573">
        <v>240</v>
      </c>
      <c r="K573">
        <v>24.99</v>
      </c>
      <c r="L573">
        <v>5997.6</v>
      </c>
      <c r="O573" t="s">
        <v>24</v>
      </c>
      <c r="P573" s="2">
        <f>DATEVALUE(CONCATENATE(RIGHT(output[[#This Row],[month_year]],2),"/01/",LEFT(output[[#This Row],[month_year]],4)))</f>
        <v>42036</v>
      </c>
    </row>
    <row r="574" spans="1:16" x14ac:dyDescent="0.3">
      <c r="A574">
        <v>201502</v>
      </c>
      <c r="B574" t="s">
        <v>647</v>
      </c>
      <c r="C574" t="s">
        <v>595</v>
      </c>
      <c r="D574" t="s">
        <v>596</v>
      </c>
      <c r="E574" t="s">
        <v>65</v>
      </c>
      <c r="F574" t="s">
        <v>65</v>
      </c>
      <c r="G574" t="s">
        <v>19</v>
      </c>
      <c r="H574" t="s">
        <v>20</v>
      </c>
      <c r="I574" t="s">
        <v>21</v>
      </c>
      <c r="J574">
        <v>6710</v>
      </c>
      <c r="K574">
        <v>17.989999999999998</v>
      </c>
      <c r="L574">
        <v>120712.9</v>
      </c>
      <c r="O574" t="s">
        <v>24</v>
      </c>
      <c r="P574" s="2">
        <f>DATEVALUE(CONCATENATE(RIGHT(output[[#This Row],[month_year]],2),"/01/",LEFT(output[[#This Row],[month_year]],4)))</f>
        <v>42036</v>
      </c>
    </row>
    <row r="575" spans="1:16" x14ac:dyDescent="0.3">
      <c r="A575">
        <v>201502</v>
      </c>
      <c r="B575" t="s">
        <v>647</v>
      </c>
      <c r="C575" t="s">
        <v>597</v>
      </c>
      <c r="D575" t="s">
        <v>598</v>
      </c>
      <c r="E575" t="s">
        <v>120</v>
      </c>
      <c r="F575" t="s">
        <v>65</v>
      </c>
      <c r="G575" t="s">
        <v>19</v>
      </c>
      <c r="H575" t="s">
        <v>38</v>
      </c>
      <c r="I575" t="s">
        <v>39</v>
      </c>
      <c r="J575">
        <v>2515</v>
      </c>
      <c r="K575">
        <v>18.989999999999998</v>
      </c>
      <c r="L575">
        <v>47759.85</v>
      </c>
      <c r="O575" t="s">
        <v>24</v>
      </c>
      <c r="P575" s="2">
        <f>DATEVALUE(CONCATENATE(RIGHT(output[[#This Row],[month_year]],2),"/01/",LEFT(output[[#This Row],[month_year]],4)))</f>
        <v>42036</v>
      </c>
    </row>
    <row r="576" spans="1:16" x14ac:dyDescent="0.3">
      <c r="A576">
        <v>201502</v>
      </c>
      <c r="B576" t="s">
        <v>647</v>
      </c>
      <c r="C576" t="s">
        <v>682</v>
      </c>
      <c r="D576" t="s">
        <v>683</v>
      </c>
      <c r="E576" t="s">
        <v>684</v>
      </c>
      <c r="F576" t="s">
        <v>65</v>
      </c>
      <c r="G576" t="s">
        <v>637</v>
      </c>
      <c r="H576" t="s">
        <v>20</v>
      </c>
      <c r="I576" t="s">
        <v>638</v>
      </c>
      <c r="J576">
        <v>1153</v>
      </c>
      <c r="K576">
        <v>19.989999999999998</v>
      </c>
      <c r="L576">
        <v>23048.47</v>
      </c>
      <c r="O576" t="s">
        <v>24</v>
      </c>
      <c r="P576" s="2">
        <f>DATEVALUE(CONCATENATE(RIGHT(output[[#This Row],[month_year]],2),"/01/",LEFT(output[[#This Row],[month_year]],4)))</f>
        <v>42036</v>
      </c>
    </row>
    <row r="577" spans="1:16" x14ac:dyDescent="0.3">
      <c r="A577">
        <v>201502</v>
      </c>
      <c r="B577" t="s">
        <v>647</v>
      </c>
      <c r="C577" t="s">
        <v>707</v>
      </c>
      <c r="D577" t="s">
        <v>708</v>
      </c>
      <c r="E577" t="s">
        <v>684</v>
      </c>
      <c r="F577" t="s">
        <v>65</v>
      </c>
      <c r="G577" t="s">
        <v>637</v>
      </c>
      <c r="H577" t="s">
        <v>20</v>
      </c>
      <c r="I577" t="s">
        <v>638</v>
      </c>
      <c r="J577">
        <v>119</v>
      </c>
      <c r="K577">
        <v>19.989999999999998</v>
      </c>
      <c r="L577">
        <v>2378.81</v>
      </c>
      <c r="O577" t="s">
        <v>24</v>
      </c>
      <c r="P577" s="2">
        <f>DATEVALUE(CONCATENATE(RIGHT(output[[#This Row],[month_year]],2),"/01/",LEFT(output[[#This Row],[month_year]],4)))</f>
        <v>42036</v>
      </c>
    </row>
    <row r="578" spans="1:16" x14ac:dyDescent="0.3">
      <c r="A578">
        <v>201502</v>
      </c>
      <c r="B578" t="s">
        <v>647</v>
      </c>
      <c r="C578" t="s">
        <v>625</v>
      </c>
      <c r="D578" t="s">
        <v>626</v>
      </c>
      <c r="E578" t="s">
        <v>126</v>
      </c>
      <c r="F578" t="s">
        <v>65</v>
      </c>
      <c r="G578" t="s">
        <v>19</v>
      </c>
      <c r="H578" t="s">
        <v>20</v>
      </c>
      <c r="I578" t="s">
        <v>21</v>
      </c>
      <c r="J578">
        <v>1457</v>
      </c>
      <c r="K578">
        <v>17.989999999999998</v>
      </c>
      <c r="L578">
        <v>26211.43</v>
      </c>
      <c r="O578" t="s">
        <v>24</v>
      </c>
      <c r="P578" s="2">
        <f>DATEVALUE(CONCATENATE(RIGHT(output[[#This Row],[month_year]],2),"/01/",LEFT(output[[#This Row],[month_year]],4)))</f>
        <v>42036</v>
      </c>
    </row>
    <row r="579" spans="1:16" x14ac:dyDescent="0.3">
      <c r="A579">
        <v>201502</v>
      </c>
      <c r="B579" t="s">
        <v>647</v>
      </c>
      <c r="C579" t="s">
        <v>121</v>
      </c>
      <c r="D579" t="s">
        <v>122</v>
      </c>
      <c r="E579" t="s">
        <v>123</v>
      </c>
      <c r="F579" t="s">
        <v>65</v>
      </c>
      <c r="G579" t="s">
        <v>19</v>
      </c>
      <c r="H579" t="s">
        <v>38</v>
      </c>
      <c r="I579" t="s">
        <v>39</v>
      </c>
      <c r="J579">
        <v>249</v>
      </c>
      <c r="K579">
        <v>18.989999999999998</v>
      </c>
      <c r="L579">
        <v>4728.51</v>
      </c>
      <c r="O579" t="s">
        <v>24</v>
      </c>
      <c r="P579" s="2">
        <f>DATEVALUE(CONCATENATE(RIGHT(output[[#This Row],[month_year]],2),"/01/",LEFT(output[[#This Row],[month_year]],4)))</f>
        <v>42036</v>
      </c>
    </row>
    <row r="580" spans="1:16" x14ac:dyDescent="0.3">
      <c r="A580">
        <v>201503</v>
      </c>
      <c r="B580" t="s">
        <v>15</v>
      </c>
      <c r="C580" t="s">
        <v>715</v>
      </c>
      <c r="D580" t="s">
        <v>716</v>
      </c>
      <c r="E580" t="s">
        <v>716</v>
      </c>
      <c r="F580" t="s">
        <v>717</v>
      </c>
      <c r="G580" t="s">
        <v>19</v>
      </c>
      <c r="H580" t="s">
        <v>20</v>
      </c>
      <c r="I580" t="s">
        <v>21</v>
      </c>
      <c r="J580">
        <v>1624</v>
      </c>
      <c r="K580">
        <v>11.043333333333299</v>
      </c>
      <c r="L580">
        <v>17934.3733333333</v>
      </c>
      <c r="O580" t="s">
        <v>22</v>
      </c>
      <c r="P580" s="2">
        <f>DATEVALUE(CONCATENATE(RIGHT(output[[#This Row],[month_year]],2),"/01/",LEFT(output[[#This Row],[month_year]],4)))</f>
        <v>42064</v>
      </c>
    </row>
    <row r="581" spans="1:16" x14ac:dyDescent="0.3">
      <c r="A581">
        <v>201503</v>
      </c>
      <c r="B581" t="s">
        <v>15</v>
      </c>
      <c r="C581" t="s">
        <v>16</v>
      </c>
      <c r="D581" t="s">
        <v>17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>
        <v>4015</v>
      </c>
      <c r="K581">
        <v>11.043333333333299</v>
      </c>
      <c r="L581">
        <v>44338.983333333301</v>
      </c>
      <c r="O581" t="s">
        <v>24</v>
      </c>
      <c r="P581" s="2">
        <f>DATEVALUE(CONCATENATE(RIGHT(output[[#This Row],[month_year]],2),"/01/",LEFT(output[[#This Row],[month_year]],4)))</f>
        <v>42064</v>
      </c>
    </row>
    <row r="582" spans="1:16" x14ac:dyDescent="0.3">
      <c r="A582">
        <v>201503</v>
      </c>
      <c r="B582" t="s">
        <v>15</v>
      </c>
      <c r="C582" t="s">
        <v>23</v>
      </c>
      <c r="D582" t="s">
        <v>23</v>
      </c>
      <c r="E582" t="s">
        <v>23</v>
      </c>
      <c r="F582" t="s">
        <v>23</v>
      </c>
      <c r="G582" t="s">
        <v>19</v>
      </c>
      <c r="H582" t="s">
        <v>20</v>
      </c>
      <c r="I582" t="s">
        <v>21</v>
      </c>
      <c r="J582">
        <v>1027</v>
      </c>
      <c r="K582">
        <v>11.043333333333299</v>
      </c>
      <c r="L582">
        <v>11341.503333333299</v>
      </c>
      <c r="O582" t="s">
        <v>24</v>
      </c>
      <c r="P582" s="2">
        <f>DATEVALUE(CONCATENATE(RIGHT(output[[#This Row],[month_year]],2),"/01/",LEFT(output[[#This Row],[month_year]],4)))</f>
        <v>42064</v>
      </c>
    </row>
    <row r="583" spans="1:16" x14ac:dyDescent="0.3">
      <c r="A583">
        <v>201503</v>
      </c>
      <c r="B583" t="s">
        <v>15</v>
      </c>
      <c r="C583" t="s">
        <v>656</v>
      </c>
      <c r="D583" t="s">
        <v>656</v>
      </c>
      <c r="E583" t="s">
        <v>656</v>
      </c>
      <c r="F583" t="s">
        <v>23</v>
      </c>
      <c r="G583" t="s">
        <v>19</v>
      </c>
      <c r="H583" t="s">
        <v>38</v>
      </c>
      <c r="I583" t="s">
        <v>39</v>
      </c>
      <c r="J583">
        <v>5</v>
      </c>
      <c r="K583">
        <v>12</v>
      </c>
      <c r="L583">
        <v>60</v>
      </c>
      <c r="O583" t="s">
        <v>24</v>
      </c>
      <c r="P583" s="2">
        <f>DATEVALUE(CONCATENATE(RIGHT(output[[#This Row],[month_year]],2),"/01/",LEFT(output[[#This Row],[month_year]],4)))</f>
        <v>42064</v>
      </c>
    </row>
    <row r="584" spans="1:16" x14ac:dyDescent="0.3">
      <c r="A584">
        <v>201503</v>
      </c>
      <c r="B584" t="s">
        <v>15</v>
      </c>
      <c r="C584" t="s">
        <v>25</v>
      </c>
      <c r="D584" t="s">
        <v>26</v>
      </c>
      <c r="E584" t="s">
        <v>25</v>
      </c>
      <c r="F584" t="s">
        <v>23</v>
      </c>
      <c r="G584" t="s">
        <v>27</v>
      </c>
      <c r="H584" t="s">
        <v>20</v>
      </c>
      <c r="I584" t="s">
        <v>28</v>
      </c>
      <c r="J584">
        <v>7823</v>
      </c>
      <c r="K584">
        <v>7</v>
      </c>
      <c r="L584">
        <v>54761</v>
      </c>
      <c r="O584" t="s">
        <v>24</v>
      </c>
      <c r="P584" s="2">
        <f>DATEVALUE(CONCATENATE(RIGHT(output[[#This Row],[month_year]],2),"/01/",LEFT(output[[#This Row],[month_year]],4)))</f>
        <v>42064</v>
      </c>
    </row>
    <row r="585" spans="1:16" x14ac:dyDescent="0.3">
      <c r="A585">
        <v>201503</v>
      </c>
      <c r="B585" t="s">
        <v>15</v>
      </c>
      <c r="C585" t="s">
        <v>29</v>
      </c>
      <c r="D585" t="s">
        <v>30</v>
      </c>
      <c r="E585" t="s">
        <v>30</v>
      </c>
      <c r="F585" t="s">
        <v>30</v>
      </c>
      <c r="G585" t="s">
        <v>19</v>
      </c>
      <c r="H585" t="s">
        <v>20</v>
      </c>
      <c r="I585" t="s">
        <v>21</v>
      </c>
      <c r="J585">
        <v>22506</v>
      </c>
      <c r="K585">
        <v>11.043333333333299</v>
      </c>
      <c r="L585">
        <v>248541.26</v>
      </c>
      <c r="O585" t="s">
        <v>24</v>
      </c>
      <c r="P585" s="2">
        <f>DATEVALUE(CONCATENATE(RIGHT(output[[#This Row],[month_year]],2),"/01/",LEFT(output[[#This Row],[month_year]],4)))</f>
        <v>42064</v>
      </c>
    </row>
    <row r="586" spans="1:16" x14ac:dyDescent="0.3">
      <c r="A586">
        <v>201503</v>
      </c>
      <c r="B586" t="s">
        <v>15</v>
      </c>
      <c r="C586" t="s">
        <v>31</v>
      </c>
      <c r="D586" t="s">
        <v>32</v>
      </c>
      <c r="E586" t="s">
        <v>32</v>
      </c>
      <c r="F586" t="s">
        <v>30</v>
      </c>
      <c r="G586" t="s">
        <v>19</v>
      </c>
      <c r="H586" t="s">
        <v>20</v>
      </c>
      <c r="I586" t="s">
        <v>21</v>
      </c>
      <c r="J586">
        <v>30462</v>
      </c>
      <c r="K586">
        <v>11.043333333333299</v>
      </c>
      <c r="L586">
        <v>336402.02</v>
      </c>
      <c r="O586" t="s">
        <v>24</v>
      </c>
      <c r="P586" s="2">
        <f>DATEVALUE(CONCATENATE(RIGHT(output[[#This Row],[month_year]],2),"/01/",LEFT(output[[#This Row],[month_year]],4)))</f>
        <v>42064</v>
      </c>
    </row>
    <row r="587" spans="1:16" x14ac:dyDescent="0.3">
      <c r="A587">
        <v>201503</v>
      </c>
      <c r="B587" t="s">
        <v>15</v>
      </c>
      <c r="C587" t="s">
        <v>33</v>
      </c>
      <c r="D587" t="s">
        <v>33</v>
      </c>
      <c r="E587" t="s">
        <v>34</v>
      </c>
      <c r="F587" t="s">
        <v>35</v>
      </c>
      <c r="G587" t="s">
        <v>19</v>
      </c>
      <c r="H587" t="s">
        <v>20</v>
      </c>
      <c r="I587" t="s">
        <v>21</v>
      </c>
      <c r="J587">
        <v>4798</v>
      </c>
      <c r="K587">
        <v>11.043333333333299</v>
      </c>
      <c r="L587">
        <v>52985.913333333301</v>
      </c>
      <c r="O587" t="s">
        <v>24</v>
      </c>
      <c r="P587" s="2">
        <f>DATEVALUE(CONCATENATE(RIGHT(output[[#This Row],[month_year]],2),"/01/",LEFT(output[[#This Row],[month_year]],4)))</f>
        <v>42064</v>
      </c>
    </row>
    <row r="588" spans="1:16" x14ac:dyDescent="0.3">
      <c r="A588">
        <v>201503</v>
      </c>
      <c r="B588" t="s">
        <v>15</v>
      </c>
      <c r="C588" t="s">
        <v>36</v>
      </c>
      <c r="D588" t="s">
        <v>36</v>
      </c>
      <c r="E588" t="s">
        <v>36</v>
      </c>
      <c r="F588" t="s">
        <v>35</v>
      </c>
      <c r="G588" t="s">
        <v>19</v>
      </c>
      <c r="H588" t="s">
        <v>20</v>
      </c>
      <c r="I588" t="s">
        <v>21</v>
      </c>
      <c r="J588">
        <v>5142</v>
      </c>
      <c r="K588">
        <v>11.043333333333299</v>
      </c>
      <c r="L588">
        <v>56784.82</v>
      </c>
      <c r="O588" t="s">
        <v>24</v>
      </c>
      <c r="P588" s="2">
        <f>DATEVALUE(CONCATENATE(RIGHT(output[[#This Row],[month_year]],2),"/01/",LEFT(output[[#This Row],[month_year]],4)))</f>
        <v>42064</v>
      </c>
    </row>
    <row r="589" spans="1:16" x14ac:dyDescent="0.3">
      <c r="A589">
        <v>201503</v>
      </c>
      <c r="B589" t="s">
        <v>15</v>
      </c>
      <c r="C589" t="s">
        <v>37</v>
      </c>
      <c r="D589" t="s">
        <v>37</v>
      </c>
      <c r="E589" t="s">
        <v>37</v>
      </c>
      <c r="F589" t="s">
        <v>35</v>
      </c>
      <c r="G589" t="s">
        <v>19</v>
      </c>
      <c r="H589" t="s">
        <v>38</v>
      </c>
      <c r="I589" t="s">
        <v>39</v>
      </c>
      <c r="J589">
        <v>14678</v>
      </c>
      <c r="K589">
        <v>12</v>
      </c>
      <c r="L589">
        <v>176136</v>
      </c>
      <c r="O589" t="s">
        <v>24</v>
      </c>
      <c r="P589" s="2">
        <f>DATEVALUE(CONCATENATE(RIGHT(output[[#This Row],[month_year]],2),"/01/",LEFT(output[[#This Row],[month_year]],4)))</f>
        <v>42064</v>
      </c>
    </row>
    <row r="590" spans="1:16" x14ac:dyDescent="0.3">
      <c r="A590">
        <v>201503</v>
      </c>
      <c r="B590" t="s">
        <v>15</v>
      </c>
      <c r="C590" t="s">
        <v>40</v>
      </c>
      <c r="D590" t="s">
        <v>41</v>
      </c>
      <c r="E590" t="s">
        <v>41</v>
      </c>
      <c r="F590" t="s">
        <v>35</v>
      </c>
      <c r="G590" t="s">
        <v>42</v>
      </c>
      <c r="H590" t="s">
        <v>20</v>
      </c>
      <c r="I590" t="s">
        <v>43</v>
      </c>
      <c r="J590">
        <v>1723</v>
      </c>
      <c r="K590">
        <v>18</v>
      </c>
      <c r="L590">
        <v>31014</v>
      </c>
      <c r="O590" t="s">
        <v>24</v>
      </c>
      <c r="P590" s="2">
        <f>DATEVALUE(CONCATENATE(RIGHT(output[[#This Row],[month_year]],2),"/01/",LEFT(output[[#This Row],[month_year]],4)))</f>
        <v>42064</v>
      </c>
    </row>
    <row r="591" spans="1:16" x14ac:dyDescent="0.3">
      <c r="A591">
        <v>201503</v>
      </c>
      <c r="B591" t="s">
        <v>15</v>
      </c>
      <c r="C591" t="s">
        <v>44</v>
      </c>
      <c r="D591" t="s">
        <v>44</v>
      </c>
      <c r="E591" t="s">
        <v>45</v>
      </c>
      <c r="F591" t="s">
        <v>35</v>
      </c>
      <c r="G591" t="s">
        <v>27</v>
      </c>
      <c r="H591" t="s">
        <v>20</v>
      </c>
      <c r="I591" t="s">
        <v>28</v>
      </c>
      <c r="J591">
        <v>7412</v>
      </c>
      <c r="K591">
        <v>7</v>
      </c>
      <c r="L591">
        <v>51884</v>
      </c>
      <c r="O591" t="s">
        <v>24</v>
      </c>
      <c r="P591" s="2">
        <f>DATEVALUE(CONCATENATE(RIGHT(output[[#This Row],[month_year]],2),"/01/",LEFT(output[[#This Row],[month_year]],4)))</f>
        <v>42064</v>
      </c>
    </row>
    <row r="592" spans="1:16" x14ac:dyDescent="0.3">
      <c r="A592">
        <v>201503</v>
      </c>
      <c r="B592" t="s">
        <v>15</v>
      </c>
      <c r="C592" t="s">
        <v>46</v>
      </c>
      <c r="D592" t="s">
        <v>47</v>
      </c>
      <c r="E592" t="s">
        <v>47</v>
      </c>
      <c r="F592" t="s">
        <v>48</v>
      </c>
      <c r="G592" t="s">
        <v>19</v>
      </c>
      <c r="H592" t="s">
        <v>20</v>
      </c>
      <c r="I592" t="s">
        <v>21</v>
      </c>
      <c r="J592">
        <v>20525</v>
      </c>
      <c r="K592">
        <v>11.043333333333299</v>
      </c>
      <c r="L592">
        <v>226664.41666666701</v>
      </c>
      <c r="O592" t="s">
        <v>24</v>
      </c>
      <c r="P592" s="2">
        <f>DATEVALUE(CONCATENATE(RIGHT(output[[#This Row],[month_year]],2),"/01/",LEFT(output[[#This Row],[month_year]],4)))</f>
        <v>42064</v>
      </c>
    </row>
    <row r="593" spans="1:16" x14ac:dyDescent="0.3">
      <c r="A593">
        <v>201503</v>
      </c>
      <c r="B593" t="s">
        <v>15</v>
      </c>
      <c r="C593" t="s">
        <v>49</v>
      </c>
      <c r="D593" t="s">
        <v>50</v>
      </c>
      <c r="E593" t="s">
        <v>51</v>
      </c>
      <c r="F593" t="s">
        <v>48</v>
      </c>
      <c r="G593" t="s">
        <v>52</v>
      </c>
      <c r="H593" t="s">
        <v>20</v>
      </c>
      <c r="I593" t="s">
        <v>53</v>
      </c>
      <c r="J593">
        <v>3455</v>
      </c>
      <c r="K593">
        <v>11</v>
      </c>
      <c r="L593">
        <v>38005</v>
      </c>
      <c r="O593" t="s">
        <v>24</v>
      </c>
      <c r="P593" s="2">
        <f>DATEVALUE(CONCATENATE(RIGHT(output[[#This Row],[month_year]],2),"/01/",LEFT(output[[#This Row],[month_year]],4)))</f>
        <v>42064</v>
      </c>
    </row>
    <row r="594" spans="1:16" x14ac:dyDescent="0.3">
      <c r="A594">
        <v>201503</v>
      </c>
      <c r="B594" t="s">
        <v>15</v>
      </c>
      <c r="C594" t="s">
        <v>54</v>
      </c>
      <c r="D594" t="s">
        <v>55</v>
      </c>
      <c r="E594" t="s">
        <v>55</v>
      </c>
      <c r="F594" t="s">
        <v>48</v>
      </c>
      <c r="G594" t="s">
        <v>19</v>
      </c>
      <c r="H594" t="s">
        <v>20</v>
      </c>
      <c r="I594" t="s">
        <v>21</v>
      </c>
      <c r="J594">
        <v>2087</v>
      </c>
      <c r="K594">
        <v>11.043333333333299</v>
      </c>
      <c r="L594">
        <v>23047.436666666701</v>
      </c>
      <c r="O594" t="s">
        <v>24</v>
      </c>
      <c r="P594" s="2">
        <f>DATEVALUE(CONCATENATE(RIGHT(output[[#This Row],[month_year]],2),"/01/",LEFT(output[[#This Row],[month_year]],4)))</f>
        <v>42064</v>
      </c>
    </row>
    <row r="595" spans="1:16" x14ac:dyDescent="0.3">
      <c r="A595">
        <v>201503</v>
      </c>
      <c r="B595" t="s">
        <v>15</v>
      </c>
      <c r="C595" t="s">
        <v>56</v>
      </c>
      <c r="D595" t="s">
        <v>57</v>
      </c>
      <c r="E595" t="s">
        <v>57</v>
      </c>
      <c r="F595" t="s">
        <v>48</v>
      </c>
      <c r="G595" t="s">
        <v>19</v>
      </c>
      <c r="H595" t="s">
        <v>20</v>
      </c>
      <c r="I595" t="s">
        <v>21</v>
      </c>
      <c r="J595">
        <v>1821</v>
      </c>
      <c r="K595">
        <v>11.043333333333299</v>
      </c>
      <c r="L595">
        <v>20109.91</v>
      </c>
      <c r="O595" t="s">
        <v>24</v>
      </c>
      <c r="P595" s="2">
        <f>DATEVALUE(CONCATENATE(RIGHT(output[[#This Row],[month_year]],2),"/01/",LEFT(output[[#This Row],[month_year]],4)))</f>
        <v>42064</v>
      </c>
    </row>
    <row r="596" spans="1:16" x14ac:dyDescent="0.3">
      <c r="A596">
        <v>201503</v>
      </c>
      <c r="B596" t="s">
        <v>15</v>
      </c>
      <c r="C596" t="s">
        <v>58</v>
      </c>
      <c r="D596" t="s">
        <v>59</v>
      </c>
      <c r="E596" t="s">
        <v>51</v>
      </c>
      <c r="F596" t="s">
        <v>48</v>
      </c>
      <c r="G596" t="s">
        <v>52</v>
      </c>
      <c r="H596" t="s">
        <v>20</v>
      </c>
      <c r="I596" t="s">
        <v>53</v>
      </c>
      <c r="J596">
        <v>6340</v>
      </c>
      <c r="K596">
        <v>11</v>
      </c>
      <c r="L596">
        <v>69740</v>
      </c>
      <c r="O596" t="s">
        <v>24</v>
      </c>
      <c r="P596" s="2">
        <f>DATEVALUE(CONCATENATE(RIGHT(output[[#This Row],[month_year]],2),"/01/",LEFT(output[[#This Row],[month_year]],4)))</f>
        <v>42064</v>
      </c>
    </row>
    <row r="597" spans="1:16" x14ac:dyDescent="0.3">
      <c r="A597">
        <v>201503</v>
      </c>
      <c r="B597" t="s">
        <v>15</v>
      </c>
      <c r="C597" t="s">
        <v>60</v>
      </c>
      <c r="D597" t="s">
        <v>61</v>
      </c>
      <c r="E597" t="s">
        <v>61</v>
      </c>
      <c r="F597" t="s">
        <v>48</v>
      </c>
      <c r="G597" t="s">
        <v>19</v>
      </c>
      <c r="H597" t="s">
        <v>20</v>
      </c>
      <c r="I597" t="s">
        <v>21</v>
      </c>
      <c r="J597">
        <v>7239</v>
      </c>
      <c r="K597">
        <v>11.043333333333299</v>
      </c>
      <c r="L597">
        <v>79942.69</v>
      </c>
      <c r="O597" t="s">
        <v>24</v>
      </c>
      <c r="P597" s="2">
        <f>DATEVALUE(CONCATENATE(RIGHT(output[[#This Row],[month_year]],2),"/01/",LEFT(output[[#This Row],[month_year]],4)))</f>
        <v>42064</v>
      </c>
    </row>
    <row r="598" spans="1:16" x14ac:dyDescent="0.3">
      <c r="A598">
        <v>201503</v>
      </c>
      <c r="B598" t="s">
        <v>15</v>
      </c>
      <c r="C598" t="s">
        <v>97</v>
      </c>
      <c r="D598" t="s">
        <v>98</v>
      </c>
      <c r="E598" t="s">
        <v>98</v>
      </c>
      <c r="F598" t="s">
        <v>65</v>
      </c>
      <c r="G598" t="s">
        <v>19</v>
      </c>
      <c r="H598" t="s">
        <v>20</v>
      </c>
      <c r="I598" t="s">
        <v>21</v>
      </c>
      <c r="J598">
        <v>796</v>
      </c>
      <c r="K598">
        <v>11.043333333333299</v>
      </c>
      <c r="L598">
        <v>8790.4933333333302</v>
      </c>
      <c r="O598" t="s">
        <v>24</v>
      </c>
      <c r="P598" s="2">
        <f>DATEVALUE(CONCATENATE(RIGHT(output[[#This Row],[month_year]],2),"/01/",LEFT(output[[#This Row],[month_year]],4)))</f>
        <v>42064</v>
      </c>
    </row>
    <row r="599" spans="1:16" x14ac:dyDescent="0.3">
      <c r="A599">
        <v>201503</v>
      </c>
      <c r="B599" t="s">
        <v>15</v>
      </c>
      <c r="C599" t="s">
        <v>62</v>
      </c>
      <c r="D599" t="s">
        <v>63</v>
      </c>
      <c r="E599" t="s">
        <v>64</v>
      </c>
      <c r="F599" t="s">
        <v>65</v>
      </c>
      <c r="G599" t="s">
        <v>19</v>
      </c>
      <c r="H599" t="s">
        <v>20</v>
      </c>
      <c r="I599" t="s">
        <v>21</v>
      </c>
      <c r="J599">
        <v>3427</v>
      </c>
      <c r="K599">
        <v>11.043333333333299</v>
      </c>
      <c r="L599">
        <v>37845.503333333298</v>
      </c>
      <c r="O599" t="s">
        <v>24</v>
      </c>
      <c r="P599" s="2">
        <f>DATEVALUE(CONCATENATE(RIGHT(output[[#This Row],[month_year]],2),"/01/",LEFT(output[[#This Row],[month_year]],4)))</f>
        <v>42064</v>
      </c>
    </row>
    <row r="600" spans="1:16" x14ac:dyDescent="0.3">
      <c r="A600">
        <v>201503</v>
      </c>
      <c r="B600" t="s">
        <v>15</v>
      </c>
      <c r="C600" t="s">
        <v>643</v>
      </c>
      <c r="D600" t="s">
        <v>644</v>
      </c>
      <c r="E600" t="s">
        <v>645</v>
      </c>
      <c r="F600" t="s">
        <v>65</v>
      </c>
      <c r="G600" t="s">
        <v>19</v>
      </c>
      <c r="H600" t="s">
        <v>20</v>
      </c>
      <c r="I600" t="s">
        <v>21</v>
      </c>
      <c r="J600">
        <v>725</v>
      </c>
      <c r="K600">
        <v>11.043333333333299</v>
      </c>
      <c r="L600">
        <v>8006.4166666666697</v>
      </c>
      <c r="O600" t="s">
        <v>24</v>
      </c>
      <c r="P600" s="2">
        <f>DATEVALUE(CONCATENATE(RIGHT(output[[#This Row],[month_year]],2),"/01/",LEFT(output[[#This Row],[month_year]],4)))</f>
        <v>42064</v>
      </c>
    </row>
    <row r="601" spans="1:16" x14ac:dyDescent="0.3">
      <c r="A601">
        <v>201503</v>
      </c>
      <c r="B601" t="s">
        <v>15</v>
      </c>
      <c r="C601" t="s">
        <v>107</v>
      </c>
      <c r="D601" t="s">
        <v>108</v>
      </c>
      <c r="E601" t="s">
        <v>108</v>
      </c>
      <c r="F601" t="s">
        <v>65</v>
      </c>
      <c r="G601" t="s">
        <v>19</v>
      </c>
      <c r="H601" t="s">
        <v>20</v>
      </c>
      <c r="I601" t="s">
        <v>21</v>
      </c>
      <c r="J601">
        <v>1024</v>
      </c>
      <c r="K601">
        <v>11.043333333333299</v>
      </c>
      <c r="L601">
        <v>11308.3733333333</v>
      </c>
      <c r="O601" t="s">
        <v>24</v>
      </c>
      <c r="P601" s="2">
        <f>DATEVALUE(CONCATENATE(RIGHT(output[[#This Row],[month_year]],2),"/01/",LEFT(output[[#This Row],[month_year]],4)))</f>
        <v>42064</v>
      </c>
    </row>
    <row r="602" spans="1:16" x14ac:dyDescent="0.3">
      <c r="A602">
        <v>201503</v>
      </c>
      <c r="B602" t="s">
        <v>15</v>
      </c>
      <c r="C602" t="s">
        <v>66</v>
      </c>
      <c r="D602" t="s">
        <v>67</v>
      </c>
      <c r="E602" t="s">
        <v>67</v>
      </c>
      <c r="F602" t="s">
        <v>65</v>
      </c>
      <c r="G602" t="s">
        <v>19</v>
      </c>
      <c r="H602" t="s">
        <v>20</v>
      </c>
      <c r="I602" t="s">
        <v>21</v>
      </c>
      <c r="J602">
        <v>1271</v>
      </c>
      <c r="K602">
        <v>11.043333333333299</v>
      </c>
      <c r="L602">
        <v>14036.0766666667</v>
      </c>
      <c r="O602" t="s">
        <v>24</v>
      </c>
      <c r="P602" s="2">
        <f>DATEVALUE(CONCATENATE(RIGHT(output[[#This Row],[month_year]],2),"/01/",LEFT(output[[#This Row],[month_year]],4)))</f>
        <v>42064</v>
      </c>
    </row>
    <row r="603" spans="1:16" x14ac:dyDescent="0.3">
      <c r="A603">
        <v>201503</v>
      </c>
      <c r="B603" t="s">
        <v>15</v>
      </c>
      <c r="C603" t="s">
        <v>68</v>
      </c>
      <c r="D603" t="s">
        <v>69</v>
      </c>
      <c r="E603" t="s">
        <v>65</v>
      </c>
      <c r="F603" t="s">
        <v>65</v>
      </c>
      <c r="G603" t="s">
        <v>19</v>
      </c>
      <c r="H603" t="s">
        <v>20</v>
      </c>
      <c r="I603" t="s">
        <v>21</v>
      </c>
      <c r="J603">
        <v>4002</v>
      </c>
      <c r="K603">
        <v>11.043333333333299</v>
      </c>
      <c r="L603">
        <v>44195.42</v>
      </c>
      <c r="O603" t="s">
        <v>24</v>
      </c>
      <c r="P603" s="2">
        <f>DATEVALUE(CONCATENATE(RIGHT(output[[#This Row],[month_year]],2),"/01/",LEFT(output[[#This Row],[month_year]],4)))</f>
        <v>42064</v>
      </c>
    </row>
    <row r="604" spans="1:16" x14ac:dyDescent="0.3">
      <c r="A604">
        <v>201503</v>
      </c>
      <c r="B604" t="s">
        <v>70</v>
      </c>
      <c r="C604" t="s">
        <v>29</v>
      </c>
      <c r="D604" t="s">
        <v>30</v>
      </c>
      <c r="E604" t="s">
        <v>30</v>
      </c>
      <c r="F604" t="s">
        <v>30</v>
      </c>
      <c r="G604" t="s">
        <v>19</v>
      </c>
      <c r="H604" t="s">
        <v>20</v>
      </c>
      <c r="I604" t="s">
        <v>21</v>
      </c>
      <c r="J604">
        <v>7890</v>
      </c>
      <c r="K604">
        <v>9.94</v>
      </c>
      <c r="L604">
        <v>78426.600000000006</v>
      </c>
      <c r="N604" t="s">
        <v>30</v>
      </c>
      <c r="O604" t="s">
        <v>22</v>
      </c>
      <c r="P604" s="2">
        <f>DATEVALUE(CONCATENATE(RIGHT(output[[#This Row],[month_year]],2),"/01/",LEFT(output[[#This Row],[month_year]],4)))</f>
        <v>42064</v>
      </c>
    </row>
    <row r="605" spans="1:16" x14ac:dyDescent="0.3">
      <c r="A605">
        <v>201503</v>
      </c>
      <c r="B605" t="s">
        <v>70</v>
      </c>
      <c r="C605" t="s">
        <v>86</v>
      </c>
      <c r="D605" t="s">
        <v>87</v>
      </c>
      <c r="E605" t="s">
        <v>87</v>
      </c>
      <c r="F605" t="s">
        <v>30</v>
      </c>
      <c r="G605" t="s">
        <v>19</v>
      </c>
      <c r="H605" t="s">
        <v>38</v>
      </c>
      <c r="I605" t="s">
        <v>39</v>
      </c>
      <c r="J605">
        <v>4577</v>
      </c>
      <c r="K605">
        <v>9.94</v>
      </c>
      <c r="L605">
        <v>45495.38</v>
      </c>
      <c r="N605" t="s">
        <v>87</v>
      </c>
      <c r="O605" t="s">
        <v>22</v>
      </c>
      <c r="P605" s="2">
        <f>DATEVALUE(CONCATENATE(RIGHT(output[[#This Row],[month_year]],2),"/01/",LEFT(output[[#This Row],[month_year]],4)))</f>
        <v>42064</v>
      </c>
    </row>
    <row r="606" spans="1:16" x14ac:dyDescent="0.3">
      <c r="A606">
        <v>201503</v>
      </c>
      <c r="B606" t="s">
        <v>70</v>
      </c>
      <c r="C606" t="s">
        <v>88</v>
      </c>
      <c r="D606" t="s">
        <v>89</v>
      </c>
      <c r="E606" t="s">
        <v>30</v>
      </c>
      <c r="F606" t="s">
        <v>30</v>
      </c>
      <c r="G606" t="s">
        <v>19</v>
      </c>
      <c r="H606" t="s">
        <v>20</v>
      </c>
      <c r="I606" t="s">
        <v>21</v>
      </c>
      <c r="J606">
        <v>3518</v>
      </c>
      <c r="K606">
        <v>9.9499999999999993</v>
      </c>
      <c r="L606">
        <v>35004.1</v>
      </c>
      <c r="N606" t="s">
        <v>30</v>
      </c>
      <c r="O606" t="s">
        <v>24</v>
      </c>
      <c r="P606" s="2">
        <f>DATEVALUE(CONCATENATE(RIGHT(output[[#This Row],[month_year]],2),"/01/",LEFT(output[[#This Row],[month_year]],4)))</f>
        <v>42064</v>
      </c>
    </row>
    <row r="607" spans="1:16" x14ac:dyDescent="0.3">
      <c r="A607">
        <v>201503</v>
      </c>
      <c r="B607" t="s">
        <v>70</v>
      </c>
      <c r="C607" t="s">
        <v>31</v>
      </c>
      <c r="D607" t="s">
        <v>32</v>
      </c>
      <c r="E607" t="s">
        <v>32</v>
      </c>
      <c r="F607" t="s">
        <v>30</v>
      </c>
      <c r="G607" t="s">
        <v>19</v>
      </c>
      <c r="H607" t="s">
        <v>20</v>
      </c>
      <c r="I607" t="s">
        <v>21</v>
      </c>
      <c r="J607">
        <v>28880</v>
      </c>
      <c r="K607">
        <v>9.94</v>
      </c>
      <c r="L607">
        <v>287067.2</v>
      </c>
      <c r="N607" t="s">
        <v>32</v>
      </c>
      <c r="O607" t="s">
        <v>22</v>
      </c>
      <c r="P607" s="2">
        <f>DATEVALUE(CONCATENATE(RIGHT(output[[#This Row],[month_year]],2),"/01/",LEFT(output[[#This Row],[month_year]],4)))</f>
        <v>42064</v>
      </c>
    </row>
    <row r="608" spans="1:16" x14ac:dyDescent="0.3">
      <c r="A608">
        <v>201503</v>
      </c>
      <c r="B608" t="s">
        <v>70</v>
      </c>
      <c r="C608" t="s">
        <v>90</v>
      </c>
      <c r="D608" t="s">
        <v>91</v>
      </c>
      <c r="E608" t="s">
        <v>91</v>
      </c>
      <c r="F608" t="s">
        <v>30</v>
      </c>
      <c r="G608" t="s">
        <v>19</v>
      </c>
      <c r="H608" t="s">
        <v>38</v>
      </c>
      <c r="I608" t="s">
        <v>39</v>
      </c>
      <c r="J608">
        <v>2582</v>
      </c>
      <c r="K608">
        <v>9.94</v>
      </c>
      <c r="L608">
        <v>25665.08</v>
      </c>
      <c r="N608" t="s">
        <v>91</v>
      </c>
      <c r="O608" t="s">
        <v>22</v>
      </c>
      <c r="P608" s="2">
        <f>DATEVALUE(CONCATENATE(RIGHT(output[[#This Row],[month_year]],2),"/01/",LEFT(output[[#This Row],[month_year]],4)))</f>
        <v>42064</v>
      </c>
    </row>
    <row r="609" spans="1:16" x14ac:dyDescent="0.3">
      <c r="A609">
        <v>201503</v>
      </c>
      <c r="B609" t="s">
        <v>70</v>
      </c>
      <c r="C609" t="s">
        <v>33</v>
      </c>
      <c r="D609" t="s">
        <v>33</v>
      </c>
      <c r="E609" t="s">
        <v>34</v>
      </c>
      <c r="F609" t="s">
        <v>35</v>
      </c>
      <c r="G609" t="s">
        <v>19</v>
      </c>
      <c r="H609" t="s">
        <v>20</v>
      </c>
      <c r="I609" t="s">
        <v>21</v>
      </c>
      <c r="J609">
        <v>5358</v>
      </c>
      <c r="K609">
        <v>9.94</v>
      </c>
      <c r="L609">
        <v>53258.52</v>
      </c>
      <c r="N609" t="s">
        <v>34</v>
      </c>
      <c r="O609" t="s">
        <v>22</v>
      </c>
      <c r="P609" s="2">
        <f>DATEVALUE(CONCATENATE(RIGHT(output[[#This Row],[month_year]],2),"/01/",LEFT(output[[#This Row],[month_year]],4)))</f>
        <v>42064</v>
      </c>
    </row>
    <row r="610" spans="1:16" x14ac:dyDescent="0.3">
      <c r="A610">
        <v>201503</v>
      </c>
      <c r="B610" t="s">
        <v>70</v>
      </c>
      <c r="C610" t="s">
        <v>36</v>
      </c>
      <c r="D610" t="s">
        <v>36</v>
      </c>
      <c r="E610" t="s">
        <v>36</v>
      </c>
      <c r="F610" t="s">
        <v>35</v>
      </c>
      <c r="G610" t="s">
        <v>19</v>
      </c>
      <c r="H610" t="s">
        <v>20</v>
      </c>
      <c r="I610" t="s">
        <v>21</v>
      </c>
      <c r="J610">
        <v>5423</v>
      </c>
      <c r="K610">
        <v>9.94</v>
      </c>
      <c r="L610">
        <v>53904.62</v>
      </c>
      <c r="N610" t="s">
        <v>36</v>
      </c>
      <c r="O610" t="s">
        <v>22</v>
      </c>
      <c r="P610" s="2">
        <f>DATEVALUE(CONCATENATE(RIGHT(output[[#This Row],[month_year]],2),"/01/",LEFT(output[[#This Row],[month_year]],4)))</f>
        <v>42064</v>
      </c>
    </row>
    <row r="611" spans="1:16" x14ac:dyDescent="0.3">
      <c r="A611">
        <v>201503</v>
      </c>
      <c r="B611" t="s">
        <v>70</v>
      </c>
      <c r="C611" t="s">
        <v>93</v>
      </c>
      <c r="D611" t="s">
        <v>93</v>
      </c>
      <c r="E611" t="s">
        <v>93</v>
      </c>
      <c r="F611" t="s">
        <v>35</v>
      </c>
      <c r="G611" t="s">
        <v>19</v>
      </c>
      <c r="H611" t="s">
        <v>20</v>
      </c>
      <c r="I611" t="s">
        <v>21</v>
      </c>
      <c r="J611">
        <v>3667</v>
      </c>
      <c r="K611">
        <v>9.94</v>
      </c>
      <c r="L611">
        <v>36449.980000000003</v>
      </c>
      <c r="N611" t="s">
        <v>93</v>
      </c>
      <c r="O611" t="s">
        <v>22</v>
      </c>
      <c r="P611" s="2">
        <f>DATEVALUE(CONCATENATE(RIGHT(output[[#This Row],[month_year]],2),"/01/",LEFT(output[[#This Row],[month_year]],4)))</f>
        <v>42064</v>
      </c>
    </row>
    <row r="612" spans="1:16" x14ac:dyDescent="0.3">
      <c r="A612">
        <v>201503</v>
      </c>
      <c r="B612" t="s">
        <v>70</v>
      </c>
      <c r="C612" t="s">
        <v>94</v>
      </c>
      <c r="D612" t="s">
        <v>94</v>
      </c>
      <c r="E612" t="s">
        <v>94</v>
      </c>
      <c r="F612" t="s">
        <v>35</v>
      </c>
      <c r="G612" t="s">
        <v>19</v>
      </c>
      <c r="H612" t="s">
        <v>38</v>
      </c>
      <c r="I612" t="s">
        <v>39</v>
      </c>
      <c r="J612">
        <v>1578</v>
      </c>
      <c r="K612">
        <v>9.94</v>
      </c>
      <c r="L612">
        <v>15685.32</v>
      </c>
      <c r="N612" t="s">
        <v>94</v>
      </c>
      <c r="O612" t="s">
        <v>22</v>
      </c>
      <c r="P612" s="2">
        <f>DATEVALUE(CONCATENATE(RIGHT(output[[#This Row],[month_year]],2),"/01/",LEFT(output[[#This Row],[month_year]],4)))</f>
        <v>42064</v>
      </c>
    </row>
    <row r="613" spans="1:16" x14ac:dyDescent="0.3">
      <c r="A613">
        <v>201503</v>
      </c>
      <c r="B613" t="s">
        <v>70</v>
      </c>
      <c r="C613" t="s">
        <v>95</v>
      </c>
      <c r="D613" t="s">
        <v>95</v>
      </c>
      <c r="E613" t="s">
        <v>96</v>
      </c>
      <c r="F613" t="s">
        <v>35</v>
      </c>
      <c r="G613" t="s">
        <v>52</v>
      </c>
      <c r="H613" t="s">
        <v>20</v>
      </c>
      <c r="I613" t="s">
        <v>53</v>
      </c>
      <c r="J613">
        <v>5162</v>
      </c>
      <c r="K613">
        <v>9.94</v>
      </c>
      <c r="L613">
        <v>51310.28</v>
      </c>
      <c r="N613" t="s">
        <v>96</v>
      </c>
      <c r="O613" t="s">
        <v>22</v>
      </c>
      <c r="P613" s="2">
        <f>DATEVALUE(CONCATENATE(RIGHT(output[[#This Row],[month_year]],2),"/01/",LEFT(output[[#This Row],[month_year]],4)))</f>
        <v>42064</v>
      </c>
    </row>
    <row r="614" spans="1:16" x14ac:dyDescent="0.3">
      <c r="A614">
        <v>201503</v>
      </c>
      <c r="B614" t="s">
        <v>70</v>
      </c>
      <c r="C614" t="s">
        <v>46</v>
      </c>
      <c r="D614" t="s">
        <v>47</v>
      </c>
      <c r="E614" t="s">
        <v>47</v>
      </c>
      <c r="F614" t="s">
        <v>48</v>
      </c>
      <c r="G614" t="s">
        <v>19</v>
      </c>
      <c r="H614" t="s">
        <v>20</v>
      </c>
      <c r="I614" t="s">
        <v>21</v>
      </c>
      <c r="J614">
        <v>12922</v>
      </c>
      <c r="K614">
        <v>9.94</v>
      </c>
      <c r="L614">
        <v>128444.68</v>
      </c>
      <c r="N614" t="s">
        <v>47</v>
      </c>
      <c r="O614" t="s">
        <v>22</v>
      </c>
      <c r="P614" s="2">
        <f>DATEVALUE(CONCATENATE(RIGHT(output[[#This Row],[month_year]],2),"/01/",LEFT(output[[#This Row],[month_year]],4)))</f>
        <v>42064</v>
      </c>
    </row>
    <row r="615" spans="1:16" x14ac:dyDescent="0.3">
      <c r="A615">
        <v>201503</v>
      </c>
      <c r="B615" t="s">
        <v>70</v>
      </c>
      <c r="C615" t="s">
        <v>718</v>
      </c>
      <c r="D615" t="s">
        <v>719</v>
      </c>
      <c r="E615" t="s">
        <v>720</v>
      </c>
      <c r="F615" t="s">
        <v>48</v>
      </c>
      <c r="G615" t="s">
        <v>19</v>
      </c>
      <c r="H615" t="s">
        <v>20</v>
      </c>
      <c r="I615" t="s">
        <v>21</v>
      </c>
      <c r="J615">
        <v>6726</v>
      </c>
      <c r="K615">
        <v>9.9499999999999993</v>
      </c>
      <c r="L615">
        <v>66923.7</v>
      </c>
      <c r="O615" t="s">
        <v>22</v>
      </c>
      <c r="P615" s="2">
        <f>DATEVALUE(CONCATENATE(RIGHT(output[[#This Row],[month_year]],2),"/01/",LEFT(output[[#This Row],[month_year]],4)))</f>
        <v>42064</v>
      </c>
    </row>
    <row r="616" spans="1:16" x14ac:dyDescent="0.3">
      <c r="A616">
        <v>201503</v>
      </c>
      <c r="B616" t="s">
        <v>70</v>
      </c>
      <c r="C616" t="s">
        <v>60</v>
      </c>
      <c r="D616" t="s">
        <v>61</v>
      </c>
      <c r="E616" t="s">
        <v>61</v>
      </c>
      <c r="F616" t="s">
        <v>48</v>
      </c>
      <c r="G616" t="s">
        <v>19</v>
      </c>
      <c r="H616" t="s">
        <v>20</v>
      </c>
      <c r="I616" t="s">
        <v>21</v>
      </c>
      <c r="J616">
        <v>2865</v>
      </c>
      <c r="K616">
        <v>9.94</v>
      </c>
      <c r="L616">
        <v>28478.1</v>
      </c>
      <c r="N616" t="s">
        <v>61</v>
      </c>
      <c r="O616" t="s">
        <v>22</v>
      </c>
      <c r="P616" s="2">
        <f>DATEVALUE(CONCATENATE(RIGHT(output[[#This Row],[month_year]],2),"/01/",LEFT(output[[#This Row],[month_year]],4)))</f>
        <v>42064</v>
      </c>
    </row>
    <row r="617" spans="1:16" x14ac:dyDescent="0.3">
      <c r="A617">
        <v>201503</v>
      </c>
      <c r="B617" t="s">
        <v>70</v>
      </c>
      <c r="C617" t="s">
        <v>97</v>
      </c>
      <c r="D617" t="s">
        <v>98</v>
      </c>
      <c r="E617" t="s">
        <v>98</v>
      </c>
      <c r="F617" t="s">
        <v>65</v>
      </c>
      <c r="G617" t="s">
        <v>19</v>
      </c>
      <c r="H617" t="s">
        <v>20</v>
      </c>
      <c r="I617" t="s">
        <v>21</v>
      </c>
      <c r="J617">
        <v>4783</v>
      </c>
      <c r="K617">
        <v>9.94</v>
      </c>
      <c r="L617">
        <v>47543.02</v>
      </c>
      <c r="N617" t="s">
        <v>98</v>
      </c>
      <c r="O617" t="s">
        <v>22</v>
      </c>
      <c r="P617" s="2">
        <f>DATEVALUE(CONCATENATE(RIGHT(output[[#This Row],[month_year]],2),"/01/",LEFT(output[[#This Row],[month_year]],4)))</f>
        <v>42064</v>
      </c>
    </row>
    <row r="618" spans="1:16" x14ac:dyDescent="0.3">
      <c r="A618">
        <v>201503</v>
      </c>
      <c r="B618" t="s">
        <v>70</v>
      </c>
      <c r="C618" t="s">
        <v>99</v>
      </c>
      <c r="D618" t="s">
        <v>100</v>
      </c>
      <c r="E618" t="s">
        <v>100</v>
      </c>
      <c r="F618" t="s">
        <v>65</v>
      </c>
      <c r="G618" t="s">
        <v>19</v>
      </c>
      <c r="H618" t="s">
        <v>20</v>
      </c>
      <c r="I618" t="s">
        <v>21</v>
      </c>
      <c r="J618">
        <v>5095</v>
      </c>
      <c r="K618">
        <v>9.94</v>
      </c>
      <c r="L618">
        <v>50644.3</v>
      </c>
      <c r="N618" t="s">
        <v>100</v>
      </c>
      <c r="O618" t="s">
        <v>22</v>
      </c>
      <c r="P618" s="2">
        <f>DATEVALUE(CONCATENATE(RIGHT(output[[#This Row],[month_year]],2),"/01/",LEFT(output[[#This Row],[month_year]],4)))</f>
        <v>42064</v>
      </c>
    </row>
    <row r="619" spans="1:16" x14ac:dyDescent="0.3">
      <c r="A619">
        <v>201503</v>
      </c>
      <c r="B619" t="s">
        <v>70</v>
      </c>
      <c r="C619" t="s">
        <v>62</v>
      </c>
      <c r="D619" t="s">
        <v>63</v>
      </c>
      <c r="E619" t="s">
        <v>64</v>
      </c>
      <c r="F619" t="s">
        <v>65</v>
      </c>
      <c r="G619" t="s">
        <v>19</v>
      </c>
      <c r="H619" t="s">
        <v>20</v>
      </c>
      <c r="I619" t="s">
        <v>21</v>
      </c>
      <c r="J619">
        <v>12260</v>
      </c>
      <c r="K619">
        <v>9.94</v>
      </c>
      <c r="L619">
        <v>121864.4</v>
      </c>
      <c r="N619" t="s">
        <v>64</v>
      </c>
      <c r="O619" t="s">
        <v>22</v>
      </c>
      <c r="P619" s="2">
        <f>DATEVALUE(CONCATENATE(RIGHT(output[[#This Row],[month_year]],2),"/01/",LEFT(output[[#This Row],[month_year]],4)))</f>
        <v>42064</v>
      </c>
    </row>
    <row r="620" spans="1:16" x14ac:dyDescent="0.3">
      <c r="A620">
        <v>201503</v>
      </c>
      <c r="B620" t="s">
        <v>70</v>
      </c>
      <c r="C620" t="s">
        <v>104</v>
      </c>
      <c r="D620" t="s">
        <v>105</v>
      </c>
      <c r="E620" t="s">
        <v>106</v>
      </c>
      <c r="F620" t="s">
        <v>65</v>
      </c>
      <c r="G620" t="s">
        <v>19</v>
      </c>
      <c r="H620" t="s">
        <v>38</v>
      </c>
      <c r="I620" t="s">
        <v>39</v>
      </c>
      <c r="J620">
        <v>1116</v>
      </c>
      <c r="K620">
        <v>9.94</v>
      </c>
      <c r="L620">
        <v>11093.04</v>
      </c>
      <c r="N620" t="s">
        <v>106</v>
      </c>
      <c r="O620" t="s">
        <v>22</v>
      </c>
      <c r="P620" s="2">
        <f>DATEVALUE(CONCATENATE(RIGHT(output[[#This Row],[month_year]],2),"/01/",LEFT(output[[#This Row],[month_year]],4)))</f>
        <v>42064</v>
      </c>
    </row>
    <row r="621" spans="1:16" x14ac:dyDescent="0.3">
      <c r="A621">
        <v>201503</v>
      </c>
      <c r="B621" t="s">
        <v>70</v>
      </c>
      <c r="C621" t="s">
        <v>107</v>
      </c>
      <c r="D621" t="s">
        <v>108</v>
      </c>
      <c r="E621" t="s">
        <v>108</v>
      </c>
      <c r="F621" t="s">
        <v>65</v>
      </c>
      <c r="G621" t="s">
        <v>19</v>
      </c>
      <c r="H621" t="s">
        <v>20</v>
      </c>
      <c r="I621" t="s">
        <v>21</v>
      </c>
      <c r="J621">
        <v>2847</v>
      </c>
      <c r="K621">
        <v>9.94</v>
      </c>
      <c r="L621">
        <v>28299.18</v>
      </c>
      <c r="N621" t="s">
        <v>108</v>
      </c>
      <c r="O621" t="s">
        <v>22</v>
      </c>
      <c r="P621" s="2">
        <f>DATEVALUE(CONCATENATE(RIGHT(output[[#This Row],[month_year]],2),"/01/",LEFT(output[[#This Row],[month_year]],4)))</f>
        <v>42064</v>
      </c>
    </row>
    <row r="622" spans="1:16" x14ac:dyDescent="0.3">
      <c r="A622">
        <v>201503</v>
      </c>
      <c r="B622" t="s">
        <v>70</v>
      </c>
      <c r="C622" t="s">
        <v>66</v>
      </c>
      <c r="D622" t="s">
        <v>67</v>
      </c>
      <c r="E622" t="s">
        <v>67</v>
      </c>
      <c r="F622" t="s">
        <v>65</v>
      </c>
      <c r="G622" t="s">
        <v>19</v>
      </c>
      <c r="H622" t="s">
        <v>20</v>
      </c>
      <c r="I622" t="s">
        <v>21</v>
      </c>
      <c r="J622">
        <v>4054</v>
      </c>
      <c r="K622">
        <v>9.94</v>
      </c>
      <c r="L622">
        <v>40296.76</v>
      </c>
      <c r="N622" t="s">
        <v>67</v>
      </c>
      <c r="O622" t="s">
        <v>22</v>
      </c>
      <c r="P622" s="2">
        <f>DATEVALUE(CONCATENATE(RIGHT(output[[#This Row],[month_year]],2),"/01/",LEFT(output[[#This Row],[month_year]],4)))</f>
        <v>42064</v>
      </c>
    </row>
    <row r="623" spans="1:16" x14ac:dyDescent="0.3">
      <c r="A623">
        <v>201503</v>
      </c>
      <c r="B623" t="s">
        <v>70</v>
      </c>
      <c r="C623" t="s">
        <v>114</v>
      </c>
      <c r="D623" t="s">
        <v>115</v>
      </c>
      <c r="E623" t="s">
        <v>115</v>
      </c>
      <c r="F623" t="s">
        <v>65</v>
      </c>
      <c r="G623" t="s">
        <v>19</v>
      </c>
      <c r="H623" t="s">
        <v>20</v>
      </c>
      <c r="I623" t="s">
        <v>21</v>
      </c>
      <c r="J623">
        <v>3398</v>
      </c>
      <c r="K623">
        <v>9.94</v>
      </c>
      <c r="L623">
        <v>33776.120000000003</v>
      </c>
      <c r="N623" t="s">
        <v>115</v>
      </c>
      <c r="O623" t="s">
        <v>22</v>
      </c>
      <c r="P623" s="2">
        <f>DATEVALUE(CONCATENATE(RIGHT(output[[#This Row],[month_year]],2),"/01/",LEFT(output[[#This Row],[month_year]],4)))</f>
        <v>42064</v>
      </c>
    </row>
    <row r="624" spans="1:16" x14ac:dyDescent="0.3">
      <c r="A624">
        <v>201503</v>
      </c>
      <c r="B624" t="s">
        <v>70</v>
      </c>
      <c r="C624" t="s">
        <v>68</v>
      </c>
      <c r="D624" t="s">
        <v>69</v>
      </c>
      <c r="E624" t="s">
        <v>65</v>
      </c>
      <c r="F624" t="s">
        <v>65</v>
      </c>
      <c r="G624" t="s">
        <v>19</v>
      </c>
      <c r="H624" t="s">
        <v>20</v>
      </c>
      <c r="I624" t="s">
        <v>21</v>
      </c>
      <c r="J624">
        <v>17699</v>
      </c>
      <c r="K624">
        <v>9.94</v>
      </c>
      <c r="L624">
        <v>175928.06</v>
      </c>
      <c r="N624" t="s">
        <v>65</v>
      </c>
      <c r="O624" t="s">
        <v>22</v>
      </c>
      <c r="P624" s="2">
        <f>DATEVALUE(CONCATENATE(RIGHT(output[[#This Row],[month_year]],2),"/01/",LEFT(output[[#This Row],[month_year]],4)))</f>
        <v>42064</v>
      </c>
    </row>
    <row r="625" spans="1:16" x14ac:dyDescent="0.3">
      <c r="A625">
        <v>201503</v>
      </c>
      <c r="B625" t="s">
        <v>70</v>
      </c>
      <c r="C625" t="s">
        <v>121</v>
      </c>
      <c r="D625" t="s">
        <v>122</v>
      </c>
      <c r="E625" t="s">
        <v>123</v>
      </c>
      <c r="F625" t="s">
        <v>65</v>
      </c>
      <c r="G625" t="s">
        <v>19</v>
      </c>
      <c r="H625" t="s">
        <v>38</v>
      </c>
      <c r="I625" t="s">
        <v>39</v>
      </c>
      <c r="J625">
        <v>468</v>
      </c>
      <c r="K625">
        <v>9.94</v>
      </c>
      <c r="L625">
        <v>4651.92</v>
      </c>
      <c r="N625" t="s">
        <v>123</v>
      </c>
      <c r="O625" t="s">
        <v>22</v>
      </c>
      <c r="P625" s="2">
        <f>DATEVALUE(CONCATENATE(RIGHT(output[[#This Row],[month_year]],2),"/01/",LEFT(output[[#This Row],[month_year]],4)))</f>
        <v>42064</v>
      </c>
    </row>
    <row r="626" spans="1:16" x14ac:dyDescent="0.3">
      <c r="A626">
        <v>201503</v>
      </c>
      <c r="B626" t="s">
        <v>70</v>
      </c>
      <c r="C626" t="s">
        <v>124</v>
      </c>
      <c r="D626" t="s">
        <v>125</v>
      </c>
      <c r="E626" t="s">
        <v>126</v>
      </c>
      <c r="F626" t="s">
        <v>65</v>
      </c>
      <c r="G626" t="s">
        <v>19</v>
      </c>
      <c r="H626" t="s">
        <v>20</v>
      </c>
      <c r="I626" t="s">
        <v>21</v>
      </c>
      <c r="J626">
        <v>3208</v>
      </c>
      <c r="K626">
        <v>9.9499999999999993</v>
      </c>
      <c r="L626">
        <v>31919.599999999999</v>
      </c>
      <c r="N626" t="s">
        <v>126</v>
      </c>
      <c r="O626" t="s">
        <v>22</v>
      </c>
      <c r="P626" s="2">
        <f>DATEVALUE(CONCATENATE(RIGHT(output[[#This Row],[month_year]],2),"/01/",LEFT(output[[#This Row],[month_year]],4)))</f>
        <v>42064</v>
      </c>
    </row>
    <row r="627" spans="1:16" x14ac:dyDescent="0.3">
      <c r="A627">
        <v>201503</v>
      </c>
      <c r="B627" t="s">
        <v>127</v>
      </c>
      <c r="C627" t="s">
        <v>79</v>
      </c>
      <c r="D627" t="s">
        <v>80</v>
      </c>
      <c r="E627" t="s">
        <v>81</v>
      </c>
      <c r="F627" t="s">
        <v>18</v>
      </c>
      <c r="G627" t="s">
        <v>52</v>
      </c>
      <c r="H627" t="s">
        <v>20</v>
      </c>
      <c r="I627" t="s">
        <v>53</v>
      </c>
      <c r="J627">
        <v>1533</v>
      </c>
      <c r="K627">
        <v>13.83</v>
      </c>
      <c r="L627">
        <v>21201.39</v>
      </c>
      <c r="N627" t="s">
        <v>81</v>
      </c>
      <c r="O627" t="s">
        <v>22</v>
      </c>
      <c r="P627" s="2">
        <f>DATEVALUE(CONCATENATE(RIGHT(output[[#This Row],[month_year]],2),"/01/",LEFT(output[[#This Row],[month_year]],4)))</f>
        <v>42064</v>
      </c>
    </row>
    <row r="628" spans="1:16" x14ac:dyDescent="0.3">
      <c r="A628">
        <v>201503</v>
      </c>
      <c r="B628" t="s">
        <v>127</v>
      </c>
      <c r="C628" t="s">
        <v>128</v>
      </c>
      <c r="D628" t="s">
        <v>129</v>
      </c>
      <c r="E628" t="s">
        <v>129</v>
      </c>
      <c r="F628" t="s">
        <v>30</v>
      </c>
      <c r="G628" t="s">
        <v>19</v>
      </c>
      <c r="H628" t="s">
        <v>20</v>
      </c>
      <c r="I628" t="s">
        <v>21</v>
      </c>
      <c r="J628">
        <v>6997</v>
      </c>
      <c r="K628">
        <v>13.54</v>
      </c>
      <c r="L628">
        <v>94739.38</v>
      </c>
      <c r="N628" t="s">
        <v>129</v>
      </c>
      <c r="O628" t="s">
        <v>22</v>
      </c>
      <c r="P628" s="2">
        <f>DATEVALUE(CONCATENATE(RIGHT(output[[#This Row],[month_year]],2),"/01/",LEFT(output[[#This Row],[month_year]],4)))</f>
        <v>42064</v>
      </c>
    </row>
    <row r="629" spans="1:16" x14ac:dyDescent="0.3">
      <c r="A629">
        <v>201503</v>
      </c>
      <c r="B629" t="s">
        <v>127</v>
      </c>
      <c r="C629" t="s">
        <v>130</v>
      </c>
      <c r="D629" t="s">
        <v>131</v>
      </c>
      <c r="E629" t="s">
        <v>132</v>
      </c>
      <c r="F629" t="s">
        <v>30</v>
      </c>
      <c r="G629" t="s">
        <v>52</v>
      </c>
      <c r="H629" t="s">
        <v>20</v>
      </c>
      <c r="I629" t="s">
        <v>53</v>
      </c>
      <c r="J629">
        <v>2085</v>
      </c>
      <c r="K629">
        <v>13.83</v>
      </c>
      <c r="L629">
        <v>28835.55</v>
      </c>
      <c r="N629" t="s">
        <v>132</v>
      </c>
      <c r="O629" t="s">
        <v>22</v>
      </c>
      <c r="P629" s="2">
        <f>DATEVALUE(CONCATENATE(RIGHT(output[[#This Row],[month_year]],2),"/01/",LEFT(output[[#This Row],[month_year]],4)))</f>
        <v>42064</v>
      </c>
    </row>
    <row r="630" spans="1:16" x14ac:dyDescent="0.3">
      <c r="A630">
        <v>201503</v>
      </c>
      <c r="B630" t="s">
        <v>127</v>
      </c>
      <c r="C630" t="s">
        <v>29</v>
      </c>
      <c r="D630" t="s">
        <v>30</v>
      </c>
      <c r="E630" t="s">
        <v>30</v>
      </c>
      <c r="F630" t="s">
        <v>30</v>
      </c>
      <c r="G630" t="s">
        <v>19</v>
      </c>
      <c r="H630" t="s">
        <v>20</v>
      </c>
      <c r="I630" t="s">
        <v>21</v>
      </c>
      <c r="J630">
        <v>33614</v>
      </c>
      <c r="K630">
        <v>13.54</v>
      </c>
      <c r="L630">
        <v>455133.56</v>
      </c>
      <c r="N630" t="s">
        <v>30</v>
      </c>
      <c r="O630" t="s">
        <v>22</v>
      </c>
      <c r="P630" s="2">
        <f>DATEVALUE(CONCATENATE(RIGHT(output[[#This Row],[month_year]],2),"/01/",LEFT(output[[#This Row],[month_year]],4)))</f>
        <v>42064</v>
      </c>
    </row>
    <row r="631" spans="1:16" x14ac:dyDescent="0.3">
      <c r="A631">
        <v>201503</v>
      </c>
      <c r="B631" t="s">
        <v>127</v>
      </c>
      <c r="C631" t="s">
        <v>133</v>
      </c>
      <c r="D631" t="s">
        <v>134</v>
      </c>
      <c r="E631" t="s">
        <v>134</v>
      </c>
      <c r="F631" t="s">
        <v>30</v>
      </c>
      <c r="G631" t="s">
        <v>19</v>
      </c>
      <c r="H631" t="s">
        <v>20</v>
      </c>
      <c r="I631" t="s">
        <v>21</v>
      </c>
      <c r="J631">
        <v>13023</v>
      </c>
      <c r="K631">
        <v>13.54</v>
      </c>
      <c r="L631">
        <v>176331.42</v>
      </c>
      <c r="N631" t="s">
        <v>134</v>
      </c>
      <c r="O631" t="s">
        <v>22</v>
      </c>
      <c r="P631" s="2">
        <f>DATEVALUE(CONCATENATE(RIGHT(output[[#This Row],[month_year]],2),"/01/",LEFT(output[[#This Row],[month_year]],4)))</f>
        <v>42064</v>
      </c>
    </row>
    <row r="632" spans="1:16" x14ac:dyDescent="0.3">
      <c r="A632">
        <v>201503</v>
      </c>
      <c r="B632" t="s">
        <v>127</v>
      </c>
      <c r="C632" t="s">
        <v>135</v>
      </c>
      <c r="D632" t="s">
        <v>136</v>
      </c>
      <c r="E632" t="s">
        <v>136</v>
      </c>
      <c r="F632" t="s">
        <v>30</v>
      </c>
      <c r="G632" t="s">
        <v>52</v>
      </c>
      <c r="H632" t="s">
        <v>20</v>
      </c>
      <c r="I632" t="s">
        <v>53</v>
      </c>
      <c r="J632">
        <v>1927</v>
      </c>
      <c r="K632">
        <v>13.83</v>
      </c>
      <c r="L632">
        <v>26650.41</v>
      </c>
      <c r="N632" t="s">
        <v>136</v>
      </c>
      <c r="O632" t="s">
        <v>22</v>
      </c>
      <c r="P632" s="2">
        <f>DATEVALUE(CONCATENATE(RIGHT(output[[#This Row],[month_year]],2),"/01/",LEFT(output[[#This Row],[month_year]],4)))</f>
        <v>42064</v>
      </c>
    </row>
    <row r="633" spans="1:16" x14ac:dyDescent="0.3">
      <c r="A633">
        <v>201503</v>
      </c>
      <c r="B633" t="s">
        <v>127</v>
      </c>
      <c r="C633" t="s">
        <v>137</v>
      </c>
      <c r="D633" t="s">
        <v>138</v>
      </c>
      <c r="E633" t="s">
        <v>138</v>
      </c>
      <c r="F633" t="s">
        <v>30</v>
      </c>
      <c r="G633" t="s">
        <v>19</v>
      </c>
      <c r="H633" t="s">
        <v>20</v>
      </c>
      <c r="I633" t="s">
        <v>21</v>
      </c>
      <c r="J633">
        <v>3217</v>
      </c>
      <c r="K633">
        <v>13.54</v>
      </c>
      <c r="L633">
        <v>43558.18</v>
      </c>
      <c r="N633" t="s">
        <v>138</v>
      </c>
      <c r="O633" t="s">
        <v>22</v>
      </c>
      <c r="P633" s="2">
        <f>DATEVALUE(CONCATENATE(RIGHT(output[[#This Row],[month_year]],2),"/01/",LEFT(output[[#This Row],[month_year]],4)))</f>
        <v>42064</v>
      </c>
    </row>
    <row r="634" spans="1:16" x14ac:dyDescent="0.3">
      <c r="A634">
        <v>201503</v>
      </c>
      <c r="B634" t="s">
        <v>127</v>
      </c>
      <c r="C634" t="s">
        <v>31</v>
      </c>
      <c r="D634" t="s">
        <v>32</v>
      </c>
      <c r="E634" t="s">
        <v>32</v>
      </c>
      <c r="F634" t="s">
        <v>30</v>
      </c>
      <c r="G634" t="s">
        <v>19</v>
      </c>
      <c r="H634" t="s">
        <v>20</v>
      </c>
      <c r="I634" t="s">
        <v>21</v>
      </c>
      <c r="J634">
        <v>27209</v>
      </c>
      <c r="K634">
        <v>13.54</v>
      </c>
      <c r="L634">
        <v>368409.86</v>
      </c>
      <c r="N634" t="s">
        <v>32</v>
      </c>
      <c r="O634" t="s">
        <v>22</v>
      </c>
      <c r="P634" s="2">
        <f>DATEVALUE(CONCATENATE(RIGHT(output[[#This Row],[month_year]],2),"/01/",LEFT(output[[#This Row],[month_year]],4)))</f>
        <v>42064</v>
      </c>
    </row>
    <row r="635" spans="1:16" x14ac:dyDescent="0.3">
      <c r="A635">
        <v>201503</v>
      </c>
      <c r="B635" t="s">
        <v>127</v>
      </c>
      <c r="C635" t="s">
        <v>139</v>
      </c>
      <c r="D635" t="s">
        <v>140</v>
      </c>
      <c r="E635" t="s">
        <v>141</v>
      </c>
      <c r="F635" t="s">
        <v>30</v>
      </c>
      <c r="G635" t="s">
        <v>27</v>
      </c>
      <c r="H635" t="s">
        <v>20</v>
      </c>
      <c r="I635" t="s">
        <v>28</v>
      </c>
      <c r="J635">
        <v>60425</v>
      </c>
      <c r="K635">
        <v>8.48</v>
      </c>
      <c r="L635">
        <v>512404</v>
      </c>
      <c r="N635" t="s">
        <v>141</v>
      </c>
      <c r="O635" t="s">
        <v>22</v>
      </c>
      <c r="P635" s="2">
        <f>DATEVALUE(CONCATENATE(RIGHT(output[[#This Row],[month_year]],2),"/01/",LEFT(output[[#This Row],[month_year]],4)))</f>
        <v>42064</v>
      </c>
    </row>
    <row r="636" spans="1:16" x14ac:dyDescent="0.3">
      <c r="A636">
        <v>201503</v>
      </c>
      <c r="B636" t="s">
        <v>127</v>
      </c>
      <c r="C636" t="s">
        <v>33</v>
      </c>
      <c r="D636" t="s">
        <v>33</v>
      </c>
      <c r="E636" t="s">
        <v>34</v>
      </c>
      <c r="F636" t="s">
        <v>35</v>
      </c>
      <c r="G636" t="s">
        <v>19</v>
      </c>
      <c r="H636" t="s">
        <v>20</v>
      </c>
      <c r="I636" t="s">
        <v>21</v>
      </c>
      <c r="J636">
        <v>5473</v>
      </c>
      <c r="K636">
        <v>13.54</v>
      </c>
      <c r="L636">
        <v>74104.42</v>
      </c>
      <c r="N636" t="s">
        <v>34</v>
      </c>
      <c r="O636" t="s">
        <v>22</v>
      </c>
      <c r="P636" s="2">
        <f>DATEVALUE(CONCATENATE(RIGHT(output[[#This Row],[month_year]],2),"/01/",LEFT(output[[#This Row],[month_year]],4)))</f>
        <v>42064</v>
      </c>
    </row>
    <row r="637" spans="1:16" x14ac:dyDescent="0.3">
      <c r="A637">
        <v>201503</v>
      </c>
      <c r="B637" t="s">
        <v>127</v>
      </c>
      <c r="C637" t="s">
        <v>36</v>
      </c>
      <c r="D637" t="s">
        <v>36</v>
      </c>
      <c r="E637" t="s">
        <v>36</v>
      </c>
      <c r="F637" t="s">
        <v>35</v>
      </c>
      <c r="G637" t="s">
        <v>19</v>
      </c>
      <c r="H637" t="s">
        <v>20</v>
      </c>
      <c r="I637" t="s">
        <v>21</v>
      </c>
      <c r="J637">
        <v>10423</v>
      </c>
      <c r="K637">
        <v>13.54</v>
      </c>
      <c r="L637">
        <v>141127.42000000001</v>
      </c>
      <c r="N637" t="s">
        <v>36</v>
      </c>
      <c r="O637" t="s">
        <v>22</v>
      </c>
      <c r="P637" s="2">
        <f>DATEVALUE(CONCATENATE(RIGHT(output[[#This Row],[month_year]],2),"/01/",LEFT(output[[#This Row],[month_year]],4)))</f>
        <v>42064</v>
      </c>
    </row>
    <row r="638" spans="1:16" x14ac:dyDescent="0.3">
      <c r="A638">
        <v>201503</v>
      </c>
      <c r="B638" t="s">
        <v>127</v>
      </c>
      <c r="C638" t="s">
        <v>93</v>
      </c>
      <c r="D638" t="s">
        <v>93</v>
      </c>
      <c r="E638" t="s">
        <v>93</v>
      </c>
      <c r="F638" t="s">
        <v>35</v>
      </c>
      <c r="G638" t="s">
        <v>19</v>
      </c>
      <c r="H638" t="s">
        <v>20</v>
      </c>
      <c r="I638" t="s">
        <v>21</v>
      </c>
      <c r="J638">
        <v>4769</v>
      </c>
      <c r="K638">
        <v>13.54</v>
      </c>
      <c r="L638">
        <v>64572.26</v>
      </c>
      <c r="N638" t="s">
        <v>93</v>
      </c>
      <c r="O638" t="s">
        <v>22</v>
      </c>
      <c r="P638" s="2">
        <f>DATEVALUE(CONCATENATE(RIGHT(output[[#This Row],[month_year]],2),"/01/",LEFT(output[[#This Row],[month_year]],4)))</f>
        <v>42064</v>
      </c>
    </row>
    <row r="639" spans="1:16" x14ac:dyDescent="0.3">
      <c r="A639">
        <v>201503</v>
      </c>
      <c r="B639" t="s">
        <v>127</v>
      </c>
      <c r="C639" t="s">
        <v>95</v>
      </c>
      <c r="D639" t="s">
        <v>95</v>
      </c>
      <c r="E639" t="s">
        <v>96</v>
      </c>
      <c r="F639" t="s">
        <v>35</v>
      </c>
      <c r="G639" t="s">
        <v>52</v>
      </c>
      <c r="H639" t="s">
        <v>20</v>
      </c>
      <c r="I639" t="s">
        <v>53</v>
      </c>
      <c r="J639">
        <v>3741</v>
      </c>
      <c r="K639">
        <v>13.83</v>
      </c>
      <c r="L639">
        <v>51738.03</v>
      </c>
      <c r="N639" t="s">
        <v>96</v>
      </c>
      <c r="O639" t="s">
        <v>22</v>
      </c>
      <c r="P639" s="2">
        <f>DATEVALUE(CONCATENATE(RIGHT(output[[#This Row],[month_year]],2),"/01/",LEFT(output[[#This Row],[month_year]],4)))</f>
        <v>42064</v>
      </c>
    </row>
    <row r="640" spans="1:16" x14ac:dyDescent="0.3">
      <c r="A640">
        <v>201503</v>
      </c>
      <c r="B640" t="s">
        <v>127</v>
      </c>
      <c r="C640" t="s">
        <v>46</v>
      </c>
      <c r="D640" t="s">
        <v>47</v>
      </c>
      <c r="E640" t="s">
        <v>47</v>
      </c>
      <c r="F640" t="s">
        <v>48</v>
      </c>
      <c r="G640" t="s">
        <v>19</v>
      </c>
      <c r="H640" t="s">
        <v>20</v>
      </c>
      <c r="I640" t="s">
        <v>21</v>
      </c>
      <c r="J640">
        <v>6074</v>
      </c>
      <c r="K640">
        <v>13.54</v>
      </c>
      <c r="L640">
        <v>82241.960000000006</v>
      </c>
      <c r="N640" t="s">
        <v>47</v>
      </c>
      <c r="O640" t="s">
        <v>22</v>
      </c>
      <c r="P640" s="2">
        <f>DATEVALUE(CONCATENATE(RIGHT(output[[#This Row],[month_year]],2),"/01/",LEFT(output[[#This Row],[month_year]],4)))</f>
        <v>42064</v>
      </c>
    </row>
    <row r="641" spans="1:16" x14ac:dyDescent="0.3">
      <c r="A641">
        <v>201503</v>
      </c>
      <c r="B641" t="s">
        <v>127</v>
      </c>
      <c r="C641" t="s">
        <v>142</v>
      </c>
      <c r="D641" t="s">
        <v>63</v>
      </c>
      <c r="E641" t="s">
        <v>64</v>
      </c>
      <c r="F641" t="s">
        <v>65</v>
      </c>
      <c r="G641" t="s">
        <v>19</v>
      </c>
      <c r="H641" t="s">
        <v>20</v>
      </c>
      <c r="I641" t="s">
        <v>21</v>
      </c>
      <c r="J641">
        <v>10307</v>
      </c>
      <c r="K641">
        <v>13.54</v>
      </c>
      <c r="L641">
        <v>139556.78</v>
      </c>
      <c r="N641" t="s">
        <v>64</v>
      </c>
      <c r="O641" t="s">
        <v>22</v>
      </c>
      <c r="P641" s="2">
        <f>DATEVALUE(CONCATENATE(RIGHT(output[[#This Row],[month_year]],2),"/01/",LEFT(output[[#This Row],[month_year]],4)))</f>
        <v>42064</v>
      </c>
    </row>
    <row r="642" spans="1:16" x14ac:dyDescent="0.3">
      <c r="A642">
        <v>201503</v>
      </c>
      <c r="B642" t="s">
        <v>127</v>
      </c>
      <c r="C642" t="s">
        <v>68</v>
      </c>
      <c r="D642" t="s">
        <v>69</v>
      </c>
      <c r="E642" t="s">
        <v>65</v>
      </c>
      <c r="F642" t="s">
        <v>65</v>
      </c>
      <c r="G642" t="s">
        <v>19</v>
      </c>
      <c r="H642" t="s">
        <v>20</v>
      </c>
      <c r="I642" t="s">
        <v>21</v>
      </c>
      <c r="J642">
        <v>16123</v>
      </c>
      <c r="K642">
        <v>13.54</v>
      </c>
      <c r="L642">
        <v>218305.42</v>
      </c>
      <c r="N642" t="s">
        <v>65</v>
      </c>
      <c r="O642" t="s">
        <v>22</v>
      </c>
      <c r="P642" s="2">
        <f>DATEVALUE(CONCATENATE(RIGHT(output[[#This Row],[month_year]],2),"/01/",LEFT(output[[#This Row],[month_year]],4)))</f>
        <v>42064</v>
      </c>
    </row>
    <row r="643" spans="1:16" x14ac:dyDescent="0.3">
      <c r="A643">
        <v>201503</v>
      </c>
      <c r="B643" t="s">
        <v>143</v>
      </c>
      <c r="C643" t="s">
        <v>721</v>
      </c>
      <c r="D643" t="s">
        <v>722</v>
      </c>
      <c r="E643" t="s">
        <v>723</v>
      </c>
      <c r="F643" t="s">
        <v>717</v>
      </c>
      <c r="G643" t="s">
        <v>19</v>
      </c>
      <c r="H643" t="s">
        <v>20</v>
      </c>
      <c r="I643" t="s">
        <v>21</v>
      </c>
      <c r="J643">
        <v>2176</v>
      </c>
      <c r="K643">
        <v>13.01</v>
      </c>
      <c r="L643">
        <v>28309.759999999998</v>
      </c>
      <c r="N643" t="s">
        <v>723</v>
      </c>
      <c r="O643" t="s">
        <v>22</v>
      </c>
      <c r="P643" s="2">
        <f>DATEVALUE(CONCATENATE(RIGHT(output[[#This Row],[month_year]],2),"/01/",LEFT(output[[#This Row],[month_year]],4)))</f>
        <v>42064</v>
      </c>
    </row>
    <row r="644" spans="1:16" x14ac:dyDescent="0.3">
      <c r="A644">
        <v>201503</v>
      </c>
      <c r="B644" t="s">
        <v>143</v>
      </c>
      <c r="C644" t="s">
        <v>724</v>
      </c>
      <c r="D644" t="s">
        <v>725</v>
      </c>
      <c r="E644" t="s">
        <v>726</v>
      </c>
      <c r="F644" t="s">
        <v>717</v>
      </c>
      <c r="G644" t="s">
        <v>19</v>
      </c>
      <c r="H644" t="s">
        <v>38</v>
      </c>
      <c r="I644" t="s">
        <v>39</v>
      </c>
      <c r="J644">
        <v>2640</v>
      </c>
      <c r="K644">
        <v>14.1666666666667</v>
      </c>
      <c r="L644">
        <v>37400</v>
      </c>
      <c r="N644" t="s">
        <v>726</v>
      </c>
      <c r="O644" t="s">
        <v>22</v>
      </c>
      <c r="P644" s="2">
        <f>DATEVALUE(CONCATENATE(RIGHT(output[[#This Row],[month_year]],2),"/01/",LEFT(output[[#This Row],[month_year]],4)))</f>
        <v>42064</v>
      </c>
    </row>
    <row r="645" spans="1:16" x14ac:dyDescent="0.3">
      <c r="A645">
        <v>201503</v>
      </c>
      <c r="B645" t="s">
        <v>143</v>
      </c>
      <c r="C645" t="s">
        <v>727</v>
      </c>
      <c r="D645" t="s">
        <v>728</v>
      </c>
      <c r="E645" t="s">
        <v>723</v>
      </c>
      <c r="F645" t="s">
        <v>717</v>
      </c>
      <c r="G645" t="s">
        <v>161</v>
      </c>
      <c r="H645" t="s">
        <v>20</v>
      </c>
      <c r="I645" t="s">
        <v>162</v>
      </c>
      <c r="J645">
        <v>2929</v>
      </c>
      <c r="K645">
        <v>13.063333333333301</v>
      </c>
      <c r="L645">
        <v>38262.503333333298</v>
      </c>
      <c r="N645" t="s">
        <v>723</v>
      </c>
      <c r="O645" t="s">
        <v>24</v>
      </c>
      <c r="P645" s="2">
        <f>DATEVALUE(CONCATENATE(RIGHT(output[[#This Row],[month_year]],2),"/01/",LEFT(output[[#This Row],[month_year]],4)))</f>
        <v>42064</v>
      </c>
    </row>
    <row r="646" spans="1:16" x14ac:dyDescent="0.3">
      <c r="A646">
        <v>201503</v>
      </c>
      <c r="B646" t="s">
        <v>143</v>
      </c>
      <c r="C646" t="s">
        <v>729</v>
      </c>
      <c r="D646" t="s">
        <v>730</v>
      </c>
      <c r="E646" t="s">
        <v>726</v>
      </c>
      <c r="F646" t="s">
        <v>717</v>
      </c>
      <c r="G646" t="s">
        <v>161</v>
      </c>
      <c r="H646" t="s">
        <v>38</v>
      </c>
      <c r="I646" t="s">
        <v>165</v>
      </c>
      <c r="J646">
        <v>3251</v>
      </c>
      <c r="K646">
        <v>14.2566666666667</v>
      </c>
      <c r="L646">
        <v>46348.423333333303</v>
      </c>
      <c r="N646" t="s">
        <v>726</v>
      </c>
      <c r="O646" t="s">
        <v>24</v>
      </c>
      <c r="P646" s="2">
        <f>DATEVALUE(CONCATENATE(RIGHT(output[[#This Row],[month_year]],2),"/01/",LEFT(output[[#This Row],[month_year]],4)))</f>
        <v>42064</v>
      </c>
    </row>
    <row r="647" spans="1:16" x14ac:dyDescent="0.3">
      <c r="A647">
        <v>201503</v>
      </c>
      <c r="B647" t="s">
        <v>143</v>
      </c>
      <c r="C647" t="s">
        <v>731</v>
      </c>
      <c r="D647" t="s">
        <v>732</v>
      </c>
      <c r="E647" t="s">
        <v>723</v>
      </c>
      <c r="F647" t="s">
        <v>717</v>
      </c>
      <c r="G647" t="s">
        <v>19</v>
      </c>
      <c r="H647" t="s">
        <v>20</v>
      </c>
      <c r="I647" t="s">
        <v>21</v>
      </c>
      <c r="J647">
        <v>184</v>
      </c>
      <c r="K647">
        <v>14.98</v>
      </c>
      <c r="L647">
        <v>2756.32</v>
      </c>
      <c r="N647" t="s">
        <v>723</v>
      </c>
      <c r="O647" t="s">
        <v>24</v>
      </c>
      <c r="P647" s="2">
        <f>DATEVALUE(CONCATENATE(RIGHT(output[[#This Row],[month_year]],2),"/01/",LEFT(output[[#This Row],[month_year]],4)))</f>
        <v>42064</v>
      </c>
    </row>
    <row r="648" spans="1:16" x14ac:dyDescent="0.3">
      <c r="A648">
        <v>201503</v>
      </c>
      <c r="B648" t="s">
        <v>143</v>
      </c>
      <c r="C648" t="s">
        <v>733</v>
      </c>
      <c r="D648" t="s">
        <v>734</v>
      </c>
      <c r="E648" t="s">
        <v>726</v>
      </c>
      <c r="F648" t="s">
        <v>717</v>
      </c>
      <c r="G648" t="s">
        <v>19</v>
      </c>
      <c r="H648" t="s">
        <v>38</v>
      </c>
      <c r="I648" t="s">
        <v>39</v>
      </c>
      <c r="J648">
        <v>198</v>
      </c>
      <c r="K648">
        <v>15.98</v>
      </c>
      <c r="L648">
        <v>3164.04</v>
      </c>
      <c r="N648" t="s">
        <v>726</v>
      </c>
      <c r="O648" t="s">
        <v>24</v>
      </c>
      <c r="P648" s="2">
        <f>DATEVALUE(CONCATENATE(RIGHT(output[[#This Row],[month_year]],2),"/01/",LEFT(output[[#This Row],[month_year]],4)))</f>
        <v>42064</v>
      </c>
    </row>
    <row r="649" spans="1:16" x14ac:dyDescent="0.3">
      <c r="A649">
        <v>201503</v>
      </c>
      <c r="B649" t="s">
        <v>143</v>
      </c>
      <c r="C649" t="s">
        <v>155</v>
      </c>
      <c r="D649" t="s">
        <v>156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>
        <v>2818</v>
      </c>
      <c r="K649">
        <v>13.01</v>
      </c>
      <c r="L649">
        <v>36662.18</v>
      </c>
      <c r="N649" t="s">
        <v>17</v>
      </c>
      <c r="O649" t="s">
        <v>22</v>
      </c>
      <c r="P649" s="2">
        <f>DATEVALUE(CONCATENATE(RIGHT(output[[#This Row],[month_year]],2),"/01/",LEFT(output[[#This Row],[month_year]],4)))</f>
        <v>42064</v>
      </c>
    </row>
    <row r="650" spans="1:16" x14ac:dyDescent="0.3">
      <c r="A650">
        <v>201503</v>
      </c>
      <c r="B650" t="s">
        <v>143</v>
      </c>
      <c r="C650" t="s">
        <v>157</v>
      </c>
      <c r="D650" t="s">
        <v>158</v>
      </c>
      <c r="E650" t="s">
        <v>72</v>
      </c>
      <c r="F650" t="s">
        <v>18</v>
      </c>
      <c r="G650" t="s">
        <v>19</v>
      </c>
      <c r="H650" t="s">
        <v>38</v>
      </c>
      <c r="I650" t="s">
        <v>39</v>
      </c>
      <c r="J650">
        <v>2899</v>
      </c>
      <c r="K650">
        <v>14.1666666666667</v>
      </c>
      <c r="L650">
        <v>41069.166666666701</v>
      </c>
      <c r="N650" t="s">
        <v>72</v>
      </c>
      <c r="O650" t="s">
        <v>22</v>
      </c>
      <c r="P650" s="2">
        <f>DATEVALUE(CONCATENATE(RIGHT(output[[#This Row],[month_year]],2),"/01/",LEFT(output[[#This Row],[month_year]],4)))</f>
        <v>42064</v>
      </c>
    </row>
    <row r="651" spans="1:16" x14ac:dyDescent="0.3">
      <c r="A651">
        <v>201503</v>
      </c>
      <c r="B651" t="s">
        <v>143</v>
      </c>
      <c r="C651" t="s">
        <v>159</v>
      </c>
      <c r="D651" t="s">
        <v>160</v>
      </c>
      <c r="E651" t="s">
        <v>17</v>
      </c>
      <c r="F651" t="s">
        <v>18</v>
      </c>
      <c r="G651" t="s">
        <v>161</v>
      </c>
      <c r="H651" t="s">
        <v>20</v>
      </c>
      <c r="I651" t="s">
        <v>162</v>
      </c>
      <c r="J651">
        <v>3340</v>
      </c>
      <c r="K651">
        <v>13.063333333333301</v>
      </c>
      <c r="L651">
        <v>43631.533333333296</v>
      </c>
      <c r="N651" t="s">
        <v>17</v>
      </c>
      <c r="O651" t="s">
        <v>24</v>
      </c>
      <c r="P651" s="2">
        <f>DATEVALUE(CONCATENATE(RIGHT(output[[#This Row],[month_year]],2),"/01/",LEFT(output[[#This Row],[month_year]],4)))</f>
        <v>42064</v>
      </c>
    </row>
    <row r="652" spans="1:16" x14ac:dyDescent="0.3">
      <c r="A652">
        <v>201503</v>
      </c>
      <c r="B652" t="s">
        <v>143</v>
      </c>
      <c r="C652" t="s">
        <v>163</v>
      </c>
      <c r="D652" t="s">
        <v>164</v>
      </c>
      <c r="E652" t="s">
        <v>72</v>
      </c>
      <c r="F652" t="s">
        <v>18</v>
      </c>
      <c r="G652" t="s">
        <v>161</v>
      </c>
      <c r="H652" t="s">
        <v>38</v>
      </c>
      <c r="I652" t="s">
        <v>165</v>
      </c>
      <c r="J652">
        <v>3758</v>
      </c>
      <c r="K652">
        <v>14.2566666666667</v>
      </c>
      <c r="L652">
        <v>53576.553333333301</v>
      </c>
      <c r="N652" t="s">
        <v>72</v>
      </c>
      <c r="O652" t="s">
        <v>24</v>
      </c>
      <c r="P652" s="2">
        <f>DATEVALUE(CONCATENATE(RIGHT(output[[#This Row],[month_year]],2),"/01/",LEFT(output[[#This Row],[month_year]],4)))</f>
        <v>42064</v>
      </c>
    </row>
    <row r="653" spans="1:16" x14ac:dyDescent="0.3">
      <c r="A653">
        <v>201503</v>
      </c>
      <c r="B653" t="s">
        <v>143</v>
      </c>
      <c r="C653" t="s">
        <v>166</v>
      </c>
      <c r="D653" t="s">
        <v>167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>
        <v>265</v>
      </c>
      <c r="K653">
        <v>14.98</v>
      </c>
      <c r="L653">
        <v>3969.7</v>
      </c>
      <c r="N653" t="s">
        <v>17</v>
      </c>
      <c r="O653" t="s">
        <v>24</v>
      </c>
      <c r="P653" s="2">
        <f>DATEVALUE(CONCATENATE(RIGHT(output[[#This Row],[month_year]],2),"/01/",LEFT(output[[#This Row],[month_year]],4)))</f>
        <v>42064</v>
      </c>
    </row>
    <row r="654" spans="1:16" x14ac:dyDescent="0.3">
      <c r="A654">
        <v>201503</v>
      </c>
      <c r="B654" t="s">
        <v>143</v>
      </c>
      <c r="C654" t="s">
        <v>168</v>
      </c>
      <c r="D654" t="s">
        <v>169</v>
      </c>
      <c r="E654" t="s">
        <v>72</v>
      </c>
      <c r="F654" t="s">
        <v>18</v>
      </c>
      <c r="G654" t="s">
        <v>19</v>
      </c>
      <c r="H654" t="s">
        <v>38</v>
      </c>
      <c r="I654" t="s">
        <v>39</v>
      </c>
      <c r="J654">
        <v>273</v>
      </c>
      <c r="K654">
        <v>15.98</v>
      </c>
      <c r="L654">
        <v>4362.54</v>
      </c>
      <c r="N654" t="s">
        <v>72</v>
      </c>
      <c r="O654" t="s">
        <v>24</v>
      </c>
      <c r="P654" s="2">
        <f>DATEVALUE(CONCATENATE(RIGHT(output[[#This Row],[month_year]],2),"/01/",LEFT(output[[#This Row],[month_year]],4)))</f>
        <v>42064</v>
      </c>
    </row>
    <row r="655" spans="1:16" x14ac:dyDescent="0.3">
      <c r="A655">
        <v>201503</v>
      </c>
      <c r="B655" t="s">
        <v>143</v>
      </c>
      <c r="C655" t="s">
        <v>735</v>
      </c>
      <c r="D655" t="s">
        <v>736</v>
      </c>
      <c r="E655" t="s">
        <v>75</v>
      </c>
      <c r="F655" t="s">
        <v>18</v>
      </c>
      <c r="G655" t="s">
        <v>161</v>
      </c>
      <c r="H655" t="s">
        <v>20</v>
      </c>
      <c r="I655" t="s">
        <v>162</v>
      </c>
      <c r="J655">
        <v>2257</v>
      </c>
      <c r="K655">
        <v>13.063333333333301</v>
      </c>
      <c r="L655">
        <v>29483.9433333333</v>
      </c>
      <c r="N655" t="s">
        <v>75</v>
      </c>
      <c r="O655" t="s">
        <v>22</v>
      </c>
      <c r="P655" s="2">
        <f>DATEVALUE(CONCATENATE(RIGHT(output[[#This Row],[month_year]],2),"/01/",LEFT(output[[#This Row],[month_year]],4)))</f>
        <v>42064</v>
      </c>
    </row>
    <row r="656" spans="1:16" x14ac:dyDescent="0.3">
      <c r="A656">
        <v>201503</v>
      </c>
      <c r="B656" t="s">
        <v>143</v>
      </c>
      <c r="C656" t="s">
        <v>180</v>
      </c>
      <c r="D656" t="s">
        <v>181</v>
      </c>
      <c r="E656" t="s">
        <v>75</v>
      </c>
      <c r="F656" t="s">
        <v>18</v>
      </c>
      <c r="G656" t="s">
        <v>19</v>
      </c>
      <c r="H656" t="s">
        <v>20</v>
      </c>
      <c r="I656" t="s">
        <v>21</v>
      </c>
      <c r="J656">
        <v>2146</v>
      </c>
      <c r="K656">
        <v>13.01</v>
      </c>
      <c r="L656">
        <v>27919.46</v>
      </c>
      <c r="N656" t="s">
        <v>75</v>
      </c>
      <c r="O656" t="s">
        <v>24</v>
      </c>
      <c r="P656" s="2">
        <f>DATEVALUE(CONCATENATE(RIGHT(output[[#This Row],[month_year]],2),"/01/",LEFT(output[[#This Row],[month_year]],4)))</f>
        <v>42064</v>
      </c>
    </row>
    <row r="657" spans="1:16" x14ac:dyDescent="0.3">
      <c r="A657">
        <v>201503</v>
      </c>
      <c r="B657" t="s">
        <v>143</v>
      </c>
      <c r="C657" t="s">
        <v>182</v>
      </c>
      <c r="D657" t="s">
        <v>183</v>
      </c>
      <c r="E657" t="s">
        <v>78</v>
      </c>
      <c r="F657" t="s">
        <v>18</v>
      </c>
      <c r="G657" t="s">
        <v>19</v>
      </c>
      <c r="H657" t="s">
        <v>38</v>
      </c>
      <c r="I657" t="s">
        <v>39</v>
      </c>
      <c r="J657">
        <v>1947</v>
      </c>
      <c r="K657">
        <v>14.1666666666667</v>
      </c>
      <c r="L657">
        <v>27582.5</v>
      </c>
      <c r="N657" t="s">
        <v>78</v>
      </c>
      <c r="O657" t="s">
        <v>22</v>
      </c>
      <c r="P657" s="2">
        <f>DATEVALUE(CONCATENATE(RIGHT(output[[#This Row],[month_year]],2),"/01/",LEFT(output[[#This Row],[month_year]],4)))</f>
        <v>42064</v>
      </c>
    </row>
    <row r="658" spans="1:16" x14ac:dyDescent="0.3">
      <c r="A658">
        <v>201503</v>
      </c>
      <c r="B658" t="s">
        <v>143</v>
      </c>
      <c r="C658" t="s">
        <v>737</v>
      </c>
      <c r="D658" t="s">
        <v>738</v>
      </c>
      <c r="E658" t="s">
        <v>78</v>
      </c>
      <c r="F658" t="s">
        <v>18</v>
      </c>
      <c r="G658" t="s">
        <v>161</v>
      </c>
      <c r="H658" t="s">
        <v>38</v>
      </c>
      <c r="I658" t="s">
        <v>165</v>
      </c>
      <c r="J658">
        <v>2355</v>
      </c>
      <c r="K658">
        <v>14.2566666666667</v>
      </c>
      <c r="L658">
        <v>33574.449999999997</v>
      </c>
      <c r="N658" t="s">
        <v>78</v>
      </c>
      <c r="O658" t="s">
        <v>24</v>
      </c>
      <c r="P658" s="2">
        <f>DATEVALUE(CONCATENATE(RIGHT(output[[#This Row],[month_year]],2),"/01/",LEFT(output[[#This Row],[month_year]],4)))</f>
        <v>42064</v>
      </c>
    </row>
    <row r="659" spans="1:16" x14ac:dyDescent="0.3">
      <c r="A659">
        <v>201503</v>
      </c>
      <c r="B659" t="s">
        <v>143</v>
      </c>
      <c r="C659" t="s">
        <v>184</v>
      </c>
      <c r="D659" t="s">
        <v>185</v>
      </c>
      <c r="E659" t="s">
        <v>75</v>
      </c>
      <c r="F659" t="s">
        <v>18</v>
      </c>
      <c r="G659" t="s">
        <v>19</v>
      </c>
      <c r="H659" t="s">
        <v>20</v>
      </c>
      <c r="I659" t="s">
        <v>21</v>
      </c>
      <c r="J659">
        <v>161</v>
      </c>
      <c r="K659">
        <v>14.98</v>
      </c>
      <c r="L659">
        <v>2411.7800000000002</v>
      </c>
      <c r="N659" t="s">
        <v>75</v>
      </c>
      <c r="O659" t="s">
        <v>24</v>
      </c>
      <c r="P659" s="2">
        <f>DATEVALUE(CONCATENATE(RIGHT(output[[#This Row],[month_year]],2),"/01/",LEFT(output[[#This Row],[month_year]],4)))</f>
        <v>42064</v>
      </c>
    </row>
    <row r="660" spans="1:16" x14ac:dyDescent="0.3">
      <c r="A660">
        <v>201503</v>
      </c>
      <c r="B660" t="s">
        <v>143</v>
      </c>
      <c r="C660" t="s">
        <v>186</v>
      </c>
      <c r="D660" t="s">
        <v>187</v>
      </c>
      <c r="E660" t="s">
        <v>78</v>
      </c>
      <c r="F660" t="s">
        <v>18</v>
      </c>
      <c r="G660" t="s">
        <v>19</v>
      </c>
      <c r="H660" t="s">
        <v>38</v>
      </c>
      <c r="I660" t="s">
        <v>39</v>
      </c>
      <c r="J660">
        <v>186</v>
      </c>
      <c r="K660">
        <v>15.98</v>
      </c>
      <c r="L660">
        <v>2972.28</v>
      </c>
      <c r="N660" t="s">
        <v>78</v>
      </c>
      <c r="O660" t="s">
        <v>24</v>
      </c>
      <c r="P660" s="2">
        <f>DATEVALUE(CONCATENATE(RIGHT(output[[#This Row],[month_year]],2),"/01/",LEFT(output[[#This Row],[month_year]],4)))</f>
        <v>42064</v>
      </c>
    </row>
    <row r="661" spans="1:16" x14ac:dyDescent="0.3">
      <c r="A661">
        <v>201503</v>
      </c>
      <c r="B661" t="s">
        <v>143</v>
      </c>
      <c r="C661" t="s">
        <v>198</v>
      </c>
      <c r="D661" t="s">
        <v>80</v>
      </c>
      <c r="E661" t="s">
        <v>81</v>
      </c>
      <c r="F661" t="s">
        <v>18</v>
      </c>
      <c r="G661" t="s">
        <v>52</v>
      </c>
      <c r="H661" t="s">
        <v>20</v>
      </c>
      <c r="I661" t="s">
        <v>53</v>
      </c>
      <c r="J661">
        <v>3493</v>
      </c>
      <c r="K661">
        <v>12.91</v>
      </c>
      <c r="L661">
        <v>45094.63</v>
      </c>
      <c r="N661" t="s">
        <v>81</v>
      </c>
      <c r="O661" t="s">
        <v>22</v>
      </c>
      <c r="P661" s="2">
        <f>DATEVALUE(CONCATENATE(RIGHT(output[[#This Row],[month_year]],2),"/01/",LEFT(output[[#This Row],[month_year]],4)))</f>
        <v>42064</v>
      </c>
    </row>
    <row r="662" spans="1:16" x14ac:dyDescent="0.3">
      <c r="A662">
        <v>201503</v>
      </c>
      <c r="B662" t="s">
        <v>143</v>
      </c>
      <c r="C662" t="s">
        <v>199</v>
      </c>
      <c r="D662" t="s">
        <v>83</v>
      </c>
      <c r="E662" t="s">
        <v>84</v>
      </c>
      <c r="F662" t="s">
        <v>18</v>
      </c>
      <c r="G662" t="s">
        <v>52</v>
      </c>
      <c r="H662" t="s">
        <v>38</v>
      </c>
      <c r="I662" t="s">
        <v>85</v>
      </c>
      <c r="J662">
        <v>2998</v>
      </c>
      <c r="K662">
        <v>14.15</v>
      </c>
      <c r="L662">
        <v>42421.7</v>
      </c>
      <c r="N662" t="s">
        <v>84</v>
      </c>
      <c r="O662" t="s">
        <v>22</v>
      </c>
      <c r="P662" s="2">
        <f>DATEVALUE(CONCATENATE(RIGHT(output[[#This Row],[month_year]],2),"/01/",LEFT(output[[#This Row],[month_year]],4)))</f>
        <v>42064</v>
      </c>
    </row>
    <row r="663" spans="1:16" x14ac:dyDescent="0.3">
      <c r="A663">
        <v>201503</v>
      </c>
      <c r="B663" t="s">
        <v>143</v>
      </c>
      <c r="C663" t="s">
        <v>200</v>
      </c>
      <c r="D663" t="s">
        <v>201</v>
      </c>
      <c r="E663" t="s">
        <v>81</v>
      </c>
      <c r="F663" t="s">
        <v>18</v>
      </c>
      <c r="G663" t="s">
        <v>52</v>
      </c>
      <c r="H663" t="s">
        <v>20</v>
      </c>
      <c r="I663" t="s">
        <v>53</v>
      </c>
      <c r="J663">
        <v>274</v>
      </c>
      <c r="K663">
        <v>14.98</v>
      </c>
      <c r="L663">
        <v>4104.5200000000004</v>
      </c>
      <c r="N663" t="s">
        <v>81</v>
      </c>
      <c r="O663" t="s">
        <v>24</v>
      </c>
      <c r="P663" s="2">
        <f>DATEVALUE(CONCATENATE(RIGHT(output[[#This Row],[month_year]],2),"/01/",LEFT(output[[#This Row],[month_year]],4)))</f>
        <v>42064</v>
      </c>
    </row>
    <row r="664" spans="1:16" x14ac:dyDescent="0.3">
      <c r="A664">
        <v>201503</v>
      </c>
      <c r="B664" t="s">
        <v>143</v>
      </c>
      <c r="C664" t="s">
        <v>202</v>
      </c>
      <c r="D664" t="s">
        <v>203</v>
      </c>
      <c r="E664" t="s">
        <v>84</v>
      </c>
      <c r="F664" t="s">
        <v>18</v>
      </c>
      <c r="G664" t="s">
        <v>52</v>
      </c>
      <c r="H664" t="s">
        <v>38</v>
      </c>
      <c r="I664" t="s">
        <v>85</v>
      </c>
      <c r="J664">
        <v>222</v>
      </c>
      <c r="K664">
        <v>15.98</v>
      </c>
      <c r="L664">
        <v>3547.56</v>
      </c>
      <c r="N664" t="s">
        <v>84</v>
      </c>
      <c r="O664" t="s">
        <v>24</v>
      </c>
      <c r="P664" s="2">
        <f>DATEVALUE(CONCATENATE(RIGHT(output[[#This Row],[month_year]],2),"/01/",LEFT(output[[#This Row],[month_year]],4)))</f>
        <v>42064</v>
      </c>
    </row>
    <row r="665" spans="1:16" x14ac:dyDescent="0.3">
      <c r="A665">
        <v>201503</v>
      </c>
      <c r="B665" t="s">
        <v>143</v>
      </c>
      <c r="C665" t="s">
        <v>218</v>
      </c>
      <c r="D665" t="s">
        <v>219</v>
      </c>
      <c r="E665" t="s">
        <v>87</v>
      </c>
      <c r="F665" t="s">
        <v>30</v>
      </c>
      <c r="G665" t="s">
        <v>19</v>
      </c>
      <c r="H665" t="s">
        <v>38</v>
      </c>
      <c r="I665" t="s">
        <v>39</v>
      </c>
      <c r="J665">
        <v>4552</v>
      </c>
      <c r="K665">
        <v>14.1666666666667</v>
      </c>
      <c r="L665">
        <v>64486.666666666701</v>
      </c>
      <c r="N665" t="s">
        <v>87</v>
      </c>
      <c r="O665" t="s">
        <v>22</v>
      </c>
      <c r="P665" s="2">
        <f>DATEVALUE(CONCATENATE(RIGHT(output[[#This Row],[month_year]],2),"/01/",LEFT(output[[#This Row],[month_year]],4)))</f>
        <v>42064</v>
      </c>
    </row>
    <row r="666" spans="1:16" x14ac:dyDescent="0.3">
      <c r="A666">
        <v>201503</v>
      </c>
      <c r="B666" t="s">
        <v>143</v>
      </c>
      <c r="C666" t="s">
        <v>220</v>
      </c>
      <c r="D666" t="s">
        <v>221</v>
      </c>
      <c r="E666" t="s">
        <v>30</v>
      </c>
      <c r="F666" t="s">
        <v>30</v>
      </c>
      <c r="G666" t="s">
        <v>161</v>
      </c>
      <c r="H666" t="s">
        <v>20</v>
      </c>
      <c r="I666" t="s">
        <v>162</v>
      </c>
      <c r="J666">
        <v>3638</v>
      </c>
      <c r="K666">
        <v>13.063333333333301</v>
      </c>
      <c r="L666">
        <v>47524.406666666699</v>
      </c>
      <c r="N666" t="s">
        <v>30</v>
      </c>
      <c r="O666" t="s">
        <v>22</v>
      </c>
      <c r="P666" s="2">
        <f>DATEVALUE(CONCATENATE(RIGHT(output[[#This Row],[month_year]],2),"/01/",LEFT(output[[#This Row],[month_year]],4)))</f>
        <v>42064</v>
      </c>
    </row>
    <row r="667" spans="1:16" x14ac:dyDescent="0.3">
      <c r="A667">
        <v>201503</v>
      </c>
      <c r="B667" t="s">
        <v>143</v>
      </c>
      <c r="C667" t="s">
        <v>222</v>
      </c>
      <c r="D667" t="s">
        <v>223</v>
      </c>
      <c r="E667" t="s">
        <v>87</v>
      </c>
      <c r="F667" t="s">
        <v>30</v>
      </c>
      <c r="G667" t="s">
        <v>161</v>
      </c>
      <c r="H667" t="s">
        <v>38</v>
      </c>
      <c r="I667" t="s">
        <v>165</v>
      </c>
      <c r="J667">
        <v>3477</v>
      </c>
      <c r="K667">
        <v>14.2566666666667</v>
      </c>
      <c r="L667">
        <v>49570.43</v>
      </c>
      <c r="N667" t="s">
        <v>87</v>
      </c>
      <c r="O667" t="s">
        <v>24</v>
      </c>
      <c r="P667" s="2">
        <f>DATEVALUE(CONCATENATE(RIGHT(output[[#This Row],[month_year]],2),"/01/",LEFT(output[[#This Row],[month_year]],4)))</f>
        <v>42064</v>
      </c>
    </row>
    <row r="668" spans="1:16" x14ac:dyDescent="0.3">
      <c r="A668">
        <v>201503</v>
      </c>
      <c r="B668" t="s">
        <v>143</v>
      </c>
      <c r="C668" t="s">
        <v>224</v>
      </c>
      <c r="D668" t="s">
        <v>225</v>
      </c>
      <c r="E668" t="s">
        <v>129</v>
      </c>
      <c r="F668" t="s">
        <v>30</v>
      </c>
      <c r="G668" t="s">
        <v>19</v>
      </c>
      <c r="H668" t="s">
        <v>20</v>
      </c>
      <c r="I668" t="s">
        <v>21</v>
      </c>
      <c r="J668">
        <v>8533</v>
      </c>
      <c r="K668">
        <v>13.01</v>
      </c>
      <c r="L668">
        <v>111014.33</v>
      </c>
      <c r="N668" t="s">
        <v>129</v>
      </c>
      <c r="O668" t="s">
        <v>22</v>
      </c>
      <c r="P668" s="2">
        <f>DATEVALUE(CONCATENATE(RIGHT(output[[#This Row],[month_year]],2),"/01/",LEFT(output[[#This Row],[month_year]],4)))</f>
        <v>42064</v>
      </c>
    </row>
    <row r="669" spans="1:16" x14ac:dyDescent="0.3">
      <c r="A669">
        <v>201503</v>
      </c>
      <c r="B669" t="s">
        <v>143</v>
      </c>
      <c r="C669" t="s">
        <v>226</v>
      </c>
      <c r="D669" t="s">
        <v>227</v>
      </c>
      <c r="E669" t="s">
        <v>228</v>
      </c>
      <c r="F669" t="s">
        <v>30</v>
      </c>
      <c r="G669" t="s">
        <v>19</v>
      </c>
      <c r="H669" t="s">
        <v>38</v>
      </c>
      <c r="I669" t="s">
        <v>39</v>
      </c>
      <c r="J669">
        <v>7707</v>
      </c>
      <c r="K669">
        <v>14.1666666666667</v>
      </c>
      <c r="L669">
        <v>109182.5</v>
      </c>
      <c r="N669" t="s">
        <v>228</v>
      </c>
      <c r="O669" t="s">
        <v>22</v>
      </c>
      <c r="P669" s="2">
        <f>DATEVALUE(CONCATENATE(RIGHT(output[[#This Row],[month_year]],2),"/01/",LEFT(output[[#This Row],[month_year]],4)))</f>
        <v>42064</v>
      </c>
    </row>
    <row r="670" spans="1:16" x14ac:dyDescent="0.3">
      <c r="A670">
        <v>201503</v>
      </c>
      <c r="B670" t="s">
        <v>143</v>
      </c>
      <c r="C670" t="s">
        <v>239</v>
      </c>
      <c r="D670" t="s">
        <v>131</v>
      </c>
      <c r="E670" t="s">
        <v>132</v>
      </c>
      <c r="F670" t="s">
        <v>30</v>
      </c>
      <c r="G670" t="s">
        <v>52</v>
      </c>
      <c r="H670" t="s">
        <v>20</v>
      </c>
      <c r="I670" t="s">
        <v>53</v>
      </c>
      <c r="J670">
        <v>6130</v>
      </c>
      <c r="K670">
        <v>12.91</v>
      </c>
      <c r="L670">
        <v>79138.3</v>
      </c>
      <c r="N670" t="s">
        <v>132</v>
      </c>
      <c r="O670" t="s">
        <v>22</v>
      </c>
      <c r="P670" s="2">
        <f>DATEVALUE(CONCATENATE(RIGHT(output[[#This Row],[month_year]],2),"/01/",LEFT(output[[#This Row],[month_year]],4)))</f>
        <v>42064</v>
      </c>
    </row>
    <row r="671" spans="1:16" x14ac:dyDescent="0.3">
      <c r="A671">
        <v>201503</v>
      </c>
      <c r="B671" t="s">
        <v>143</v>
      </c>
      <c r="C671" t="s">
        <v>253</v>
      </c>
      <c r="D671" t="s">
        <v>254</v>
      </c>
      <c r="E671" t="s">
        <v>255</v>
      </c>
      <c r="F671" t="s">
        <v>30</v>
      </c>
      <c r="G671" t="s">
        <v>52</v>
      </c>
      <c r="H671" t="s">
        <v>38</v>
      </c>
      <c r="I671" t="s">
        <v>85</v>
      </c>
      <c r="J671">
        <v>5241</v>
      </c>
      <c r="K671">
        <v>14.15</v>
      </c>
      <c r="L671">
        <v>74160.149999999994</v>
      </c>
      <c r="N671" t="s">
        <v>255</v>
      </c>
      <c r="O671" t="s">
        <v>22</v>
      </c>
      <c r="P671" s="2">
        <f>DATEVALUE(CONCATENATE(RIGHT(output[[#This Row],[month_year]],2),"/01/",LEFT(output[[#This Row],[month_year]],4)))</f>
        <v>42064</v>
      </c>
    </row>
    <row r="672" spans="1:16" x14ac:dyDescent="0.3">
      <c r="A672">
        <v>201503</v>
      </c>
      <c r="B672" t="s">
        <v>143</v>
      </c>
      <c r="C672" t="s">
        <v>256</v>
      </c>
      <c r="D672" t="s">
        <v>257</v>
      </c>
      <c r="E672" t="s">
        <v>132</v>
      </c>
      <c r="F672" t="s">
        <v>30</v>
      </c>
      <c r="G672" t="s">
        <v>52</v>
      </c>
      <c r="H672" t="s">
        <v>20</v>
      </c>
      <c r="I672" t="s">
        <v>53</v>
      </c>
      <c r="J672">
        <v>611</v>
      </c>
      <c r="K672">
        <v>14.98</v>
      </c>
      <c r="L672">
        <v>9152.7800000000007</v>
      </c>
      <c r="N672" t="s">
        <v>132</v>
      </c>
      <c r="O672" t="s">
        <v>24</v>
      </c>
      <c r="P672" s="2">
        <f>DATEVALUE(CONCATENATE(RIGHT(output[[#This Row],[month_year]],2),"/01/",LEFT(output[[#This Row],[month_year]],4)))</f>
        <v>42064</v>
      </c>
    </row>
    <row r="673" spans="1:16" x14ac:dyDescent="0.3">
      <c r="A673">
        <v>201503</v>
      </c>
      <c r="B673" t="s">
        <v>143</v>
      </c>
      <c r="C673" t="s">
        <v>258</v>
      </c>
      <c r="D673" t="s">
        <v>259</v>
      </c>
      <c r="E673" t="s">
        <v>255</v>
      </c>
      <c r="F673" t="s">
        <v>30</v>
      </c>
      <c r="G673" t="s">
        <v>52</v>
      </c>
      <c r="H673" t="s">
        <v>38</v>
      </c>
      <c r="I673" t="s">
        <v>85</v>
      </c>
      <c r="J673">
        <v>224</v>
      </c>
      <c r="K673">
        <v>15.98</v>
      </c>
      <c r="L673">
        <v>3579.52</v>
      </c>
      <c r="N673" t="s">
        <v>255</v>
      </c>
      <c r="O673" t="s">
        <v>24</v>
      </c>
      <c r="P673" s="2">
        <f>DATEVALUE(CONCATENATE(RIGHT(output[[#This Row],[month_year]],2),"/01/",LEFT(output[[#This Row],[month_year]],4)))</f>
        <v>42064</v>
      </c>
    </row>
    <row r="674" spans="1:16" x14ac:dyDescent="0.3">
      <c r="A674">
        <v>201503</v>
      </c>
      <c r="B674" t="s">
        <v>143</v>
      </c>
      <c r="C674" t="s">
        <v>270</v>
      </c>
      <c r="D674" t="s">
        <v>271</v>
      </c>
      <c r="E674" t="s">
        <v>30</v>
      </c>
      <c r="F674" t="s">
        <v>30</v>
      </c>
      <c r="G674" t="s">
        <v>19</v>
      </c>
      <c r="H674" t="s">
        <v>20</v>
      </c>
      <c r="I674" t="s">
        <v>21</v>
      </c>
      <c r="J674">
        <v>9719</v>
      </c>
      <c r="K674">
        <v>13.01</v>
      </c>
      <c r="L674">
        <v>126444.19</v>
      </c>
      <c r="N674" t="s">
        <v>30</v>
      </c>
      <c r="O674" t="s">
        <v>24</v>
      </c>
      <c r="P674" s="2">
        <f>DATEVALUE(CONCATENATE(RIGHT(output[[#This Row],[month_year]],2),"/01/",LEFT(output[[#This Row],[month_year]],4)))</f>
        <v>42064</v>
      </c>
    </row>
    <row r="675" spans="1:16" x14ac:dyDescent="0.3">
      <c r="A675">
        <v>201503</v>
      </c>
      <c r="B675" t="s">
        <v>143</v>
      </c>
      <c r="C675" t="s">
        <v>272</v>
      </c>
      <c r="D675" t="s">
        <v>273</v>
      </c>
      <c r="E675" t="s">
        <v>87</v>
      </c>
      <c r="F675" t="s">
        <v>30</v>
      </c>
      <c r="G675" t="s">
        <v>19</v>
      </c>
      <c r="H675" t="s">
        <v>38</v>
      </c>
      <c r="I675" t="s">
        <v>39</v>
      </c>
      <c r="J675">
        <v>9666</v>
      </c>
      <c r="K675">
        <v>14.1666666666667</v>
      </c>
      <c r="L675">
        <v>136935</v>
      </c>
      <c r="N675" t="s">
        <v>87</v>
      </c>
      <c r="O675" t="s">
        <v>24</v>
      </c>
      <c r="P675" s="2">
        <f>DATEVALUE(CONCATENATE(RIGHT(output[[#This Row],[month_year]],2),"/01/",LEFT(output[[#This Row],[month_year]],4)))</f>
        <v>42064</v>
      </c>
    </row>
    <row r="676" spans="1:16" x14ac:dyDescent="0.3">
      <c r="A676">
        <v>201503</v>
      </c>
      <c r="B676" t="s">
        <v>143</v>
      </c>
      <c r="C676" t="s">
        <v>274</v>
      </c>
      <c r="D676" t="s">
        <v>275</v>
      </c>
      <c r="E676" t="s">
        <v>30</v>
      </c>
      <c r="F676" t="s">
        <v>30</v>
      </c>
      <c r="G676" t="s">
        <v>161</v>
      </c>
      <c r="H676" t="s">
        <v>20</v>
      </c>
      <c r="I676" t="s">
        <v>162</v>
      </c>
      <c r="J676">
        <v>18975</v>
      </c>
      <c r="K676">
        <v>13.063333333333301</v>
      </c>
      <c r="L676">
        <v>247876.75</v>
      </c>
      <c r="N676" t="s">
        <v>30</v>
      </c>
      <c r="O676" t="s">
        <v>24</v>
      </c>
      <c r="P676" s="2">
        <f>DATEVALUE(CONCATENATE(RIGHT(output[[#This Row],[month_year]],2),"/01/",LEFT(output[[#This Row],[month_year]],4)))</f>
        <v>42064</v>
      </c>
    </row>
    <row r="677" spans="1:16" x14ac:dyDescent="0.3">
      <c r="A677">
        <v>201503</v>
      </c>
      <c r="B677" t="s">
        <v>143</v>
      </c>
      <c r="C677" t="s">
        <v>276</v>
      </c>
      <c r="D677" t="s">
        <v>277</v>
      </c>
      <c r="E677" t="s">
        <v>87</v>
      </c>
      <c r="F677" t="s">
        <v>30</v>
      </c>
      <c r="G677" t="s">
        <v>161</v>
      </c>
      <c r="H677" t="s">
        <v>38</v>
      </c>
      <c r="I677" t="s">
        <v>165</v>
      </c>
      <c r="J677">
        <v>13443</v>
      </c>
      <c r="K677">
        <v>14.2566666666667</v>
      </c>
      <c r="L677">
        <v>191652.37</v>
      </c>
      <c r="N677" t="s">
        <v>87</v>
      </c>
      <c r="O677" t="s">
        <v>24</v>
      </c>
      <c r="P677" s="2">
        <f>DATEVALUE(CONCATENATE(RIGHT(output[[#This Row],[month_year]],2),"/01/",LEFT(output[[#This Row],[month_year]],4)))</f>
        <v>42064</v>
      </c>
    </row>
    <row r="678" spans="1:16" x14ac:dyDescent="0.3">
      <c r="A678">
        <v>201503</v>
      </c>
      <c r="B678" t="s">
        <v>143</v>
      </c>
      <c r="C678" t="s">
        <v>88</v>
      </c>
      <c r="D678" t="s">
        <v>89</v>
      </c>
      <c r="E678" t="s">
        <v>30</v>
      </c>
      <c r="F678" t="s">
        <v>30</v>
      </c>
      <c r="G678" t="s">
        <v>19</v>
      </c>
      <c r="H678" t="s">
        <v>20</v>
      </c>
      <c r="I678" t="s">
        <v>21</v>
      </c>
      <c r="J678">
        <v>1163</v>
      </c>
      <c r="K678">
        <v>14.98</v>
      </c>
      <c r="L678">
        <v>17421.740000000002</v>
      </c>
      <c r="N678" t="s">
        <v>30</v>
      </c>
      <c r="O678" t="s">
        <v>24</v>
      </c>
      <c r="P678" s="2">
        <f>DATEVALUE(CONCATENATE(RIGHT(output[[#This Row],[month_year]],2),"/01/",LEFT(output[[#This Row],[month_year]],4)))</f>
        <v>42064</v>
      </c>
    </row>
    <row r="679" spans="1:16" x14ac:dyDescent="0.3">
      <c r="A679">
        <v>201503</v>
      </c>
      <c r="B679" t="s">
        <v>143</v>
      </c>
      <c r="C679" t="s">
        <v>278</v>
      </c>
      <c r="D679" t="s">
        <v>279</v>
      </c>
      <c r="E679" t="s">
        <v>87</v>
      </c>
      <c r="F679" t="s">
        <v>30</v>
      </c>
      <c r="G679" t="s">
        <v>19</v>
      </c>
      <c r="H679" t="s">
        <v>38</v>
      </c>
      <c r="I679" t="s">
        <v>39</v>
      </c>
      <c r="J679">
        <v>1230</v>
      </c>
      <c r="K679">
        <v>15.98</v>
      </c>
      <c r="L679">
        <v>19655.400000000001</v>
      </c>
      <c r="N679" t="s">
        <v>87</v>
      </c>
      <c r="O679" t="s">
        <v>24</v>
      </c>
      <c r="P679" s="2">
        <f>DATEVALUE(CONCATENATE(RIGHT(output[[#This Row],[month_year]],2),"/01/",LEFT(output[[#This Row],[month_year]],4)))</f>
        <v>42064</v>
      </c>
    </row>
    <row r="680" spans="1:16" x14ac:dyDescent="0.3">
      <c r="A680">
        <v>201503</v>
      </c>
      <c r="B680" t="s">
        <v>143</v>
      </c>
      <c r="C680" t="s">
        <v>290</v>
      </c>
      <c r="D680" t="s">
        <v>291</v>
      </c>
      <c r="E680" t="s">
        <v>134</v>
      </c>
      <c r="F680" t="s">
        <v>30</v>
      </c>
      <c r="G680" t="s">
        <v>19</v>
      </c>
      <c r="H680" t="s">
        <v>20</v>
      </c>
      <c r="I680" t="s">
        <v>21</v>
      </c>
      <c r="J680">
        <v>4516</v>
      </c>
      <c r="K680">
        <v>13.01</v>
      </c>
      <c r="L680">
        <v>58753.16</v>
      </c>
      <c r="N680" t="s">
        <v>134</v>
      </c>
      <c r="O680" t="s">
        <v>22</v>
      </c>
      <c r="P680" s="2">
        <f>DATEVALUE(CONCATENATE(RIGHT(output[[#This Row],[month_year]],2),"/01/",LEFT(output[[#This Row],[month_year]],4)))</f>
        <v>42064</v>
      </c>
    </row>
    <row r="681" spans="1:16" x14ac:dyDescent="0.3">
      <c r="A681">
        <v>201503</v>
      </c>
      <c r="B681" t="s">
        <v>143</v>
      </c>
      <c r="C681" t="s">
        <v>292</v>
      </c>
      <c r="D681" t="s">
        <v>293</v>
      </c>
      <c r="E681" t="s">
        <v>294</v>
      </c>
      <c r="F681" t="s">
        <v>30</v>
      </c>
      <c r="G681" t="s">
        <v>19</v>
      </c>
      <c r="H681" t="s">
        <v>38</v>
      </c>
      <c r="I681" t="s">
        <v>39</v>
      </c>
      <c r="J681">
        <v>4033</v>
      </c>
      <c r="K681">
        <v>14.1666666666667</v>
      </c>
      <c r="L681">
        <v>57134.166666666701</v>
      </c>
      <c r="N681" t="s">
        <v>294</v>
      </c>
      <c r="O681" t="s">
        <v>22</v>
      </c>
      <c r="P681" s="2">
        <f>DATEVALUE(CONCATENATE(RIGHT(output[[#This Row],[month_year]],2),"/01/",LEFT(output[[#This Row],[month_year]],4)))</f>
        <v>42064</v>
      </c>
    </row>
    <row r="682" spans="1:16" x14ac:dyDescent="0.3">
      <c r="A682">
        <v>201503</v>
      </c>
      <c r="B682" t="s">
        <v>143</v>
      </c>
      <c r="C682" t="s">
        <v>295</v>
      </c>
      <c r="D682" t="s">
        <v>296</v>
      </c>
      <c r="E682" t="s">
        <v>134</v>
      </c>
      <c r="F682" t="s">
        <v>30</v>
      </c>
      <c r="G682" t="s">
        <v>161</v>
      </c>
      <c r="H682" t="s">
        <v>20</v>
      </c>
      <c r="I682" t="s">
        <v>162</v>
      </c>
      <c r="J682">
        <v>5438</v>
      </c>
      <c r="K682">
        <v>13.063333333333301</v>
      </c>
      <c r="L682">
        <v>71038.406666666706</v>
      </c>
      <c r="N682" t="s">
        <v>134</v>
      </c>
      <c r="O682" t="s">
        <v>24</v>
      </c>
      <c r="P682" s="2">
        <f>DATEVALUE(CONCATENATE(RIGHT(output[[#This Row],[month_year]],2),"/01/",LEFT(output[[#This Row],[month_year]],4)))</f>
        <v>42064</v>
      </c>
    </row>
    <row r="683" spans="1:16" x14ac:dyDescent="0.3">
      <c r="A683">
        <v>201503</v>
      </c>
      <c r="B683" t="s">
        <v>143</v>
      </c>
      <c r="C683" t="s">
        <v>297</v>
      </c>
      <c r="D683" t="s">
        <v>298</v>
      </c>
      <c r="E683" t="s">
        <v>294</v>
      </c>
      <c r="F683" t="s">
        <v>30</v>
      </c>
      <c r="G683" t="s">
        <v>161</v>
      </c>
      <c r="H683" t="s">
        <v>38</v>
      </c>
      <c r="I683" t="s">
        <v>165</v>
      </c>
      <c r="J683">
        <v>4360</v>
      </c>
      <c r="K683">
        <v>14.2566666666667</v>
      </c>
      <c r="L683">
        <v>62159.066666666702</v>
      </c>
      <c r="N683" t="s">
        <v>294</v>
      </c>
      <c r="O683" t="s">
        <v>24</v>
      </c>
      <c r="P683" s="2">
        <f>DATEVALUE(CONCATENATE(RIGHT(output[[#This Row],[month_year]],2),"/01/",LEFT(output[[#This Row],[month_year]],4)))</f>
        <v>42064</v>
      </c>
    </row>
    <row r="684" spans="1:16" x14ac:dyDescent="0.3">
      <c r="A684">
        <v>201503</v>
      </c>
      <c r="B684" t="s">
        <v>143</v>
      </c>
      <c r="C684" t="s">
        <v>299</v>
      </c>
      <c r="D684" t="s">
        <v>300</v>
      </c>
      <c r="E684" t="s">
        <v>134</v>
      </c>
      <c r="F684" t="s">
        <v>30</v>
      </c>
      <c r="G684" t="s">
        <v>19</v>
      </c>
      <c r="H684" t="s">
        <v>20</v>
      </c>
      <c r="I684" t="s">
        <v>21</v>
      </c>
      <c r="J684">
        <v>513</v>
      </c>
      <c r="K684">
        <v>14.98</v>
      </c>
      <c r="L684">
        <v>7684.74</v>
      </c>
      <c r="N684" t="s">
        <v>134</v>
      </c>
      <c r="O684" t="s">
        <v>24</v>
      </c>
      <c r="P684" s="2">
        <f>DATEVALUE(CONCATENATE(RIGHT(output[[#This Row],[month_year]],2),"/01/",LEFT(output[[#This Row],[month_year]],4)))</f>
        <v>42064</v>
      </c>
    </row>
    <row r="685" spans="1:16" x14ac:dyDescent="0.3">
      <c r="A685">
        <v>201503</v>
      </c>
      <c r="B685" t="s">
        <v>143</v>
      </c>
      <c r="C685" t="s">
        <v>313</v>
      </c>
      <c r="D685" t="s">
        <v>314</v>
      </c>
      <c r="E685" t="s">
        <v>138</v>
      </c>
      <c r="F685" t="s">
        <v>30</v>
      </c>
      <c r="G685" t="s">
        <v>19</v>
      </c>
      <c r="H685" t="s">
        <v>20</v>
      </c>
      <c r="I685" t="s">
        <v>21</v>
      </c>
      <c r="J685">
        <v>32</v>
      </c>
      <c r="K685">
        <v>13.01</v>
      </c>
      <c r="L685">
        <v>416.32</v>
      </c>
      <c r="N685" t="s">
        <v>138</v>
      </c>
      <c r="O685" t="s">
        <v>22</v>
      </c>
      <c r="P685" s="2">
        <f>DATEVALUE(CONCATENATE(RIGHT(output[[#This Row],[month_year]],2),"/01/",LEFT(output[[#This Row],[month_year]],4)))</f>
        <v>42064</v>
      </c>
    </row>
    <row r="686" spans="1:16" x14ac:dyDescent="0.3">
      <c r="A686">
        <v>201503</v>
      </c>
      <c r="B686" t="s">
        <v>143</v>
      </c>
      <c r="C686" t="s">
        <v>315</v>
      </c>
      <c r="D686" t="s">
        <v>314</v>
      </c>
      <c r="E686" t="s">
        <v>138</v>
      </c>
      <c r="F686" t="s">
        <v>30</v>
      </c>
      <c r="G686" t="s">
        <v>19</v>
      </c>
      <c r="H686" t="s">
        <v>20</v>
      </c>
      <c r="I686" t="s">
        <v>21</v>
      </c>
      <c r="J686">
        <v>4161</v>
      </c>
      <c r="K686">
        <v>13.01</v>
      </c>
      <c r="L686">
        <v>54134.61</v>
      </c>
      <c r="N686" t="s">
        <v>138</v>
      </c>
      <c r="O686" t="s">
        <v>24</v>
      </c>
      <c r="P686" s="2">
        <f>DATEVALUE(CONCATENATE(RIGHT(output[[#This Row],[month_year]],2),"/01/",LEFT(output[[#This Row],[month_year]],4)))</f>
        <v>42064</v>
      </c>
    </row>
    <row r="687" spans="1:16" x14ac:dyDescent="0.3">
      <c r="A687">
        <v>201503</v>
      </c>
      <c r="B687" t="s">
        <v>143</v>
      </c>
      <c r="C687" t="s">
        <v>316</v>
      </c>
      <c r="D687" t="s">
        <v>317</v>
      </c>
      <c r="E687" t="s">
        <v>318</v>
      </c>
      <c r="F687" t="s">
        <v>30</v>
      </c>
      <c r="G687" t="s">
        <v>19</v>
      </c>
      <c r="H687" t="s">
        <v>38</v>
      </c>
      <c r="I687" t="s">
        <v>39</v>
      </c>
      <c r="J687">
        <v>8867</v>
      </c>
      <c r="K687">
        <v>14.1666666666667</v>
      </c>
      <c r="L687">
        <v>125615.83333333299</v>
      </c>
      <c r="N687" t="s">
        <v>318</v>
      </c>
      <c r="O687" t="s">
        <v>22</v>
      </c>
      <c r="P687" s="2">
        <f>DATEVALUE(CONCATENATE(RIGHT(output[[#This Row],[month_year]],2),"/01/",LEFT(output[[#This Row],[month_year]],4)))</f>
        <v>42064</v>
      </c>
    </row>
    <row r="688" spans="1:16" x14ac:dyDescent="0.3">
      <c r="A688">
        <v>201503</v>
      </c>
      <c r="B688" t="s">
        <v>143</v>
      </c>
      <c r="C688" t="s">
        <v>319</v>
      </c>
      <c r="D688" t="s">
        <v>320</v>
      </c>
      <c r="E688" t="s">
        <v>138</v>
      </c>
      <c r="F688" t="s">
        <v>30</v>
      </c>
      <c r="G688" t="s">
        <v>161</v>
      </c>
      <c r="H688" t="s">
        <v>20</v>
      </c>
      <c r="I688" t="s">
        <v>162</v>
      </c>
      <c r="J688">
        <v>5058</v>
      </c>
      <c r="K688">
        <v>13.063333333333301</v>
      </c>
      <c r="L688">
        <v>66074.34</v>
      </c>
      <c r="N688" t="s">
        <v>138</v>
      </c>
      <c r="O688" t="s">
        <v>24</v>
      </c>
      <c r="P688" s="2">
        <f>DATEVALUE(CONCATENATE(RIGHT(output[[#This Row],[month_year]],2),"/01/",LEFT(output[[#This Row],[month_year]],4)))</f>
        <v>42064</v>
      </c>
    </row>
    <row r="689" spans="1:16" x14ac:dyDescent="0.3">
      <c r="A689">
        <v>201503</v>
      </c>
      <c r="B689" t="s">
        <v>143</v>
      </c>
      <c r="C689" t="s">
        <v>321</v>
      </c>
      <c r="D689" t="s">
        <v>322</v>
      </c>
      <c r="E689" t="s">
        <v>138</v>
      </c>
      <c r="F689" t="s">
        <v>30</v>
      </c>
      <c r="G689" t="s">
        <v>19</v>
      </c>
      <c r="H689" t="s">
        <v>20</v>
      </c>
      <c r="I689" t="s">
        <v>21</v>
      </c>
      <c r="J689">
        <v>458</v>
      </c>
      <c r="K689">
        <v>14.98</v>
      </c>
      <c r="L689">
        <v>6860.84</v>
      </c>
      <c r="N689" t="s">
        <v>138</v>
      </c>
      <c r="O689" t="s">
        <v>24</v>
      </c>
      <c r="P689" s="2">
        <f>DATEVALUE(CONCATENATE(RIGHT(output[[#This Row],[month_year]],2),"/01/",LEFT(output[[#This Row],[month_year]],4)))</f>
        <v>42064</v>
      </c>
    </row>
    <row r="690" spans="1:16" x14ac:dyDescent="0.3">
      <c r="A690">
        <v>201503</v>
      </c>
      <c r="B690" t="s">
        <v>143</v>
      </c>
      <c r="C690" t="s">
        <v>335</v>
      </c>
      <c r="D690" t="s">
        <v>336</v>
      </c>
      <c r="E690" t="s">
        <v>32</v>
      </c>
      <c r="F690" t="s">
        <v>30</v>
      </c>
      <c r="G690" t="s">
        <v>19</v>
      </c>
      <c r="H690" t="s">
        <v>20</v>
      </c>
      <c r="I690" t="s">
        <v>21</v>
      </c>
      <c r="J690">
        <v>4162</v>
      </c>
      <c r="K690">
        <v>13.01</v>
      </c>
      <c r="L690">
        <v>54147.62</v>
      </c>
      <c r="N690" t="s">
        <v>32</v>
      </c>
      <c r="O690" t="s">
        <v>22</v>
      </c>
      <c r="P690" s="2">
        <f>DATEVALUE(CONCATENATE(RIGHT(output[[#This Row],[month_year]],2),"/01/",LEFT(output[[#This Row],[month_year]],4)))</f>
        <v>42064</v>
      </c>
    </row>
    <row r="691" spans="1:16" x14ac:dyDescent="0.3">
      <c r="A691">
        <v>201503</v>
      </c>
      <c r="B691" t="s">
        <v>143</v>
      </c>
      <c r="C691" t="s">
        <v>337</v>
      </c>
      <c r="D691" t="s">
        <v>338</v>
      </c>
      <c r="E691" t="s">
        <v>91</v>
      </c>
      <c r="F691" t="s">
        <v>30</v>
      </c>
      <c r="G691" t="s">
        <v>19</v>
      </c>
      <c r="H691" t="s">
        <v>38</v>
      </c>
      <c r="I691" t="s">
        <v>39</v>
      </c>
      <c r="J691">
        <v>4103</v>
      </c>
      <c r="K691">
        <v>14.1666666666667</v>
      </c>
      <c r="L691">
        <v>58125.833333333299</v>
      </c>
      <c r="N691" t="s">
        <v>91</v>
      </c>
      <c r="O691" t="s">
        <v>22</v>
      </c>
      <c r="P691" s="2">
        <f>DATEVALUE(CONCATENATE(RIGHT(output[[#This Row],[month_year]],2),"/01/",LEFT(output[[#This Row],[month_year]],4)))</f>
        <v>42064</v>
      </c>
    </row>
    <row r="692" spans="1:16" x14ac:dyDescent="0.3">
      <c r="A692">
        <v>201503</v>
      </c>
      <c r="B692" t="s">
        <v>143</v>
      </c>
      <c r="C692" t="s">
        <v>339</v>
      </c>
      <c r="D692" t="s">
        <v>340</v>
      </c>
      <c r="E692" t="s">
        <v>32</v>
      </c>
      <c r="F692" t="s">
        <v>30</v>
      </c>
      <c r="G692" t="s">
        <v>161</v>
      </c>
      <c r="H692" t="s">
        <v>20</v>
      </c>
      <c r="I692" t="s">
        <v>162</v>
      </c>
      <c r="J692">
        <v>6265</v>
      </c>
      <c r="K692">
        <v>13.063333333333301</v>
      </c>
      <c r="L692">
        <v>81841.783333333296</v>
      </c>
      <c r="N692" t="s">
        <v>32</v>
      </c>
      <c r="O692" t="s">
        <v>24</v>
      </c>
      <c r="P692" s="2">
        <f>DATEVALUE(CONCATENATE(RIGHT(output[[#This Row],[month_year]],2),"/01/",LEFT(output[[#This Row],[month_year]],4)))</f>
        <v>42064</v>
      </c>
    </row>
    <row r="693" spans="1:16" x14ac:dyDescent="0.3">
      <c r="A693">
        <v>201503</v>
      </c>
      <c r="B693" t="s">
        <v>143</v>
      </c>
      <c r="C693" t="s">
        <v>341</v>
      </c>
      <c r="D693" t="s">
        <v>342</v>
      </c>
      <c r="E693" t="s">
        <v>91</v>
      </c>
      <c r="F693" t="s">
        <v>30</v>
      </c>
      <c r="G693" t="s">
        <v>161</v>
      </c>
      <c r="H693" t="s">
        <v>38</v>
      </c>
      <c r="I693" t="s">
        <v>165</v>
      </c>
      <c r="J693">
        <v>7133</v>
      </c>
      <c r="K693">
        <v>14.2566666666667</v>
      </c>
      <c r="L693">
        <v>101692.80333333299</v>
      </c>
      <c r="N693" t="s">
        <v>91</v>
      </c>
      <c r="O693" t="s">
        <v>24</v>
      </c>
      <c r="P693" s="2">
        <f>DATEVALUE(CONCATENATE(RIGHT(output[[#This Row],[month_year]],2),"/01/",LEFT(output[[#This Row],[month_year]],4)))</f>
        <v>42064</v>
      </c>
    </row>
    <row r="694" spans="1:16" x14ac:dyDescent="0.3">
      <c r="A694">
        <v>201503</v>
      </c>
      <c r="B694" t="s">
        <v>143</v>
      </c>
      <c r="C694" t="s">
        <v>343</v>
      </c>
      <c r="D694" t="s">
        <v>344</v>
      </c>
      <c r="E694" t="s">
        <v>32</v>
      </c>
      <c r="F694" t="s">
        <v>30</v>
      </c>
      <c r="G694" t="s">
        <v>19</v>
      </c>
      <c r="H694" t="s">
        <v>20</v>
      </c>
      <c r="I694" t="s">
        <v>21</v>
      </c>
      <c r="J694">
        <v>373</v>
      </c>
      <c r="K694">
        <v>14.98</v>
      </c>
      <c r="L694">
        <v>5587.54</v>
      </c>
      <c r="N694" t="s">
        <v>32</v>
      </c>
      <c r="O694" t="s">
        <v>24</v>
      </c>
      <c r="P694" s="2">
        <f>DATEVALUE(CONCATENATE(RIGHT(output[[#This Row],[month_year]],2),"/01/",LEFT(output[[#This Row],[month_year]],4)))</f>
        <v>42064</v>
      </c>
    </row>
    <row r="695" spans="1:16" x14ac:dyDescent="0.3">
      <c r="A695">
        <v>201503</v>
      </c>
      <c r="B695" t="s">
        <v>143</v>
      </c>
      <c r="C695" t="s">
        <v>347</v>
      </c>
      <c r="D695" t="s">
        <v>348</v>
      </c>
      <c r="E695" t="s">
        <v>141</v>
      </c>
      <c r="F695" t="s">
        <v>30</v>
      </c>
      <c r="G695" t="s">
        <v>27</v>
      </c>
      <c r="H695" t="s">
        <v>20</v>
      </c>
      <c r="I695" t="s">
        <v>28</v>
      </c>
      <c r="J695">
        <v>61037</v>
      </c>
      <c r="K695">
        <v>5.98</v>
      </c>
      <c r="L695">
        <v>365001.26</v>
      </c>
      <c r="N695" t="s">
        <v>141</v>
      </c>
      <c r="O695" t="s">
        <v>22</v>
      </c>
      <c r="P695" s="2">
        <f>DATEVALUE(CONCATENATE(RIGHT(output[[#This Row],[month_year]],2),"/01/",LEFT(output[[#This Row],[month_year]],4)))</f>
        <v>42064</v>
      </c>
    </row>
    <row r="696" spans="1:16" x14ac:dyDescent="0.3">
      <c r="A696">
        <v>201503</v>
      </c>
      <c r="B696" t="s">
        <v>143</v>
      </c>
      <c r="C696" t="s">
        <v>349</v>
      </c>
      <c r="D696" t="s">
        <v>350</v>
      </c>
      <c r="E696" t="s">
        <v>351</v>
      </c>
      <c r="F696" t="s">
        <v>30</v>
      </c>
      <c r="G696" t="s">
        <v>27</v>
      </c>
      <c r="H696" t="s">
        <v>38</v>
      </c>
      <c r="I696" t="s">
        <v>150</v>
      </c>
      <c r="J696">
        <v>37464</v>
      </c>
      <c r="K696">
        <v>6.98</v>
      </c>
      <c r="L696">
        <v>261498.72</v>
      </c>
      <c r="N696" t="s">
        <v>351</v>
      </c>
      <c r="O696" t="s">
        <v>22</v>
      </c>
      <c r="P696" s="2">
        <f>DATEVALUE(CONCATENATE(RIGHT(output[[#This Row],[month_year]],2),"/01/",LEFT(output[[#This Row],[month_year]],4)))</f>
        <v>42064</v>
      </c>
    </row>
    <row r="697" spans="1:16" x14ac:dyDescent="0.3">
      <c r="A697">
        <v>201503</v>
      </c>
      <c r="B697" t="s">
        <v>143</v>
      </c>
      <c r="C697" t="s">
        <v>352</v>
      </c>
      <c r="D697" t="s">
        <v>353</v>
      </c>
      <c r="E697" t="s">
        <v>141</v>
      </c>
      <c r="F697" t="s">
        <v>30</v>
      </c>
      <c r="G697" t="s">
        <v>354</v>
      </c>
      <c r="H697" t="s">
        <v>20</v>
      </c>
      <c r="I697" t="s">
        <v>355</v>
      </c>
      <c r="J697">
        <v>78394</v>
      </c>
      <c r="K697">
        <v>5.98</v>
      </c>
      <c r="L697">
        <v>468796.12</v>
      </c>
      <c r="N697" t="s">
        <v>141</v>
      </c>
      <c r="O697" t="s">
        <v>24</v>
      </c>
      <c r="P697" s="2">
        <f>DATEVALUE(CONCATENATE(RIGHT(output[[#This Row],[month_year]],2),"/01/",LEFT(output[[#This Row],[month_year]],4)))</f>
        <v>42064</v>
      </c>
    </row>
    <row r="698" spans="1:16" x14ac:dyDescent="0.3">
      <c r="A698">
        <v>201503</v>
      </c>
      <c r="B698" t="s">
        <v>143</v>
      </c>
      <c r="C698" t="s">
        <v>356</v>
      </c>
      <c r="D698" t="s">
        <v>357</v>
      </c>
      <c r="E698" t="s">
        <v>351</v>
      </c>
      <c r="F698" t="s">
        <v>30</v>
      </c>
      <c r="G698" t="s">
        <v>354</v>
      </c>
      <c r="H698" t="s">
        <v>38</v>
      </c>
      <c r="I698" t="s">
        <v>358</v>
      </c>
      <c r="J698">
        <v>46016</v>
      </c>
      <c r="K698">
        <v>6.98</v>
      </c>
      <c r="L698">
        <v>321191.67999999999</v>
      </c>
      <c r="N698" t="s">
        <v>351</v>
      </c>
      <c r="O698" t="s">
        <v>24</v>
      </c>
      <c r="P698" s="2">
        <f>DATEVALUE(CONCATENATE(RIGHT(output[[#This Row],[month_year]],2),"/01/",LEFT(output[[#This Row],[month_year]],4)))</f>
        <v>42064</v>
      </c>
    </row>
    <row r="699" spans="1:16" x14ac:dyDescent="0.3">
      <c r="A699">
        <v>201503</v>
      </c>
      <c r="B699" t="s">
        <v>143</v>
      </c>
      <c r="C699" t="s">
        <v>359</v>
      </c>
      <c r="D699" t="s">
        <v>360</v>
      </c>
      <c r="E699" t="s">
        <v>141</v>
      </c>
      <c r="F699" t="s">
        <v>30</v>
      </c>
      <c r="G699" t="s">
        <v>27</v>
      </c>
      <c r="H699" t="s">
        <v>20</v>
      </c>
      <c r="I699" t="s">
        <v>28</v>
      </c>
      <c r="J699">
        <v>9083</v>
      </c>
      <c r="K699">
        <v>5.98</v>
      </c>
      <c r="L699">
        <v>54316.34</v>
      </c>
      <c r="N699" t="s">
        <v>141</v>
      </c>
      <c r="O699" t="s">
        <v>24</v>
      </c>
      <c r="P699" s="2">
        <f>DATEVALUE(CONCATENATE(RIGHT(output[[#This Row],[month_year]],2),"/01/",LEFT(output[[#This Row],[month_year]],4)))</f>
        <v>42064</v>
      </c>
    </row>
    <row r="700" spans="1:16" x14ac:dyDescent="0.3">
      <c r="A700">
        <v>201503</v>
      </c>
      <c r="B700" t="s">
        <v>143</v>
      </c>
      <c r="C700" t="s">
        <v>373</v>
      </c>
      <c r="D700" t="s">
        <v>374</v>
      </c>
      <c r="E700" t="s">
        <v>375</v>
      </c>
      <c r="F700" t="s">
        <v>30</v>
      </c>
      <c r="G700" t="s">
        <v>19</v>
      </c>
      <c r="H700" t="s">
        <v>20</v>
      </c>
      <c r="I700" t="s">
        <v>21</v>
      </c>
      <c r="J700">
        <v>4542</v>
      </c>
      <c r="K700">
        <v>13.01</v>
      </c>
      <c r="L700">
        <v>59091.42</v>
      </c>
      <c r="N700" t="s">
        <v>375</v>
      </c>
      <c r="O700" t="s">
        <v>22</v>
      </c>
      <c r="P700" s="2">
        <f>DATEVALUE(CONCATENATE(RIGHT(output[[#This Row],[month_year]],2),"/01/",LEFT(output[[#This Row],[month_year]],4)))</f>
        <v>42064</v>
      </c>
    </row>
    <row r="701" spans="1:16" x14ac:dyDescent="0.3">
      <c r="A701">
        <v>201503</v>
      </c>
      <c r="B701" t="s">
        <v>143</v>
      </c>
      <c r="C701" t="s">
        <v>376</v>
      </c>
      <c r="D701" t="s">
        <v>377</v>
      </c>
      <c r="E701" t="s">
        <v>375</v>
      </c>
      <c r="F701" t="s">
        <v>30</v>
      </c>
      <c r="G701" t="s">
        <v>19</v>
      </c>
      <c r="H701" t="s">
        <v>20</v>
      </c>
      <c r="I701" t="s">
        <v>21</v>
      </c>
      <c r="J701">
        <v>431</v>
      </c>
      <c r="K701">
        <v>14.98</v>
      </c>
      <c r="L701">
        <v>6456.38</v>
      </c>
      <c r="N701" t="s">
        <v>375</v>
      </c>
      <c r="O701" t="s">
        <v>24</v>
      </c>
      <c r="P701" s="2">
        <f>DATEVALUE(CONCATENATE(RIGHT(output[[#This Row],[month_year]],2),"/01/",LEFT(output[[#This Row],[month_year]],4)))</f>
        <v>42064</v>
      </c>
    </row>
    <row r="702" spans="1:16" x14ac:dyDescent="0.3">
      <c r="A702">
        <v>201503</v>
      </c>
      <c r="B702" t="s">
        <v>143</v>
      </c>
      <c r="C702" t="s">
        <v>387</v>
      </c>
      <c r="D702" t="s">
        <v>387</v>
      </c>
      <c r="E702" t="s">
        <v>34</v>
      </c>
      <c r="F702" t="s">
        <v>35</v>
      </c>
      <c r="G702" t="s">
        <v>19</v>
      </c>
      <c r="H702" t="s">
        <v>20</v>
      </c>
      <c r="I702" t="s">
        <v>21</v>
      </c>
      <c r="J702">
        <v>2782</v>
      </c>
      <c r="K702">
        <v>13.01</v>
      </c>
      <c r="L702">
        <v>36193.82</v>
      </c>
      <c r="N702" t="s">
        <v>34</v>
      </c>
      <c r="O702" t="s">
        <v>22</v>
      </c>
      <c r="P702" s="2">
        <f>DATEVALUE(CONCATENATE(RIGHT(output[[#This Row],[month_year]],2),"/01/",LEFT(output[[#This Row],[month_year]],4)))</f>
        <v>42064</v>
      </c>
    </row>
    <row r="703" spans="1:16" x14ac:dyDescent="0.3">
      <c r="A703">
        <v>201503</v>
      </c>
      <c r="B703" t="s">
        <v>143</v>
      </c>
      <c r="C703" t="s">
        <v>388</v>
      </c>
      <c r="D703" t="s">
        <v>388</v>
      </c>
      <c r="E703" t="s">
        <v>389</v>
      </c>
      <c r="F703" t="s">
        <v>35</v>
      </c>
      <c r="G703" t="s">
        <v>19</v>
      </c>
      <c r="H703" t="s">
        <v>38</v>
      </c>
      <c r="I703" t="s">
        <v>39</v>
      </c>
      <c r="J703">
        <v>3196</v>
      </c>
      <c r="K703">
        <v>14.1666666666667</v>
      </c>
      <c r="L703">
        <v>45276.666666666701</v>
      </c>
      <c r="N703" t="s">
        <v>389</v>
      </c>
      <c r="O703" t="s">
        <v>22</v>
      </c>
      <c r="P703" s="2">
        <f>DATEVALUE(CONCATENATE(RIGHT(output[[#This Row],[month_year]],2),"/01/",LEFT(output[[#This Row],[month_year]],4)))</f>
        <v>42064</v>
      </c>
    </row>
    <row r="704" spans="1:16" x14ac:dyDescent="0.3">
      <c r="A704">
        <v>201503</v>
      </c>
      <c r="B704" t="s">
        <v>143</v>
      </c>
      <c r="C704" t="s">
        <v>390</v>
      </c>
      <c r="D704" t="s">
        <v>390</v>
      </c>
      <c r="E704" t="s">
        <v>34</v>
      </c>
      <c r="F704" t="s">
        <v>35</v>
      </c>
      <c r="G704" t="s">
        <v>161</v>
      </c>
      <c r="H704" t="s">
        <v>20</v>
      </c>
      <c r="I704" t="s">
        <v>162</v>
      </c>
      <c r="J704">
        <v>4165</v>
      </c>
      <c r="K704">
        <v>13.063333333333301</v>
      </c>
      <c r="L704">
        <v>54408.783333333296</v>
      </c>
      <c r="N704" t="s">
        <v>34</v>
      </c>
      <c r="O704" t="s">
        <v>24</v>
      </c>
      <c r="P704" s="2">
        <f>DATEVALUE(CONCATENATE(RIGHT(output[[#This Row],[month_year]],2),"/01/",LEFT(output[[#This Row],[month_year]],4)))</f>
        <v>42064</v>
      </c>
    </row>
    <row r="705" spans="1:16" x14ac:dyDescent="0.3">
      <c r="A705">
        <v>201503</v>
      </c>
      <c r="B705" t="s">
        <v>143</v>
      </c>
      <c r="C705" t="s">
        <v>391</v>
      </c>
      <c r="D705" t="s">
        <v>391</v>
      </c>
      <c r="E705" t="s">
        <v>389</v>
      </c>
      <c r="F705" t="s">
        <v>35</v>
      </c>
      <c r="G705" t="s">
        <v>161</v>
      </c>
      <c r="H705" t="s">
        <v>38</v>
      </c>
      <c r="I705" t="s">
        <v>165</v>
      </c>
      <c r="J705">
        <v>4697</v>
      </c>
      <c r="K705">
        <v>14.2566666666667</v>
      </c>
      <c r="L705">
        <v>66963.563333333295</v>
      </c>
      <c r="N705" t="s">
        <v>389</v>
      </c>
      <c r="O705" t="s">
        <v>24</v>
      </c>
      <c r="P705" s="2">
        <f>DATEVALUE(CONCATENATE(RIGHT(output[[#This Row],[month_year]],2),"/01/",LEFT(output[[#This Row],[month_year]],4)))</f>
        <v>42064</v>
      </c>
    </row>
    <row r="706" spans="1:16" x14ac:dyDescent="0.3">
      <c r="A706">
        <v>201503</v>
      </c>
      <c r="B706" t="s">
        <v>143</v>
      </c>
      <c r="C706" t="s">
        <v>392</v>
      </c>
      <c r="D706" t="s">
        <v>392</v>
      </c>
      <c r="E706" t="s">
        <v>34</v>
      </c>
      <c r="F706" t="s">
        <v>35</v>
      </c>
      <c r="G706" t="s">
        <v>19</v>
      </c>
      <c r="H706" t="s">
        <v>20</v>
      </c>
      <c r="I706" t="s">
        <v>21</v>
      </c>
      <c r="J706">
        <v>587</v>
      </c>
      <c r="K706">
        <v>14.98</v>
      </c>
      <c r="L706">
        <v>8793.26</v>
      </c>
      <c r="N706" t="s">
        <v>34</v>
      </c>
      <c r="O706" t="s">
        <v>24</v>
      </c>
      <c r="P706" s="2">
        <f>DATEVALUE(CONCATENATE(RIGHT(output[[#This Row],[month_year]],2),"/01/",LEFT(output[[#This Row],[month_year]],4)))</f>
        <v>42064</v>
      </c>
    </row>
    <row r="707" spans="1:16" x14ac:dyDescent="0.3">
      <c r="A707">
        <v>201503</v>
      </c>
      <c r="B707" t="s">
        <v>143</v>
      </c>
      <c r="C707" t="s">
        <v>393</v>
      </c>
      <c r="D707" t="s">
        <v>393</v>
      </c>
      <c r="E707" t="s">
        <v>389</v>
      </c>
      <c r="F707" t="s">
        <v>35</v>
      </c>
      <c r="G707" t="s">
        <v>19</v>
      </c>
      <c r="H707" t="s">
        <v>38</v>
      </c>
      <c r="I707" t="s">
        <v>39</v>
      </c>
      <c r="J707">
        <v>435</v>
      </c>
      <c r="K707">
        <v>15.98</v>
      </c>
      <c r="L707">
        <v>6951.3</v>
      </c>
      <c r="N707" t="s">
        <v>389</v>
      </c>
      <c r="O707" t="s">
        <v>24</v>
      </c>
      <c r="P707" s="2">
        <f>DATEVALUE(CONCATENATE(RIGHT(output[[#This Row],[month_year]],2),"/01/",LEFT(output[[#This Row],[month_year]],4)))</f>
        <v>42064</v>
      </c>
    </row>
    <row r="708" spans="1:16" x14ac:dyDescent="0.3">
      <c r="A708">
        <v>201503</v>
      </c>
      <c r="B708" t="s">
        <v>143</v>
      </c>
      <c r="C708" t="s">
        <v>400</v>
      </c>
      <c r="D708" t="s">
        <v>400</v>
      </c>
      <c r="E708" t="s">
        <v>36</v>
      </c>
      <c r="F708" t="s">
        <v>35</v>
      </c>
      <c r="G708" t="s">
        <v>19</v>
      </c>
      <c r="H708" t="s">
        <v>20</v>
      </c>
      <c r="I708" t="s">
        <v>21</v>
      </c>
      <c r="J708">
        <v>1639</v>
      </c>
      <c r="K708">
        <v>13.01</v>
      </c>
      <c r="L708">
        <v>21323.39</v>
      </c>
      <c r="N708" t="s">
        <v>36</v>
      </c>
      <c r="O708" t="s">
        <v>22</v>
      </c>
      <c r="P708" s="2">
        <f>DATEVALUE(CONCATENATE(RIGHT(output[[#This Row],[month_year]],2),"/01/",LEFT(output[[#This Row],[month_year]],4)))</f>
        <v>42064</v>
      </c>
    </row>
    <row r="709" spans="1:16" x14ac:dyDescent="0.3">
      <c r="A709">
        <v>201503</v>
      </c>
      <c r="B709" t="s">
        <v>143</v>
      </c>
      <c r="C709" t="s">
        <v>401</v>
      </c>
      <c r="D709" t="s">
        <v>401</v>
      </c>
      <c r="E709" t="s">
        <v>37</v>
      </c>
      <c r="F709" t="s">
        <v>35</v>
      </c>
      <c r="G709" t="s">
        <v>19</v>
      </c>
      <c r="H709" t="s">
        <v>38</v>
      </c>
      <c r="I709" t="s">
        <v>39</v>
      </c>
      <c r="J709">
        <v>1408</v>
      </c>
      <c r="K709">
        <v>14.1666666666667</v>
      </c>
      <c r="L709">
        <v>19946.666666666701</v>
      </c>
      <c r="N709" t="s">
        <v>37</v>
      </c>
      <c r="O709" t="s">
        <v>22</v>
      </c>
      <c r="P709" s="2">
        <f>DATEVALUE(CONCATENATE(RIGHT(output[[#This Row],[month_year]],2),"/01/",LEFT(output[[#This Row],[month_year]],4)))</f>
        <v>42064</v>
      </c>
    </row>
    <row r="710" spans="1:16" x14ac:dyDescent="0.3">
      <c r="A710">
        <v>201503</v>
      </c>
      <c r="B710" t="s">
        <v>143</v>
      </c>
      <c r="C710" t="s">
        <v>402</v>
      </c>
      <c r="D710" t="s">
        <v>402</v>
      </c>
      <c r="E710" t="s">
        <v>36</v>
      </c>
      <c r="F710" t="s">
        <v>35</v>
      </c>
      <c r="G710" t="s">
        <v>161</v>
      </c>
      <c r="H710" t="s">
        <v>20</v>
      </c>
      <c r="I710" t="s">
        <v>162</v>
      </c>
      <c r="J710">
        <v>2137</v>
      </c>
      <c r="K710">
        <v>13.063333333333301</v>
      </c>
      <c r="L710">
        <v>27916.343333333301</v>
      </c>
      <c r="N710" t="s">
        <v>36</v>
      </c>
      <c r="O710" t="s">
        <v>24</v>
      </c>
      <c r="P710" s="2">
        <f>DATEVALUE(CONCATENATE(RIGHT(output[[#This Row],[month_year]],2),"/01/",LEFT(output[[#This Row],[month_year]],4)))</f>
        <v>42064</v>
      </c>
    </row>
    <row r="711" spans="1:16" x14ac:dyDescent="0.3">
      <c r="A711">
        <v>201503</v>
      </c>
      <c r="B711" t="s">
        <v>143</v>
      </c>
      <c r="C711" t="s">
        <v>403</v>
      </c>
      <c r="D711" t="s">
        <v>403</v>
      </c>
      <c r="E711" t="s">
        <v>37</v>
      </c>
      <c r="F711" t="s">
        <v>35</v>
      </c>
      <c r="G711" t="s">
        <v>161</v>
      </c>
      <c r="H711" t="s">
        <v>38</v>
      </c>
      <c r="I711" t="s">
        <v>165</v>
      </c>
      <c r="J711">
        <v>1870</v>
      </c>
      <c r="K711">
        <v>14.2566666666667</v>
      </c>
      <c r="L711">
        <v>26659.9666666667</v>
      </c>
      <c r="N711" t="s">
        <v>37</v>
      </c>
      <c r="O711" t="s">
        <v>24</v>
      </c>
      <c r="P711" s="2">
        <f>DATEVALUE(CONCATENATE(RIGHT(output[[#This Row],[month_year]],2),"/01/",LEFT(output[[#This Row],[month_year]],4)))</f>
        <v>42064</v>
      </c>
    </row>
    <row r="712" spans="1:16" x14ac:dyDescent="0.3">
      <c r="A712">
        <v>201503</v>
      </c>
      <c r="B712" t="s">
        <v>143</v>
      </c>
      <c r="C712" t="s">
        <v>404</v>
      </c>
      <c r="D712" t="s">
        <v>404</v>
      </c>
      <c r="E712" t="s">
        <v>36</v>
      </c>
      <c r="F712" t="s">
        <v>35</v>
      </c>
      <c r="G712" t="s">
        <v>19</v>
      </c>
      <c r="H712" t="s">
        <v>20</v>
      </c>
      <c r="I712" t="s">
        <v>21</v>
      </c>
      <c r="J712">
        <v>787</v>
      </c>
      <c r="K712">
        <v>14.98</v>
      </c>
      <c r="L712">
        <v>11789.26</v>
      </c>
      <c r="N712" t="s">
        <v>36</v>
      </c>
      <c r="O712" t="s">
        <v>24</v>
      </c>
      <c r="P712" s="2">
        <f>DATEVALUE(CONCATENATE(RIGHT(output[[#This Row],[month_year]],2),"/01/",LEFT(output[[#This Row],[month_year]],4)))</f>
        <v>42064</v>
      </c>
    </row>
    <row r="713" spans="1:16" x14ac:dyDescent="0.3">
      <c r="A713">
        <v>201503</v>
      </c>
      <c r="B713" t="s">
        <v>143</v>
      </c>
      <c r="C713" t="s">
        <v>405</v>
      </c>
      <c r="D713" t="s">
        <v>405</v>
      </c>
      <c r="E713" t="s">
        <v>37</v>
      </c>
      <c r="F713" t="s">
        <v>35</v>
      </c>
      <c r="G713" t="s">
        <v>19</v>
      </c>
      <c r="H713" t="s">
        <v>38</v>
      </c>
      <c r="I713" t="s">
        <v>39</v>
      </c>
      <c r="J713">
        <v>502</v>
      </c>
      <c r="K713">
        <v>15.98</v>
      </c>
      <c r="L713">
        <v>8021.96</v>
      </c>
      <c r="N713" t="s">
        <v>37</v>
      </c>
      <c r="O713" t="s">
        <v>24</v>
      </c>
      <c r="P713" s="2">
        <f>DATEVALUE(CONCATENATE(RIGHT(output[[#This Row],[month_year]],2),"/01/",LEFT(output[[#This Row],[month_year]],4)))</f>
        <v>42064</v>
      </c>
    </row>
    <row r="714" spans="1:16" x14ac:dyDescent="0.3">
      <c r="A714">
        <v>201503</v>
      </c>
      <c r="B714" t="s">
        <v>143</v>
      </c>
      <c r="C714" t="s">
        <v>412</v>
      </c>
      <c r="D714" t="s">
        <v>412</v>
      </c>
      <c r="E714" t="s">
        <v>93</v>
      </c>
      <c r="F714" t="s">
        <v>35</v>
      </c>
      <c r="G714" t="s">
        <v>19</v>
      </c>
      <c r="H714" t="s">
        <v>20</v>
      </c>
      <c r="I714" t="s">
        <v>21</v>
      </c>
      <c r="J714">
        <v>2994</v>
      </c>
      <c r="K714">
        <v>13.01</v>
      </c>
      <c r="L714">
        <v>38951.94</v>
      </c>
      <c r="N714" t="s">
        <v>93</v>
      </c>
      <c r="O714" t="s">
        <v>22</v>
      </c>
      <c r="P714" s="2">
        <f>DATEVALUE(CONCATENATE(RIGHT(output[[#This Row],[month_year]],2),"/01/",LEFT(output[[#This Row],[month_year]],4)))</f>
        <v>42064</v>
      </c>
    </row>
    <row r="715" spans="1:16" x14ac:dyDescent="0.3">
      <c r="A715">
        <v>201503</v>
      </c>
      <c r="B715" t="s">
        <v>143</v>
      </c>
      <c r="C715" t="s">
        <v>413</v>
      </c>
      <c r="D715" t="s">
        <v>413</v>
      </c>
      <c r="E715" t="s">
        <v>94</v>
      </c>
      <c r="F715" t="s">
        <v>35</v>
      </c>
      <c r="G715" t="s">
        <v>19</v>
      </c>
      <c r="H715" t="s">
        <v>38</v>
      </c>
      <c r="I715" t="s">
        <v>39</v>
      </c>
      <c r="J715">
        <v>3116</v>
      </c>
      <c r="K715">
        <v>14.1666666666667</v>
      </c>
      <c r="L715">
        <v>44143.333333333299</v>
      </c>
      <c r="N715" t="s">
        <v>94</v>
      </c>
      <c r="O715" t="s">
        <v>22</v>
      </c>
      <c r="P715" s="2">
        <f>DATEVALUE(CONCATENATE(RIGHT(output[[#This Row],[month_year]],2),"/01/",LEFT(output[[#This Row],[month_year]],4)))</f>
        <v>42064</v>
      </c>
    </row>
    <row r="716" spans="1:16" x14ac:dyDescent="0.3">
      <c r="A716">
        <v>201503</v>
      </c>
      <c r="B716" t="s">
        <v>143</v>
      </c>
      <c r="C716" t="s">
        <v>414</v>
      </c>
      <c r="D716" t="s">
        <v>414</v>
      </c>
      <c r="E716" t="s">
        <v>93</v>
      </c>
      <c r="F716" t="s">
        <v>35</v>
      </c>
      <c r="G716" t="s">
        <v>161</v>
      </c>
      <c r="H716" t="s">
        <v>20</v>
      </c>
      <c r="I716" t="s">
        <v>162</v>
      </c>
      <c r="J716">
        <v>3559</v>
      </c>
      <c r="K716">
        <v>13.063333333333301</v>
      </c>
      <c r="L716">
        <v>46492.403333333299</v>
      </c>
      <c r="N716" t="s">
        <v>93</v>
      </c>
      <c r="O716" t="s">
        <v>24</v>
      </c>
      <c r="P716" s="2">
        <f>DATEVALUE(CONCATENATE(RIGHT(output[[#This Row],[month_year]],2),"/01/",LEFT(output[[#This Row],[month_year]],4)))</f>
        <v>42064</v>
      </c>
    </row>
    <row r="717" spans="1:16" x14ac:dyDescent="0.3">
      <c r="A717">
        <v>201503</v>
      </c>
      <c r="B717" t="s">
        <v>143</v>
      </c>
      <c r="C717" t="s">
        <v>415</v>
      </c>
      <c r="D717" t="s">
        <v>415</v>
      </c>
      <c r="E717" t="s">
        <v>94</v>
      </c>
      <c r="F717" t="s">
        <v>35</v>
      </c>
      <c r="G717" t="s">
        <v>161</v>
      </c>
      <c r="H717" t="s">
        <v>38</v>
      </c>
      <c r="I717" t="s">
        <v>165</v>
      </c>
      <c r="J717">
        <v>3998</v>
      </c>
      <c r="K717">
        <v>14.2566666666667</v>
      </c>
      <c r="L717">
        <v>56998.153333333299</v>
      </c>
      <c r="N717" t="s">
        <v>94</v>
      </c>
      <c r="O717" t="s">
        <v>24</v>
      </c>
      <c r="P717" s="2">
        <f>DATEVALUE(CONCATENATE(RIGHT(output[[#This Row],[month_year]],2),"/01/",LEFT(output[[#This Row],[month_year]],4)))</f>
        <v>42064</v>
      </c>
    </row>
    <row r="718" spans="1:16" x14ac:dyDescent="0.3">
      <c r="A718">
        <v>201503</v>
      </c>
      <c r="B718" t="s">
        <v>143</v>
      </c>
      <c r="C718" t="s">
        <v>416</v>
      </c>
      <c r="D718" t="s">
        <v>416</v>
      </c>
      <c r="E718" t="s">
        <v>93</v>
      </c>
      <c r="F718" t="s">
        <v>35</v>
      </c>
      <c r="G718" t="s">
        <v>19</v>
      </c>
      <c r="H718" t="s">
        <v>20</v>
      </c>
      <c r="I718" t="s">
        <v>21</v>
      </c>
      <c r="J718">
        <v>343</v>
      </c>
      <c r="K718">
        <v>14.98</v>
      </c>
      <c r="L718">
        <v>5138.1400000000003</v>
      </c>
      <c r="N718" t="s">
        <v>93</v>
      </c>
      <c r="O718" t="s">
        <v>24</v>
      </c>
      <c r="P718" s="2">
        <f>DATEVALUE(CONCATENATE(RIGHT(output[[#This Row],[month_year]],2),"/01/",LEFT(output[[#This Row],[month_year]],4)))</f>
        <v>42064</v>
      </c>
    </row>
    <row r="719" spans="1:16" x14ac:dyDescent="0.3">
      <c r="A719">
        <v>201503</v>
      </c>
      <c r="B719" t="s">
        <v>143</v>
      </c>
      <c r="C719" t="s">
        <v>417</v>
      </c>
      <c r="D719" t="s">
        <v>417</v>
      </c>
      <c r="E719" t="s">
        <v>94</v>
      </c>
      <c r="F719" t="s">
        <v>35</v>
      </c>
      <c r="G719" t="s">
        <v>19</v>
      </c>
      <c r="H719" t="s">
        <v>38</v>
      </c>
      <c r="I719" t="s">
        <v>39</v>
      </c>
      <c r="J719">
        <v>265</v>
      </c>
      <c r="K719">
        <v>15.98</v>
      </c>
      <c r="L719">
        <v>4234.7</v>
      </c>
      <c r="N719" t="s">
        <v>94</v>
      </c>
      <c r="O719" t="s">
        <v>24</v>
      </c>
      <c r="P719" s="2">
        <f>DATEVALUE(CONCATENATE(RIGHT(output[[#This Row],[month_year]],2),"/01/",LEFT(output[[#This Row],[month_year]],4)))</f>
        <v>42064</v>
      </c>
    </row>
    <row r="720" spans="1:16" x14ac:dyDescent="0.3">
      <c r="A720">
        <v>201503</v>
      </c>
      <c r="B720" t="s">
        <v>143</v>
      </c>
      <c r="C720" t="s">
        <v>424</v>
      </c>
      <c r="D720" t="s">
        <v>424</v>
      </c>
      <c r="E720" t="s">
        <v>96</v>
      </c>
      <c r="F720" t="s">
        <v>35</v>
      </c>
      <c r="G720" t="s">
        <v>52</v>
      </c>
      <c r="H720" t="s">
        <v>20</v>
      </c>
      <c r="I720" t="s">
        <v>53</v>
      </c>
      <c r="J720">
        <v>4887</v>
      </c>
      <c r="K720">
        <v>12.91</v>
      </c>
      <c r="L720">
        <v>63091.17</v>
      </c>
      <c r="N720" t="s">
        <v>96</v>
      </c>
      <c r="O720" t="s">
        <v>22</v>
      </c>
      <c r="P720" s="2">
        <f>DATEVALUE(CONCATENATE(RIGHT(output[[#This Row],[month_year]],2),"/01/",LEFT(output[[#This Row],[month_year]],4)))</f>
        <v>42064</v>
      </c>
    </row>
    <row r="721" spans="1:16" x14ac:dyDescent="0.3">
      <c r="A721">
        <v>201503</v>
      </c>
      <c r="B721" t="s">
        <v>143</v>
      </c>
      <c r="C721" t="s">
        <v>425</v>
      </c>
      <c r="D721" t="s">
        <v>425</v>
      </c>
      <c r="E721" t="s">
        <v>426</v>
      </c>
      <c r="F721" t="s">
        <v>35</v>
      </c>
      <c r="G721" t="s">
        <v>52</v>
      </c>
      <c r="H721" t="s">
        <v>38</v>
      </c>
      <c r="I721" t="s">
        <v>85</v>
      </c>
      <c r="J721">
        <v>3094</v>
      </c>
      <c r="K721">
        <v>14.15</v>
      </c>
      <c r="L721">
        <v>43780.1</v>
      </c>
      <c r="N721" t="s">
        <v>426</v>
      </c>
      <c r="O721" t="s">
        <v>22</v>
      </c>
      <c r="P721" s="2">
        <f>DATEVALUE(CONCATENATE(RIGHT(output[[#This Row],[month_year]],2),"/01/",LEFT(output[[#This Row],[month_year]],4)))</f>
        <v>42064</v>
      </c>
    </row>
    <row r="722" spans="1:16" x14ac:dyDescent="0.3">
      <c r="A722">
        <v>201503</v>
      </c>
      <c r="B722" t="s">
        <v>143</v>
      </c>
      <c r="C722" t="s">
        <v>427</v>
      </c>
      <c r="D722" t="s">
        <v>427</v>
      </c>
      <c r="E722" t="s">
        <v>96</v>
      </c>
      <c r="F722" t="s">
        <v>35</v>
      </c>
      <c r="G722" t="s">
        <v>52</v>
      </c>
      <c r="H722" t="s">
        <v>20</v>
      </c>
      <c r="I722" t="s">
        <v>53</v>
      </c>
      <c r="J722">
        <v>440</v>
      </c>
      <c r="K722">
        <v>14.98</v>
      </c>
      <c r="L722">
        <v>6591.2</v>
      </c>
      <c r="N722" t="s">
        <v>96</v>
      </c>
      <c r="O722" t="s">
        <v>24</v>
      </c>
      <c r="P722" s="2">
        <f>DATEVALUE(CONCATENATE(RIGHT(output[[#This Row],[month_year]],2),"/01/",LEFT(output[[#This Row],[month_year]],4)))</f>
        <v>42064</v>
      </c>
    </row>
    <row r="723" spans="1:16" x14ac:dyDescent="0.3">
      <c r="A723">
        <v>201503</v>
      </c>
      <c r="B723" t="s">
        <v>143</v>
      </c>
      <c r="C723" t="s">
        <v>428</v>
      </c>
      <c r="D723" t="s">
        <v>428</v>
      </c>
      <c r="E723" t="s">
        <v>426</v>
      </c>
      <c r="F723" t="s">
        <v>35</v>
      </c>
      <c r="G723" t="s">
        <v>52</v>
      </c>
      <c r="H723" t="s">
        <v>38</v>
      </c>
      <c r="I723" t="s">
        <v>85</v>
      </c>
      <c r="J723">
        <v>175</v>
      </c>
      <c r="K723">
        <v>15.98</v>
      </c>
      <c r="L723">
        <v>2796.5</v>
      </c>
      <c r="N723" t="s">
        <v>426</v>
      </c>
      <c r="O723" t="s">
        <v>24</v>
      </c>
      <c r="P723" s="2">
        <f>DATEVALUE(CONCATENATE(RIGHT(output[[#This Row],[month_year]],2),"/01/",LEFT(output[[#This Row],[month_year]],4)))</f>
        <v>42064</v>
      </c>
    </row>
    <row r="724" spans="1:16" x14ac:dyDescent="0.3">
      <c r="A724">
        <v>201503</v>
      </c>
      <c r="B724" t="s">
        <v>143</v>
      </c>
      <c r="C724" t="s">
        <v>439</v>
      </c>
      <c r="D724" t="s">
        <v>440</v>
      </c>
      <c r="E724" t="s">
        <v>47</v>
      </c>
      <c r="F724" t="s">
        <v>48</v>
      </c>
      <c r="G724" t="s">
        <v>19</v>
      </c>
      <c r="H724" t="s">
        <v>20</v>
      </c>
      <c r="I724" t="s">
        <v>21</v>
      </c>
      <c r="J724">
        <v>9735</v>
      </c>
      <c r="K724">
        <v>13.01</v>
      </c>
      <c r="L724">
        <v>126652.35</v>
      </c>
      <c r="N724" t="s">
        <v>47</v>
      </c>
      <c r="O724" t="s">
        <v>22</v>
      </c>
      <c r="P724" s="2">
        <f>DATEVALUE(CONCATENATE(RIGHT(output[[#This Row],[month_year]],2),"/01/",LEFT(output[[#This Row],[month_year]],4)))</f>
        <v>42064</v>
      </c>
    </row>
    <row r="725" spans="1:16" x14ac:dyDescent="0.3">
      <c r="A725">
        <v>201503</v>
      </c>
      <c r="B725" t="s">
        <v>143</v>
      </c>
      <c r="C725" t="s">
        <v>441</v>
      </c>
      <c r="D725" t="s">
        <v>442</v>
      </c>
      <c r="E725" t="s">
        <v>443</v>
      </c>
      <c r="F725" t="s">
        <v>48</v>
      </c>
      <c r="G725" t="s">
        <v>19</v>
      </c>
      <c r="H725" t="s">
        <v>38</v>
      </c>
      <c r="I725" t="s">
        <v>39</v>
      </c>
      <c r="J725">
        <v>11085</v>
      </c>
      <c r="K725">
        <v>14.1666666666667</v>
      </c>
      <c r="L725">
        <v>157037.5</v>
      </c>
      <c r="N725" t="s">
        <v>443</v>
      </c>
      <c r="O725" t="s">
        <v>22</v>
      </c>
      <c r="P725" s="2">
        <f>DATEVALUE(CONCATENATE(RIGHT(output[[#This Row],[month_year]],2),"/01/",LEFT(output[[#This Row],[month_year]],4)))</f>
        <v>42064</v>
      </c>
    </row>
    <row r="726" spans="1:16" x14ac:dyDescent="0.3">
      <c r="A726">
        <v>201503</v>
      </c>
      <c r="B726" t="s">
        <v>143</v>
      </c>
      <c r="C726" t="s">
        <v>444</v>
      </c>
      <c r="D726" t="s">
        <v>445</v>
      </c>
      <c r="E726" t="s">
        <v>47</v>
      </c>
      <c r="F726" t="s">
        <v>48</v>
      </c>
      <c r="G726" t="s">
        <v>19</v>
      </c>
      <c r="H726" t="s">
        <v>20</v>
      </c>
      <c r="I726" t="s">
        <v>21</v>
      </c>
      <c r="J726">
        <v>926</v>
      </c>
      <c r="K726">
        <v>14.98</v>
      </c>
      <c r="L726">
        <v>13871.48</v>
      </c>
      <c r="N726" t="s">
        <v>47</v>
      </c>
      <c r="O726" t="s">
        <v>24</v>
      </c>
      <c r="P726" s="2">
        <f>DATEVALUE(CONCATENATE(RIGHT(output[[#This Row],[month_year]],2),"/01/",LEFT(output[[#This Row],[month_year]],4)))</f>
        <v>42064</v>
      </c>
    </row>
    <row r="727" spans="1:16" x14ac:dyDescent="0.3">
      <c r="A727">
        <v>201503</v>
      </c>
      <c r="B727" t="s">
        <v>143</v>
      </c>
      <c r="C727" t="s">
        <v>446</v>
      </c>
      <c r="D727" t="s">
        <v>447</v>
      </c>
      <c r="E727" t="s">
        <v>443</v>
      </c>
      <c r="F727" t="s">
        <v>48</v>
      </c>
      <c r="G727" t="s">
        <v>19</v>
      </c>
      <c r="H727" t="s">
        <v>38</v>
      </c>
      <c r="I727" t="s">
        <v>39</v>
      </c>
      <c r="J727">
        <v>862</v>
      </c>
      <c r="K727">
        <v>15.98</v>
      </c>
      <c r="L727">
        <v>13774.76</v>
      </c>
      <c r="N727" t="s">
        <v>443</v>
      </c>
      <c r="O727" t="s">
        <v>24</v>
      </c>
      <c r="P727" s="2">
        <f>DATEVALUE(CONCATENATE(RIGHT(output[[#This Row],[month_year]],2),"/01/",LEFT(output[[#This Row],[month_year]],4)))</f>
        <v>42064</v>
      </c>
    </row>
    <row r="728" spans="1:16" x14ac:dyDescent="0.3">
      <c r="A728">
        <v>201503</v>
      </c>
      <c r="B728" t="s">
        <v>143</v>
      </c>
      <c r="C728" t="s">
        <v>458</v>
      </c>
      <c r="D728" t="s">
        <v>459</v>
      </c>
      <c r="E728" t="s">
        <v>51</v>
      </c>
      <c r="F728" t="s">
        <v>48</v>
      </c>
      <c r="G728" t="s">
        <v>52</v>
      </c>
      <c r="H728" t="s">
        <v>20</v>
      </c>
      <c r="I728" t="s">
        <v>53</v>
      </c>
      <c r="J728">
        <v>6245</v>
      </c>
      <c r="K728">
        <v>12.91</v>
      </c>
      <c r="L728">
        <v>80622.95</v>
      </c>
      <c r="N728" t="s">
        <v>51</v>
      </c>
      <c r="O728" t="s">
        <v>22</v>
      </c>
      <c r="P728" s="2">
        <f>DATEVALUE(CONCATENATE(RIGHT(output[[#This Row],[month_year]],2),"/01/",LEFT(output[[#This Row],[month_year]],4)))</f>
        <v>42064</v>
      </c>
    </row>
    <row r="729" spans="1:16" x14ac:dyDescent="0.3">
      <c r="A729">
        <v>201503</v>
      </c>
      <c r="B729" t="s">
        <v>143</v>
      </c>
      <c r="C729" t="s">
        <v>460</v>
      </c>
      <c r="D729" t="s">
        <v>461</v>
      </c>
      <c r="E729" t="s">
        <v>462</v>
      </c>
      <c r="F729" t="s">
        <v>48</v>
      </c>
      <c r="G729" t="s">
        <v>52</v>
      </c>
      <c r="H729" t="s">
        <v>38</v>
      </c>
      <c r="I729" t="s">
        <v>85</v>
      </c>
      <c r="J729">
        <v>4538</v>
      </c>
      <c r="K729">
        <v>14.15</v>
      </c>
      <c r="L729">
        <v>64212.7</v>
      </c>
      <c r="N729" t="s">
        <v>462</v>
      </c>
      <c r="O729" t="s">
        <v>22</v>
      </c>
      <c r="P729" s="2">
        <f>DATEVALUE(CONCATENATE(RIGHT(output[[#This Row],[month_year]],2),"/01/",LEFT(output[[#This Row],[month_year]],4)))</f>
        <v>42064</v>
      </c>
    </row>
    <row r="730" spans="1:16" x14ac:dyDescent="0.3">
      <c r="A730">
        <v>201503</v>
      </c>
      <c r="B730" t="s">
        <v>143</v>
      </c>
      <c r="C730" t="s">
        <v>463</v>
      </c>
      <c r="D730" t="s">
        <v>464</v>
      </c>
      <c r="E730" t="s">
        <v>51</v>
      </c>
      <c r="F730" t="s">
        <v>48</v>
      </c>
      <c r="G730" t="s">
        <v>52</v>
      </c>
      <c r="H730" t="s">
        <v>20</v>
      </c>
      <c r="I730" t="s">
        <v>53</v>
      </c>
      <c r="J730">
        <v>620</v>
      </c>
      <c r="K730">
        <v>14.98</v>
      </c>
      <c r="L730">
        <v>9287.6</v>
      </c>
      <c r="N730" t="s">
        <v>51</v>
      </c>
      <c r="O730" t="s">
        <v>24</v>
      </c>
      <c r="P730" s="2">
        <f>DATEVALUE(CONCATENATE(RIGHT(output[[#This Row],[month_year]],2),"/01/",LEFT(output[[#This Row],[month_year]],4)))</f>
        <v>42064</v>
      </c>
    </row>
    <row r="731" spans="1:16" x14ac:dyDescent="0.3">
      <c r="A731">
        <v>201503</v>
      </c>
      <c r="B731" t="s">
        <v>143</v>
      </c>
      <c r="C731" t="s">
        <v>465</v>
      </c>
      <c r="D731" t="s">
        <v>466</v>
      </c>
      <c r="E731" t="s">
        <v>462</v>
      </c>
      <c r="F731" t="s">
        <v>48</v>
      </c>
      <c r="G731" t="s">
        <v>52</v>
      </c>
      <c r="H731" t="s">
        <v>38</v>
      </c>
      <c r="I731" t="s">
        <v>85</v>
      </c>
      <c r="J731">
        <v>443</v>
      </c>
      <c r="K731">
        <v>15.98</v>
      </c>
      <c r="L731">
        <v>7079.14</v>
      </c>
      <c r="N731" t="s">
        <v>462</v>
      </c>
      <c r="O731" t="s">
        <v>24</v>
      </c>
      <c r="P731" s="2">
        <f>DATEVALUE(CONCATENATE(RIGHT(output[[#This Row],[month_year]],2),"/01/",LEFT(output[[#This Row],[month_year]],4)))</f>
        <v>42064</v>
      </c>
    </row>
    <row r="732" spans="1:16" x14ac:dyDescent="0.3">
      <c r="A732">
        <v>201503</v>
      </c>
      <c r="B732" t="s">
        <v>143</v>
      </c>
      <c r="C732" t="s">
        <v>477</v>
      </c>
      <c r="D732" t="s">
        <v>478</v>
      </c>
      <c r="E732" t="s">
        <v>61</v>
      </c>
      <c r="F732" t="s">
        <v>48</v>
      </c>
      <c r="G732" t="s">
        <v>19</v>
      </c>
      <c r="H732" t="s">
        <v>20</v>
      </c>
      <c r="I732" t="s">
        <v>21</v>
      </c>
      <c r="J732">
        <v>9786</v>
      </c>
      <c r="K732">
        <v>13.01</v>
      </c>
      <c r="L732">
        <v>127315.86</v>
      </c>
      <c r="N732" t="s">
        <v>61</v>
      </c>
      <c r="O732" t="s">
        <v>22</v>
      </c>
      <c r="P732" s="2">
        <f>DATEVALUE(CONCATENATE(RIGHT(output[[#This Row],[month_year]],2),"/01/",LEFT(output[[#This Row],[month_year]],4)))</f>
        <v>42064</v>
      </c>
    </row>
    <row r="733" spans="1:16" x14ac:dyDescent="0.3">
      <c r="A733">
        <v>201503</v>
      </c>
      <c r="B733" t="s">
        <v>143</v>
      </c>
      <c r="C733" t="s">
        <v>479</v>
      </c>
      <c r="D733" t="s">
        <v>480</v>
      </c>
      <c r="E733" t="s">
        <v>481</v>
      </c>
      <c r="F733" t="s">
        <v>48</v>
      </c>
      <c r="G733" t="s">
        <v>19</v>
      </c>
      <c r="H733" t="s">
        <v>38</v>
      </c>
      <c r="I733" t="s">
        <v>39</v>
      </c>
      <c r="J733">
        <v>8595</v>
      </c>
      <c r="K733">
        <v>14.1666666666667</v>
      </c>
      <c r="L733">
        <v>121762.5</v>
      </c>
      <c r="N733" t="s">
        <v>481</v>
      </c>
      <c r="O733" t="s">
        <v>22</v>
      </c>
      <c r="P733" s="2">
        <f>DATEVALUE(CONCATENATE(RIGHT(output[[#This Row],[month_year]],2),"/01/",LEFT(output[[#This Row],[month_year]],4)))</f>
        <v>42064</v>
      </c>
    </row>
    <row r="734" spans="1:16" x14ac:dyDescent="0.3">
      <c r="A734">
        <v>201503</v>
      </c>
      <c r="B734" t="s">
        <v>143</v>
      </c>
      <c r="C734" t="s">
        <v>482</v>
      </c>
      <c r="D734" t="s">
        <v>483</v>
      </c>
      <c r="E734" t="s">
        <v>61</v>
      </c>
      <c r="F734" t="s">
        <v>48</v>
      </c>
      <c r="G734" t="s">
        <v>19</v>
      </c>
      <c r="H734" t="s">
        <v>20</v>
      </c>
      <c r="I734" t="s">
        <v>21</v>
      </c>
      <c r="J734">
        <v>1138</v>
      </c>
      <c r="K734">
        <v>14.98</v>
      </c>
      <c r="L734">
        <v>17047.240000000002</v>
      </c>
      <c r="N734" t="s">
        <v>61</v>
      </c>
      <c r="O734" t="s">
        <v>24</v>
      </c>
      <c r="P734" s="2">
        <f>DATEVALUE(CONCATENATE(RIGHT(output[[#This Row],[month_year]],2),"/01/",LEFT(output[[#This Row],[month_year]],4)))</f>
        <v>42064</v>
      </c>
    </row>
    <row r="735" spans="1:16" x14ac:dyDescent="0.3">
      <c r="A735">
        <v>201503</v>
      </c>
      <c r="B735" t="s">
        <v>143</v>
      </c>
      <c r="C735" t="s">
        <v>484</v>
      </c>
      <c r="D735" t="s">
        <v>485</v>
      </c>
      <c r="E735" t="s">
        <v>481</v>
      </c>
      <c r="F735" t="s">
        <v>48</v>
      </c>
      <c r="G735" t="s">
        <v>19</v>
      </c>
      <c r="H735" t="s">
        <v>38</v>
      </c>
      <c r="I735" t="s">
        <v>39</v>
      </c>
      <c r="J735">
        <v>1194</v>
      </c>
      <c r="K735">
        <v>15.98</v>
      </c>
      <c r="L735">
        <v>19080.12</v>
      </c>
      <c r="N735" t="s">
        <v>481</v>
      </c>
      <c r="O735" t="s">
        <v>24</v>
      </c>
      <c r="P735" s="2">
        <f>DATEVALUE(CONCATENATE(RIGHT(output[[#This Row],[month_year]],2),"/01/",LEFT(output[[#This Row],[month_year]],4)))</f>
        <v>42064</v>
      </c>
    </row>
    <row r="736" spans="1:16" x14ac:dyDescent="0.3">
      <c r="A736">
        <v>201503</v>
      </c>
      <c r="B736" t="s">
        <v>143</v>
      </c>
      <c r="C736" t="s">
        <v>739</v>
      </c>
      <c r="D736" t="s">
        <v>740</v>
      </c>
      <c r="E736" t="s">
        <v>702</v>
      </c>
      <c r="F736" t="s">
        <v>65</v>
      </c>
      <c r="G736" t="s">
        <v>161</v>
      </c>
      <c r="H736" t="s">
        <v>38</v>
      </c>
      <c r="I736" t="s">
        <v>165</v>
      </c>
      <c r="J736">
        <v>137</v>
      </c>
      <c r="K736">
        <v>15.98</v>
      </c>
      <c r="L736">
        <v>2189.2600000000002</v>
      </c>
      <c r="N736" t="s">
        <v>702</v>
      </c>
      <c r="O736" t="s">
        <v>22</v>
      </c>
      <c r="P736" s="2">
        <f>DATEVALUE(CONCATENATE(RIGHT(output[[#This Row],[month_year]],2),"/01/",LEFT(output[[#This Row],[month_year]],4)))</f>
        <v>42064</v>
      </c>
    </row>
    <row r="737" spans="1:16" x14ac:dyDescent="0.3">
      <c r="A737">
        <v>201503</v>
      </c>
      <c r="B737" t="s">
        <v>143</v>
      </c>
      <c r="C737" t="s">
        <v>768</v>
      </c>
      <c r="D737" t="s">
        <v>742</v>
      </c>
      <c r="E737" t="s">
        <v>98</v>
      </c>
      <c r="F737" t="s">
        <v>65</v>
      </c>
      <c r="G737" t="s">
        <v>19</v>
      </c>
      <c r="H737" t="s">
        <v>20</v>
      </c>
      <c r="I737" t="s">
        <v>21</v>
      </c>
      <c r="J737">
        <v>1476</v>
      </c>
      <c r="K737">
        <v>13.01</v>
      </c>
      <c r="L737">
        <v>19202.759999999998</v>
      </c>
      <c r="N737" t="s">
        <v>98</v>
      </c>
      <c r="O737" t="s">
        <v>22</v>
      </c>
      <c r="P737" s="2">
        <f>DATEVALUE(CONCATENATE(RIGHT(output[[#This Row],[month_year]],2),"/01/",LEFT(output[[#This Row],[month_year]],4)))</f>
        <v>42064</v>
      </c>
    </row>
    <row r="738" spans="1:16" x14ac:dyDescent="0.3">
      <c r="A738">
        <v>201503</v>
      </c>
      <c r="B738" t="s">
        <v>143</v>
      </c>
      <c r="C738" t="s">
        <v>741</v>
      </c>
      <c r="D738" t="s">
        <v>742</v>
      </c>
      <c r="E738" t="s">
        <v>98</v>
      </c>
      <c r="F738" t="s">
        <v>65</v>
      </c>
      <c r="G738" t="s">
        <v>19</v>
      </c>
      <c r="H738" t="s">
        <v>20</v>
      </c>
      <c r="I738" t="s">
        <v>21</v>
      </c>
      <c r="J738">
        <v>2887</v>
      </c>
      <c r="K738">
        <v>13.01</v>
      </c>
      <c r="L738">
        <v>37559.870000000003</v>
      </c>
      <c r="N738" t="s">
        <v>98</v>
      </c>
      <c r="O738" t="s">
        <v>24</v>
      </c>
      <c r="P738" s="2">
        <f>DATEVALUE(CONCATENATE(RIGHT(output[[#This Row],[month_year]],2),"/01/",LEFT(output[[#This Row],[month_year]],4)))</f>
        <v>42064</v>
      </c>
    </row>
    <row r="739" spans="1:16" x14ac:dyDescent="0.3">
      <c r="A739">
        <v>201503</v>
      </c>
      <c r="B739" t="s">
        <v>143</v>
      </c>
      <c r="C739" t="s">
        <v>743</v>
      </c>
      <c r="D739" t="s">
        <v>744</v>
      </c>
      <c r="E739" t="s">
        <v>702</v>
      </c>
      <c r="F739" t="s">
        <v>65</v>
      </c>
      <c r="G739" t="s">
        <v>19</v>
      </c>
      <c r="H739" t="s">
        <v>38</v>
      </c>
      <c r="I739" t="s">
        <v>39</v>
      </c>
      <c r="J739">
        <v>1994</v>
      </c>
      <c r="K739">
        <v>14.1666666666667</v>
      </c>
      <c r="L739">
        <v>28248.333333333299</v>
      </c>
      <c r="N739" t="s">
        <v>702</v>
      </c>
      <c r="O739" t="s">
        <v>24</v>
      </c>
      <c r="P739" s="2">
        <f>DATEVALUE(CONCATENATE(RIGHT(output[[#This Row],[month_year]],2),"/01/",LEFT(output[[#This Row],[month_year]],4)))</f>
        <v>42064</v>
      </c>
    </row>
    <row r="740" spans="1:16" x14ac:dyDescent="0.3">
      <c r="A740">
        <v>201503</v>
      </c>
      <c r="B740" t="s">
        <v>143</v>
      </c>
      <c r="C740" t="s">
        <v>745</v>
      </c>
      <c r="D740" t="s">
        <v>746</v>
      </c>
      <c r="E740" t="s">
        <v>702</v>
      </c>
      <c r="F740" t="s">
        <v>65</v>
      </c>
      <c r="G740" t="s">
        <v>161</v>
      </c>
      <c r="H740" t="s">
        <v>38</v>
      </c>
      <c r="I740" t="s">
        <v>165</v>
      </c>
      <c r="J740">
        <v>1844</v>
      </c>
      <c r="K740">
        <v>14.2566666666667</v>
      </c>
      <c r="L740">
        <v>26289.293333333299</v>
      </c>
      <c r="N740" t="s">
        <v>702</v>
      </c>
      <c r="O740" t="s">
        <v>24</v>
      </c>
      <c r="P740" s="2">
        <f>DATEVALUE(CONCATENATE(RIGHT(output[[#This Row],[month_year]],2),"/01/",LEFT(output[[#This Row],[month_year]],4)))</f>
        <v>42064</v>
      </c>
    </row>
    <row r="741" spans="1:16" x14ac:dyDescent="0.3">
      <c r="A741">
        <v>201503</v>
      </c>
      <c r="B741" t="s">
        <v>143</v>
      </c>
      <c r="C741" t="s">
        <v>747</v>
      </c>
      <c r="D741" t="s">
        <v>748</v>
      </c>
      <c r="E741" t="s">
        <v>98</v>
      </c>
      <c r="F741" t="s">
        <v>65</v>
      </c>
      <c r="G741" t="s">
        <v>19</v>
      </c>
      <c r="H741" t="s">
        <v>20</v>
      </c>
      <c r="I741" t="s">
        <v>21</v>
      </c>
      <c r="J741">
        <v>217</v>
      </c>
      <c r="K741">
        <v>14.98</v>
      </c>
      <c r="L741">
        <v>3250.66</v>
      </c>
      <c r="N741" t="s">
        <v>98</v>
      </c>
      <c r="O741" t="s">
        <v>24</v>
      </c>
      <c r="P741" s="2">
        <f>DATEVALUE(CONCATENATE(RIGHT(output[[#This Row],[month_year]],2),"/01/",LEFT(output[[#This Row],[month_year]],4)))</f>
        <v>42064</v>
      </c>
    </row>
    <row r="742" spans="1:16" x14ac:dyDescent="0.3">
      <c r="A742">
        <v>201503</v>
      </c>
      <c r="B742" t="s">
        <v>143</v>
      </c>
      <c r="C742" t="s">
        <v>99</v>
      </c>
      <c r="D742" t="s">
        <v>100</v>
      </c>
      <c r="E742" t="s">
        <v>100</v>
      </c>
      <c r="F742" t="s">
        <v>65</v>
      </c>
      <c r="G742" t="s">
        <v>19</v>
      </c>
      <c r="H742" t="s">
        <v>20</v>
      </c>
      <c r="I742" t="s">
        <v>21</v>
      </c>
      <c r="J742">
        <v>192</v>
      </c>
      <c r="K742">
        <v>13.01</v>
      </c>
      <c r="L742">
        <v>2497.92</v>
      </c>
      <c r="N742" t="s">
        <v>100</v>
      </c>
      <c r="O742" t="s">
        <v>22</v>
      </c>
      <c r="P742" s="2">
        <f>DATEVALUE(CONCATENATE(RIGHT(output[[#This Row],[month_year]],2),"/01/",LEFT(output[[#This Row],[month_year]],4)))</f>
        <v>42064</v>
      </c>
    </row>
    <row r="743" spans="1:16" x14ac:dyDescent="0.3">
      <c r="A743">
        <v>201503</v>
      </c>
      <c r="B743" t="s">
        <v>143</v>
      </c>
      <c r="C743" t="s">
        <v>520</v>
      </c>
      <c r="D743" t="s">
        <v>521</v>
      </c>
      <c r="E743" t="s">
        <v>100</v>
      </c>
      <c r="F743" t="s">
        <v>65</v>
      </c>
      <c r="G743" t="s">
        <v>19</v>
      </c>
      <c r="H743" t="s">
        <v>20</v>
      </c>
      <c r="I743" t="s">
        <v>21</v>
      </c>
      <c r="J743">
        <v>5751</v>
      </c>
      <c r="K743">
        <v>13.01</v>
      </c>
      <c r="L743">
        <v>74820.509999999995</v>
      </c>
      <c r="N743" t="s">
        <v>100</v>
      </c>
      <c r="O743" t="s">
        <v>24</v>
      </c>
      <c r="P743" s="2">
        <f>DATEVALUE(CONCATENATE(RIGHT(output[[#This Row],[month_year]],2),"/01/",LEFT(output[[#This Row],[month_year]],4)))</f>
        <v>42064</v>
      </c>
    </row>
    <row r="744" spans="1:16" x14ac:dyDescent="0.3">
      <c r="A744">
        <v>201503</v>
      </c>
      <c r="B744" t="s">
        <v>143</v>
      </c>
      <c r="C744" t="s">
        <v>522</v>
      </c>
      <c r="D744" t="s">
        <v>102</v>
      </c>
      <c r="E744" t="s">
        <v>103</v>
      </c>
      <c r="F744" t="s">
        <v>65</v>
      </c>
      <c r="G744" t="s">
        <v>19</v>
      </c>
      <c r="H744" t="s">
        <v>38</v>
      </c>
      <c r="I744" t="s">
        <v>39</v>
      </c>
      <c r="J744">
        <v>5496</v>
      </c>
      <c r="K744">
        <v>14.1666666666667</v>
      </c>
      <c r="L744">
        <v>77860</v>
      </c>
      <c r="N744" t="s">
        <v>103</v>
      </c>
      <c r="O744" t="s">
        <v>22</v>
      </c>
      <c r="P744" s="2">
        <f>DATEVALUE(CONCATENATE(RIGHT(output[[#This Row],[month_year]],2),"/01/",LEFT(output[[#This Row],[month_year]],4)))</f>
        <v>42064</v>
      </c>
    </row>
    <row r="745" spans="1:16" x14ac:dyDescent="0.3">
      <c r="A745">
        <v>201503</v>
      </c>
      <c r="B745" t="s">
        <v>143</v>
      </c>
      <c r="C745" t="s">
        <v>523</v>
      </c>
      <c r="D745" t="s">
        <v>524</v>
      </c>
      <c r="E745" t="s">
        <v>100</v>
      </c>
      <c r="F745" t="s">
        <v>65</v>
      </c>
      <c r="G745" t="s">
        <v>161</v>
      </c>
      <c r="H745" t="s">
        <v>20</v>
      </c>
      <c r="I745" t="s">
        <v>162</v>
      </c>
      <c r="J745">
        <v>1682</v>
      </c>
      <c r="K745">
        <v>13.063333333333301</v>
      </c>
      <c r="L745">
        <v>21972.526666666701</v>
      </c>
      <c r="N745" t="s">
        <v>100</v>
      </c>
      <c r="O745" t="s">
        <v>24</v>
      </c>
      <c r="P745" s="2">
        <f>DATEVALUE(CONCATENATE(RIGHT(output[[#This Row],[month_year]],2),"/01/",LEFT(output[[#This Row],[month_year]],4)))</f>
        <v>42064</v>
      </c>
    </row>
    <row r="746" spans="1:16" x14ac:dyDescent="0.3">
      <c r="A746">
        <v>201503</v>
      </c>
      <c r="B746" t="s">
        <v>143</v>
      </c>
      <c r="C746" t="s">
        <v>525</v>
      </c>
      <c r="D746" t="s">
        <v>526</v>
      </c>
      <c r="E746" t="s">
        <v>103</v>
      </c>
      <c r="F746" t="s">
        <v>65</v>
      </c>
      <c r="G746" t="s">
        <v>161</v>
      </c>
      <c r="H746" t="s">
        <v>38</v>
      </c>
      <c r="I746" t="s">
        <v>165</v>
      </c>
      <c r="J746">
        <v>1699</v>
      </c>
      <c r="K746">
        <v>14.2566666666667</v>
      </c>
      <c r="L746">
        <v>24222.0766666667</v>
      </c>
      <c r="N746" t="s">
        <v>103</v>
      </c>
      <c r="O746" t="s">
        <v>24</v>
      </c>
      <c r="P746" s="2">
        <f>DATEVALUE(CONCATENATE(RIGHT(output[[#This Row],[month_year]],2),"/01/",LEFT(output[[#This Row],[month_year]],4)))</f>
        <v>42064</v>
      </c>
    </row>
    <row r="747" spans="1:16" x14ac:dyDescent="0.3">
      <c r="A747">
        <v>201503</v>
      </c>
      <c r="B747" t="s">
        <v>143</v>
      </c>
      <c r="C747" t="s">
        <v>527</v>
      </c>
      <c r="D747" t="s">
        <v>528</v>
      </c>
      <c r="E747" t="s">
        <v>100</v>
      </c>
      <c r="F747" t="s">
        <v>65</v>
      </c>
      <c r="G747" t="s">
        <v>19</v>
      </c>
      <c r="H747" t="s">
        <v>20</v>
      </c>
      <c r="I747" t="s">
        <v>21</v>
      </c>
      <c r="J747">
        <v>496</v>
      </c>
      <c r="K747">
        <v>14.98</v>
      </c>
      <c r="L747">
        <v>7430.08</v>
      </c>
      <c r="N747" t="s">
        <v>100</v>
      </c>
      <c r="O747" t="s">
        <v>24</v>
      </c>
      <c r="P747" s="2">
        <f>DATEVALUE(CONCATENATE(RIGHT(output[[#This Row],[month_year]],2),"/01/",LEFT(output[[#This Row],[month_year]],4)))</f>
        <v>42064</v>
      </c>
    </row>
    <row r="748" spans="1:16" x14ac:dyDescent="0.3">
      <c r="A748">
        <v>201503</v>
      </c>
      <c r="B748" t="s">
        <v>143</v>
      </c>
      <c r="C748" t="s">
        <v>529</v>
      </c>
      <c r="D748" t="s">
        <v>530</v>
      </c>
      <c r="E748" t="s">
        <v>103</v>
      </c>
      <c r="F748" t="s">
        <v>65</v>
      </c>
      <c r="G748" t="s">
        <v>19</v>
      </c>
      <c r="H748" t="s">
        <v>38</v>
      </c>
      <c r="I748" t="s">
        <v>39</v>
      </c>
      <c r="J748">
        <v>464</v>
      </c>
      <c r="K748">
        <v>15.98</v>
      </c>
      <c r="L748">
        <v>7414.72</v>
      </c>
      <c r="N748" t="s">
        <v>103</v>
      </c>
      <c r="O748" t="s">
        <v>24</v>
      </c>
      <c r="P748" s="2">
        <f>DATEVALUE(CONCATENATE(RIGHT(output[[#This Row],[month_year]],2),"/01/",LEFT(output[[#This Row],[month_year]],4)))</f>
        <v>42064</v>
      </c>
    </row>
    <row r="749" spans="1:16" x14ac:dyDescent="0.3">
      <c r="A749">
        <v>201503</v>
      </c>
      <c r="B749" t="s">
        <v>143</v>
      </c>
      <c r="C749" t="s">
        <v>541</v>
      </c>
      <c r="D749" t="s">
        <v>542</v>
      </c>
      <c r="E749" t="s">
        <v>64</v>
      </c>
      <c r="F749" t="s">
        <v>65</v>
      </c>
      <c r="G749" t="s">
        <v>19</v>
      </c>
      <c r="H749" t="s">
        <v>20</v>
      </c>
      <c r="I749" t="s">
        <v>21</v>
      </c>
      <c r="J749">
        <v>3930</v>
      </c>
      <c r="K749">
        <v>13.01</v>
      </c>
      <c r="L749">
        <v>51129.3</v>
      </c>
      <c r="N749" t="s">
        <v>64</v>
      </c>
      <c r="O749" t="s">
        <v>22</v>
      </c>
      <c r="P749" s="2">
        <f>DATEVALUE(CONCATENATE(RIGHT(output[[#This Row],[month_year]],2),"/01/",LEFT(output[[#This Row],[month_year]],4)))</f>
        <v>42064</v>
      </c>
    </row>
    <row r="750" spans="1:16" x14ac:dyDescent="0.3">
      <c r="A750">
        <v>201503</v>
      </c>
      <c r="B750" t="s">
        <v>143</v>
      </c>
      <c r="C750" t="s">
        <v>543</v>
      </c>
      <c r="D750" t="s">
        <v>544</v>
      </c>
      <c r="E750" t="s">
        <v>106</v>
      </c>
      <c r="F750" t="s">
        <v>65</v>
      </c>
      <c r="G750" t="s">
        <v>19</v>
      </c>
      <c r="H750" t="s">
        <v>38</v>
      </c>
      <c r="I750" t="s">
        <v>39</v>
      </c>
      <c r="J750">
        <v>3744</v>
      </c>
      <c r="K750">
        <v>14.1666666666667</v>
      </c>
      <c r="L750">
        <v>53040</v>
      </c>
      <c r="N750" t="s">
        <v>106</v>
      </c>
      <c r="O750" t="s">
        <v>22</v>
      </c>
      <c r="P750" s="2">
        <f>DATEVALUE(CONCATENATE(RIGHT(output[[#This Row],[month_year]],2),"/01/",LEFT(output[[#This Row],[month_year]],4)))</f>
        <v>42064</v>
      </c>
    </row>
    <row r="751" spans="1:16" x14ac:dyDescent="0.3">
      <c r="A751">
        <v>201503</v>
      </c>
      <c r="B751" t="s">
        <v>143</v>
      </c>
      <c r="C751" t="s">
        <v>545</v>
      </c>
      <c r="D751" t="s">
        <v>546</v>
      </c>
      <c r="E751" t="s">
        <v>64</v>
      </c>
      <c r="F751" t="s">
        <v>65</v>
      </c>
      <c r="G751" t="s">
        <v>161</v>
      </c>
      <c r="H751" t="s">
        <v>20</v>
      </c>
      <c r="I751" t="s">
        <v>162</v>
      </c>
      <c r="J751">
        <v>2479</v>
      </c>
      <c r="K751">
        <v>13.063333333333301</v>
      </c>
      <c r="L751">
        <v>32384.003333333301</v>
      </c>
      <c r="N751" t="s">
        <v>64</v>
      </c>
      <c r="O751" t="s">
        <v>24</v>
      </c>
      <c r="P751" s="2">
        <f>DATEVALUE(CONCATENATE(RIGHT(output[[#This Row],[month_year]],2),"/01/",LEFT(output[[#This Row],[month_year]],4)))</f>
        <v>42064</v>
      </c>
    </row>
    <row r="752" spans="1:16" x14ac:dyDescent="0.3">
      <c r="A752">
        <v>201503</v>
      </c>
      <c r="B752" t="s">
        <v>143</v>
      </c>
      <c r="C752" t="s">
        <v>547</v>
      </c>
      <c r="D752" t="s">
        <v>548</v>
      </c>
      <c r="E752" t="s">
        <v>106</v>
      </c>
      <c r="F752" t="s">
        <v>65</v>
      </c>
      <c r="G752" t="s">
        <v>161</v>
      </c>
      <c r="H752" t="s">
        <v>38</v>
      </c>
      <c r="I752" t="s">
        <v>165</v>
      </c>
      <c r="J752">
        <v>2704</v>
      </c>
      <c r="K752">
        <v>14.2566666666667</v>
      </c>
      <c r="L752">
        <v>38550.026666666701</v>
      </c>
      <c r="N752" t="s">
        <v>106</v>
      </c>
      <c r="O752" t="s">
        <v>24</v>
      </c>
      <c r="P752" s="2">
        <f>DATEVALUE(CONCATENATE(RIGHT(output[[#This Row],[month_year]],2),"/01/",LEFT(output[[#This Row],[month_year]],4)))</f>
        <v>42064</v>
      </c>
    </row>
    <row r="753" spans="1:16" x14ac:dyDescent="0.3">
      <c r="A753">
        <v>201503</v>
      </c>
      <c r="B753" t="s">
        <v>143</v>
      </c>
      <c r="C753" t="s">
        <v>549</v>
      </c>
      <c r="D753" t="s">
        <v>550</v>
      </c>
      <c r="E753" t="s">
        <v>64</v>
      </c>
      <c r="F753" t="s">
        <v>65</v>
      </c>
      <c r="G753" t="s">
        <v>19</v>
      </c>
      <c r="H753" t="s">
        <v>20</v>
      </c>
      <c r="I753" t="s">
        <v>21</v>
      </c>
      <c r="J753">
        <v>440</v>
      </c>
      <c r="K753">
        <v>14.98</v>
      </c>
      <c r="L753">
        <v>6591.2</v>
      </c>
      <c r="N753" t="s">
        <v>64</v>
      </c>
      <c r="O753" t="s">
        <v>24</v>
      </c>
      <c r="P753" s="2">
        <f>DATEVALUE(CONCATENATE(RIGHT(output[[#This Row],[month_year]],2),"/01/",LEFT(output[[#This Row],[month_year]],4)))</f>
        <v>42064</v>
      </c>
    </row>
    <row r="754" spans="1:16" x14ac:dyDescent="0.3">
      <c r="A754">
        <v>201503</v>
      </c>
      <c r="B754" t="s">
        <v>143</v>
      </c>
      <c r="C754" t="s">
        <v>551</v>
      </c>
      <c r="D754" t="s">
        <v>552</v>
      </c>
      <c r="E754" t="s">
        <v>106</v>
      </c>
      <c r="F754" t="s">
        <v>65</v>
      </c>
      <c r="G754" t="s">
        <v>19</v>
      </c>
      <c r="H754" t="s">
        <v>38</v>
      </c>
      <c r="I754" t="s">
        <v>39</v>
      </c>
      <c r="J754">
        <v>469</v>
      </c>
      <c r="K754">
        <v>15.98</v>
      </c>
      <c r="L754">
        <v>7494.62</v>
      </c>
      <c r="N754" t="s">
        <v>106</v>
      </c>
      <c r="O754" t="s">
        <v>24</v>
      </c>
      <c r="P754" s="2">
        <f>DATEVALUE(CONCATENATE(RIGHT(output[[#This Row],[month_year]],2),"/01/",LEFT(output[[#This Row],[month_year]],4)))</f>
        <v>42064</v>
      </c>
    </row>
    <row r="755" spans="1:16" x14ac:dyDescent="0.3">
      <c r="A755">
        <v>201503</v>
      </c>
      <c r="B755" t="s">
        <v>143</v>
      </c>
      <c r="C755" t="s">
        <v>749</v>
      </c>
      <c r="D755" t="s">
        <v>750</v>
      </c>
      <c r="E755" t="s">
        <v>108</v>
      </c>
      <c r="F755" t="s">
        <v>65</v>
      </c>
      <c r="G755" t="s">
        <v>19</v>
      </c>
      <c r="H755" t="s">
        <v>20</v>
      </c>
      <c r="I755" t="s">
        <v>21</v>
      </c>
      <c r="J755">
        <v>2774</v>
      </c>
      <c r="K755">
        <v>13.01</v>
      </c>
      <c r="L755">
        <v>36089.74</v>
      </c>
      <c r="N755" t="s">
        <v>108</v>
      </c>
      <c r="O755" t="s">
        <v>22</v>
      </c>
      <c r="P755" s="2">
        <f>DATEVALUE(CONCATENATE(RIGHT(output[[#This Row],[month_year]],2),"/01/",LEFT(output[[#This Row],[month_year]],4)))</f>
        <v>42064</v>
      </c>
    </row>
    <row r="756" spans="1:16" x14ac:dyDescent="0.3">
      <c r="A756">
        <v>201503</v>
      </c>
      <c r="B756" t="s">
        <v>143</v>
      </c>
      <c r="C756" t="s">
        <v>751</v>
      </c>
      <c r="D756" t="s">
        <v>752</v>
      </c>
      <c r="E756" t="s">
        <v>110</v>
      </c>
      <c r="F756" t="s">
        <v>65</v>
      </c>
      <c r="G756" t="s">
        <v>19</v>
      </c>
      <c r="H756" t="s">
        <v>38</v>
      </c>
      <c r="I756" t="s">
        <v>39</v>
      </c>
      <c r="J756">
        <v>2744</v>
      </c>
      <c r="K756">
        <v>14.1666666666667</v>
      </c>
      <c r="L756">
        <v>38873.333333333299</v>
      </c>
      <c r="N756" t="s">
        <v>110</v>
      </c>
      <c r="O756" t="s">
        <v>22</v>
      </c>
      <c r="P756" s="2">
        <f>DATEVALUE(CONCATENATE(RIGHT(output[[#This Row],[month_year]],2),"/01/",LEFT(output[[#This Row],[month_year]],4)))</f>
        <v>42064</v>
      </c>
    </row>
    <row r="757" spans="1:16" x14ac:dyDescent="0.3">
      <c r="A757">
        <v>201503</v>
      </c>
      <c r="B757" t="s">
        <v>143</v>
      </c>
      <c r="C757" t="s">
        <v>753</v>
      </c>
      <c r="D757" t="s">
        <v>754</v>
      </c>
      <c r="E757" t="s">
        <v>108</v>
      </c>
      <c r="F757" t="s">
        <v>65</v>
      </c>
      <c r="G757" t="s">
        <v>161</v>
      </c>
      <c r="H757" t="s">
        <v>20</v>
      </c>
      <c r="I757" t="s">
        <v>162</v>
      </c>
      <c r="J757">
        <v>1759</v>
      </c>
      <c r="K757">
        <v>13.063333333333301</v>
      </c>
      <c r="L757">
        <v>22978.403333333299</v>
      </c>
      <c r="N757" t="s">
        <v>108</v>
      </c>
      <c r="O757" t="s">
        <v>24</v>
      </c>
      <c r="P757" s="2">
        <f>DATEVALUE(CONCATENATE(RIGHT(output[[#This Row],[month_year]],2),"/01/",LEFT(output[[#This Row],[month_year]],4)))</f>
        <v>42064</v>
      </c>
    </row>
    <row r="758" spans="1:16" x14ac:dyDescent="0.3">
      <c r="A758">
        <v>201503</v>
      </c>
      <c r="B758" t="s">
        <v>143</v>
      </c>
      <c r="C758" t="s">
        <v>755</v>
      </c>
      <c r="D758" t="s">
        <v>756</v>
      </c>
      <c r="E758" t="s">
        <v>110</v>
      </c>
      <c r="F758" t="s">
        <v>65</v>
      </c>
      <c r="G758" t="s">
        <v>161</v>
      </c>
      <c r="H758" t="s">
        <v>38</v>
      </c>
      <c r="I758" t="s">
        <v>165</v>
      </c>
      <c r="J758">
        <v>2446</v>
      </c>
      <c r="K758">
        <v>14.2566666666667</v>
      </c>
      <c r="L758">
        <v>34871.8066666667</v>
      </c>
      <c r="N758" t="s">
        <v>110</v>
      </c>
      <c r="O758" t="s">
        <v>24</v>
      </c>
      <c r="P758" s="2">
        <f>DATEVALUE(CONCATENATE(RIGHT(output[[#This Row],[month_year]],2),"/01/",LEFT(output[[#This Row],[month_year]],4)))</f>
        <v>42064</v>
      </c>
    </row>
    <row r="759" spans="1:16" x14ac:dyDescent="0.3">
      <c r="A759">
        <v>201503</v>
      </c>
      <c r="B759" t="s">
        <v>143</v>
      </c>
      <c r="C759" t="s">
        <v>757</v>
      </c>
      <c r="D759" t="s">
        <v>758</v>
      </c>
      <c r="E759" t="s">
        <v>108</v>
      </c>
      <c r="F759" t="s">
        <v>65</v>
      </c>
      <c r="G759" t="s">
        <v>19</v>
      </c>
      <c r="H759" t="s">
        <v>20</v>
      </c>
      <c r="I759" t="s">
        <v>21</v>
      </c>
      <c r="J759">
        <v>278</v>
      </c>
      <c r="K759">
        <v>14.98</v>
      </c>
      <c r="L759">
        <v>4164.4399999999996</v>
      </c>
      <c r="N759" t="s">
        <v>108</v>
      </c>
      <c r="O759" t="s">
        <v>24</v>
      </c>
      <c r="P759" s="2">
        <f>DATEVALUE(CONCATENATE(RIGHT(output[[#This Row],[month_year]],2),"/01/",LEFT(output[[#This Row],[month_year]],4)))</f>
        <v>42064</v>
      </c>
    </row>
    <row r="760" spans="1:16" x14ac:dyDescent="0.3">
      <c r="A760">
        <v>201503</v>
      </c>
      <c r="B760" t="s">
        <v>143</v>
      </c>
      <c r="C760" t="s">
        <v>759</v>
      </c>
      <c r="D760" t="s">
        <v>760</v>
      </c>
      <c r="E760" t="s">
        <v>110</v>
      </c>
      <c r="F760" t="s">
        <v>65</v>
      </c>
      <c r="G760" t="s">
        <v>19</v>
      </c>
      <c r="H760" t="s">
        <v>38</v>
      </c>
      <c r="I760" t="s">
        <v>39</v>
      </c>
      <c r="J760">
        <v>281</v>
      </c>
      <c r="K760">
        <v>15.98</v>
      </c>
      <c r="L760">
        <v>4490.38</v>
      </c>
      <c r="N760" t="s">
        <v>110</v>
      </c>
      <c r="O760" t="s">
        <v>24</v>
      </c>
      <c r="P760" s="2">
        <f>DATEVALUE(CONCATENATE(RIGHT(output[[#This Row],[month_year]],2),"/01/",LEFT(output[[#This Row],[month_year]],4)))</f>
        <v>42064</v>
      </c>
    </row>
    <row r="761" spans="1:16" x14ac:dyDescent="0.3">
      <c r="A761">
        <v>201503</v>
      </c>
      <c r="B761" t="s">
        <v>143</v>
      </c>
      <c r="C761" t="s">
        <v>563</v>
      </c>
      <c r="D761" t="s">
        <v>564</v>
      </c>
      <c r="E761" t="s">
        <v>113</v>
      </c>
      <c r="F761" t="s">
        <v>65</v>
      </c>
      <c r="G761" t="s">
        <v>161</v>
      </c>
      <c r="H761" t="s">
        <v>38</v>
      </c>
      <c r="I761" t="s">
        <v>165</v>
      </c>
      <c r="J761">
        <v>1283</v>
      </c>
      <c r="K761">
        <v>14.2566666666667</v>
      </c>
      <c r="L761">
        <v>18291.303333333301</v>
      </c>
      <c r="N761" t="s">
        <v>113</v>
      </c>
      <c r="O761" t="s">
        <v>22</v>
      </c>
      <c r="P761" s="2">
        <f>DATEVALUE(CONCATENATE(RIGHT(output[[#This Row],[month_year]],2),"/01/",LEFT(output[[#This Row],[month_year]],4)))</f>
        <v>42064</v>
      </c>
    </row>
    <row r="762" spans="1:16" x14ac:dyDescent="0.3">
      <c r="A762">
        <v>201503</v>
      </c>
      <c r="B762" t="s">
        <v>143</v>
      </c>
      <c r="C762" t="s">
        <v>565</v>
      </c>
      <c r="D762" t="s">
        <v>566</v>
      </c>
      <c r="E762" t="s">
        <v>113</v>
      </c>
      <c r="F762" t="s">
        <v>65</v>
      </c>
      <c r="G762" t="s">
        <v>19</v>
      </c>
      <c r="H762" t="s">
        <v>38</v>
      </c>
      <c r="I762" t="s">
        <v>39</v>
      </c>
      <c r="J762">
        <v>309</v>
      </c>
      <c r="K762">
        <v>15.98</v>
      </c>
      <c r="L762">
        <v>4937.82</v>
      </c>
      <c r="N762" t="s">
        <v>113</v>
      </c>
      <c r="O762" t="s">
        <v>24</v>
      </c>
      <c r="P762" s="2">
        <f>DATEVALUE(CONCATENATE(RIGHT(output[[#This Row],[month_year]],2),"/01/",LEFT(output[[#This Row],[month_year]],4)))</f>
        <v>42064</v>
      </c>
    </row>
    <row r="763" spans="1:16" x14ac:dyDescent="0.3">
      <c r="A763">
        <v>201503</v>
      </c>
      <c r="B763" t="s">
        <v>143</v>
      </c>
      <c r="C763" t="s">
        <v>567</v>
      </c>
      <c r="D763" t="s">
        <v>568</v>
      </c>
      <c r="E763" t="s">
        <v>67</v>
      </c>
      <c r="F763" t="s">
        <v>65</v>
      </c>
      <c r="G763" t="s">
        <v>19</v>
      </c>
      <c r="H763" t="s">
        <v>20</v>
      </c>
      <c r="I763" t="s">
        <v>21</v>
      </c>
      <c r="J763">
        <v>5008</v>
      </c>
      <c r="K763">
        <v>13.01</v>
      </c>
      <c r="L763">
        <v>65154.080000000002</v>
      </c>
      <c r="N763" t="s">
        <v>67</v>
      </c>
      <c r="O763" t="s">
        <v>22</v>
      </c>
      <c r="P763" s="2">
        <f>DATEVALUE(CONCATENATE(RIGHT(output[[#This Row],[month_year]],2),"/01/",LEFT(output[[#This Row],[month_year]],4)))</f>
        <v>42064</v>
      </c>
    </row>
    <row r="764" spans="1:16" x14ac:dyDescent="0.3">
      <c r="A764">
        <v>201503</v>
      </c>
      <c r="B764" t="s">
        <v>143</v>
      </c>
      <c r="C764" t="s">
        <v>569</v>
      </c>
      <c r="D764" t="s">
        <v>112</v>
      </c>
      <c r="E764" t="s">
        <v>113</v>
      </c>
      <c r="F764" t="s">
        <v>65</v>
      </c>
      <c r="G764" t="s">
        <v>19</v>
      </c>
      <c r="H764" t="s">
        <v>38</v>
      </c>
      <c r="I764" t="s">
        <v>39</v>
      </c>
      <c r="J764">
        <v>3908</v>
      </c>
      <c r="K764">
        <v>14.1666666666667</v>
      </c>
      <c r="L764">
        <v>55363.333333333299</v>
      </c>
      <c r="N764" t="s">
        <v>113</v>
      </c>
      <c r="O764" t="s">
        <v>24</v>
      </c>
      <c r="P764" s="2">
        <f>DATEVALUE(CONCATENATE(RIGHT(output[[#This Row],[month_year]],2),"/01/",LEFT(output[[#This Row],[month_year]],4)))</f>
        <v>42064</v>
      </c>
    </row>
    <row r="765" spans="1:16" x14ac:dyDescent="0.3">
      <c r="A765">
        <v>201503</v>
      </c>
      <c r="B765" t="s">
        <v>143</v>
      </c>
      <c r="C765" t="s">
        <v>570</v>
      </c>
      <c r="D765" t="s">
        <v>571</v>
      </c>
      <c r="E765" t="s">
        <v>67</v>
      </c>
      <c r="F765" t="s">
        <v>65</v>
      </c>
      <c r="G765" t="s">
        <v>161</v>
      </c>
      <c r="H765" t="s">
        <v>20</v>
      </c>
      <c r="I765" t="s">
        <v>162</v>
      </c>
      <c r="J765">
        <v>998</v>
      </c>
      <c r="K765">
        <v>13.063333333333301</v>
      </c>
      <c r="L765">
        <v>13037.2066666667</v>
      </c>
      <c r="N765" t="s">
        <v>67</v>
      </c>
      <c r="O765" t="s">
        <v>24</v>
      </c>
      <c r="P765" s="2">
        <f>DATEVALUE(CONCATENATE(RIGHT(output[[#This Row],[month_year]],2),"/01/",LEFT(output[[#This Row],[month_year]],4)))</f>
        <v>42064</v>
      </c>
    </row>
    <row r="766" spans="1:16" x14ac:dyDescent="0.3">
      <c r="A766">
        <v>201503</v>
      </c>
      <c r="B766" t="s">
        <v>143</v>
      </c>
      <c r="C766" t="s">
        <v>572</v>
      </c>
      <c r="D766" t="s">
        <v>573</v>
      </c>
      <c r="E766" t="s">
        <v>67</v>
      </c>
      <c r="F766" t="s">
        <v>65</v>
      </c>
      <c r="G766" t="s">
        <v>19</v>
      </c>
      <c r="H766" t="s">
        <v>20</v>
      </c>
      <c r="I766" t="s">
        <v>21</v>
      </c>
      <c r="J766">
        <v>390</v>
      </c>
      <c r="K766">
        <v>14.98</v>
      </c>
      <c r="L766">
        <v>5842.2</v>
      </c>
      <c r="N766" t="s">
        <v>67</v>
      </c>
      <c r="O766" t="s">
        <v>24</v>
      </c>
      <c r="P766" s="2">
        <f>DATEVALUE(CONCATENATE(RIGHT(output[[#This Row],[month_year]],2),"/01/",LEFT(output[[#This Row],[month_year]],4)))</f>
        <v>42064</v>
      </c>
    </row>
    <row r="767" spans="1:16" x14ac:dyDescent="0.3">
      <c r="A767">
        <v>201503</v>
      </c>
      <c r="B767" t="s">
        <v>143</v>
      </c>
      <c r="C767" t="s">
        <v>584</v>
      </c>
      <c r="D767" t="s">
        <v>585</v>
      </c>
      <c r="E767" t="s">
        <v>115</v>
      </c>
      <c r="F767" t="s">
        <v>65</v>
      </c>
      <c r="G767" t="s">
        <v>19</v>
      </c>
      <c r="H767" t="s">
        <v>20</v>
      </c>
      <c r="I767" t="s">
        <v>21</v>
      </c>
      <c r="J767">
        <v>5307</v>
      </c>
      <c r="K767">
        <v>13.01</v>
      </c>
      <c r="L767">
        <v>69044.070000000007</v>
      </c>
      <c r="N767" t="s">
        <v>115</v>
      </c>
      <c r="O767" t="s">
        <v>22</v>
      </c>
      <c r="P767" s="2">
        <f>DATEVALUE(CONCATENATE(RIGHT(output[[#This Row],[month_year]],2),"/01/",LEFT(output[[#This Row],[month_year]],4)))</f>
        <v>42064</v>
      </c>
    </row>
    <row r="768" spans="1:16" x14ac:dyDescent="0.3">
      <c r="A768">
        <v>201503</v>
      </c>
      <c r="B768" t="s">
        <v>143</v>
      </c>
      <c r="C768" t="s">
        <v>586</v>
      </c>
      <c r="D768" t="s">
        <v>585</v>
      </c>
      <c r="E768" t="s">
        <v>115</v>
      </c>
      <c r="F768" t="s">
        <v>65</v>
      </c>
      <c r="G768" t="s">
        <v>19</v>
      </c>
      <c r="H768" t="s">
        <v>20</v>
      </c>
      <c r="I768" t="s">
        <v>21</v>
      </c>
      <c r="J768">
        <v>630</v>
      </c>
      <c r="K768">
        <v>13.01</v>
      </c>
      <c r="L768">
        <v>8196.2999999999993</v>
      </c>
      <c r="N768" t="s">
        <v>115</v>
      </c>
      <c r="O768" t="s">
        <v>24</v>
      </c>
      <c r="P768" s="2">
        <f>DATEVALUE(CONCATENATE(RIGHT(output[[#This Row],[month_year]],2),"/01/",LEFT(output[[#This Row],[month_year]],4)))</f>
        <v>42064</v>
      </c>
    </row>
    <row r="769" spans="1:16" x14ac:dyDescent="0.3">
      <c r="A769">
        <v>201503</v>
      </c>
      <c r="B769" t="s">
        <v>143</v>
      </c>
      <c r="C769" t="s">
        <v>587</v>
      </c>
      <c r="D769" t="s">
        <v>588</v>
      </c>
      <c r="E769" t="s">
        <v>117</v>
      </c>
      <c r="F769" t="s">
        <v>65</v>
      </c>
      <c r="G769" t="s">
        <v>19</v>
      </c>
      <c r="H769" t="s">
        <v>38</v>
      </c>
      <c r="I769" t="s">
        <v>39</v>
      </c>
      <c r="J769">
        <v>4880</v>
      </c>
      <c r="K769">
        <v>14.1666666666667</v>
      </c>
      <c r="L769">
        <v>69133.333333333299</v>
      </c>
      <c r="N769" t="s">
        <v>117</v>
      </c>
      <c r="O769" t="s">
        <v>22</v>
      </c>
      <c r="P769" s="2">
        <f>DATEVALUE(CONCATENATE(RIGHT(output[[#This Row],[month_year]],2),"/01/",LEFT(output[[#This Row],[month_year]],4)))</f>
        <v>42064</v>
      </c>
    </row>
    <row r="770" spans="1:16" x14ac:dyDescent="0.3">
      <c r="A770">
        <v>201503</v>
      </c>
      <c r="B770" t="s">
        <v>143</v>
      </c>
      <c r="C770" t="s">
        <v>589</v>
      </c>
      <c r="D770" t="s">
        <v>590</v>
      </c>
      <c r="E770" t="s">
        <v>117</v>
      </c>
      <c r="F770" t="s">
        <v>65</v>
      </c>
      <c r="G770" t="s">
        <v>161</v>
      </c>
      <c r="H770" t="s">
        <v>38</v>
      </c>
      <c r="I770" t="s">
        <v>165</v>
      </c>
      <c r="J770">
        <v>1401</v>
      </c>
      <c r="K770">
        <v>14.2566666666667</v>
      </c>
      <c r="L770">
        <v>19973.59</v>
      </c>
      <c r="N770" t="s">
        <v>117</v>
      </c>
      <c r="O770" t="s">
        <v>24</v>
      </c>
      <c r="P770" s="2">
        <f>DATEVALUE(CONCATENATE(RIGHT(output[[#This Row],[month_year]],2),"/01/",LEFT(output[[#This Row],[month_year]],4)))</f>
        <v>42064</v>
      </c>
    </row>
    <row r="771" spans="1:16" x14ac:dyDescent="0.3">
      <c r="A771">
        <v>201503</v>
      </c>
      <c r="B771" t="s">
        <v>143</v>
      </c>
      <c r="C771" t="s">
        <v>591</v>
      </c>
      <c r="D771" t="s">
        <v>592</v>
      </c>
      <c r="E771" t="s">
        <v>115</v>
      </c>
      <c r="F771" t="s">
        <v>65</v>
      </c>
      <c r="G771" t="s">
        <v>19</v>
      </c>
      <c r="H771" t="s">
        <v>20</v>
      </c>
      <c r="I771" t="s">
        <v>21</v>
      </c>
      <c r="J771">
        <v>455</v>
      </c>
      <c r="K771">
        <v>14.98</v>
      </c>
      <c r="L771">
        <v>6815.9</v>
      </c>
      <c r="N771" t="s">
        <v>115</v>
      </c>
      <c r="O771" t="s">
        <v>24</v>
      </c>
      <c r="P771" s="2">
        <f>DATEVALUE(CONCATENATE(RIGHT(output[[#This Row],[month_year]],2),"/01/",LEFT(output[[#This Row],[month_year]],4)))</f>
        <v>42064</v>
      </c>
    </row>
    <row r="772" spans="1:16" x14ac:dyDescent="0.3">
      <c r="A772">
        <v>201503</v>
      </c>
      <c r="B772" t="s">
        <v>143</v>
      </c>
      <c r="C772" t="s">
        <v>593</v>
      </c>
      <c r="D772" t="s">
        <v>594</v>
      </c>
      <c r="E772" t="s">
        <v>117</v>
      </c>
      <c r="F772" t="s">
        <v>65</v>
      </c>
      <c r="G772" t="s">
        <v>19</v>
      </c>
      <c r="H772" t="s">
        <v>38</v>
      </c>
      <c r="I772" t="s">
        <v>39</v>
      </c>
      <c r="J772">
        <v>472</v>
      </c>
      <c r="K772">
        <v>15.98</v>
      </c>
      <c r="L772">
        <v>7542.56</v>
      </c>
      <c r="N772" t="s">
        <v>117</v>
      </c>
      <c r="O772" t="s">
        <v>24</v>
      </c>
      <c r="P772" s="2">
        <f>DATEVALUE(CONCATENATE(RIGHT(output[[#This Row],[month_year]],2),"/01/",LEFT(output[[#This Row],[month_year]],4)))</f>
        <v>42064</v>
      </c>
    </row>
    <row r="773" spans="1:16" x14ac:dyDescent="0.3">
      <c r="A773">
        <v>201503</v>
      </c>
      <c r="B773" t="s">
        <v>143</v>
      </c>
      <c r="C773" t="s">
        <v>595</v>
      </c>
      <c r="D773" t="s">
        <v>596</v>
      </c>
      <c r="E773" t="s">
        <v>65</v>
      </c>
      <c r="F773" t="s">
        <v>65</v>
      </c>
      <c r="G773" t="s">
        <v>19</v>
      </c>
      <c r="H773" t="s">
        <v>20</v>
      </c>
      <c r="I773" t="s">
        <v>21</v>
      </c>
      <c r="J773">
        <v>12833</v>
      </c>
      <c r="K773">
        <v>13.01</v>
      </c>
      <c r="L773">
        <v>166957.32999999999</v>
      </c>
      <c r="N773" t="s">
        <v>65</v>
      </c>
      <c r="O773" t="s">
        <v>22</v>
      </c>
      <c r="P773" s="2">
        <f>DATEVALUE(CONCATENATE(RIGHT(output[[#This Row],[month_year]],2),"/01/",LEFT(output[[#This Row],[month_year]],4)))</f>
        <v>42064</v>
      </c>
    </row>
    <row r="774" spans="1:16" x14ac:dyDescent="0.3">
      <c r="A774">
        <v>201503</v>
      </c>
      <c r="B774" t="s">
        <v>143</v>
      </c>
      <c r="C774" t="s">
        <v>597</v>
      </c>
      <c r="D774" t="s">
        <v>598</v>
      </c>
      <c r="E774" t="s">
        <v>120</v>
      </c>
      <c r="F774" t="s">
        <v>65</v>
      </c>
      <c r="G774" t="s">
        <v>19</v>
      </c>
      <c r="H774" t="s">
        <v>38</v>
      </c>
      <c r="I774" t="s">
        <v>39</v>
      </c>
      <c r="J774">
        <v>11498</v>
      </c>
      <c r="K774">
        <v>14.1666666666667</v>
      </c>
      <c r="L774">
        <v>162888.33333333299</v>
      </c>
      <c r="N774" t="s">
        <v>120</v>
      </c>
      <c r="O774" t="s">
        <v>22</v>
      </c>
      <c r="P774" s="2">
        <f>DATEVALUE(CONCATENATE(RIGHT(output[[#This Row],[month_year]],2),"/01/",LEFT(output[[#This Row],[month_year]],4)))</f>
        <v>42064</v>
      </c>
    </row>
    <row r="775" spans="1:16" x14ac:dyDescent="0.3">
      <c r="A775">
        <v>201503</v>
      </c>
      <c r="B775" t="s">
        <v>143</v>
      </c>
      <c r="C775" t="s">
        <v>599</v>
      </c>
      <c r="D775" t="s">
        <v>600</v>
      </c>
      <c r="E775" t="s">
        <v>65</v>
      </c>
      <c r="F775" t="s">
        <v>65</v>
      </c>
      <c r="G775" t="s">
        <v>19</v>
      </c>
      <c r="H775" t="s">
        <v>20</v>
      </c>
      <c r="I775" t="s">
        <v>21</v>
      </c>
      <c r="J775">
        <v>1248</v>
      </c>
      <c r="K775">
        <v>14.98</v>
      </c>
      <c r="L775">
        <v>18695.04</v>
      </c>
      <c r="N775" t="s">
        <v>65</v>
      </c>
      <c r="O775" t="s">
        <v>24</v>
      </c>
      <c r="P775" s="2">
        <f>DATEVALUE(CONCATENATE(RIGHT(output[[#This Row],[month_year]],2),"/01/",LEFT(output[[#This Row],[month_year]],4)))</f>
        <v>42064</v>
      </c>
    </row>
    <row r="776" spans="1:16" x14ac:dyDescent="0.3">
      <c r="A776">
        <v>201503</v>
      </c>
      <c r="B776" t="s">
        <v>143</v>
      </c>
      <c r="C776" t="s">
        <v>611</v>
      </c>
      <c r="D776" t="s">
        <v>612</v>
      </c>
      <c r="E776" t="s">
        <v>65</v>
      </c>
      <c r="F776" t="s">
        <v>65</v>
      </c>
      <c r="G776" t="s">
        <v>161</v>
      </c>
      <c r="H776" t="s">
        <v>20</v>
      </c>
      <c r="I776" t="s">
        <v>162</v>
      </c>
      <c r="J776">
        <v>10132</v>
      </c>
      <c r="K776">
        <v>13.063333333333301</v>
      </c>
      <c r="L776">
        <v>132357.69333333301</v>
      </c>
      <c r="N776" t="s">
        <v>65</v>
      </c>
      <c r="O776" t="s">
        <v>24</v>
      </c>
      <c r="P776" s="2">
        <f>DATEVALUE(CONCATENATE(RIGHT(output[[#This Row],[month_year]],2),"/01/",LEFT(output[[#This Row],[month_year]],4)))</f>
        <v>42064</v>
      </c>
    </row>
    <row r="777" spans="1:16" x14ac:dyDescent="0.3">
      <c r="A777">
        <v>201503</v>
      </c>
      <c r="B777" t="s">
        <v>143</v>
      </c>
      <c r="C777" t="s">
        <v>613</v>
      </c>
      <c r="D777" t="s">
        <v>614</v>
      </c>
      <c r="E777" t="s">
        <v>120</v>
      </c>
      <c r="F777" t="s">
        <v>65</v>
      </c>
      <c r="G777" t="s">
        <v>161</v>
      </c>
      <c r="H777" t="s">
        <v>38</v>
      </c>
      <c r="I777" t="s">
        <v>165</v>
      </c>
      <c r="J777">
        <v>9838</v>
      </c>
      <c r="K777">
        <v>14.2566666666667</v>
      </c>
      <c r="L777">
        <v>140257.08666666699</v>
      </c>
      <c r="N777" t="s">
        <v>120</v>
      </c>
      <c r="O777" t="s">
        <v>24</v>
      </c>
      <c r="P777" s="2">
        <f>DATEVALUE(CONCATENATE(RIGHT(output[[#This Row],[month_year]],2),"/01/",LEFT(output[[#This Row],[month_year]],4)))</f>
        <v>42064</v>
      </c>
    </row>
    <row r="778" spans="1:16" x14ac:dyDescent="0.3">
      <c r="A778">
        <v>201503</v>
      </c>
      <c r="B778" t="s">
        <v>143</v>
      </c>
      <c r="C778" t="s">
        <v>118</v>
      </c>
      <c r="D778" t="s">
        <v>119</v>
      </c>
      <c r="E778" t="s">
        <v>120</v>
      </c>
      <c r="F778" t="s">
        <v>65</v>
      </c>
      <c r="G778" t="s">
        <v>19</v>
      </c>
      <c r="H778" t="s">
        <v>38</v>
      </c>
      <c r="I778" t="s">
        <v>39</v>
      </c>
      <c r="J778">
        <v>948</v>
      </c>
      <c r="K778">
        <v>15.98</v>
      </c>
      <c r="L778">
        <v>15149.04</v>
      </c>
      <c r="N778" t="s">
        <v>120</v>
      </c>
      <c r="O778" t="s">
        <v>24</v>
      </c>
      <c r="P778" s="2">
        <f>DATEVALUE(CONCATENATE(RIGHT(output[[#This Row],[month_year]],2),"/01/",LEFT(output[[#This Row],[month_year]],4)))</f>
        <v>42064</v>
      </c>
    </row>
    <row r="779" spans="1:16" x14ac:dyDescent="0.3">
      <c r="A779">
        <v>201503</v>
      </c>
      <c r="B779" t="s">
        <v>143</v>
      </c>
      <c r="C779" t="s">
        <v>625</v>
      </c>
      <c r="D779" t="s">
        <v>626</v>
      </c>
      <c r="E779" t="s">
        <v>126</v>
      </c>
      <c r="F779" t="s">
        <v>65</v>
      </c>
      <c r="G779" t="s">
        <v>19</v>
      </c>
      <c r="H779" t="s">
        <v>20</v>
      </c>
      <c r="I779" t="s">
        <v>21</v>
      </c>
      <c r="J779">
        <v>2528</v>
      </c>
      <c r="K779">
        <v>13.01</v>
      </c>
      <c r="L779">
        <v>32889.279999999999</v>
      </c>
      <c r="N779" t="s">
        <v>126</v>
      </c>
      <c r="O779" t="s">
        <v>22</v>
      </c>
      <c r="P779" s="2">
        <f>DATEVALUE(CONCATENATE(RIGHT(output[[#This Row],[month_year]],2),"/01/",LEFT(output[[#This Row],[month_year]],4)))</f>
        <v>42064</v>
      </c>
    </row>
    <row r="780" spans="1:16" x14ac:dyDescent="0.3">
      <c r="A780">
        <v>201503</v>
      </c>
      <c r="B780" t="s">
        <v>143</v>
      </c>
      <c r="C780" t="s">
        <v>121</v>
      </c>
      <c r="D780" t="s">
        <v>122</v>
      </c>
      <c r="E780" t="s">
        <v>123</v>
      </c>
      <c r="F780" t="s">
        <v>65</v>
      </c>
      <c r="G780" t="s">
        <v>19</v>
      </c>
      <c r="H780" t="s">
        <v>38</v>
      </c>
      <c r="I780" t="s">
        <v>39</v>
      </c>
      <c r="J780">
        <v>2846</v>
      </c>
      <c r="K780">
        <v>14.1666666666667</v>
      </c>
      <c r="L780">
        <v>40318.333333333299</v>
      </c>
      <c r="N780" t="s">
        <v>123</v>
      </c>
      <c r="O780" t="s">
        <v>22</v>
      </c>
      <c r="P780" s="2">
        <f>DATEVALUE(CONCATENATE(RIGHT(output[[#This Row],[month_year]],2),"/01/",LEFT(output[[#This Row],[month_year]],4)))</f>
        <v>42064</v>
      </c>
    </row>
    <row r="781" spans="1:16" x14ac:dyDescent="0.3">
      <c r="A781">
        <v>201503</v>
      </c>
      <c r="B781" t="s">
        <v>143</v>
      </c>
      <c r="C781" t="s">
        <v>627</v>
      </c>
      <c r="D781" t="s">
        <v>628</v>
      </c>
      <c r="E781" t="s">
        <v>126</v>
      </c>
      <c r="F781" t="s">
        <v>65</v>
      </c>
      <c r="G781" t="s">
        <v>161</v>
      </c>
      <c r="H781" t="s">
        <v>20</v>
      </c>
      <c r="I781" t="s">
        <v>162</v>
      </c>
      <c r="J781">
        <v>4136</v>
      </c>
      <c r="K781">
        <v>13.063333333333301</v>
      </c>
      <c r="L781">
        <v>54029.946666666699</v>
      </c>
      <c r="N781" t="s">
        <v>126</v>
      </c>
      <c r="O781" t="s">
        <v>24</v>
      </c>
      <c r="P781" s="2">
        <f>DATEVALUE(CONCATENATE(RIGHT(output[[#This Row],[month_year]],2),"/01/",LEFT(output[[#This Row],[month_year]],4)))</f>
        <v>42064</v>
      </c>
    </row>
    <row r="782" spans="1:16" x14ac:dyDescent="0.3">
      <c r="A782">
        <v>201503</v>
      </c>
      <c r="B782" t="s">
        <v>143</v>
      </c>
      <c r="C782" t="s">
        <v>629</v>
      </c>
      <c r="D782" t="s">
        <v>630</v>
      </c>
      <c r="E782" t="s">
        <v>123</v>
      </c>
      <c r="F782" t="s">
        <v>65</v>
      </c>
      <c r="G782" t="s">
        <v>161</v>
      </c>
      <c r="H782" t="s">
        <v>38</v>
      </c>
      <c r="I782" t="s">
        <v>165</v>
      </c>
      <c r="J782">
        <v>4659</v>
      </c>
      <c r="K782">
        <v>14.2566666666667</v>
      </c>
      <c r="L782">
        <v>66421.81</v>
      </c>
      <c r="N782" t="s">
        <v>123</v>
      </c>
      <c r="O782" t="s">
        <v>24</v>
      </c>
      <c r="P782" s="2">
        <f>DATEVALUE(CONCATENATE(RIGHT(output[[#This Row],[month_year]],2),"/01/",LEFT(output[[#This Row],[month_year]],4)))</f>
        <v>42064</v>
      </c>
    </row>
    <row r="783" spans="1:16" x14ac:dyDescent="0.3">
      <c r="A783">
        <v>201503</v>
      </c>
      <c r="B783" t="s">
        <v>143</v>
      </c>
      <c r="C783" t="s">
        <v>124</v>
      </c>
      <c r="D783" t="s">
        <v>125</v>
      </c>
      <c r="E783" t="s">
        <v>126</v>
      </c>
      <c r="F783" t="s">
        <v>65</v>
      </c>
      <c r="G783" t="s">
        <v>19</v>
      </c>
      <c r="H783" t="s">
        <v>20</v>
      </c>
      <c r="I783" t="s">
        <v>21</v>
      </c>
      <c r="J783">
        <v>205</v>
      </c>
      <c r="K783">
        <v>14.98</v>
      </c>
      <c r="L783">
        <v>3070.9</v>
      </c>
      <c r="N783" t="s">
        <v>126</v>
      </c>
      <c r="O783" t="s">
        <v>24</v>
      </c>
      <c r="P783" s="2">
        <f>DATEVALUE(CONCATENATE(RIGHT(output[[#This Row],[month_year]],2),"/01/",LEFT(output[[#This Row],[month_year]],4)))</f>
        <v>42064</v>
      </c>
    </row>
    <row r="784" spans="1:16" x14ac:dyDescent="0.3">
      <c r="A784">
        <v>201503</v>
      </c>
      <c r="B784" t="s">
        <v>143</v>
      </c>
      <c r="C784" t="s">
        <v>631</v>
      </c>
      <c r="D784" t="s">
        <v>632</v>
      </c>
      <c r="E784" t="s">
        <v>123</v>
      </c>
      <c r="F784" t="s">
        <v>65</v>
      </c>
      <c r="G784" t="s">
        <v>19</v>
      </c>
      <c r="H784" t="s">
        <v>38</v>
      </c>
      <c r="I784" t="s">
        <v>39</v>
      </c>
      <c r="J784">
        <v>234</v>
      </c>
      <c r="K784">
        <v>15.98</v>
      </c>
      <c r="L784">
        <v>3739.32</v>
      </c>
      <c r="N784" t="s">
        <v>123</v>
      </c>
      <c r="O784" t="s">
        <v>24</v>
      </c>
      <c r="P784" s="2">
        <f>DATEVALUE(CONCATENATE(RIGHT(output[[#This Row],[month_year]],2),"/01/",LEFT(output[[#This Row],[month_year]],4)))</f>
        <v>42064</v>
      </c>
    </row>
    <row r="785" spans="1:16" x14ac:dyDescent="0.3">
      <c r="A785">
        <v>201503</v>
      </c>
      <c r="B785" t="s">
        <v>633</v>
      </c>
      <c r="C785" t="s">
        <v>715</v>
      </c>
      <c r="D785" t="s">
        <v>716</v>
      </c>
      <c r="E785" t="s">
        <v>716</v>
      </c>
      <c r="F785" t="s">
        <v>717</v>
      </c>
      <c r="G785" t="s">
        <v>19</v>
      </c>
      <c r="H785" t="s">
        <v>20</v>
      </c>
      <c r="I785" t="s">
        <v>21</v>
      </c>
      <c r="J785">
        <v>1467</v>
      </c>
      <c r="K785">
        <v>12.99</v>
      </c>
      <c r="L785">
        <v>19056.330000000002</v>
      </c>
      <c r="O785" t="s">
        <v>22</v>
      </c>
      <c r="P785" s="2">
        <f>DATEVALUE(CONCATENATE(RIGHT(output[[#This Row],[month_year]],2),"/01/",LEFT(output[[#This Row],[month_year]],4)))</f>
        <v>42064</v>
      </c>
    </row>
    <row r="786" spans="1:16" x14ac:dyDescent="0.3">
      <c r="A786">
        <v>201503</v>
      </c>
      <c r="B786" t="s">
        <v>633</v>
      </c>
      <c r="C786" t="s">
        <v>16</v>
      </c>
      <c r="D786" t="s">
        <v>17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>
        <v>3639</v>
      </c>
      <c r="K786">
        <v>12.99</v>
      </c>
      <c r="L786">
        <v>47270.61</v>
      </c>
      <c r="N786" t="s">
        <v>17</v>
      </c>
      <c r="O786" t="s">
        <v>22</v>
      </c>
      <c r="P786" s="2">
        <f>DATEVALUE(CONCATENATE(RIGHT(output[[#This Row],[month_year]],2),"/01/",LEFT(output[[#This Row],[month_year]],4)))</f>
        <v>42064</v>
      </c>
    </row>
    <row r="787" spans="1:16" x14ac:dyDescent="0.3">
      <c r="A787">
        <v>201503</v>
      </c>
      <c r="B787" t="s">
        <v>633</v>
      </c>
      <c r="C787" t="s">
        <v>79</v>
      </c>
      <c r="D787" t="s">
        <v>80</v>
      </c>
      <c r="E787" t="s">
        <v>81</v>
      </c>
      <c r="F787" t="s">
        <v>18</v>
      </c>
      <c r="G787" t="s">
        <v>52</v>
      </c>
      <c r="H787" t="s">
        <v>20</v>
      </c>
      <c r="I787" t="s">
        <v>53</v>
      </c>
      <c r="J787">
        <v>943</v>
      </c>
      <c r="K787">
        <v>12.99</v>
      </c>
      <c r="L787">
        <v>12249.57</v>
      </c>
      <c r="N787" t="s">
        <v>81</v>
      </c>
      <c r="O787" t="s">
        <v>22</v>
      </c>
      <c r="P787" s="2">
        <f>DATEVALUE(CONCATENATE(RIGHT(output[[#This Row],[month_year]],2),"/01/",LEFT(output[[#This Row],[month_year]],4)))</f>
        <v>42064</v>
      </c>
    </row>
    <row r="788" spans="1:16" x14ac:dyDescent="0.3">
      <c r="A788">
        <v>201503</v>
      </c>
      <c r="B788" t="s">
        <v>633</v>
      </c>
      <c r="C788" t="s">
        <v>23</v>
      </c>
      <c r="D788" t="s">
        <v>23</v>
      </c>
      <c r="E788" t="s">
        <v>23</v>
      </c>
      <c r="F788" t="s">
        <v>23</v>
      </c>
      <c r="G788" t="s">
        <v>19</v>
      </c>
      <c r="H788" t="s">
        <v>20</v>
      </c>
      <c r="I788" t="s">
        <v>21</v>
      </c>
      <c r="J788">
        <v>727</v>
      </c>
      <c r="K788">
        <v>12.99</v>
      </c>
      <c r="L788">
        <v>9443.73</v>
      </c>
      <c r="N788" t="s">
        <v>23</v>
      </c>
      <c r="O788" t="s">
        <v>22</v>
      </c>
      <c r="P788" s="2">
        <f>DATEVALUE(CONCATENATE(RIGHT(output[[#This Row],[month_year]],2),"/01/",LEFT(output[[#This Row],[month_year]],4)))</f>
        <v>42064</v>
      </c>
    </row>
    <row r="789" spans="1:16" x14ac:dyDescent="0.3">
      <c r="A789">
        <v>201503</v>
      </c>
      <c r="B789" t="s">
        <v>633</v>
      </c>
      <c r="C789" t="s">
        <v>656</v>
      </c>
      <c r="D789" t="s">
        <v>656</v>
      </c>
      <c r="E789" t="s">
        <v>656</v>
      </c>
      <c r="F789" t="s">
        <v>23</v>
      </c>
      <c r="G789" t="s">
        <v>19</v>
      </c>
      <c r="H789" t="s">
        <v>38</v>
      </c>
      <c r="I789" t="s">
        <v>39</v>
      </c>
      <c r="J789">
        <v>1022</v>
      </c>
      <c r="K789">
        <v>12.99</v>
      </c>
      <c r="L789">
        <v>13275.78</v>
      </c>
      <c r="N789" t="s">
        <v>23</v>
      </c>
      <c r="O789" t="s">
        <v>24</v>
      </c>
      <c r="P789" s="2">
        <f>DATEVALUE(CONCATENATE(RIGHT(output[[#This Row],[month_year]],2),"/01/",LEFT(output[[#This Row],[month_year]],4)))</f>
        <v>42064</v>
      </c>
    </row>
    <row r="790" spans="1:16" x14ac:dyDescent="0.3">
      <c r="A790">
        <v>201503</v>
      </c>
      <c r="B790" t="s">
        <v>633</v>
      </c>
      <c r="C790" t="s">
        <v>128</v>
      </c>
      <c r="D790" t="s">
        <v>129</v>
      </c>
      <c r="E790" t="s">
        <v>129</v>
      </c>
      <c r="F790" t="s">
        <v>30</v>
      </c>
      <c r="G790" t="s">
        <v>19</v>
      </c>
      <c r="H790" t="s">
        <v>20</v>
      </c>
      <c r="I790" t="s">
        <v>21</v>
      </c>
      <c r="J790">
        <v>1405</v>
      </c>
      <c r="K790">
        <v>12.99</v>
      </c>
      <c r="L790">
        <v>18250.95</v>
      </c>
      <c r="N790" t="s">
        <v>129</v>
      </c>
      <c r="O790" t="s">
        <v>22</v>
      </c>
      <c r="P790" s="2">
        <f>DATEVALUE(CONCATENATE(RIGHT(output[[#This Row],[month_year]],2),"/01/",LEFT(output[[#This Row],[month_year]],4)))</f>
        <v>42064</v>
      </c>
    </row>
    <row r="791" spans="1:16" x14ac:dyDescent="0.3">
      <c r="A791">
        <v>201503</v>
      </c>
      <c r="B791" t="s">
        <v>633</v>
      </c>
      <c r="C791" t="s">
        <v>29</v>
      </c>
      <c r="D791" t="s">
        <v>30</v>
      </c>
      <c r="E791" t="s">
        <v>30</v>
      </c>
      <c r="F791" t="s">
        <v>30</v>
      </c>
      <c r="G791" t="s">
        <v>19</v>
      </c>
      <c r="H791" t="s">
        <v>20</v>
      </c>
      <c r="I791" t="s">
        <v>21</v>
      </c>
      <c r="J791">
        <v>7085</v>
      </c>
      <c r="K791">
        <v>12.99</v>
      </c>
      <c r="L791">
        <v>92034.15</v>
      </c>
      <c r="N791" t="s">
        <v>30</v>
      </c>
      <c r="O791" t="s">
        <v>22</v>
      </c>
      <c r="P791" s="2">
        <f>DATEVALUE(CONCATENATE(RIGHT(output[[#This Row],[month_year]],2),"/01/",LEFT(output[[#This Row],[month_year]],4)))</f>
        <v>42064</v>
      </c>
    </row>
    <row r="792" spans="1:16" x14ac:dyDescent="0.3">
      <c r="A792">
        <v>201503</v>
      </c>
      <c r="B792" t="s">
        <v>633</v>
      </c>
      <c r="C792" t="s">
        <v>137</v>
      </c>
      <c r="D792" t="s">
        <v>138</v>
      </c>
      <c r="E792" t="s">
        <v>138</v>
      </c>
      <c r="F792" t="s">
        <v>30</v>
      </c>
      <c r="G792" t="s">
        <v>19</v>
      </c>
      <c r="H792" t="s">
        <v>20</v>
      </c>
      <c r="I792" t="s">
        <v>21</v>
      </c>
      <c r="J792">
        <v>2209</v>
      </c>
      <c r="K792">
        <v>12.99</v>
      </c>
      <c r="L792">
        <v>28694.91</v>
      </c>
      <c r="N792" t="s">
        <v>138</v>
      </c>
      <c r="O792" t="s">
        <v>22</v>
      </c>
      <c r="P792" s="2">
        <f>DATEVALUE(CONCATENATE(RIGHT(output[[#This Row],[month_year]],2),"/01/",LEFT(output[[#This Row],[month_year]],4)))</f>
        <v>42064</v>
      </c>
    </row>
    <row r="793" spans="1:16" x14ac:dyDescent="0.3">
      <c r="A793">
        <v>201503</v>
      </c>
      <c r="B793" t="s">
        <v>633</v>
      </c>
      <c r="C793" t="s">
        <v>634</v>
      </c>
      <c r="D793" t="s">
        <v>318</v>
      </c>
      <c r="E793" t="s">
        <v>318</v>
      </c>
      <c r="F793" t="s">
        <v>30</v>
      </c>
      <c r="G793" t="s">
        <v>19</v>
      </c>
      <c r="H793" t="s">
        <v>38</v>
      </c>
      <c r="I793" t="s">
        <v>39</v>
      </c>
      <c r="J793">
        <v>4195</v>
      </c>
      <c r="K793">
        <v>12.99</v>
      </c>
      <c r="L793">
        <v>54493.05</v>
      </c>
      <c r="N793" t="s">
        <v>318</v>
      </c>
      <c r="O793" t="s">
        <v>22</v>
      </c>
      <c r="P793" s="2">
        <f>DATEVALUE(CONCATENATE(RIGHT(output[[#This Row],[month_year]],2),"/01/",LEFT(output[[#This Row],[month_year]],4)))</f>
        <v>42064</v>
      </c>
    </row>
    <row r="794" spans="1:16" x14ac:dyDescent="0.3">
      <c r="A794">
        <v>201503</v>
      </c>
      <c r="B794" t="s">
        <v>633</v>
      </c>
      <c r="C794" t="s">
        <v>31</v>
      </c>
      <c r="D794" t="s">
        <v>32</v>
      </c>
      <c r="E794" t="s">
        <v>32</v>
      </c>
      <c r="F794" t="s">
        <v>30</v>
      </c>
      <c r="G794" t="s">
        <v>19</v>
      </c>
      <c r="H794" t="s">
        <v>20</v>
      </c>
      <c r="I794" t="s">
        <v>21</v>
      </c>
      <c r="J794">
        <v>7187</v>
      </c>
      <c r="K794">
        <v>12.99</v>
      </c>
      <c r="L794">
        <v>93359.13</v>
      </c>
      <c r="N794" t="s">
        <v>32</v>
      </c>
      <c r="O794" t="s">
        <v>22</v>
      </c>
      <c r="P794" s="2">
        <f>DATEVALUE(CONCATENATE(RIGHT(output[[#This Row],[month_year]],2),"/01/",LEFT(output[[#This Row],[month_year]],4)))</f>
        <v>42064</v>
      </c>
    </row>
    <row r="795" spans="1:16" x14ac:dyDescent="0.3">
      <c r="A795">
        <v>201503</v>
      </c>
      <c r="B795" t="s">
        <v>633</v>
      </c>
      <c r="C795" t="s">
        <v>90</v>
      </c>
      <c r="D795" t="s">
        <v>91</v>
      </c>
      <c r="E795" t="s">
        <v>91</v>
      </c>
      <c r="F795" t="s">
        <v>30</v>
      </c>
      <c r="G795" t="s">
        <v>19</v>
      </c>
      <c r="H795" t="s">
        <v>38</v>
      </c>
      <c r="I795" t="s">
        <v>39</v>
      </c>
      <c r="J795">
        <v>4052</v>
      </c>
      <c r="K795">
        <v>12.99</v>
      </c>
      <c r="L795">
        <v>52635.48</v>
      </c>
      <c r="N795" t="s">
        <v>32</v>
      </c>
      <c r="O795" t="s">
        <v>24</v>
      </c>
      <c r="P795" s="2">
        <f>DATEVALUE(CONCATENATE(RIGHT(output[[#This Row],[month_year]],2),"/01/",LEFT(output[[#This Row],[month_year]],4)))</f>
        <v>42064</v>
      </c>
    </row>
    <row r="796" spans="1:16" x14ac:dyDescent="0.3">
      <c r="A796">
        <v>201503</v>
      </c>
      <c r="B796" t="s">
        <v>633</v>
      </c>
      <c r="C796" t="s">
        <v>92</v>
      </c>
      <c r="D796" t="s">
        <v>92</v>
      </c>
      <c r="E796" t="s">
        <v>92</v>
      </c>
      <c r="F796" t="s">
        <v>35</v>
      </c>
      <c r="G796" t="s">
        <v>19</v>
      </c>
      <c r="H796" t="s">
        <v>20</v>
      </c>
      <c r="I796" t="s">
        <v>21</v>
      </c>
      <c r="J796">
        <v>2834</v>
      </c>
      <c r="K796">
        <v>12.99</v>
      </c>
      <c r="L796">
        <v>36813.660000000003</v>
      </c>
      <c r="N796" t="s">
        <v>92</v>
      </c>
      <c r="O796" t="s">
        <v>22</v>
      </c>
      <c r="P796" s="2">
        <f>DATEVALUE(CONCATENATE(RIGHT(output[[#This Row],[month_year]],2),"/01/",LEFT(output[[#This Row],[month_year]],4)))</f>
        <v>42064</v>
      </c>
    </row>
    <row r="797" spans="1:16" x14ac:dyDescent="0.3">
      <c r="A797">
        <v>201503</v>
      </c>
      <c r="B797" t="s">
        <v>633</v>
      </c>
      <c r="C797" t="s">
        <v>33</v>
      </c>
      <c r="D797" t="s">
        <v>33</v>
      </c>
      <c r="E797" t="s">
        <v>34</v>
      </c>
      <c r="F797" t="s">
        <v>35</v>
      </c>
      <c r="G797" t="s">
        <v>19</v>
      </c>
      <c r="H797" t="s">
        <v>20</v>
      </c>
      <c r="I797" t="s">
        <v>21</v>
      </c>
      <c r="J797">
        <v>3125</v>
      </c>
      <c r="K797">
        <v>12.99</v>
      </c>
      <c r="L797">
        <v>40593.75</v>
      </c>
      <c r="N797" t="s">
        <v>34</v>
      </c>
      <c r="O797" t="s">
        <v>22</v>
      </c>
      <c r="P797" s="2">
        <f>DATEVALUE(CONCATENATE(RIGHT(output[[#This Row],[month_year]],2),"/01/",LEFT(output[[#This Row],[month_year]],4)))</f>
        <v>42064</v>
      </c>
    </row>
    <row r="798" spans="1:16" x14ac:dyDescent="0.3">
      <c r="A798">
        <v>201503</v>
      </c>
      <c r="B798" t="s">
        <v>633</v>
      </c>
      <c r="C798" t="s">
        <v>36</v>
      </c>
      <c r="D798" t="s">
        <v>36</v>
      </c>
      <c r="E798" t="s">
        <v>36</v>
      </c>
      <c r="F798" t="s">
        <v>35</v>
      </c>
      <c r="G798" t="s">
        <v>19</v>
      </c>
      <c r="H798" t="s">
        <v>20</v>
      </c>
      <c r="I798" t="s">
        <v>21</v>
      </c>
      <c r="J798">
        <v>4103</v>
      </c>
      <c r="K798">
        <v>12.99</v>
      </c>
      <c r="L798">
        <v>53297.97</v>
      </c>
      <c r="N798" t="s">
        <v>36</v>
      </c>
      <c r="O798" t="s">
        <v>22</v>
      </c>
      <c r="P798" s="2">
        <f>DATEVALUE(CONCATENATE(RIGHT(output[[#This Row],[month_year]],2),"/01/",LEFT(output[[#This Row],[month_year]],4)))</f>
        <v>42064</v>
      </c>
    </row>
    <row r="799" spans="1:16" x14ac:dyDescent="0.3">
      <c r="A799">
        <v>201503</v>
      </c>
      <c r="B799" t="s">
        <v>633</v>
      </c>
      <c r="C799" t="s">
        <v>635</v>
      </c>
      <c r="D799" t="s">
        <v>636</v>
      </c>
      <c r="E799" t="s">
        <v>636</v>
      </c>
      <c r="F799" t="s">
        <v>35</v>
      </c>
      <c r="G799" t="s">
        <v>637</v>
      </c>
      <c r="H799" t="s">
        <v>20</v>
      </c>
      <c r="I799" t="s">
        <v>638</v>
      </c>
      <c r="J799">
        <v>573</v>
      </c>
      <c r="K799">
        <v>19.989999999999998</v>
      </c>
      <c r="L799">
        <v>11454.27</v>
      </c>
      <c r="N799" t="s">
        <v>636</v>
      </c>
      <c r="O799" t="s">
        <v>22</v>
      </c>
      <c r="P799" s="2">
        <f>DATEVALUE(CONCATENATE(RIGHT(output[[#This Row],[month_year]],2),"/01/",LEFT(output[[#This Row],[month_year]],4)))</f>
        <v>42064</v>
      </c>
    </row>
    <row r="800" spans="1:16" x14ac:dyDescent="0.3">
      <c r="A800">
        <v>201503</v>
      </c>
      <c r="B800" t="s">
        <v>633</v>
      </c>
      <c r="C800" t="s">
        <v>93</v>
      </c>
      <c r="D800" t="s">
        <v>93</v>
      </c>
      <c r="E800" t="s">
        <v>93</v>
      </c>
      <c r="F800" t="s">
        <v>35</v>
      </c>
      <c r="G800" t="s">
        <v>19</v>
      </c>
      <c r="H800" t="s">
        <v>20</v>
      </c>
      <c r="I800" t="s">
        <v>21</v>
      </c>
      <c r="J800">
        <v>1472</v>
      </c>
      <c r="K800">
        <v>12.99</v>
      </c>
      <c r="L800">
        <v>19121.28</v>
      </c>
      <c r="N800" t="s">
        <v>93</v>
      </c>
      <c r="O800" t="s">
        <v>22</v>
      </c>
      <c r="P800" s="2">
        <f>DATEVALUE(CONCATENATE(RIGHT(output[[#This Row],[month_year]],2),"/01/",LEFT(output[[#This Row],[month_year]],4)))</f>
        <v>42064</v>
      </c>
    </row>
    <row r="801" spans="1:16" x14ac:dyDescent="0.3">
      <c r="A801">
        <v>201503</v>
      </c>
      <c r="B801" t="s">
        <v>633</v>
      </c>
      <c r="C801" t="s">
        <v>95</v>
      </c>
      <c r="D801" t="s">
        <v>95</v>
      </c>
      <c r="E801" t="s">
        <v>96</v>
      </c>
      <c r="F801" t="s">
        <v>35</v>
      </c>
      <c r="G801" t="s">
        <v>52</v>
      </c>
      <c r="H801" t="s">
        <v>20</v>
      </c>
      <c r="I801" t="s">
        <v>53</v>
      </c>
      <c r="J801">
        <v>1209</v>
      </c>
      <c r="K801">
        <v>12.99</v>
      </c>
      <c r="L801">
        <v>15704.91</v>
      </c>
      <c r="N801" t="s">
        <v>96</v>
      </c>
      <c r="O801" t="s">
        <v>22</v>
      </c>
      <c r="P801" s="2">
        <f>DATEVALUE(CONCATENATE(RIGHT(output[[#This Row],[month_year]],2),"/01/",LEFT(output[[#This Row],[month_year]],4)))</f>
        <v>42064</v>
      </c>
    </row>
    <row r="802" spans="1:16" x14ac:dyDescent="0.3">
      <c r="A802">
        <v>201503</v>
      </c>
      <c r="B802" t="s">
        <v>633</v>
      </c>
      <c r="C802" t="s">
        <v>639</v>
      </c>
      <c r="D802" t="s">
        <v>640</v>
      </c>
      <c r="E802" t="s">
        <v>640</v>
      </c>
      <c r="F802" t="s">
        <v>48</v>
      </c>
      <c r="G802" t="s">
        <v>19</v>
      </c>
      <c r="H802" t="s">
        <v>20</v>
      </c>
      <c r="I802" t="s">
        <v>21</v>
      </c>
      <c r="J802">
        <v>1865</v>
      </c>
      <c r="K802">
        <v>12.99</v>
      </c>
      <c r="L802">
        <v>24226.35</v>
      </c>
      <c r="N802" t="s">
        <v>640</v>
      </c>
      <c r="O802" t="s">
        <v>22</v>
      </c>
      <c r="P802" s="2">
        <f>DATEVALUE(CONCATENATE(RIGHT(output[[#This Row],[month_year]],2),"/01/",LEFT(output[[#This Row],[month_year]],4)))</f>
        <v>42064</v>
      </c>
    </row>
    <row r="803" spans="1:16" x14ac:dyDescent="0.3">
      <c r="A803">
        <v>201503</v>
      </c>
      <c r="B803" t="s">
        <v>633</v>
      </c>
      <c r="C803" t="s">
        <v>46</v>
      </c>
      <c r="D803" t="s">
        <v>47</v>
      </c>
      <c r="E803" t="s">
        <v>47</v>
      </c>
      <c r="F803" t="s">
        <v>48</v>
      </c>
      <c r="G803" t="s">
        <v>19</v>
      </c>
      <c r="H803" t="s">
        <v>20</v>
      </c>
      <c r="I803" t="s">
        <v>21</v>
      </c>
      <c r="J803">
        <v>7710</v>
      </c>
      <c r="K803">
        <v>12.99</v>
      </c>
      <c r="L803">
        <v>100152.9</v>
      </c>
      <c r="N803" t="s">
        <v>47</v>
      </c>
      <c r="O803" t="s">
        <v>22</v>
      </c>
      <c r="P803" s="2">
        <f>DATEVALUE(CONCATENATE(RIGHT(output[[#This Row],[month_year]],2),"/01/",LEFT(output[[#This Row],[month_year]],4)))</f>
        <v>42064</v>
      </c>
    </row>
    <row r="804" spans="1:16" x14ac:dyDescent="0.3">
      <c r="A804">
        <v>201503</v>
      </c>
      <c r="B804" t="s">
        <v>633</v>
      </c>
      <c r="C804" t="s">
        <v>49</v>
      </c>
      <c r="D804" t="s">
        <v>50</v>
      </c>
      <c r="E804" t="s">
        <v>51</v>
      </c>
      <c r="F804" t="s">
        <v>48</v>
      </c>
      <c r="G804" t="s">
        <v>52</v>
      </c>
      <c r="H804" t="s">
        <v>20</v>
      </c>
      <c r="I804" t="s">
        <v>53</v>
      </c>
      <c r="J804">
        <v>1440</v>
      </c>
      <c r="K804">
        <v>12.99</v>
      </c>
      <c r="L804">
        <v>18705.599999999999</v>
      </c>
      <c r="N804" t="s">
        <v>51</v>
      </c>
      <c r="O804" t="s">
        <v>22</v>
      </c>
      <c r="P804" s="2">
        <f>DATEVALUE(CONCATENATE(RIGHT(output[[#This Row],[month_year]],2),"/01/",LEFT(output[[#This Row],[month_year]],4)))</f>
        <v>42064</v>
      </c>
    </row>
    <row r="805" spans="1:16" x14ac:dyDescent="0.3">
      <c r="A805">
        <v>201503</v>
      </c>
      <c r="B805" t="s">
        <v>633</v>
      </c>
      <c r="C805" t="s">
        <v>54</v>
      </c>
      <c r="D805" t="s">
        <v>55</v>
      </c>
      <c r="E805" t="s">
        <v>55</v>
      </c>
      <c r="F805" t="s">
        <v>48</v>
      </c>
      <c r="G805" t="s">
        <v>19</v>
      </c>
      <c r="H805" t="s">
        <v>20</v>
      </c>
      <c r="I805" t="s">
        <v>21</v>
      </c>
      <c r="J805">
        <v>1520</v>
      </c>
      <c r="K805">
        <v>12.99</v>
      </c>
      <c r="L805">
        <v>19744.8</v>
      </c>
      <c r="N805" t="s">
        <v>55</v>
      </c>
      <c r="O805" t="s">
        <v>22</v>
      </c>
      <c r="P805" s="2">
        <f>DATEVALUE(CONCATENATE(RIGHT(output[[#This Row],[month_year]],2),"/01/",LEFT(output[[#This Row],[month_year]],4)))</f>
        <v>42064</v>
      </c>
    </row>
    <row r="806" spans="1:16" x14ac:dyDescent="0.3">
      <c r="A806">
        <v>201503</v>
      </c>
      <c r="B806" t="s">
        <v>633</v>
      </c>
      <c r="C806" t="s">
        <v>60</v>
      </c>
      <c r="D806" t="s">
        <v>61</v>
      </c>
      <c r="E806" t="s">
        <v>61</v>
      </c>
      <c r="F806" t="s">
        <v>48</v>
      </c>
      <c r="G806" t="s">
        <v>19</v>
      </c>
      <c r="H806" t="s">
        <v>20</v>
      </c>
      <c r="I806" t="s">
        <v>21</v>
      </c>
      <c r="J806">
        <v>2180</v>
      </c>
      <c r="K806">
        <v>12.99</v>
      </c>
      <c r="L806">
        <v>28318.2</v>
      </c>
      <c r="N806" t="s">
        <v>61</v>
      </c>
      <c r="O806" t="s">
        <v>22</v>
      </c>
      <c r="P806" s="2">
        <f>DATEVALUE(CONCATENATE(RIGHT(output[[#This Row],[month_year]],2),"/01/",LEFT(output[[#This Row],[month_year]],4)))</f>
        <v>42064</v>
      </c>
    </row>
    <row r="807" spans="1:16" x14ac:dyDescent="0.3">
      <c r="A807">
        <v>201503</v>
      </c>
      <c r="B807" t="s">
        <v>633</v>
      </c>
      <c r="C807" t="s">
        <v>641</v>
      </c>
      <c r="D807" t="s">
        <v>642</v>
      </c>
      <c r="E807" t="s">
        <v>100</v>
      </c>
      <c r="F807" t="s">
        <v>65</v>
      </c>
      <c r="G807" t="s">
        <v>19</v>
      </c>
      <c r="H807" t="s">
        <v>20</v>
      </c>
      <c r="I807" t="s">
        <v>21</v>
      </c>
      <c r="J807">
        <v>2324</v>
      </c>
      <c r="K807">
        <v>12.99</v>
      </c>
      <c r="L807">
        <v>30188.76</v>
      </c>
      <c r="N807" t="s">
        <v>100</v>
      </c>
      <c r="O807" t="s">
        <v>22</v>
      </c>
      <c r="P807" s="2">
        <f>DATEVALUE(CONCATENATE(RIGHT(output[[#This Row],[month_year]],2),"/01/",LEFT(output[[#This Row],[month_year]],4)))</f>
        <v>42064</v>
      </c>
    </row>
    <row r="808" spans="1:16" x14ac:dyDescent="0.3">
      <c r="A808">
        <v>201503</v>
      </c>
      <c r="B808" t="s">
        <v>633</v>
      </c>
      <c r="C808" t="s">
        <v>97</v>
      </c>
      <c r="D808" t="s">
        <v>98</v>
      </c>
      <c r="E808" t="s">
        <v>98</v>
      </c>
      <c r="F808" t="s">
        <v>65</v>
      </c>
      <c r="G808" t="s">
        <v>19</v>
      </c>
      <c r="H808" t="s">
        <v>20</v>
      </c>
      <c r="I808" t="s">
        <v>21</v>
      </c>
      <c r="J808">
        <v>1300</v>
      </c>
      <c r="K808">
        <v>12.99</v>
      </c>
      <c r="L808">
        <v>16887</v>
      </c>
      <c r="N808" t="s">
        <v>98</v>
      </c>
      <c r="O808" t="s">
        <v>22</v>
      </c>
      <c r="P808" s="2">
        <f>DATEVALUE(CONCATENATE(RIGHT(output[[#This Row],[month_year]],2),"/01/",LEFT(output[[#This Row],[month_year]],4)))</f>
        <v>42064</v>
      </c>
    </row>
    <row r="809" spans="1:16" x14ac:dyDescent="0.3">
      <c r="A809">
        <v>201503</v>
      </c>
      <c r="B809" t="s">
        <v>633</v>
      </c>
      <c r="C809" t="s">
        <v>142</v>
      </c>
      <c r="D809" t="s">
        <v>63</v>
      </c>
      <c r="E809" t="s">
        <v>64</v>
      </c>
      <c r="F809" t="s">
        <v>65</v>
      </c>
      <c r="G809" t="s">
        <v>19</v>
      </c>
      <c r="H809" t="s">
        <v>20</v>
      </c>
      <c r="I809" t="s">
        <v>21</v>
      </c>
      <c r="J809">
        <v>3353</v>
      </c>
      <c r="K809">
        <v>12.99</v>
      </c>
      <c r="L809">
        <v>43555.47</v>
      </c>
      <c r="N809" t="s">
        <v>64</v>
      </c>
      <c r="O809" t="s">
        <v>22</v>
      </c>
      <c r="P809" s="2">
        <f>DATEVALUE(CONCATENATE(RIGHT(output[[#This Row],[month_year]],2),"/01/",LEFT(output[[#This Row],[month_year]],4)))</f>
        <v>42064</v>
      </c>
    </row>
    <row r="810" spans="1:16" x14ac:dyDescent="0.3">
      <c r="A810">
        <v>201503</v>
      </c>
      <c r="B810" t="s">
        <v>633</v>
      </c>
      <c r="C810" t="s">
        <v>643</v>
      </c>
      <c r="D810" t="s">
        <v>644</v>
      </c>
      <c r="E810" t="s">
        <v>645</v>
      </c>
      <c r="F810" t="s">
        <v>65</v>
      </c>
      <c r="G810" t="s">
        <v>19</v>
      </c>
      <c r="H810" t="s">
        <v>20</v>
      </c>
      <c r="I810" t="s">
        <v>21</v>
      </c>
      <c r="J810">
        <v>1115</v>
      </c>
      <c r="K810">
        <v>12.99</v>
      </c>
      <c r="L810">
        <v>14483.85</v>
      </c>
      <c r="N810" t="s">
        <v>645</v>
      </c>
      <c r="O810" t="s">
        <v>22</v>
      </c>
      <c r="P810" s="2">
        <f>DATEVALUE(CONCATENATE(RIGHT(output[[#This Row],[month_year]],2),"/01/",LEFT(output[[#This Row],[month_year]],4)))</f>
        <v>42064</v>
      </c>
    </row>
    <row r="811" spans="1:16" x14ac:dyDescent="0.3">
      <c r="A811">
        <v>201503</v>
      </c>
      <c r="B811" t="s">
        <v>633</v>
      </c>
      <c r="C811" t="s">
        <v>66</v>
      </c>
      <c r="D811" t="s">
        <v>67</v>
      </c>
      <c r="E811" t="s">
        <v>67</v>
      </c>
      <c r="F811" t="s">
        <v>65</v>
      </c>
      <c r="G811" t="s">
        <v>19</v>
      </c>
      <c r="H811" t="s">
        <v>20</v>
      </c>
      <c r="I811" t="s">
        <v>21</v>
      </c>
      <c r="J811">
        <v>1775</v>
      </c>
      <c r="K811">
        <v>12.99</v>
      </c>
      <c r="L811">
        <v>23057.25</v>
      </c>
      <c r="N811" t="s">
        <v>67</v>
      </c>
      <c r="O811" t="s">
        <v>22</v>
      </c>
      <c r="P811" s="2">
        <f>DATEVALUE(CONCATENATE(RIGHT(output[[#This Row],[month_year]],2),"/01/",LEFT(output[[#This Row],[month_year]],4)))</f>
        <v>42064</v>
      </c>
    </row>
    <row r="812" spans="1:16" x14ac:dyDescent="0.3">
      <c r="A812">
        <v>201503</v>
      </c>
      <c r="B812" t="s">
        <v>633</v>
      </c>
      <c r="C812" t="s">
        <v>595</v>
      </c>
      <c r="D812" t="s">
        <v>596</v>
      </c>
      <c r="E812" t="s">
        <v>65</v>
      </c>
      <c r="F812" t="s">
        <v>65</v>
      </c>
      <c r="G812" t="s">
        <v>19</v>
      </c>
      <c r="H812" t="s">
        <v>20</v>
      </c>
      <c r="I812" t="s">
        <v>21</v>
      </c>
      <c r="J812">
        <v>3986</v>
      </c>
      <c r="K812">
        <v>12.99</v>
      </c>
      <c r="L812">
        <v>51778.14</v>
      </c>
      <c r="N812" t="s">
        <v>65</v>
      </c>
      <c r="O812" t="s">
        <v>22</v>
      </c>
      <c r="P812" s="2">
        <f>DATEVALUE(CONCATENATE(RIGHT(output[[#This Row],[month_year]],2),"/01/",LEFT(output[[#This Row],[month_year]],4)))</f>
        <v>42064</v>
      </c>
    </row>
    <row r="813" spans="1:16" x14ac:dyDescent="0.3">
      <c r="A813">
        <v>201503</v>
      </c>
      <c r="B813" t="s">
        <v>633</v>
      </c>
      <c r="C813" t="s">
        <v>646</v>
      </c>
      <c r="D813" t="s">
        <v>126</v>
      </c>
      <c r="E813" t="s">
        <v>126</v>
      </c>
      <c r="F813" t="s">
        <v>65</v>
      </c>
      <c r="G813" t="s">
        <v>19</v>
      </c>
      <c r="H813" t="s">
        <v>20</v>
      </c>
      <c r="I813" t="s">
        <v>21</v>
      </c>
      <c r="J813">
        <v>1414</v>
      </c>
      <c r="K813">
        <v>12.99</v>
      </c>
      <c r="L813">
        <v>18367.86</v>
      </c>
      <c r="N813" t="s">
        <v>126</v>
      </c>
      <c r="O813" t="s">
        <v>22</v>
      </c>
      <c r="P813" s="2">
        <f>DATEVALUE(CONCATENATE(RIGHT(output[[#This Row],[month_year]],2),"/01/",LEFT(output[[#This Row],[month_year]],4)))</f>
        <v>42064</v>
      </c>
    </row>
    <row r="814" spans="1:16" x14ac:dyDescent="0.3">
      <c r="A814">
        <v>201503</v>
      </c>
      <c r="B814" t="s">
        <v>647</v>
      </c>
      <c r="C814" t="s">
        <v>715</v>
      </c>
      <c r="D814" t="s">
        <v>716</v>
      </c>
      <c r="E814" t="s">
        <v>716</v>
      </c>
      <c r="F814" t="s">
        <v>717</v>
      </c>
      <c r="G814" t="s">
        <v>19</v>
      </c>
      <c r="H814" t="s">
        <v>20</v>
      </c>
      <c r="I814" t="s">
        <v>21</v>
      </c>
      <c r="J814">
        <v>1107</v>
      </c>
      <c r="K814">
        <v>17.989999999999998</v>
      </c>
      <c r="L814">
        <v>19914.93</v>
      </c>
      <c r="O814" t="s">
        <v>22</v>
      </c>
      <c r="P814" s="2">
        <f>DATEVALUE(CONCATENATE(RIGHT(output[[#This Row],[month_year]],2),"/01/",LEFT(output[[#This Row],[month_year]],4)))</f>
        <v>42064</v>
      </c>
    </row>
    <row r="815" spans="1:16" x14ac:dyDescent="0.3">
      <c r="A815">
        <v>201503</v>
      </c>
      <c r="B815" t="s">
        <v>647</v>
      </c>
      <c r="C815" t="s">
        <v>648</v>
      </c>
      <c r="D815" t="s">
        <v>649</v>
      </c>
      <c r="E815" t="s">
        <v>649</v>
      </c>
      <c r="F815" t="s">
        <v>650</v>
      </c>
      <c r="G815" t="s">
        <v>651</v>
      </c>
      <c r="H815" t="s">
        <v>20</v>
      </c>
      <c r="I815" t="s">
        <v>652</v>
      </c>
      <c r="J815">
        <v>241</v>
      </c>
      <c r="K815">
        <v>1.99</v>
      </c>
      <c r="L815">
        <v>479.59</v>
      </c>
      <c r="O815" t="s">
        <v>24</v>
      </c>
      <c r="P815" s="2">
        <f>DATEVALUE(CONCATENATE(RIGHT(output[[#This Row],[month_year]],2),"/01/",LEFT(output[[#This Row],[month_year]],4)))</f>
        <v>42064</v>
      </c>
    </row>
    <row r="816" spans="1:16" x14ac:dyDescent="0.3">
      <c r="A816">
        <v>201503</v>
      </c>
      <c r="B816" t="s">
        <v>647</v>
      </c>
      <c r="C816" t="s">
        <v>16</v>
      </c>
      <c r="D816" t="s">
        <v>17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>
        <v>2392</v>
      </c>
      <c r="K816">
        <v>17.989999999999998</v>
      </c>
      <c r="L816">
        <v>43032.08</v>
      </c>
      <c r="O816" t="s">
        <v>24</v>
      </c>
      <c r="P816" s="2">
        <f>DATEVALUE(CONCATENATE(RIGHT(output[[#This Row],[month_year]],2),"/01/",LEFT(output[[#This Row],[month_year]],4)))</f>
        <v>42064</v>
      </c>
    </row>
    <row r="817" spans="1:16" x14ac:dyDescent="0.3">
      <c r="A817">
        <v>201503</v>
      </c>
      <c r="B817" t="s">
        <v>647</v>
      </c>
      <c r="C817" t="s">
        <v>653</v>
      </c>
      <c r="D817" t="s">
        <v>654</v>
      </c>
      <c r="E817" t="s">
        <v>655</v>
      </c>
      <c r="F817" t="s">
        <v>18</v>
      </c>
      <c r="G817" t="s">
        <v>637</v>
      </c>
      <c r="H817" t="s">
        <v>20</v>
      </c>
      <c r="I817" t="s">
        <v>638</v>
      </c>
      <c r="J817">
        <v>365</v>
      </c>
      <c r="K817">
        <v>19.989999999999998</v>
      </c>
      <c r="L817">
        <v>7296.35</v>
      </c>
      <c r="O817" t="s">
        <v>24</v>
      </c>
      <c r="P817" s="2">
        <f>DATEVALUE(CONCATENATE(RIGHT(output[[#This Row],[month_year]],2),"/01/",LEFT(output[[#This Row],[month_year]],4)))</f>
        <v>42064</v>
      </c>
    </row>
    <row r="818" spans="1:16" x14ac:dyDescent="0.3">
      <c r="A818">
        <v>201503</v>
      </c>
      <c r="B818" t="s">
        <v>647</v>
      </c>
      <c r="C818" t="s">
        <v>73</v>
      </c>
      <c r="D818" t="s">
        <v>74</v>
      </c>
      <c r="E818" t="s">
        <v>75</v>
      </c>
      <c r="F818" t="s">
        <v>18</v>
      </c>
      <c r="G818" t="s">
        <v>19</v>
      </c>
      <c r="H818" t="s">
        <v>20</v>
      </c>
      <c r="I818" t="s">
        <v>21</v>
      </c>
      <c r="J818">
        <v>732</v>
      </c>
      <c r="K818">
        <v>17.989999999999998</v>
      </c>
      <c r="L818">
        <v>13168.68</v>
      </c>
      <c r="O818" t="s">
        <v>24</v>
      </c>
      <c r="P818" s="2">
        <f>DATEVALUE(CONCATENATE(RIGHT(output[[#This Row],[month_year]],2),"/01/",LEFT(output[[#This Row],[month_year]],4)))</f>
        <v>42064</v>
      </c>
    </row>
    <row r="819" spans="1:16" x14ac:dyDescent="0.3">
      <c r="A819">
        <v>201503</v>
      </c>
      <c r="B819" t="s">
        <v>647</v>
      </c>
      <c r="C819" t="s">
        <v>79</v>
      </c>
      <c r="D819" t="s">
        <v>80</v>
      </c>
      <c r="E819" t="s">
        <v>81</v>
      </c>
      <c r="F819" t="s">
        <v>18</v>
      </c>
      <c r="G819" t="s">
        <v>52</v>
      </c>
      <c r="H819" t="s">
        <v>20</v>
      </c>
      <c r="I819" t="s">
        <v>53</v>
      </c>
      <c r="J819">
        <v>758</v>
      </c>
      <c r="K819">
        <v>17.989999999999998</v>
      </c>
      <c r="L819">
        <v>13636.42</v>
      </c>
      <c r="O819" t="s">
        <v>24</v>
      </c>
      <c r="P819" s="2">
        <f>DATEVALUE(CONCATENATE(RIGHT(output[[#This Row],[month_year]],2),"/01/",LEFT(output[[#This Row],[month_year]],4)))</f>
        <v>42064</v>
      </c>
    </row>
    <row r="820" spans="1:16" x14ac:dyDescent="0.3">
      <c r="A820">
        <v>201503</v>
      </c>
      <c r="B820" t="s">
        <v>647</v>
      </c>
      <c r="C820" t="s">
        <v>82</v>
      </c>
      <c r="D820" t="s">
        <v>83</v>
      </c>
      <c r="E820" t="s">
        <v>84</v>
      </c>
      <c r="F820" t="s">
        <v>18</v>
      </c>
      <c r="G820" t="s">
        <v>52</v>
      </c>
      <c r="H820" t="s">
        <v>38</v>
      </c>
      <c r="I820" t="s">
        <v>85</v>
      </c>
      <c r="J820">
        <v>233</v>
      </c>
      <c r="K820">
        <v>18.989999999999998</v>
      </c>
      <c r="L820">
        <v>4424.67</v>
      </c>
      <c r="O820" t="s">
        <v>24</v>
      </c>
      <c r="P820" s="2">
        <f>DATEVALUE(CONCATENATE(RIGHT(output[[#This Row],[month_year]],2),"/01/",LEFT(output[[#This Row],[month_year]],4)))</f>
        <v>42064</v>
      </c>
    </row>
    <row r="821" spans="1:16" x14ac:dyDescent="0.3">
      <c r="A821">
        <v>201503</v>
      </c>
      <c r="B821" t="s">
        <v>647</v>
      </c>
      <c r="C821" t="s">
        <v>656</v>
      </c>
      <c r="D821" t="s">
        <v>656</v>
      </c>
      <c r="E821" t="s">
        <v>656</v>
      </c>
      <c r="F821" t="s">
        <v>23</v>
      </c>
      <c r="G821" t="s">
        <v>19</v>
      </c>
      <c r="H821" t="s">
        <v>38</v>
      </c>
      <c r="I821" t="s">
        <v>39</v>
      </c>
      <c r="J821">
        <v>1510</v>
      </c>
      <c r="K821">
        <v>18.989999999999998</v>
      </c>
      <c r="L821">
        <v>28674.9</v>
      </c>
      <c r="O821" t="s">
        <v>24</v>
      </c>
      <c r="P821" s="2">
        <f>DATEVALUE(CONCATENATE(RIGHT(output[[#This Row],[month_year]],2),"/01/",LEFT(output[[#This Row],[month_year]],4)))</f>
        <v>42064</v>
      </c>
    </row>
    <row r="822" spans="1:16" x14ac:dyDescent="0.3">
      <c r="A822">
        <v>201503</v>
      </c>
      <c r="B822" t="s">
        <v>647</v>
      </c>
      <c r="C822" t="s">
        <v>657</v>
      </c>
      <c r="D822" t="s">
        <v>206</v>
      </c>
      <c r="E822" t="s">
        <v>206</v>
      </c>
      <c r="F822" t="s">
        <v>206</v>
      </c>
      <c r="G822" t="s">
        <v>19</v>
      </c>
      <c r="H822" t="s">
        <v>20</v>
      </c>
      <c r="I822" t="s">
        <v>21</v>
      </c>
      <c r="J822">
        <v>1688</v>
      </c>
      <c r="K822">
        <v>17.989999999999998</v>
      </c>
      <c r="L822">
        <v>30367.119999999999</v>
      </c>
      <c r="O822" t="s">
        <v>24</v>
      </c>
      <c r="P822" s="2">
        <f>DATEVALUE(CONCATENATE(RIGHT(output[[#This Row],[month_year]],2),"/01/",LEFT(output[[#This Row],[month_year]],4)))</f>
        <v>42064</v>
      </c>
    </row>
    <row r="823" spans="1:16" x14ac:dyDescent="0.3">
      <c r="A823">
        <v>201503</v>
      </c>
      <c r="B823" t="s">
        <v>647</v>
      </c>
      <c r="C823" t="s">
        <v>658</v>
      </c>
      <c r="D823" t="s">
        <v>659</v>
      </c>
      <c r="E823" t="s">
        <v>132</v>
      </c>
      <c r="F823" t="s">
        <v>30</v>
      </c>
      <c r="G823" t="s">
        <v>52</v>
      </c>
      <c r="H823" t="s">
        <v>20</v>
      </c>
      <c r="I823" t="s">
        <v>53</v>
      </c>
      <c r="J823">
        <v>741</v>
      </c>
      <c r="K823">
        <v>17.989999999999998</v>
      </c>
      <c r="L823">
        <v>13330.59</v>
      </c>
      <c r="O823" t="s">
        <v>24</v>
      </c>
      <c r="P823" s="2">
        <f>DATEVALUE(CONCATENATE(RIGHT(output[[#This Row],[month_year]],2),"/01/",LEFT(output[[#This Row],[month_year]],4)))</f>
        <v>42064</v>
      </c>
    </row>
    <row r="824" spans="1:16" x14ac:dyDescent="0.3">
      <c r="A824">
        <v>201503</v>
      </c>
      <c r="B824" t="s">
        <v>647</v>
      </c>
      <c r="C824" t="s">
        <v>29</v>
      </c>
      <c r="D824" t="s">
        <v>30</v>
      </c>
      <c r="E824" t="s">
        <v>30</v>
      </c>
      <c r="F824" t="s">
        <v>30</v>
      </c>
      <c r="G824" t="s">
        <v>19</v>
      </c>
      <c r="H824" t="s">
        <v>20</v>
      </c>
      <c r="I824" t="s">
        <v>21</v>
      </c>
      <c r="J824">
        <v>5718</v>
      </c>
      <c r="K824">
        <v>17.989999999999998</v>
      </c>
      <c r="L824">
        <v>102866.82</v>
      </c>
      <c r="O824" t="s">
        <v>24</v>
      </c>
      <c r="P824" s="2">
        <f>DATEVALUE(CONCATENATE(RIGHT(output[[#This Row],[month_year]],2),"/01/",LEFT(output[[#This Row],[month_year]],4)))</f>
        <v>42064</v>
      </c>
    </row>
    <row r="825" spans="1:16" x14ac:dyDescent="0.3">
      <c r="A825">
        <v>201503</v>
      </c>
      <c r="B825" t="s">
        <v>647</v>
      </c>
      <c r="C825" t="s">
        <v>660</v>
      </c>
      <c r="D825" t="s">
        <v>661</v>
      </c>
      <c r="E825" t="s">
        <v>661</v>
      </c>
      <c r="F825" t="s">
        <v>30</v>
      </c>
      <c r="G825" t="s">
        <v>637</v>
      </c>
      <c r="H825" t="s">
        <v>20</v>
      </c>
      <c r="I825" t="s">
        <v>638</v>
      </c>
      <c r="J825">
        <v>575</v>
      </c>
      <c r="K825">
        <v>19.989999999999998</v>
      </c>
      <c r="L825">
        <v>11494.25</v>
      </c>
      <c r="O825" t="s">
        <v>24</v>
      </c>
      <c r="P825" s="2">
        <f>DATEVALUE(CONCATENATE(RIGHT(output[[#This Row],[month_year]],2),"/01/",LEFT(output[[#This Row],[month_year]],4)))</f>
        <v>42064</v>
      </c>
    </row>
    <row r="826" spans="1:16" x14ac:dyDescent="0.3">
      <c r="A826">
        <v>201503</v>
      </c>
      <c r="B826" t="s">
        <v>647</v>
      </c>
      <c r="C826" t="s">
        <v>662</v>
      </c>
      <c r="D826" t="s">
        <v>663</v>
      </c>
      <c r="E826" t="s">
        <v>663</v>
      </c>
      <c r="F826" t="s">
        <v>30</v>
      </c>
      <c r="G826" t="s">
        <v>42</v>
      </c>
      <c r="H826" t="s">
        <v>20</v>
      </c>
      <c r="I826" t="s">
        <v>43</v>
      </c>
      <c r="J826">
        <v>496</v>
      </c>
      <c r="K826">
        <v>24.99</v>
      </c>
      <c r="L826">
        <v>12395.04</v>
      </c>
      <c r="O826" t="s">
        <v>24</v>
      </c>
      <c r="P826" s="2">
        <f>DATEVALUE(CONCATENATE(RIGHT(output[[#This Row],[month_year]],2),"/01/",LEFT(output[[#This Row],[month_year]],4)))</f>
        <v>42064</v>
      </c>
    </row>
    <row r="827" spans="1:16" x14ac:dyDescent="0.3">
      <c r="A827">
        <v>201503</v>
      </c>
      <c r="B827" t="s">
        <v>647</v>
      </c>
      <c r="C827" t="s">
        <v>86</v>
      </c>
      <c r="D827" t="s">
        <v>87</v>
      </c>
      <c r="E827" t="s">
        <v>87</v>
      </c>
      <c r="F827" t="s">
        <v>30</v>
      </c>
      <c r="G827" t="s">
        <v>19</v>
      </c>
      <c r="H827" t="s">
        <v>38</v>
      </c>
      <c r="I827" t="s">
        <v>39</v>
      </c>
      <c r="J827">
        <v>1945</v>
      </c>
      <c r="K827">
        <v>18.989999999999998</v>
      </c>
      <c r="L827">
        <v>36935.550000000003</v>
      </c>
      <c r="O827" t="s">
        <v>24</v>
      </c>
      <c r="P827" s="2">
        <f>DATEVALUE(CONCATENATE(RIGHT(output[[#This Row],[month_year]],2),"/01/",LEFT(output[[#This Row],[month_year]],4)))</f>
        <v>42064</v>
      </c>
    </row>
    <row r="828" spans="1:16" x14ac:dyDescent="0.3">
      <c r="A828">
        <v>201503</v>
      </c>
      <c r="B828" t="s">
        <v>647</v>
      </c>
      <c r="C828" t="s">
        <v>133</v>
      </c>
      <c r="D828" t="s">
        <v>134</v>
      </c>
      <c r="E828" t="s">
        <v>134</v>
      </c>
      <c r="F828" t="s">
        <v>30</v>
      </c>
      <c r="G828" t="s">
        <v>19</v>
      </c>
      <c r="H828" t="s">
        <v>20</v>
      </c>
      <c r="I828" t="s">
        <v>21</v>
      </c>
      <c r="J828">
        <v>1954</v>
      </c>
      <c r="K828">
        <v>17.989999999999998</v>
      </c>
      <c r="L828">
        <v>35152.46</v>
      </c>
      <c r="O828" t="s">
        <v>24</v>
      </c>
      <c r="P828" s="2">
        <f>DATEVALUE(CONCATENATE(RIGHT(output[[#This Row],[month_year]],2),"/01/",LEFT(output[[#This Row],[month_year]],4)))</f>
        <v>42064</v>
      </c>
    </row>
    <row r="829" spans="1:16" x14ac:dyDescent="0.3">
      <c r="A829">
        <v>201503</v>
      </c>
      <c r="B829" t="s">
        <v>647</v>
      </c>
      <c r="C829" t="s">
        <v>664</v>
      </c>
      <c r="D829" t="s">
        <v>294</v>
      </c>
      <c r="E829" t="s">
        <v>294</v>
      </c>
      <c r="F829" t="s">
        <v>30</v>
      </c>
      <c r="G829" t="s">
        <v>19</v>
      </c>
      <c r="H829" t="s">
        <v>38</v>
      </c>
      <c r="I829" t="s">
        <v>39</v>
      </c>
      <c r="J829">
        <v>2615</v>
      </c>
      <c r="K829">
        <v>18.989999999999998</v>
      </c>
      <c r="L829">
        <v>49658.85</v>
      </c>
      <c r="O829" t="s">
        <v>24</v>
      </c>
      <c r="P829" s="2">
        <f>DATEVALUE(CONCATENATE(RIGHT(output[[#This Row],[month_year]],2),"/01/",LEFT(output[[#This Row],[month_year]],4)))</f>
        <v>42064</v>
      </c>
    </row>
    <row r="830" spans="1:16" x14ac:dyDescent="0.3">
      <c r="A830">
        <v>201503</v>
      </c>
      <c r="B830" t="s">
        <v>647</v>
      </c>
      <c r="C830" t="s">
        <v>665</v>
      </c>
      <c r="D830" t="s">
        <v>666</v>
      </c>
      <c r="E830" t="s">
        <v>666</v>
      </c>
      <c r="F830" t="s">
        <v>30</v>
      </c>
      <c r="G830" t="s">
        <v>19</v>
      </c>
      <c r="H830" t="s">
        <v>20</v>
      </c>
      <c r="I830" t="s">
        <v>21</v>
      </c>
      <c r="J830">
        <v>563</v>
      </c>
      <c r="K830">
        <v>17.989999999999998</v>
      </c>
      <c r="L830">
        <v>10128.370000000001</v>
      </c>
      <c r="O830" t="s">
        <v>24</v>
      </c>
      <c r="P830" s="2">
        <f>DATEVALUE(CONCATENATE(RIGHT(output[[#This Row],[month_year]],2),"/01/",LEFT(output[[#This Row],[month_year]],4)))</f>
        <v>42064</v>
      </c>
    </row>
    <row r="831" spans="1:16" x14ac:dyDescent="0.3">
      <c r="A831">
        <v>201503</v>
      </c>
      <c r="B831" t="s">
        <v>647</v>
      </c>
      <c r="C831" t="s">
        <v>135</v>
      </c>
      <c r="D831" t="s">
        <v>136</v>
      </c>
      <c r="E831" t="s">
        <v>136</v>
      </c>
      <c r="F831" t="s">
        <v>30</v>
      </c>
      <c r="G831" t="s">
        <v>52</v>
      </c>
      <c r="H831" t="s">
        <v>20</v>
      </c>
      <c r="I831" t="s">
        <v>53</v>
      </c>
      <c r="J831">
        <v>813</v>
      </c>
      <c r="K831">
        <v>17.989999999999998</v>
      </c>
      <c r="L831">
        <v>14625.87</v>
      </c>
      <c r="O831" t="s">
        <v>24</v>
      </c>
      <c r="P831" s="2">
        <f>DATEVALUE(CONCATENATE(RIGHT(output[[#This Row],[month_year]],2),"/01/",LEFT(output[[#This Row],[month_year]],4)))</f>
        <v>42064</v>
      </c>
    </row>
    <row r="832" spans="1:16" x14ac:dyDescent="0.3">
      <c r="A832">
        <v>201503</v>
      </c>
      <c r="B832" t="s">
        <v>647</v>
      </c>
      <c r="C832" t="s">
        <v>137</v>
      </c>
      <c r="D832" t="s">
        <v>138</v>
      </c>
      <c r="E832" t="s">
        <v>138</v>
      </c>
      <c r="F832" t="s">
        <v>30</v>
      </c>
      <c r="G832" t="s">
        <v>19</v>
      </c>
      <c r="H832" t="s">
        <v>20</v>
      </c>
      <c r="I832" t="s">
        <v>21</v>
      </c>
      <c r="J832">
        <v>1928</v>
      </c>
      <c r="K832">
        <v>17.989999999999998</v>
      </c>
      <c r="L832">
        <v>34684.720000000001</v>
      </c>
      <c r="O832" t="s">
        <v>24</v>
      </c>
      <c r="P832" s="2">
        <f>DATEVALUE(CONCATENATE(RIGHT(output[[#This Row],[month_year]],2),"/01/",LEFT(output[[#This Row],[month_year]],4)))</f>
        <v>42064</v>
      </c>
    </row>
    <row r="833" spans="1:16" x14ac:dyDescent="0.3">
      <c r="A833">
        <v>201503</v>
      </c>
      <c r="B833" t="s">
        <v>647</v>
      </c>
      <c r="C833" t="s">
        <v>634</v>
      </c>
      <c r="D833" t="s">
        <v>318</v>
      </c>
      <c r="E833" t="s">
        <v>318</v>
      </c>
      <c r="F833" t="s">
        <v>30</v>
      </c>
      <c r="G833" t="s">
        <v>19</v>
      </c>
      <c r="H833" t="s">
        <v>38</v>
      </c>
      <c r="I833" t="s">
        <v>39</v>
      </c>
      <c r="J833">
        <v>1777</v>
      </c>
      <c r="K833">
        <v>18.989999999999998</v>
      </c>
      <c r="L833">
        <v>33745.230000000003</v>
      </c>
      <c r="O833" t="s">
        <v>24</v>
      </c>
      <c r="P833" s="2">
        <f>DATEVALUE(CONCATENATE(RIGHT(output[[#This Row],[month_year]],2),"/01/",LEFT(output[[#This Row],[month_year]],4)))</f>
        <v>42064</v>
      </c>
    </row>
    <row r="834" spans="1:16" x14ac:dyDescent="0.3">
      <c r="A834">
        <v>201503</v>
      </c>
      <c r="B834" t="s">
        <v>647</v>
      </c>
      <c r="C834" t="s">
        <v>31</v>
      </c>
      <c r="D834" t="s">
        <v>32</v>
      </c>
      <c r="E834" t="s">
        <v>32</v>
      </c>
      <c r="F834" t="s">
        <v>30</v>
      </c>
      <c r="G834" t="s">
        <v>19</v>
      </c>
      <c r="H834" t="s">
        <v>20</v>
      </c>
      <c r="I834" t="s">
        <v>21</v>
      </c>
      <c r="J834">
        <v>7054</v>
      </c>
      <c r="K834">
        <v>17.989999999999998</v>
      </c>
      <c r="L834">
        <v>126901.46</v>
      </c>
      <c r="O834" t="s">
        <v>24</v>
      </c>
      <c r="P834" s="2">
        <f>DATEVALUE(CONCATENATE(RIGHT(output[[#This Row],[month_year]],2),"/01/",LEFT(output[[#This Row],[month_year]],4)))</f>
        <v>42064</v>
      </c>
    </row>
    <row r="835" spans="1:16" x14ac:dyDescent="0.3">
      <c r="A835">
        <v>201503</v>
      </c>
      <c r="B835" t="s">
        <v>647</v>
      </c>
      <c r="C835" t="s">
        <v>92</v>
      </c>
      <c r="D835" t="s">
        <v>92</v>
      </c>
      <c r="E835" t="s">
        <v>92</v>
      </c>
      <c r="F835" t="s">
        <v>35</v>
      </c>
      <c r="G835" t="s">
        <v>19</v>
      </c>
      <c r="H835" t="s">
        <v>20</v>
      </c>
      <c r="I835" t="s">
        <v>21</v>
      </c>
      <c r="J835">
        <v>852</v>
      </c>
      <c r="K835">
        <v>17.989999999999998</v>
      </c>
      <c r="L835">
        <v>15327.48</v>
      </c>
      <c r="N835" t="s">
        <v>92</v>
      </c>
      <c r="O835" t="s">
        <v>22</v>
      </c>
      <c r="P835" s="2">
        <f>DATEVALUE(CONCATENATE(RIGHT(output[[#This Row],[month_year]],2),"/01/",LEFT(output[[#This Row],[month_year]],4)))</f>
        <v>42064</v>
      </c>
    </row>
    <row r="836" spans="1:16" x14ac:dyDescent="0.3">
      <c r="A836">
        <v>201503</v>
      </c>
      <c r="B836" t="s">
        <v>647</v>
      </c>
      <c r="C836" t="s">
        <v>33</v>
      </c>
      <c r="D836" t="s">
        <v>33</v>
      </c>
      <c r="E836" t="s">
        <v>34</v>
      </c>
      <c r="F836" t="s">
        <v>35</v>
      </c>
      <c r="G836" t="s">
        <v>19</v>
      </c>
      <c r="H836" t="s">
        <v>20</v>
      </c>
      <c r="I836" t="s">
        <v>21</v>
      </c>
      <c r="J836">
        <v>1182</v>
      </c>
      <c r="K836">
        <v>17.989999999999998</v>
      </c>
      <c r="L836">
        <v>21264.18</v>
      </c>
      <c r="O836" t="s">
        <v>24</v>
      </c>
      <c r="P836" s="2">
        <f>DATEVALUE(CONCATENATE(RIGHT(output[[#This Row],[month_year]],2),"/01/",LEFT(output[[#This Row],[month_year]],4)))</f>
        <v>42064</v>
      </c>
    </row>
    <row r="837" spans="1:16" x14ac:dyDescent="0.3">
      <c r="A837">
        <v>201503</v>
      </c>
      <c r="B837" t="s">
        <v>647</v>
      </c>
      <c r="C837" t="s">
        <v>36</v>
      </c>
      <c r="D837" t="s">
        <v>36</v>
      </c>
      <c r="E837" t="s">
        <v>36</v>
      </c>
      <c r="F837" t="s">
        <v>35</v>
      </c>
      <c r="G837" t="s">
        <v>19</v>
      </c>
      <c r="H837" t="s">
        <v>20</v>
      </c>
      <c r="I837" t="s">
        <v>21</v>
      </c>
      <c r="J837">
        <v>2136</v>
      </c>
      <c r="K837">
        <v>17.989999999999998</v>
      </c>
      <c r="L837">
        <v>38426.639999999999</v>
      </c>
      <c r="O837" t="s">
        <v>24</v>
      </c>
      <c r="P837" s="2">
        <f>DATEVALUE(CONCATENATE(RIGHT(output[[#This Row],[month_year]],2),"/01/",LEFT(output[[#This Row],[month_year]],4)))</f>
        <v>42064</v>
      </c>
    </row>
    <row r="838" spans="1:16" x14ac:dyDescent="0.3">
      <c r="A838">
        <v>201503</v>
      </c>
      <c r="B838" t="s">
        <v>647</v>
      </c>
      <c r="C838" t="s">
        <v>669</v>
      </c>
      <c r="D838" t="s">
        <v>636</v>
      </c>
      <c r="E838" t="s">
        <v>636</v>
      </c>
      <c r="F838" t="s">
        <v>35</v>
      </c>
      <c r="G838" t="s">
        <v>637</v>
      </c>
      <c r="H838" t="s">
        <v>20</v>
      </c>
      <c r="I838" t="s">
        <v>638</v>
      </c>
      <c r="J838">
        <v>655</v>
      </c>
      <c r="K838">
        <v>19.989999999999998</v>
      </c>
      <c r="L838">
        <v>13093.45</v>
      </c>
      <c r="O838" t="s">
        <v>24</v>
      </c>
      <c r="P838" s="2">
        <f>DATEVALUE(CONCATENATE(RIGHT(output[[#This Row],[month_year]],2),"/01/",LEFT(output[[#This Row],[month_year]],4)))</f>
        <v>42064</v>
      </c>
    </row>
    <row r="839" spans="1:16" x14ac:dyDescent="0.3">
      <c r="A839">
        <v>201503</v>
      </c>
      <c r="B839" t="s">
        <v>647</v>
      </c>
      <c r="C839" t="s">
        <v>40</v>
      </c>
      <c r="D839" t="s">
        <v>41</v>
      </c>
      <c r="E839" t="s">
        <v>41</v>
      </c>
      <c r="F839" t="s">
        <v>35</v>
      </c>
      <c r="G839" t="s">
        <v>42</v>
      </c>
      <c r="H839" t="s">
        <v>20</v>
      </c>
      <c r="I839" t="s">
        <v>43</v>
      </c>
      <c r="J839">
        <v>890</v>
      </c>
      <c r="K839">
        <v>24.99</v>
      </c>
      <c r="L839">
        <v>22241.1</v>
      </c>
      <c r="O839" t="s">
        <v>24</v>
      </c>
      <c r="P839" s="2">
        <f>DATEVALUE(CONCATENATE(RIGHT(output[[#This Row],[month_year]],2),"/01/",LEFT(output[[#This Row],[month_year]],4)))</f>
        <v>42064</v>
      </c>
    </row>
    <row r="840" spans="1:16" x14ac:dyDescent="0.3">
      <c r="A840">
        <v>201503</v>
      </c>
      <c r="B840" t="s">
        <v>647</v>
      </c>
      <c r="C840" t="s">
        <v>93</v>
      </c>
      <c r="D840" t="s">
        <v>93</v>
      </c>
      <c r="E840" t="s">
        <v>93</v>
      </c>
      <c r="F840" t="s">
        <v>35</v>
      </c>
      <c r="G840" t="s">
        <v>19</v>
      </c>
      <c r="H840" t="s">
        <v>20</v>
      </c>
      <c r="I840" t="s">
        <v>21</v>
      </c>
      <c r="J840">
        <v>1636</v>
      </c>
      <c r="K840">
        <v>17.989999999999998</v>
      </c>
      <c r="L840">
        <v>29431.64</v>
      </c>
      <c r="O840" t="s">
        <v>24</v>
      </c>
      <c r="P840" s="2">
        <f>DATEVALUE(CONCATENATE(RIGHT(output[[#This Row],[month_year]],2),"/01/",LEFT(output[[#This Row],[month_year]],4)))</f>
        <v>42064</v>
      </c>
    </row>
    <row r="841" spans="1:16" x14ac:dyDescent="0.3">
      <c r="A841">
        <v>201503</v>
      </c>
      <c r="B841" t="s">
        <v>647</v>
      </c>
      <c r="C841" t="s">
        <v>413</v>
      </c>
      <c r="D841" t="s">
        <v>413</v>
      </c>
      <c r="E841" t="s">
        <v>94</v>
      </c>
      <c r="F841" t="s">
        <v>35</v>
      </c>
      <c r="G841" t="s">
        <v>19</v>
      </c>
      <c r="H841" t="s">
        <v>38</v>
      </c>
      <c r="I841" t="s">
        <v>39</v>
      </c>
      <c r="J841">
        <v>1591</v>
      </c>
      <c r="K841">
        <v>18.989999999999998</v>
      </c>
      <c r="L841">
        <v>30213.09</v>
      </c>
      <c r="O841" t="s">
        <v>24</v>
      </c>
      <c r="P841" s="2">
        <f>DATEVALUE(CONCATENATE(RIGHT(output[[#This Row],[month_year]],2),"/01/",LEFT(output[[#This Row],[month_year]],4)))</f>
        <v>42064</v>
      </c>
    </row>
    <row r="842" spans="1:16" x14ac:dyDescent="0.3">
      <c r="A842">
        <v>201503</v>
      </c>
      <c r="B842" t="s">
        <v>647</v>
      </c>
      <c r="C842" t="s">
        <v>670</v>
      </c>
      <c r="D842" t="s">
        <v>670</v>
      </c>
      <c r="E842" t="s">
        <v>670</v>
      </c>
      <c r="F842" t="s">
        <v>35</v>
      </c>
      <c r="G842" t="s">
        <v>19</v>
      </c>
      <c r="H842" t="s">
        <v>20</v>
      </c>
      <c r="I842" t="s">
        <v>21</v>
      </c>
      <c r="J842">
        <v>1108</v>
      </c>
      <c r="K842">
        <v>17.989999999999998</v>
      </c>
      <c r="L842">
        <v>19932.919999999998</v>
      </c>
      <c r="O842" t="s">
        <v>24</v>
      </c>
      <c r="P842" s="2">
        <f>DATEVALUE(CONCATENATE(RIGHT(output[[#This Row],[month_year]],2),"/01/",LEFT(output[[#This Row],[month_year]],4)))</f>
        <v>42064</v>
      </c>
    </row>
    <row r="843" spans="1:16" x14ac:dyDescent="0.3">
      <c r="A843">
        <v>201503</v>
      </c>
      <c r="B843" t="s">
        <v>647</v>
      </c>
      <c r="C843" t="s">
        <v>44</v>
      </c>
      <c r="D843" t="s">
        <v>44</v>
      </c>
      <c r="E843" t="s">
        <v>45</v>
      </c>
      <c r="F843" t="s">
        <v>35</v>
      </c>
      <c r="G843" t="s">
        <v>27</v>
      </c>
      <c r="H843" t="s">
        <v>20</v>
      </c>
      <c r="I843" t="s">
        <v>28</v>
      </c>
      <c r="J843">
        <v>8</v>
      </c>
      <c r="K843">
        <v>9.99</v>
      </c>
      <c r="L843">
        <v>79.92</v>
      </c>
      <c r="O843" t="s">
        <v>24</v>
      </c>
      <c r="P843" s="2">
        <f>DATEVALUE(CONCATENATE(RIGHT(output[[#This Row],[month_year]],2),"/01/",LEFT(output[[#This Row],[month_year]],4)))</f>
        <v>42064</v>
      </c>
    </row>
    <row r="844" spans="1:16" x14ac:dyDescent="0.3">
      <c r="A844">
        <v>201503</v>
      </c>
      <c r="B844" t="s">
        <v>647</v>
      </c>
      <c r="C844" t="s">
        <v>95</v>
      </c>
      <c r="D844" t="s">
        <v>95</v>
      </c>
      <c r="E844" t="s">
        <v>96</v>
      </c>
      <c r="F844" t="s">
        <v>35</v>
      </c>
      <c r="G844" t="s">
        <v>52</v>
      </c>
      <c r="H844" t="s">
        <v>20</v>
      </c>
      <c r="I844" t="s">
        <v>53</v>
      </c>
      <c r="J844">
        <v>1118</v>
      </c>
      <c r="K844">
        <v>17.989999999999998</v>
      </c>
      <c r="L844">
        <v>20112.82</v>
      </c>
      <c r="O844" t="s">
        <v>24</v>
      </c>
      <c r="P844" s="2">
        <f>DATEVALUE(CONCATENATE(RIGHT(output[[#This Row],[month_year]],2),"/01/",LEFT(output[[#This Row],[month_year]],4)))</f>
        <v>42064</v>
      </c>
    </row>
    <row r="845" spans="1:16" x14ac:dyDescent="0.3">
      <c r="A845">
        <v>201503</v>
      </c>
      <c r="B845" t="s">
        <v>647</v>
      </c>
      <c r="C845" t="s">
        <v>639</v>
      </c>
      <c r="D845" t="s">
        <v>640</v>
      </c>
      <c r="E845" t="s">
        <v>640</v>
      </c>
      <c r="F845" t="s">
        <v>48</v>
      </c>
      <c r="G845" t="s">
        <v>19</v>
      </c>
      <c r="H845" t="s">
        <v>20</v>
      </c>
      <c r="I845" t="s">
        <v>21</v>
      </c>
      <c r="J845">
        <v>384</v>
      </c>
      <c r="K845">
        <v>17.989999999999998</v>
      </c>
      <c r="L845">
        <v>6908.16</v>
      </c>
      <c r="O845" t="s">
        <v>24</v>
      </c>
      <c r="P845" s="2">
        <f>DATEVALUE(CONCATENATE(RIGHT(output[[#This Row],[month_year]],2),"/01/",LEFT(output[[#This Row],[month_year]],4)))</f>
        <v>42064</v>
      </c>
    </row>
    <row r="846" spans="1:16" x14ac:dyDescent="0.3">
      <c r="A846">
        <v>201503</v>
      </c>
      <c r="B846" t="s">
        <v>647</v>
      </c>
      <c r="C846" t="s">
        <v>46</v>
      </c>
      <c r="D846" t="s">
        <v>47</v>
      </c>
      <c r="E846" t="s">
        <v>47</v>
      </c>
      <c r="F846" t="s">
        <v>48</v>
      </c>
      <c r="G846" t="s">
        <v>19</v>
      </c>
      <c r="H846" t="s">
        <v>20</v>
      </c>
      <c r="I846" t="s">
        <v>21</v>
      </c>
      <c r="J846">
        <v>2995</v>
      </c>
      <c r="K846">
        <v>17.989999999999998</v>
      </c>
      <c r="L846">
        <v>53880.05</v>
      </c>
      <c r="O846" t="s">
        <v>24</v>
      </c>
      <c r="P846" s="2">
        <f>DATEVALUE(CONCATENATE(RIGHT(output[[#This Row],[month_year]],2),"/01/",LEFT(output[[#This Row],[month_year]],4)))</f>
        <v>42064</v>
      </c>
    </row>
    <row r="847" spans="1:16" x14ac:dyDescent="0.3">
      <c r="A847">
        <v>201503</v>
      </c>
      <c r="B847" t="s">
        <v>647</v>
      </c>
      <c r="C847" t="s">
        <v>671</v>
      </c>
      <c r="D847" t="s">
        <v>672</v>
      </c>
      <c r="E847" t="s">
        <v>673</v>
      </c>
      <c r="F847" t="s">
        <v>48</v>
      </c>
      <c r="G847" t="s">
        <v>42</v>
      </c>
      <c r="H847" t="s">
        <v>20</v>
      </c>
      <c r="I847" t="s">
        <v>43</v>
      </c>
      <c r="J847">
        <v>319</v>
      </c>
      <c r="K847">
        <v>24.99</v>
      </c>
      <c r="L847">
        <v>7971.81</v>
      </c>
      <c r="O847" t="s">
        <v>24</v>
      </c>
      <c r="P847" s="2">
        <f>DATEVALUE(CONCATENATE(RIGHT(output[[#This Row],[month_year]],2),"/01/",LEFT(output[[#This Row],[month_year]],4)))</f>
        <v>42064</v>
      </c>
    </row>
    <row r="848" spans="1:16" x14ac:dyDescent="0.3">
      <c r="A848">
        <v>201503</v>
      </c>
      <c r="B848" t="s">
        <v>647</v>
      </c>
      <c r="C848" t="s">
        <v>49</v>
      </c>
      <c r="D848" t="s">
        <v>50</v>
      </c>
      <c r="E848" t="s">
        <v>51</v>
      </c>
      <c r="F848" t="s">
        <v>48</v>
      </c>
      <c r="G848" t="s">
        <v>52</v>
      </c>
      <c r="H848" t="s">
        <v>20</v>
      </c>
      <c r="I848" t="s">
        <v>53</v>
      </c>
      <c r="J848">
        <v>1305</v>
      </c>
      <c r="K848">
        <v>17.989999999999998</v>
      </c>
      <c r="L848">
        <v>23476.95</v>
      </c>
      <c r="O848" t="s">
        <v>24</v>
      </c>
      <c r="P848" s="2">
        <f>DATEVALUE(CONCATENATE(RIGHT(output[[#This Row],[month_year]],2),"/01/",LEFT(output[[#This Row],[month_year]],4)))</f>
        <v>42064</v>
      </c>
    </row>
    <row r="849" spans="1:16" x14ac:dyDescent="0.3">
      <c r="A849">
        <v>201503</v>
      </c>
      <c r="B849" t="s">
        <v>647</v>
      </c>
      <c r="C849" t="s">
        <v>674</v>
      </c>
      <c r="D849" t="s">
        <v>675</v>
      </c>
      <c r="E849" t="s">
        <v>462</v>
      </c>
      <c r="F849" t="s">
        <v>48</v>
      </c>
      <c r="G849" t="s">
        <v>52</v>
      </c>
      <c r="H849" t="s">
        <v>38</v>
      </c>
      <c r="I849" t="s">
        <v>85</v>
      </c>
      <c r="J849">
        <v>752</v>
      </c>
      <c r="K849">
        <v>18.989999999999998</v>
      </c>
      <c r="L849">
        <v>14280.48</v>
      </c>
      <c r="O849" t="s">
        <v>24</v>
      </c>
      <c r="P849" s="2">
        <f>DATEVALUE(CONCATENATE(RIGHT(output[[#This Row],[month_year]],2),"/01/",LEFT(output[[#This Row],[month_year]],4)))</f>
        <v>42064</v>
      </c>
    </row>
    <row r="850" spans="1:16" x14ac:dyDescent="0.3">
      <c r="A850">
        <v>201503</v>
      </c>
      <c r="B850" t="s">
        <v>647</v>
      </c>
      <c r="C850" t="s">
        <v>676</v>
      </c>
      <c r="D850" t="s">
        <v>677</v>
      </c>
      <c r="E850" t="s">
        <v>47</v>
      </c>
      <c r="F850" t="s">
        <v>48</v>
      </c>
      <c r="G850" t="s">
        <v>19</v>
      </c>
      <c r="H850" t="s">
        <v>20</v>
      </c>
      <c r="I850" t="s">
        <v>21</v>
      </c>
      <c r="J850">
        <v>672</v>
      </c>
      <c r="K850">
        <v>17.989999999999998</v>
      </c>
      <c r="L850">
        <v>12089.28</v>
      </c>
      <c r="O850" t="s">
        <v>24</v>
      </c>
      <c r="P850" s="2">
        <f>DATEVALUE(CONCATENATE(RIGHT(output[[#This Row],[month_year]],2),"/01/",LEFT(output[[#This Row],[month_year]],4)))</f>
        <v>42064</v>
      </c>
    </row>
    <row r="851" spans="1:16" x14ac:dyDescent="0.3">
      <c r="A851">
        <v>201503</v>
      </c>
      <c r="B851" t="s">
        <v>647</v>
      </c>
      <c r="C851" t="s">
        <v>678</v>
      </c>
      <c r="D851" t="s">
        <v>443</v>
      </c>
      <c r="E851" t="s">
        <v>443</v>
      </c>
      <c r="F851" t="s">
        <v>48</v>
      </c>
      <c r="G851" t="s">
        <v>19</v>
      </c>
      <c r="H851" t="s">
        <v>38</v>
      </c>
      <c r="I851" t="s">
        <v>39</v>
      </c>
      <c r="J851">
        <v>2500</v>
      </c>
      <c r="K851">
        <v>18.989999999999998</v>
      </c>
      <c r="L851">
        <v>47475</v>
      </c>
      <c r="O851" t="s">
        <v>24</v>
      </c>
      <c r="P851" s="2">
        <f>DATEVALUE(CONCATENATE(RIGHT(output[[#This Row],[month_year]],2),"/01/",LEFT(output[[#This Row],[month_year]],4)))</f>
        <v>42064</v>
      </c>
    </row>
    <row r="852" spans="1:16" x14ac:dyDescent="0.3">
      <c r="A852">
        <v>201503</v>
      </c>
      <c r="B852" t="s">
        <v>647</v>
      </c>
      <c r="C852" t="s">
        <v>54</v>
      </c>
      <c r="D852" t="s">
        <v>55</v>
      </c>
      <c r="E852" t="s">
        <v>55</v>
      </c>
      <c r="F852" t="s">
        <v>48</v>
      </c>
      <c r="G852" t="s">
        <v>19</v>
      </c>
      <c r="H852" t="s">
        <v>20</v>
      </c>
      <c r="I852" t="s">
        <v>21</v>
      </c>
      <c r="J852">
        <v>1355</v>
      </c>
      <c r="K852">
        <v>17.989999999999998</v>
      </c>
      <c r="L852">
        <v>24376.45</v>
      </c>
      <c r="O852" t="s">
        <v>24</v>
      </c>
      <c r="P852" s="2">
        <f>DATEVALUE(CONCATENATE(RIGHT(output[[#This Row],[month_year]],2),"/01/",LEFT(output[[#This Row],[month_year]],4)))</f>
        <v>42064</v>
      </c>
    </row>
    <row r="853" spans="1:16" x14ac:dyDescent="0.3">
      <c r="A853">
        <v>201503</v>
      </c>
      <c r="B853" t="s">
        <v>647</v>
      </c>
      <c r="C853" t="s">
        <v>56</v>
      </c>
      <c r="D853" t="s">
        <v>57</v>
      </c>
      <c r="E853" t="s">
        <v>57</v>
      </c>
      <c r="F853" t="s">
        <v>48</v>
      </c>
      <c r="G853" t="s">
        <v>19</v>
      </c>
      <c r="H853" t="s">
        <v>20</v>
      </c>
      <c r="I853" t="s">
        <v>21</v>
      </c>
      <c r="J853">
        <v>855</v>
      </c>
      <c r="K853">
        <v>17.989999999999998</v>
      </c>
      <c r="L853">
        <v>15381.45</v>
      </c>
      <c r="O853" t="s">
        <v>24</v>
      </c>
      <c r="P853" s="2">
        <f>DATEVALUE(CONCATENATE(RIGHT(output[[#This Row],[month_year]],2),"/01/",LEFT(output[[#This Row],[month_year]],4)))</f>
        <v>42064</v>
      </c>
    </row>
    <row r="854" spans="1:16" x14ac:dyDescent="0.3">
      <c r="A854">
        <v>201503</v>
      </c>
      <c r="B854" t="s">
        <v>647</v>
      </c>
      <c r="C854" t="s">
        <v>58</v>
      </c>
      <c r="D854" t="s">
        <v>59</v>
      </c>
      <c r="E854" t="s">
        <v>51</v>
      </c>
      <c r="F854" t="s">
        <v>48</v>
      </c>
      <c r="G854" t="s">
        <v>52</v>
      </c>
      <c r="H854" t="s">
        <v>20</v>
      </c>
      <c r="I854" t="s">
        <v>53</v>
      </c>
      <c r="J854">
        <v>2275</v>
      </c>
      <c r="K854">
        <v>17.989999999999998</v>
      </c>
      <c r="L854">
        <v>40927.25</v>
      </c>
      <c r="O854" t="s">
        <v>24</v>
      </c>
      <c r="P854" s="2">
        <f>DATEVALUE(CONCATENATE(RIGHT(output[[#This Row],[month_year]],2),"/01/",LEFT(output[[#This Row],[month_year]],4)))</f>
        <v>42064</v>
      </c>
    </row>
    <row r="855" spans="1:16" x14ac:dyDescent="0.3">
      <c r="A855">
        <v>201503</v>
      </c>
      <c r="B855" t="s">
        <v>647</v>
      </c>
      <c r="C855" t="s">
        <v>60</v>
      </c>
      <c r="D855" t="s">
        <v>61</v>
      </c>
      <c r="E855" t="s">
        <v>61</v>
      </c>
      <c r="F855" t="s">
        <v>48</v>
      </c>
      <c r="G855" t="s">
        <v>19</v>
      </c>
      <c r="H855" t="s">
        <v>20</v>
      </c>
      <c r="I855" t="s">
        <v>21</v>
      </c>
      <c r="J855">
        <v>3031</v>
      </c>
      <c r="K855">
        <v>17.989999999999998</v>
      </c>
      <c r="L855">
        <v>54527.69</v>
      </c>
      <c r="O855" t="s">
        <v>24</v>
      </c>
      <c r="P855" s="2">
        <f>DATEVALUE(CONCATENATE(RIGHT(output[[#This Row],[month_year]],2),"/01/",LEFT(output[[#This Row],[month_year]],4)))</f>
        <v>42064</v>
      </c>
    </row>
    <row r="856" spans="1:16" x14ac:dyDescent="0.3">
      <c r="A856">
        <v>201503</v>
      </c>
      <c r="B856" t="s">
        <v>647</v>
      </c>
      <c r="C856" t="s">
        <v>679</v>
      </c>
      <c r="D856" t="s">
        <v>481</v>
      </c>
      <c r="E856" t="s">
        <v>481</v>
      </c>
      <c r="F856" t="s">
        <v>48</v>
      </c>
      <c r="G856" t="s">
        <v>19</v>
      </c>
      <c r="H856" t="s">
        <v>38</v>
      </c>
      <c r="I856" t="s">
        <v>39</v>
      </c>
      <c r="J856">
        <v>2032</v>
      </c>
      <c r="K856">
        <v>18.989999999999998</v>
      </c>
      <c r="L856">
        <v>38587.68</v>
      </c>
      <c r="O856" t="s">
        <v>24</v>
      </c>
      <c r="P856" s="2">
        <f>DATEVALUE(CONCATENATE(RIGHT(output[[#This Row],[month_year]],2),"/01/",LEFT(output[[#This Row],[month_year]],4)))</f>
        <v>42064</v>
      </c>
    </row>
    <row r="857" spans="1:16" x14ac:dyDescent="0.3">
      <c r="A857">
        <v>201503</v>
      </c>
      <c r="B857" t="s">
        <v>647</v>
      </c>
      <c r="C857" t="s">
        <v>97</v>
      </c>
      <c r="D857" t="s">
        <v>98</v>
      </c>
      <c r="E857" t="s">
        <v>98</v>
      </c>
      <c r="F857" t="s">
        <v>65</v>
      </c>
      <c r="G857" t="s">
        <v>19</v>
      </c>
      <c r="H857" t="s">
        <v>20</v>
      </c>
      <c r="I857" t="s">
        <v>21</v>
      </c>
      <c r="J857">
        <v>843</v>
      </c>
      <c r="K857">
        <v>17.989999999999998</v>
      </c>
      <c r="L857">
        <v>15165.57</v>
      </c>
      <c r="O857" t="s">
        <v>24</v>
      </c>
      <c r="P857" s="2">
        <f>DATEVALUE(CONCATENATE(RIGHT(output[[#This Row],[month_year]],2),"/01/",LEFT(output[[#This Row],[month_year]],4)))</f>
        <v>42064</v>
      </c>
    </row>
    <row r="858" spans="1:16" x14ac:dyDescent="0.3">
      <c r="A858">
        <v>201503</v>
      </c>
      <c r="B858" t="s">
        <v>647</v>
      </c>
      <c r="C858" t="s">
        <v>99</v>
      </c>
      <c r="D858" t="s">
        <v>100</v>
      </c>
      <c r="E858" t="s">
        <v>100</v>
      </c>
      <c r="F858" t="s">
        <v>65</v>
      </c>
      <c r="G858" t="s">
        <v>19</v>
      </c>
      <c r="H858" t="s">
        <v>20</v>
      </c>
      <c r="I858" t="s">
        <v>21</v>
      </c>
      <c r="J858">
        <v>1016</v>
      </c>
      <c r="K858">
        <v>17.989999999999998</v>
      </c>
      <c r="L858">
        <v>18277.84</v>
      </c>
      <c r="O858" t="s">
        <v>24</v>
      </c>
      <c r="P858" s="2">
        <f>DATEVALUE(CONCATENATE(RIGHT(output[[#This Row],[month_year]],2),"/01/",LEFT(output[[#This Row],[month_year]],4)))</f>
        <v>42064</v>
      </c>
    </row>
    <row r="859" spans="1:16" x14ac:dyDescent="0.3">
      <c r="A859">
        <v>201503</v>
      </c>
      <c r="B859" t="s">
        <v>647</v>
      </c>
      <c r="C859" t="s">
        <v>101</v>
      </c>
      <c r="D859" t="s">
        <v>102</v>
      </c>
      <c r="E859" t="s">
        <v>103</v>
      </c>
      <c r="F859" t="s">
        <v>65</v>
      </c>
      <c r="G859" t="s">
        <v>19</v>
      </c>
      <c r="H859" t="s">
        <v>38</v>
      </c>
      <c r="I859" t="s">
        <v>39</v>
      </c>
      <c r="J859">
        <v>721</v>
      </c>
      <c r="K859">
        <v>18.989999999999998</v>
      </c>
      <c r="L859">
        <v>13691.79</v>
      </c>
      <c r="O859" t="s">
        <v>24</v>
      </c>
      <c r="P859" s="2">
        <f>DATEVALUE(CONCATENATE(RIGHT(output[[#This Row],[month_year]],2),"/01/",LEFT(output[[#This Row],[month_year]],4)))</f>
        <v>42064</v>
      </c>
    </row>
    <row r="860" spans="1:16" x14ac:dyDescent="0.3">
      <c r="A860">
        <v>201503</v>
      </c>
      <c r="B860" t="s">
        <v>647</v>
      </c>
      <c r="C860" t="s">
        <v>62</v>
      </c>
      <c r="D860" t="s">
        <v>63</v>
      </c>
      <c r="E860" t="s">
        <v>64</v>
      </c>
      <c r="F860" t="s">
        <v>65</v>
      </c>
      <c r="G860" t="s">
        <v>19</v>
      </c>
      <c r="H860" t="s">
        <v>20</v>
      </c>
      <c r="I860" t="s">
        <v>21</v>
      </c>
      <c r="J860">
        <v>2134</v>
      </c>
      <c r="K860">
        <v>17.989999999999998</v>
      </c>
      <c r="L860">
        <v>38390.660000000003</v>
      </c>
      <c r="O860" t="s">
        <v>24</v>
      </c>
      <c r="P860" s="2">
        <f>DATEVALUE(CONCATENATE(RIGHT(output[[#This Row],[month_year]],2),"/01/",LEFT(output[[#This Row],[month_year]],4)))</f>
        <v>42064</v>
      </c>
    </row>
    <row r="861" spans="1:16" x14ac:dyDescent="0.3">
      <c r="A861">
        <v>201503</v>
      </c>
      <c r="B861" t="s">
        <v>647</v>
      </c>
      <c r="C861" t="s">
        <v>104</v>
      </c>
      <c r="D861" t="s">
        <v>105</v>
      </c>
      <c r="E861" t="s">
        <v>106</v>
      </c>
      <c r="F861" t="s">
        <v>65</v>
      </c>
      <c r="G861" t="s">
        <v>19</v>
      </c>
      <c r="H861" t="s">
        <v>38</v>
      </c>
      <c r="I861" t="s">
        <v>39</v>
      </c>
      <c r="J861">
        <v>555</v>
      </c>
      <c r="K861">
        <v>18.989999999999998</v>
      </c>
      <c r="L861">
        <v>10539.45</v>
      </c>
      <c r="O861" t="s">
        <v>24</v>
      </c>
      <c r="P861" s="2">
        <f>DATEVALUE(CONCATENATE(RIGHT(output[[#This Row],[month_year]],2),"/01/",LEFT(output[[#This Row],[month_year]],4)))</f>
        <v>42064</v>
      </c>
    </row>
    <row r="862" spans="1:16" x14ac:dyDescent="0.3">
      <c r="A862">
        <v>201503</v>
      </c>
      <c r="B862" t="s">
        <v>647</v>
      </c>
      <c r="C862" t="s">
        <v>643</v>
      </c>
      <c r="D862" t="s">
        <v>644</v>
      </c>
      <c r="E862" t="s">
        <v>645</v>
      </c>
      <c r="F862" t="s">
        <v>65</v>
      </c>
      <c r="G862" t="s">
        <v>19</v>
      </c>
      <c r="H862" t="s">
        <v>20</v>
      </c>
      <c r="I862" t="s">
        <v>21</v>
      </c>
      <c r="J862">
        <v>277</v>
      </c>
      <c r="K862">
        <v>17.989999999999998</v>
      </c>
      <c r="L862">
        <v>4983.2299999999996</v>
      </c>
      <c r="O862" t="s">
        <v>24</v>
      </c>
      <c r="P862" s="2">
        <f>DATEVALUE(CONCATENATE(RIGHT(output[[#This Row],[month_year]],2),"/01/",LEFT(output[[#This Row],[month_year]],4)))</f>
        <v>42064</v>
      </c>
    </row>
    <row r="863" spans="1:16" x14ac:dyDescent="0.3">
      <c r="A863">
        <v>201503</v>
      </c>
      <c r="B863" t="s">
        <v>647</v>
      </c>
      <c r="C863" t="s">
        <v>761</v>
      </c>
      <c r="D863" t="s">
        <v>644</v>
      </c>
      <c r="E863" t="s">
        <v>644</v>
      </c>
      <c r="F863" t="s">
        <v>65</v>
      </c>
      <c r="G863" t="s">
        <v>19</v>
      </c>
      <c r="H863" t="s">
        <v>20</v>
      </c>
      <c r="I863" t="s">
        <v>21</v>
      </c>
      <c r="J863">
        <v>465</v>
      </c>
      <c r="K863">
        <v>17.989999999999998</v>
      </c>
      <c r="L863">
        <v>8365.35</v>
      </c>
      <c r="O863" t="s">
        <v>24</v>
      </c>
      <c r="P863" s="2">
        <f>DATEVALUE(CONCATENATE(RIGHT(output[[#This Row],[month_year]],2),"/01/",LEFT(output[[#This Row],[month_year]],4)))</f>
        <v>42064</v>
      </c>
    </row>
    <row r="864" spans="1:16" x14ac:dyDescent="0.3">
      <c r="A864">
        <v>201503</v>
      </c>
      <c r="B864" t="s">
        <v>647</v>
      </c>
      <c r="C864" t="s">
        <v>107</v>
      </c>
      <c r="D864" t="s">
        <v>108</v>
      </c>
      <c r="E864" t="s">
        <v>108</v>
      </c>
      <c r="F864" t="s">
        <v>65</v>
      </c>
      <c r="G864" t="s">
        <v>19</v>
      </c>
      <c r="H864" t="s">
        <v>20</v>
      </c>
      <c r="I864" t="s">
        <v>21</v>
      </c>
      <c r="J864">
        <v>623</v>
      </c>
      <c r="K864">
        <v>17.989999999999998</v>
      </c>
      <c r="L864">
        <v>11207.77</v>
      </c>
      <c r="O864" t="s">
        <v>24</v>
      </c>
      <c r="P864" s="2">
        <f>DATEVALUE(CONCATENATE(RIGHT(output[[#This Row],[month_year]],2),"/01/",LEFT(output[[#This Row],[month_year]],4)))</f>
        <v>42064</v>
      </c>
    </row>
    <row r="865" spans="1:16" x14ac:dyDescent="0.3">
      <c r="A865">
        <v>201503</v>
      </c>
      <c r="B865" t="s">
        <v>647</v>
      </c>
      <c r="C865" t="s">
        <v>764</v>
      </c>
      <c r="D865" t="s">
        <v>765</v>
      </c>
      <c r="E865" t="s">
        <v>681</v>
      </c>
      <c r="F865" t="s">
        <v>65</v>
      </c>
      <c r="G865" t="s">
        <v>42</v>
      </c>
      <c r="H865" t="s">
        <v>20</v>
      </c>
      <c r="I865" t="s">
        <v>43</v>
      </c>
      <c r="J865">
        <v>214</v>
      </c>
      <c r="K865">
        <v>24.99</v>
      </c>
      <c r="L865">
        <v>5347.86</v>
      </c>
      <c r="O865" t="s">
        <v>24</v>
      </c>
      <c r="P865" s="2">
        <f>DATEVALUE(CONCATENATE(RIGHT(output[[#This Row],[month_year]],2),"/01/",LEFT(output[[#This Row],[month_year]],4)))</f>
        <v>42064</v>
      </c>
    </row>
    <row r="866" spans="1:16" x14ac:dyDescent="0.3">
      <c r="A866">
        <v>201503</v>
      </c>
      <c r="B866" t="s">
        <v>647</v>
      </c>
      <c r="C866" t="s">
        <v>766</v>
      </c>
      <c r="D866" t="s">
        <v>767</v>
      </c>
      <c r="E866" t="s">
        <v>684</v>
      </c>
      <c r="F866" t="s">
        <v>65</v>
      </c>
      <c r="G866" t="s">
        <v>637</v>
      </c>
      <c r="H866" t="s">
        <v>20</v>
      </c>
      <c r="I866" t="s">
        <v>638</v>
      </c>
      <c r="J866">
        <v>59</v>
      </c>
      <c r="K866">
        <v>19.989999999999998</v>
      </c>
      <c r="L866">
        <v>1179.4100000000001</v>
      </c>
      <c r="O866" t="s">
        <v>24</v>
      </c>
      <c r="P866" s="2">
        <f>DATEVALUE(CONCATENATE(RIGHT(output[[#This Row],[month_year]],2),"/01/",LEFT(output[[#This Row],[month_year]],4)))</f>
        <v>42064</v>
      </c>
    </row>
    <row r="867" spans="1:16" x14ac:dyDescent="0.3">
      <c r="A867">
        <v>201503</v>
      </c>
      <c r="B867" t="s">
        <v>647</v>
      </c>
      <c r="C867" t="s">
        <v>66</v>
      </c>
      <c r="D867" t="s">
        <v>67</v>
      </c>
      <c r="E867" t="s">
        <v>67</v>
      </c>
      <c r="F867" t="s">
        <v>65</v>
      </c>
      <c r="G867" t="s">
        <v>19</v>
      </c>
      <c r="H867" t="s">
        <v>20</v>
      </c>
      <c r="I867" t="s">
        <v>21</v>
      </c>
      <c r="J867">
        <v>977</v>
      </c>
      <c r="K867">
        <v>17.989999999999998</v>
      </c>
      <c r="L867">
        <v>17576.23</v>
      </c>
      <c r="O867" t="s">
        <v>24</v>
      </c>
      <c r="P867" s="2">
        <f>DATEVALUE(CONCATENATE(RIGHT(output[[#This Row],[month_year]],2),"/01/",LEFT(output[[#This Row],[month_year]],4)))</f>
        <v>42064</v>
      </c>
    </row>
    <row r="868" spans="1:16" x14ac:dyDescent="0.3">
      <c r="A868">
        <v>201503</v>
      </c>
      <c r="B868" t="s">
        <v>647</v>
      </c>
      <c r="C868" t="s">
        <v>111</v>
      </c>
      <c r="D868" t="s">
        <v>112</v>
      </c>
      <c r="E868" t="s">
        <v>113</v>
      </c>
      <c r="F868" t="s">
        <v>65</v>
      </c>
      <c r="G868" t="s">
        <v>19</v>
      </c>
      <c r="H868" t="s">
        <v>38</v>
      </c>
      <c r="I868" t="s">
        <v>39</v>
      </c>
      <c r="J868">
        <v>400</v>
      </c>
      <c r="K868">
        <v>18.989999999999998</v>
      </c>
      <c r="L868">
        <v>7596</v>
      </c>
      <c r="O868" t="s">
        <v>24</v>
      </c>
      <c r="P868" s="2">
        <f>DATEVALUE(CONCATENATE(RIGHT(output[[#This Row],[month_year]],2),"/01/",LEFT(output[[#This Row],[month_year]],4)))</f>
        <v>42064</v>
      </c>
    </row>
    <row r="869" spans="1:16" x14ac:dyDescent="0.3">
      <c r="A869">
        <v>201503</v>
      </c>
      <c r="B869" t="s">
        <v>647</v>
      </c>
      <c r="C869" t="s">
        <v>114</v>
      </c>
      <c r="D869" t="s">
        <v>115</v>
      </c>
      <c r="E869" t="s">
        <v>115</v>
      </c>
      <c r="F869" t="s">
        <v>65</v>
      </c>
      <c r="G869" t="s">
        <v>19</v>
      </c>
      <c r="H869" t="s">
        <v>20</v>
      </c>
      <c r="I869" t="s">
        <v>21</v>
      </c>
      <c r="J869">
        <v>1500</v>
      </c>
      <c r="K869">
        <v>17.989999999999998</v>
      </c>
      <c r="L869">
        <v>26985</v>
      </c>
      <c r="O869" t="s">
        <v>24</v>
      </c>
      <c r="P869" s="2">
        <f>DATEVALUE(CONCATENATE(RIGHT(output[[#This Row],[month_year]],2),"/01/",LEFT(output[[#This Row],[month_year]],4)))</f>
        <v>42064</v>
      </c>
    </row>
    <row r="870" spans="1:16" x14ac:dyDescent="0.3">
      <c r="A870">
        <v>201503</v>
      </c>
      <c r="B870" t="s">
        <v>647</v>
      </c>
      <c r="C870" t="s">
        <v>762</v>
      </c>
      <c r="D870" t="s">
        <v>763</v>
      </c>
      <c r="E870" t="s">
        <v>681</v>
      </c>
      <c r="F870" t="s">
        <v>65</v>
      </c>
      <c r="G870" t="s">
        <v>42</v>
      </c>
      <c r="H870" t="s">
        <v>20</v>
      </c>
      <c r="I870" t="s">
        <v>43</v>
      </c>
      <c r="J870">
        <v>165</v>
      </c>
      <c r="K870">
        <v>24.99</v>
      </c>
      <c r="L870">
        <v>4123.3500000000004</v>
      </c>
      <c r="O870" t="s">
        <v>24</v>
      </c>
      <c r="P870" s="2">
        <f>DATEVALUE(CONCATENATE(RIGHT(output[[#This Row],[month_year]],2),"/01/",LEFT(output[[#This Row],[month_year]],4)))</f>
        <v>42064</v>
      </c>
    </row>
    <row r="871" spans="1:16" x14ac:dyDescent="0.3">
      <c r="A871">
        <v>201503</v>
      </c>
      <c r="B871" t="s">
        <v>647</v>
      </c>
      <c r="C871" t="s">
        <v>595</v>
      </c>
      <c r="D871" t="s">
        <v>596</v>
      </c>
      <c r="E871" t="s">
        <v>65</v>
      </c>
      <c r="F871" t="s">
        <v>65</v>
      </c>
      <c r="G871" t="s">
        <v>19</v>
      </c>
      <c r="H871" t="s">
        <v>20</v>
      </c>
      <c r="I871" t="s">
        <v>21</v>
      </c>
      <c r="J871">
        <v>6730</v>
      </c>
      <c r="K871">
        <v>17.989999999999998</v>
      </c>
      <c r="L871">
        <v>121072.7</v>
      </c>
      <c r="O871" t="s">
        <v>24</v>
      </c>
      <c r="P871" s="2">
        <f>DATEVALUE(CONCATENATE(RIGHT(output[[#This Row],[month_year]],2),"/01/",LEFT(output[[#This Row],[month_year]],4)))</f>
        <v>42064</v>
      </c>
    </row>
    <row r="872" spans="1:16" x14ac:dyDescent="0.3">
      <c r="A872">
        <v>201503</v>
      </c>
      <c r="B872" t="s">
        <v>647</v>
      </c>
      <c r="C872" t="s">
        <v>597</v>
      </c>
      <c r="D872" t="s">
        <v>598</v>
      </c>
      <c r="E872" t="s">
        <v>120</v>
      </c>
      <c r="F872" t="s">
        <v>65</v>
      </c>
      <c r="G872" t="s">
        <v>19</v>
      </c>
      <c r="H872" t="s">
        <v>38</v>
      </c>
      <c r="I872" t="s">
        <v>39</v>
      </c>
      <c r="J872">
        <v>2861</v>
      </c>
      <c r="K872">
        <v>18.989999999999998</v>
      </c>
      <c r="L872">
        <v>54330.39</v>
      </c>
      <c r="O872" t="s">
        <v>24</v>
      </c>
      <c r="P872" s="2">
        <f>DATEVALUE(CONCATENATE(RIGHT(output[[#This Row],[month_year]],2),"/01/",LEFT(output[[#This Row],[month_year]],4)))</f>
        <v>42064</v>
      </c>
    </row>
    <row r="873" spans="1:16" x14ac:dyDescent="0.3">
      <c r="A873">
        <v>201503</v>
      </c>
      <c r="B873" t="s">
        <v>647</v>
      </c>
      <c r="C873" t="s">
        <v>680</v>
      </c>
      <c r="D873" t="s">
        <v>681</v>
      </c>
      <c r="E873" t="s">
        <v>681</v>
      </c>
      <c r="F873" t="s">
        <v>65</v>
      </c>
      <c r="G873" t="s">
        <v>42</v>
      </c>
      <c r="H873" t="s">
        <v>20</v>
      </c>
      <c r="I873" t="s">
        <v>43</v>
      </c>
      <c r="J873">
        <v>334</v>
      </c>
      <c r="K873">
        <v>24.99</v>
      </c>
      <c r="L873">
        <v>8346.66</v>
      </c>
      <c r="O873" t="s">
        <v>24</v>
      </c>
      <c r="P873" s="2">
        <f>DATEVALUE(CONCATENATE(RIGHT(output[[#This Row],[month_year]],2),"/01/",LEFT(output[[#This Row],[month_year]],4)))</f>
        <v>42064</v>
      </c>
    </row>
    <row r="874" spans="1:16" x14ac:dyDescent="0.3">
      <c r="A874">
        <v>201503</v>
      </c>
      <c r="B874" t="s">
        <v>647</v>
      </c>
      <c r="C874" t="s">
        <v>682</v>
      </c>
      <c r="D874" t="s">
        <v>683</v>
      </c>
      <c r="E874" t="s">
        <v>684</v>
      </c>
      <c r="F874" t="s">
        <v>65</v>
      </c>
      <c r="G874" t="s">
        <v>637</v>
      </c>
      <c r="H874" t="s">
        <v>20</v>
      </c>
      <c r="I874" t="s">
        <v>638</v>
      </c>
      <c r="J874">
        <v>1373</v>
      </c>
      <c r="K874">
        <v>19.989999999999998</v>
      </c>
      <c r="L874">
        <v>27446.27</v>
      </c>
      <c r="O874" t="s">
        <v>24</v>
      </c>
      <c r="P874" s="2">
        <f>DATEVALUE(CONCATENATE(RIGHT(output[[#This Row],[month_year]],2),"/01/",LEFT(output[[#This Row],[month_year]],4)))</f>
        <v>42064</v>
      </c>
    </row>
    <row r="875" spans="1:16" x14ac:dyDescent="0.3">
      <c r="A875">
        <v>201503</v>
      </c>
      <c r="B875" t="s">
        <v>647</v>
      </c>
      <c r="C875" t="s">
        <v>707</v>
      </c>
      <c r="D875" t="s">
        <v>708</v>
      </c>
      <c r="E875" t="s">
        <v>684</v>
      </c>
      <c r="F875" t="s">
        <v>65</v>
      </c>
      <c r="G875" t="s">
        <v>637</v>
      </c>
      <c r="H875" t="s">
        <v>20</v>
      </c>
      <c r="I875" t="s">
        <v>638</v>
      </c>
      <c r="J875">
        <v>273</v>
      </c>
      <c r="K875">
        <v>19.989999999999998</v>
      </c>
      <c r="L875">
        <v>5457.27</v>
      </c>
      <c r="O875" t="s">
        <v>24</v>
      </c>
      <c r="P875" s="2">
        <f>DATEVALUE(CONCATENATE(RIGHT(output[[#This Row],[month_year]],2),"/01/",LEFT(output[[#This Row],[month_year]],4)))</f>
        <v>42064</v>
      </c>
    </row>
    <row r="876" spans="1:16" x14ac:dyDescent="0.3">
      <c r="A876">
        <v>201503</v>
      </c>
      <c r="B876" t="s">
        <v>647</v>
      </c>
      <c r="C876" t="s">
        <v>625</v>
      </c>
      <c r="D876" t="s">
        <v>626</v>
      </c>
      <c r="E876" t="s">
        <v>126</v>
      </c>
      <c r="F876" t="s">
        <v>65</v>
      </c>
      <c r="G876" t="s">
        <v>19</v>
      </c>
      <c r="H876" t="s">
        <v>20</v>
      </c>
      <c r="I876" t="s">
        <v>21</v>
      </c>
      <c r="J876">
        <v>1543</v>
      </c>
      <c r="K876">
        <v>17.989999999999998</v>
      </c>
      <c r="L876">
        <v>27758.57</v>
      </c>
      <c r="O876" t="s">
        <v>24</v>
      </c>
      <c r="P876" s="2">
        <f>DATEVALUE(CONCATENATE(RIGHT(output[[#This Row],[month_year]],2),"/01/",LEFT(output[[#This Row],[month_year]],4)))</f>
        <v>42064</v>
      </c>
    </row>
    <row r="877" spans="1:16" x14ac:dyDescent="0.3">
      <c r="A877">
        <v>201503</v>
      </c>
      <c r="B877" t="s">
        <v>647</v>
      </c>
      <c r="C877" t="s">
        <v>121</v>
      </c>
      <c r="D877" t="s">
        <v>122</v>
      </c>
      <c r="E877" t="s">
        <v>123</v>
      </c>
      <c r="F877" t="s">
        <v>65</v>
      </c>
      <c r="G877" t="s">
        <v>19</v>
      </c>
      <c r="H877" t="s">
        <v>38</v>
      </c>
      <c r="I877" t="s">
        <v>39</v>
      </c>
      <c r="J877">
        <v>313</v>
      </c>
      <c r="K877">
        <v>18.989999999999998</v>
      </c>
      <c r="L877">
        <v>5943.87</v>
      </c>
      <c r="O877" t="s">
        <v>24</v>
      </c>
      <c r="P877" s="2">
        <f>DATEVALUE(CONCATENATE(RIGHT(output[[#This Row],[month_year]],2),"/01/",LEFT(output[[#This Row],[month_year]],4)))</f>
        <v>42064</v>
      </c>
    </row>
    <row r="878" spans="1:16" x14ac:dyDescent="0.3">
      <c r="A878">
        <v>201504</v>
      </c>
      <c r="B878" t="s">
        <v>15</v>
      </c>
      <c r="C878" t="s">
        <v>715</v>
      </c>
      <c r="D878" t="s">
        <v>716</v>
      </c>
      <c r="E878" t="s">
        <v>716</v>
      </c>
      <c r="F878" t="s">
        <v>717</v>
      </c>
      <c r="G878" t="s">
        <v>19</v>
      </c>
      <c r="H878" t="s">
        <v>20</v>
      </c>
      <c r="I878" t="s">
        <v>21</v>
      </c>
      <c r="J878">
        <v>1698</v>
      </c>
      <c r="K878">
        <v>11.036666666666701</v>
      </c>
      <c r="L878">
        <v>18740.259999999998</v>
      </c>
      <c r="O878" t="s">
        <v>22</v>
      </c>
      <c r="P878" s="2">
        <f>DATEVALUE(CONCATENATE(RIGHT(output[[#This Row],[month_year]],2),"/01/",LEFT(output[[#This Row],[month_year]],4)))</f>
        <v>42095</v>
      </c>
    </row>
    <row r="879" spans="1:16" x14ac:dyDescent="0.3">
      <c r="A879">
        <v>201504</v>
      </c>
      <c r="B879" t="s">
        <v>15</v>
      </c>
      <c r="C879" t="s">
        <v>16</v>
      </c>
      <c r="D879" t="s">
        <v>17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>
        <v>4492</v>
      </c>
      <c r="K879">
        <v>11.036666666666701</v>
      </c>
      <c r="L879">
        <v>49576.706666666701</v>
      </c>
      <c r="O879" t="s">
        <v>24</v>
      </c>
      <c r="P879" s="2">
        <f>DATEVALUE(CONCATENATE(RIGHT(output[[#This Row],[month_year]],2),"/01/",LEFT(output[[#This Row],[month_year]],4)))</f>
        <v>42095</v>
      </c>
    </row>
    <row r="880" spans="1:16" x14ac:dyDescent="0.3">
      <c r="A880">
        <v>201504</v>
      </c>
      <c r="B880" t="s">
        <v>15</v>
      </c>
      <c r="C880" t="s">
        <v>23</v>
      </c>
      <c r="D880" t="s">
        <v>23</v>
      </c>
      <c r="E880" t="s">
        <v>23</v>
      </c>
      <c r="F880" t="s">
        <v>23</v>
      </c>
      <c r="G880" t="s">
        <v>19</v>
      </c>
      <c r="H880" t="s">
        <v>20</v>
      </c>
      <c r="I880" t="s">
        <v>21</v>
      </c>
      <c r="J880">
        <v>1202</v>
      </c>
      <c r="K880">
        <v>11.036666666666701</v>
      </c>
      <c r="L880">
        <v>13266.073333333299</v>
      </c>
      <c r="O880" t="s">
        <v>24</v>
      </c>
      <c r="P880" s="2">
        <f>DATEVALUE(CONCATENATE(RIGHT(output[[#This Row],[month_year]],2),"/01/",LEFT(output[[#This Row],[month_year]],4)))</f>
        <v>42095</v>
      </c>
    </row>
    <row r="881" spans="1:16" x14ac:dyDescent="0.3">
      <c r="A881">
        <v>201504</v>
      </c>
      <c r="B881" t="s">
        <v>15</v>
      </c>
      <c r="C881" t="s">
        <v>656</v>
      </c>
      <c r="D881" t="s">
        <v>656</v>
      </c>
      <c r="E881" t="s">
        <v>656</v>
      </c>
      <c r="F881" t="s">
        <v>23</v>
      </c>
      <c r="G881" t="s">
        <v>19</v>
      </c>
      <c r="H881" t="s">
        <v>38</v>
      </c>
      <c r="I881" t="s">
        <v>39</v>
      </c>
      <c r="J881">
        <v>1</v>
      </c>
      <c r="K881">
        <v>12</v>
      </c>
      <c r="L881">
        <v>12</v>
      </c>
      <c r="O881" t="s">
        <v>24</v>
      </c>
      <c r="P881" s="2">
        <f>DATEVALUE(CONCATENATE(RIGHT(output[[#This Row],[month_year]],2),"/01/",LEFT(output[[#This Row],[month_year]],4)))</f>
        <v>42095</v>
      </c>
    </row>
    <row r="882" spans="1:16" x14ac:dyDescent="0.3">
      <c r="A882">
        <v>201504</v>
      </c>
      <c r="B882" t="s">
        <v>15</v>
      </c>
      <c r="C882" t="s">
        <v>25</v>
      </c>
      <c r="D882" t="s">
        <v>26</v>
      </c>
      <c r="E882" t="s">
        <v>25</v>
      </c>
      <c r="F882" t="s">
        <v>23</v>
      </c>
      <c r="G882" t="s">
        <v>27</v>
      </c>
      <c r="H882" t="s">
        <v>20</v>
      </c>
      <c r="I882" t="s">
        <v>28</v>
      </c>
      <c r="J882">
        <v>4684</v>
      </c>
      <c r="K882">
        <v>7</v>
      </c>
      <c r="L882">
        <v>32788</v>
      </c>
      <c r="O882" t="s">
        <v>24</v>
      </c>
      <c r="P882" s="2">
        <f>DATEVALUE(CONCATENATE(RIGHT(output[[#This Row],[month_year]],2),"/01/",LEFT(output[[#This Row],[month_year]],4)))</f>
        <v>42095</v>
      </c>
    </row>
    <row r="883" spans="1:16" x14ac:dyDescent="0.3">
      <c r="A883">
        <v>201504</v>
      </c>
      <c r="B883" t="s">
        <v>15</v>
      </c>
      <c r="C883" t="s">
        <v>29</v>
      </c>
      <c r="D883" t="s">
        <v>30</v>
      </c>
      <c r="E883" t="s">
        <v>30</v>
      </c>
      <c r="F883" t="s">
        <v>30</v>
      </c>
      <c r="G883" t="s">
        <v>19</v>
      </c>
      <c r="H883" t="s">
        <v>20</v>
      </c>
      <c r="I883" t="s">
        <v>21</v>
      </c>
      <c r="J883">
        <v>19322</v>
      </c>
      <c r="K883">
        <v>11.036666666666701</v>
      </c>
      <c r="L883">
        <v>213250.47333333301</v>
      </c>
      <c r="O883" t="s">
        <v>24</v>
      </c>
      <c r="P883" s="2">
        <f>DATEVALUE(CONCATENATE(RIGHT(output[[#This Row],[month_year]],2),"/01/",LEFT(output[[#This Row],[month_year]],4)))</f>
        <v>42095</v>
      </c>
    </row>
    <row r="884" spans="1:16" x14ac:dyDescent="0.3">
      <c r="A884">
        <v>201504</v>
      </c>
      <c r="B884" t="s">
        <v>15</v>
      </c>
      <c r="C884" t="s">
        <v>31</v>
      </c>
      <c r="D884" t="s">
        <v>32</v>
      </c>
      <c r="E884" t="s">
        <v>32</v>
      </c>
      <c r="F884" t="s">
        <v>30</v>
      </c>
      <c r="G884" t="s">
        <v>19</v>
      </c>
      <c r="H884" t="s">
        <v>20</v>
      </c>
      <c r="I884" t="s">
        <v>21</v>
      </c>
      <c r="J884">
        <v>31269</v>
      </c>
      <c r="K884">
        <v>11.036666666666701</v>
      </c>
      <c r="L884">
        <v>345105.53</v>
      </c>
      <c r="O884" t="s">
        <v>24</v>
      </c>
      <c r="P884" s="2">
        <f>DATEVALUE(CONCATENATE(RIGHT(output[[#This Row],[month_year]],2),"/01/",LEFT(output[[#This Row],[month_year]],4)))</f>
        <v>42095</v>
      </c>
    </row>
    <row r="885" spans="1:16" x14ac:dyDescent="0.3">
      <c r="A885">
        <v>201504</v>
      </c>
      <c r="B885" t="s">
        <v>15</v>
      </c>
      <c r="C885" t="s">
        <v>33</v>
      </c>
      <c r="D885" t="s">
        <v>33</v>
      </c>
      <c r="E885" t="s">
        <v>34</v>
      </c>
      <c r="F885" t="s">
        <v>35</v>
      </c>
      <c r="G885" t="s">
        <v>19</v>
      </c>
      <c r="H885" t="s">
        <v>20</v>
      </c>
      <c r="I885" t="s">
        <v>21</v>
      </c>
      <c r="J885">
        <v>4416</v>
      </c>
      <c r="K885">
        <v>11.036666666666701</v>
      </c>
      <c r="L885">
        <v>48737.919999999998</v>
      </c>
      <c r="O885" t="s">
        <v>24</v>
      </c>
      <c r="P885" s="2">
        <f>DATEVALUE(CONCATENATE(RIGHT(output[[#This Row],[month_year]],2),"/01/",LEFT(output[[#This Row],[month_year]],4)))</f>
        <v>42095</v>
      </c>
    </row>
    <row r="886" spans="1:16" x14ac:dyDescent="0.3">
      <c r="A886">
        <v>201504</v>
      </c>
      <c r="B886" t="s">
        <v>15</v>
      </c>
      <c r="C886" t="s">
        <v>36</v>
      </c>
      <c r="D886" t="s">
        <v>36</v>
      </c>
      <c r="E886" t="s">
        <v>36</v>
      </c>
      <c r="F886" t="s">
        <v>35</v>
      </c>
      <c r="G886" t="s">
        <v>19</v>
      </c>
      <c r="H886" t="s">
        <v>20</v>
      </c>
      <c r="I886" t="s">
        <v>21</v>
      </c>
      <c r="J886">
        <v>6751</v>
      </c>
      <c r="K886">
        <v>11.036666666666701</v>
      </c>
      <c r="L886">
        <v>74508.536666666696</v>
      </c>
      <c r="O886" t="s">
        <v>24</v>
      </c>
      <c r="P886" s="2">
        <f>DATEVALUE(CONCATENATE(RIGHT(output[[#This Row],[month_year]],2),"/01/",LEFT(output[[#This Row],[month_year]],4)))</f>
        <v>42095</v>
      </c>
    </row>
    <row r="887" spans="1:16" x14ac:dyDescent="0.3">
      <c r="A887">
        <v>201504</v>
      </c>
      <c r="B887" t="s">
        <v>15</v>
      </c>
      <c r="C887" t="s">
        <v>37</v>
      </c>
      <c r="D887" t="s">
        <v>37</v>
      </c>
      <c r="E887" t="s">
        <v>37</v>
      </c>
      <c r="F887" t="s">
        <v>35</v>
      </c>
      <c r="G887" t="s">
        <v>19</v>
      </c>
      <c r="H887" t="s">
        <v>38</v>
      </c>
      <c r="I887" t="s">
        <v>39</v>
      </c>
      <c r="J887">
        <v>15387</v>
      </c>
      <c r="K887">
        <v>12</v>
      </c>
      <c r="L887">
        <v>184644</v>
      </c>
      <c r="O887" t="s">
        <v>24</v>
      </c>
      <c r="P887" s="2">
        <f>DATEVALUE(CONCATENATE(RIGHT(output[[#This Row],[month_year]],2),"/01/",LEFT(output[[#This Row],[month_year]],4)))</f>
        <v>42095</v>
      </c>
    </row>
    <row r="888" spans="1:16" x14ac:dyDescent="0.3">
      <c r="A888">
        <v>201504</v>
      </c>
      <c r="B888" t="s">
        <v>15</v>
      </c>
      <c r="C888" t="s">
        <v>40</v>
      </c>
      <c r="D888" t="s">
        <v>41</v>
      </c>
      <c r="E888" t="s">
        <v>41</v>
      </c>
      <c r="F888" t="s">
        <v>35</v>
      </c>
      <c r="G888" t="s">
        <v>42</v>
      </c>
      <c r="H888" t="s">
        <v>20</v>
      </c>
      <c r="I888" t="s">
        <v>43</v>
      </c>
      <c r="J888">
        <v>1627</v>
      </c>
      <c r="K888">
        <v>18</v>
      </c>
      <c r="L888">
        <v>29286</v>
      </c>
      <c r="O888" t="s">
        <v>24</v>
      </c>
      <c r="P888" s="2">
        <f>DATEVALUE(CONCATENATE(RIGHT(output[[#This Row],[month_year]],2),"/01/",LEFT(output[[#This Row],[month_year]],4)))</f>
        <v>42095</v>
      </c>
    </row>
    <row r="889" spans="1:16" x14ac:dyDescent="0.3">
      <c r="A889">
        <v>201504</v>
      </c>
      <c r="B889" t="s">
        <v>15</v>
      </c>
      <c r="C889" t="s">
        <v>44</v>
      </c>
      <c r="D889" t="s">
        <v>44</v>
      </c>
      <c r="E889" t="s">
        <v>45</v>
      </c>
      <c r="F889" t="s">
        <v>35</v>
      </c>
      <c r="G889" t="s">
        <v>27</v>
      </c>
      <c r="H889" t="s">
        <v>20</v>
      </c>
      <c r="I889" t="s">
        <v>28</v>
      </c>
      <c r="J889">
        <v>7406</v>
      </c>
      <c r="K889">
        <v>7</v>
      </c>
      <c r="L889">
        <v>51842</v>
      </c>
      <c r="O889" t="s">
        <v>24</v>
      </c>
      <c r="P889" s="2">
        <f>DATEVALUE(CONCATENATE(RIGHT(output[[#This Row],[month_year]],2),"/01/",LEFT(output[[#This Row],[month_year]],4)))</f>
        <v>42095</v>
      </c>
    </row>
    <row r="890" spans="1:16" x14ac:dyDescent="0.3">
      <c r="A890">
        <v>201504</v>
      </c>
      <c r="B890" t="s">
        <v>15</v>
      </c>
      <c r="C890" t="s">
        <v>46</v>
      </c>
      <c r="D890" t="s">
        <v>47</v>
      </c>
      <c r="E890" t="s">
        <v>47</v>
      </c>
      <c r="F890" t="s">
        <v>48</v>
      </c>
      <c r="G890" t="s">
        <v>19</v>
      </c>
      <c r="H890" t="s">
        <v>20</v>
      </c>
      <c r="I890" t="s">
        <v>21</v>
      </c>
      <c r="J890">
        <v>21275</v>
      </c>
      <c r="K890">
        <v>11.036666666666701</v>
      </c>
      <c r="L890">
        <v>234805.08333333299</v>
      </c>
      <c r="O890" t="s">
        <v>24</v>
      </c>
      <c r="P890" s="2">
        <f>DATEVALUE(CONCATENATE(RIGHT(output[[#This Row],[month_year]],2),"/01/",LEFT(output[[#This Row],[month_year]],4)))</f>
        <v>42095</v>
      </c>
    </row>
    <row r="891" spans="1:16" x14ac:dyDescent="0.3">
      <c r="A891">
        <v>201504</v>
      </c>
      <c r="B891" t="s">
        <v>15</v>
      </c>
      <c r="C891" t="s">
        <v>49</v>
      </c>
      <c r="D891" t="s">
        <v>50</v>
      </c>
      <c r="E891" t="s">
        <v>51</v>
      </c>
      <c r="F891" t="s">
        <v>48</v>
      </c>
      <c r="G891" t="s">
        <v>52</v>
      </c>
      <c r="H891" t="s">
        <v>20</v>
      </c>
      <c r="I891" t="s">
        <v>53</v>
      </c>
      <c r="J891">
        <v>3066</v>
      </c>
      <c r="K891">
        <v>11</v>
      </c>
      <c r="L891">
        <v>33726</v>
      </c>
      <c r="O891" t="s">
        <v>24</v>
      </c>
      <c r="P891" s="2">
        <f>DATEVALUE(CONCATENATE(RIGHT(output[[#This Row],[month_year]],2),"/01/",LEFT(output[[#This Row],[month_year]],4)))</f>
        <v>42095</v>
      </c>
    </row>
    <row r="892" spans="1:16" x14ac:dyDescent="0.3">
      <c r="A892">
        <v>201504</v>
      </c>
      <c r="B892" t="s">
        <v>15</v>
      </c>
      <c r="C892" t="s">
        <v>54</v>
      </c>
      <c r="D892" t="s">
        <v>55</v>
      </c>
      <c r="E892" t="s">
        <v>55</v>
      </c>
      <c r="F892" t="s">
        <v>48</v>
      </c>
      <c r="G892" t="s">
        <v>19</v>
      </c>
      <c r="H892" t="s">
        <v>20</v>
      </c>
      <c r="I892" t="s">
        <v>21</v>
      </c>
      <c r="J892">
        <v>1636</v>
      </c>
      <c r="K892">
        <v>11.036666666666701</v>
      </c>
      <c r="L892">
        <v>18055.9866666667</v>
      </c>
      <c r="O892" t="s">
        <v>24</v>
      </c>
      <c r="P892" s="2">
        <f>DATEVALUE(CONCATENATE(RIGHT(output[[#This Row],[month_year]],2),"/01/",LEFT(output[[#This Row],[month_year]],4)))</f>
        <v>42095</v>
      </c>
    </row>
    <row r="893" spans="1:16" x14ac:dyDescent="0.3">
      <c r="A893">
        <v>201504</v>
      </c>
      <c r="B893" t="s">
        <v>15</v>
      </c>
      <c r="C893" t="s">
        <v>56</v>
      </c>
      <c r="D893" t="s">
        <v>57</v>
      </c>
      <c r="E893" t="s">
        <v>57</v>
      </c>
      <c r="F893" t="s">
        <v>48</v>
      </c>
      <c r="G893" t="s">
        <v>19</v>
      </c>
      <c r="H893" t="s">
        <v>20</v>
      </c>
      <c r="I893" t="s">
        <v>21</v>
      </c>
      <c r="J893">
        <v>1952</v>
      </c>
      <c r="K893">
        <v>11.036666666666701</v>
      </c>
      <c r="L893">
        <v>21543.573333333301</v>
      </c>
      <c r="O893" t="s">
        <v>24</v>
      </c>
      <c r="P893" s="2">
        <f>DATEVALUE(CONCATENATE(RIGHT(output[[#This Row],[month_year]],2),"/01/",LEFT(output[[#This Row],[month_year]],4)))</f>
        <v>42095</v>
      </c>
    </row>
    <row r="894" spans="1:16" x14ac:dyDescent="0.3">
      <c r="A894">
        <v>201504</v>
      </c>
      <c r="B894" t="s">
        <v>15</v>
      </c>
      <c r="C894" t="s">
        <v>58</v>
      </c>
      <c r="D894" t="s">
        <v>59</v>
      </c>
      <c r="E894" t="s">
        <v>51</v>
      </c>
      <c r="F894" t="s">
        <v>48</v>
      </c>
      <c r="G894" t="s">
        <v>52</v>
      </c>
      <c r="H894" t="s">
        <v>20</v>
      </c>
      <c r="I894" t="s">
        <v>53</v>
      </c>
      <c r="J894">
        <v>6592</v>
      </c>
      <c r="K894">
        <v>11</v>
      </c>
      <c r="L894">
        <v>72512</v>
      </c>
      <c r="O894" t="s">
        <v>24</v>
      </c>
      <c r="P894" s="2">
        <f>DATEVALUE(CONCATENATE(RIGHT(output[[#This Row],[month_year]],2),"/01/",LEFT(output[[#This Row],[month_year]],4)))</f>
        <v>42095</v>
      </c>
    </row>
    <row r="895" spans="1:16" x14ac:dyDescent="0.3">
      <c r="A895">
        <v>201504</v>
      </c>
      <c r="B895" t="s">
        <v>15</v>
      </c>
      <c r="C895" t="s">
        <v>60</v>
      </c>
      <c r="D895" t="s">
        <v>61</v>
      </c>
      <c r="E895" t="s">
        <v>61</v>
      </c>
      <c r="F895" t="s">
        <v>48</v>
      </c>
      <c r="G895" t="s">
        <v>19</v>
      </c>
      <c r="H895" t="s">
        <v>20</v>
      </c>
      <c r="I895" t="s">
        <v>21</v>
      </c>
      <c r="J895">
        <v>6401</v>
      </c>
      <c r="K895">
        <v>11.036666666666701</v>
      </c>
      <c r="L895">
        <v>70645.703333333295</v>
      </c>
      <c r="O895" t="s">
        <v>24</v>
      </c>
      <c r="P895" s="2">
        <f>DATEVALUE(CONCATENATE(RIGHT(output[[#This Row],[month_year]],2),"/01/",LEFT(output[[#This Row],[month_year]],4)))</f>
        <v>42095</v>
      </c>
    </row>
    <row r="896" spans="1:16" x14ac:dyDescent="0.3">
      <c r="A896">
        <v>201504</v>
      </c>
      <c r="B896" t="s">
        <v>15</v>
      </c>
      <c r="C896" t="s">
        <v>97</v>
      </c>
      <c r="D896" t="s">
        <v>98</v>
      </c>
      <c r="E896" t="s">
        <v>98</v>
      </c>
      <c r="F896" t="s">
        <v>65</v>
      </c>
      <c r="G896" t="s">
        <v>19</v>
      </c>
      <c r="H896" t="s">
        <v>20</v>
      </c>
      <c r="I896" t="s">
        <v>21</v>
      </c>
      <c r="J896">
        <v>882</v>
      </c>
      <c r="K896">
        <v>11.036666666666701</v>
      </c>
      <c r="L896">
        <v>9734.34</v>
      </c>
      <c r="O896" t="s">
        <v>24</v>
      </c>
      <c r="P896" s="2">
        <f>DATEVALUE(CONCATENATE(RIGHT(output[[#This Row],[month_year]],2),"/01/",LEFT(output[[#This Row],[month_year]],4)))</f>
        <v>42095</v>
      </c>
    </row>
    <row r="897" spans="1:16" x14ac:dyDescent="0.3">
      <c r="A897">
        <v>201504</v>
      </c>
      <c r="B897" t="s">
        <v>15</v>
      </c>
      <c r="C897" t="s">
        <v>62</v>
      </c>
      <c r="D897" t="s">
        <v>63</v>
      </c>
      <c r="E897" t="s">
        <v>64</v>
      </c>
      <c r="F897" t="s">
        <v>65</v>
      </c>
      <c r="G897" t="s">
        <v>19</v>
      </c>
      <c r="H897" t="s">
        <v>20</v>
      </c>
      <c r="I897" t="s">
        <v>21</v>
      </c>
      <c r="J897">
        <v>2699</v>
      </c>
      <c r="K897">
        <v>11.036666666666701</v>
      </c>
      <c r="L897">
        <v>29787.9633333333</v>
      </c>
      <c r="O897" t="s">
        <v>24</v>
      </c>
      <c r="P897" s="2">
        <f>DATEVALUE(CONCATENATE(RIGHT(output[[#This Row],[month_year]],2),"/01/",LEFT(output[[#This Row],[month_year]],4)))</f>
        <v>42095</v>
      </c>
    </row>
    <row r="898" spans="1:16" x14ac:dyDescent="0.3">
      <c r="A898">
        <v>201504</v>
      </c>
      <c r="B898" t="s">
        <v>15</v>
      </c>
      <c r="C898" t="s">
        <v>643</v>
      </c>
      <c r="D898" t="s">
        <v>644</v>
      </c>
      <c r="E898" t="s">
        <v>645</v>
      </c>
      <c r="F898" t="s">
        <v>65</v>
      </c>
      <c r="G898" t="s">
        <v>19</v>
      </c>
      <c r="H898" t="s">
        <v>20</v>
      </c>
      <c r="I898" t="s">
        <v>21</v>
      </c>
      <c r="J898">
        <v>657</v>
      </c>
      <c r="K898">
        <v>11.036666666666701</v>
      </c>
      <c r="L898">
        <v>7251.09</v>
      </c>
      <c r="O898" t="s">
        <v>24</v>
      </c>
      <c r="P898" s="2">
        <f>DATEVALUE(CONCATENATE(RIGHT(output[[#This Row],[month_year]],2),"/01/",LEFT(output[[#This Row],[month_year]],4)))</f>
        <v>42095</v>
      </c>
    </row>
    <row r="899" spans="1:16" x14ac:dyDescent="0.3">
      <c r="A899">
        <v>201504</v>
      </c>
      <c r="B899" t="s">
        <v>15</v>
      </c>
      <c r="C899" t="s">
        <v>107</v>
      </c>
      <c r="D899" t="s">
        <v>108</v>
      </c>
      <c r="E899" t="s">
        <v>108</v>
      </c>
      <c r="F899" t="s">
        <v>65</v>
      </c>
      <c r="G899" t="s">
        <v>19</v>
      </c>
      <c r="H899" t="s">
        <v>20</v>
      </c>
      <c r="I899" t="s">
        <v>21</v>
      </c>
      <c r="J899">
        <v>817</v>
      </c>
      <c r="K899">
        <v>11.036666666666701</v>
      </c>
      <c r="L899">
        <v>9016.9566666666706</v>
      </c>
      <c r="O899" t="s">
        <v>24</v>
      </c>
      <c r="P899" s="2">
        <f>DATEVALUE(CONCATENATE(RIGHT(output[[#This Row],[month_year]],2),"/01/",LEFT(output[[#This Row],[month_year]],4)))</f>
        <v>42095</v>
      </c>
    </row>
    <row r="900" spans="1:16" x14ac:dyDescent="0.3">
      <c r="A900">
        <v>201504</v>
      </c>
      <c r="B900" t="s">
        <v>15</v>
      </c>
      <c r="C900" t="s">
        <v>66</v>
      </c>
      <c r="D900" t="s">
        <v>67</v>
      </c>
      <c r="E900" t="s">
        <v>67</v>
      </c>
      <c r="F900" t="s">
        <v>65</v>
      </c>
      <c r="G900" t="s">
        <v>19</v>
      </c>
      <c r="H900" t="s">
        <v>20</v>
      </c>
      <c r="I900" t="s">
        <v>21</v>
      </c>
      <c r="J900">
        <v>990</v>
      </c>
      <c r="K900">
        <v>11.036666666666701</v>
      </c>
      <c r="L900">
        <v>10926.3</v>
      </c>
      <c r="O900" t="s">
        <v>24</v>
      </c>
      <c r="P900" s="2">
        <f>DATEVALUE(CONCATENATE(RIGHT(output[[#This Row],[month_year]],2),"/01/",LEFT(output[[#This Row],[month_year]],4)))</f>
        <v>42095</v>
      </c>
    </row>
    <row r="901" spans="1:16" x14ac:dyDescent="0.3">
      <c r="A901">
        <v>201504</v>
      </c>
      <c r="B901" t="s">
        <v>15</v>
      </c>
      <c r="C901" t="s">
        <v>68</v>
      </c>
      <c r="D901" t="s">
        <v>69</v>
      </c>
      <c r="E901" t="s">
        <v>65</v>
      </c>
      <c r="F901" t="s">
        <v>65</v>
      </c>
      <c r="G901" t="s">
        <v>19</v>
      </c>
      <c r="H901" t="s">
        <v>20</v>
      </c>
      <c r="I901" t="s">
        <v>21</v>
      </c>
      <c r="J901">
        <v>3569</v>
      </c>
      <c r="K901">
        <v>11.036666666666701</v>
      </c>
      <c r="L901">
        <v>39389.863333333298</v>
      </c>
      <c r="O901" t="s">
        <v>24</v>
      </c>
      <c r="P901" s="2">
        <f>DATEVALUE(CONCATENATE(RIGHT(output[[#This Row],[month_year]],2),"/01/",LEFT(output[[#This Row],[month_year]],4)))</f>
        <v>42095</v>
      </c>
    </row>
    <row r="902" spans="1:16" x14ac:dyDescent="0.3">
      <c r="A902">
        <v>201504</v>
      </c>
      <c r="B902" t="s">
        <v>70</v>
      </c>
      <c r="C902" t="s">
        <v>29</v>
      </c>
      <c r="D902" t="s">
        <v>30</v>
      </c>
      <c r="E902" t="s">
        <v>30</v>
      </c>
      <c r="F902" t="s">
        <v>30</v>
      </c>
      <c r="G902" t="s">
        <v>19</v>
      </c>
      <c r="H902" t="s">
        <v>20</v>
      </c>
      <c r="I902" t="s">
        <v>21</v>
      </c>
      <c r="J902">
        <v>15620</v>
      </c>
      <c r="K902">
        <v>9.94</v>
      </c>
      <c r="L902">
        <v>155262.79999999999</v>
      </c>
      <c r="N902" t="s">
        <v>30</v>
      </c>
      <c r="O902" t="s">
        <v>22</v>
      </c>
      <c r="P902" s="2">
        <f>DATEVALUE(CONCATENATE(RIGHT(output[[#This Row],[month_year]],2),"/01/",LEFT(output[[#This Row],[month_year]],4)))</f>
        <v>42095</v>
      </c>
    </row>
    <row r="903" spans="1:16" x14ac:dyDescent="0.3">
      <c r="A903">
        <v>201504</v>
      </c>
      <c r="B903" t="s">
        <v>70</v>
      </c>
      <c r="C903" t="s">
        <v>86</v>
      </c>
      <c r="D903" t="s">
        <v>87</v>
      </c>
      <c r="E903" t="s">
        <v>87</v>
      </c>
      <c r="F903" t="s">
        <v>30</v>
      </c>
      <c r="G903" t="s">
        <v>19</v>
      </c>
      <c r="H903" t="s">
        <v>38</v>
      </c>
      <c r="I903" t="s">
        <v>39</v>
      </c>
      <c r="J903">
        <v>4700</v>
      </c>
      <c r="K903">
        <v>9.94</v>
      </c>
      <c r="L903">
        <v>46718</v>
      </c>
      <c r="N903" t="s">
        <v>87</v>
      </c>
      <c r="O903" t="s">
        <v>22</v>
      </c>
      <c r="P903" s="2">
        <f>DATEVALUE(CONCATENATE(RIGHT(output[[#This Row],[month_year]],2),"/01/",LEFT(output[[#This Row],[month_year]],4)))</f>
        <v>42095</v>
      </c>
    </row>
    <row r="904" spans="1:16" x14ac:dyDescent="0.3">
      <c r="A904">
        <v>201504</v>
      </c>
      <c r="B904" t="s">
        <v>70</v>
      </c>
      <c r="C904" t="s">
        <v>88</v>
      </c>
      <c r="D904" t="s">
        <v>89</v>
      </c>
      <c r="E904" t="s">
        <v>30</v>
      </c>
      <c r="F904" t="s">
        <v>30</v>
      </c>
      <c r="G904" t="s">
        <v>19</v>
      </c>
      <c r="H904" t="s">
        <v>20</v>
      </c>
      <c r="I904" t="s">
        <v>21</v>
      </c>
      <c r="J904">
        <v>2942</v>
      </c>
      <c r="K904">
        <v>9.9499999999999993</v>
      </c>
      <c r="L904">
        <v>29272.9</v>
      </c>
      <c r="N904" t="s">
        <v>30</v>
      </c>
      <c r="O904" t="s">
        <v>24</v>
      </c>
      <c r="P904" s="2">
        <f>DATEVALUE(CONCATENATE(RIGHT(output[[#This Row],[month_year]],2),"/01/",LEFT(output[[#This Row],[month_year]],4)))</f>
        <v>42095</v>
      </c>
    </row>
    <row r="905" spans="1:16" x14ac:dyDescent="0.3">
      <c r="A905">
        <v>201504</v>
      </c>
      <c r="B905" t="s">
        <v>70</v>
      </c>
      <c r="C905" t="s">
        <v>31</v>
      </c>
      <c r="D905" t="s">
        <v>32</v>
      </c>
      <c r="E905" t="s">
        <v>32</v>
      </c>
      <c r="F905" t="s">
        <v>30</v>
      </c>
      <c r="G905" t="s">
        <v>19</v>
      </c>
      <c r="H905" t="s">
        <v>20</v>
      </c>
      <c r="I905" t="s">
        <v>21</v>
      </c>
      <c r="J905">
        <v>28167</v>
      </c>
      <c r="K905">
        <v>9.94</v>
      </c>
      <c r="L905">
        <v>279979.98</v>
      </c>
      <c r="N905" t="s">
        <v>32</v>
      </c>
      <c r="O905" t="s">
        <v>22</v>
      </c>
      <c r="P905" s="2">
        <f>DATEVALUE(CONCATENATE(RIGHT(output[[#This Row],[month_year]],2),"/01/",LEFT(output[[#This Row],[month_year]],4)))</f>
        <v>42095</v>
      </c>
    </row>
    <row r="906" spans="1:16" x14ac:dyDescent="0.3">
      <c r="A906">
        <v>201504</v>
      </c>
      <c r="B906" t="s">
        <v>70</v>
      </c>
      <c r="C906" t="s">
        <v>90</v>
      </c>
      <c r="D906" t="s">
        <v>91</v>
      </c>
      <c r="E906" t="s">
        <v>91</v>
      </c>
      <c r="F906" t="s">
        <v>30</v>
      </c>
      <c r="G906" t="s">
        <v>19</v>
      </c>
      <c r="H906" t="s">
        <v>38</v>
      </c>
      <c r="I906" t="s">
        <v>39</v>
      </c>
      <c r="J906">
        <v>3242</v>
      </c>
      <c r="K906">
        <v>9.94</v>
      </c>
      <c r="L906">
        <v>32225.48</v>
      </c>
      <c r="N906" t="s">
        <v>91</v>
      </c>
      <c r="O906" t="s">
        <v>22</v>
      </c>
      <c r="P906" s="2">
        <f>DATEVALUE(CONCATENATE(RIGHT(output[[#This Row],[month_year]],2),"/01/",LEFT(output[[#This Row],[month_year]],4)))</f>
        <v>42095</v>
      </c>
    </row>
    <row r="907" spans="1:16" x14ac:dyDescent="0.3">
      <c r="A907">
        <v>201504</v>
      </c>
      <c r="B907" t="s">
        <v>70</v>
      </c>
      <c r="C907" t="s">
        <v>33</v>
      </c>
      <c r="D907" t="s">
        <v>33</v>
      </c>
      <c r="E907" t="s">
        <v>34</v>
      </c>
      <c r="F907" t="s">
        <v>35</v>
      </c>
      <c r="G907" t="s">
        <v>19</v>
      </c>
      <c r="H907" t="s">
        <v>20</v>
      </c>
      <c r="I907" t="s">
        <v>21</v>
      </c>
      <c r="J907">
        <v>3620</v>
      </c>
      <c r="K907">
        <v>9.94</v>
      </c>
      <c r="L907">
        <v>35982.800000000003</v>
      </c>
      <c r="N907" t="s">
        <v>34</v>
      </c>
      <c r="O907" t="s">
        <v>22</v>
      </c>
      <c r="P907" s="2">
        <f>DATEVALUE(CONCATENATE(RIGHT(output[[#This Row],[month_year]],2),"/01/",LEFT(output[[#This Row],[month_year]],4)))</f>
        <v>42095</v>
      </c>
    </row>
    <row r="908" spans="1:16" x14ac:dyDescent="0.3">
      <c r="A908">
        <v>201504</v>
      </c>
      <c r="B908" t="s">
        <v>70</v>
      </c>
      <c r="C908" t="s">
        <v>36</v>
      </c>
      <c r="D908" t="s">
        <v>36</v>
      </c>
      <c r="E908" t="s">
        <v>36</v>
      </c>
      <c r="F908" t="s">
        <v>35</v>
      </c>
      <c r="G908" t="s">
        <v>19</v>
      </c>
      <c r="H908" t="s">
        <v>20</v>
      </c>
      <c r="I908" t="s">
        <v>21</v>
      </c>
      <c r="J908">
        <v>5833</v>
      </c>
      <c r="K908">
        <v>9.94</v>
      </c>
      <c r="L908">
        <v>57980.02</v>
      </c>
      <c r="N908" t="s">
        <v>36</v>
      </c>
      <c r="O908" t="s">
        <v>22</v>
      </c>
      <c r="P908" s="2">
        <f>DATEVALUE(CONCATENATE(RIGHT(output[[#This Row],[month_year]],2),"/01/",LEFT(output[[#This Row],[month_year]],4)))</f>
        <v>42095</v>
      </c>
    </row>
    <row r="909" spans="1:16" x14ac:dyDescent="0.3">
      <c r="A909">
        <v>201504</v>
      </c>
      <c r="B909" t="s">
        <v>70</v>
      </c>
      <c r="C909" t="s">
        <v>93</v>
      </c>
      <c r="D909" t="s">
        <v>93</v>
      </c>
      <c r="E909" t="s">
        <v>93</v>
      </c>
      <c r="F909" t="s">
        <v>35</v>
      </c>
      <c r="G909" t="s">
        <v>19</v>
      </c>
      <c r="H909" t="s">
        <v>20</v>
      </c>
      <c r="I909" t="s">
        <v>21</v>
      </c>
      <c r="J909">
        <v>5908</v>
      </c>
      <c r="K909">
        <v>9.94</v>
      </c>
      <c r="L909">
        <v>58725.52</v>
      </c>
      <c r="N909" t="s">
        <v>93</v>
      </c>
      <c r="O909" t="s">
        <v>22</v>
      </c>
      <c r="P909" s="2">
        <f>DATEVALUE(CONCATENATE(RIGHT(output[[#This Row],[month_year]],2),"/01/",LEFT(output[[#This Row],[month_year]],4)))</f>
        <v>42095</v>
      </c>
    </row>
    <row r="910" spans="1:16" x14ac:dyDescent="0.3">
      <c r="A910">
        <v>201504</v>
      </c>
      <c r="B910" t="s">
        <v>70</v>
      </c>
      <c r="C910" t="s">
        <v>94</v>
      </c>
      <c r="D910" t="s">
        <v>94</v>
      </c>
      <c r="E910" t="s">
        <v>94</v>
      </c>
      <c r="F910" t="s">
        <v>35</v>
      </c>
      <c r="G910" t="s">
        <v>19</v>
      </c>
      <c r="H910" t="s">
        <v>38</v>
      </c>
      <c r="I910" t="s">
        <v>39</v>
      </c>
      <c r="J910">
        <v>1251</v>
      </c>
      <c r="K910">
        <v>9.94</v>
      </c>
      <c r="L910">
        <v>12434.94</v>
      </c>
      <c r="N910" t="s">
        <v>94</v>
      </c>
      <c r="O910" t="s">
        <v>22</v>
      </c>
      <c r="P910" s="2">
        <f>DATEVALUE(CONCATENATE(RIGHT(output[[#This Row],[month_year]],2),"/01/",LEFT(output[[#This Row],[month_year]],4)))</f>
        <v>42095</v>
      </c>
    </row>
    <row r="911" spans="1:16" x14ac:dyDescent="0.3">
      <c r="A911">
        <v>201504</v>
      </c>
      <c r="B911" t="s">
        <v>70</v>
      </c>
      <c r="C911" t="s">
        <v>95</v>
      </c>
      <c r="D911" t="s">
        <v>95</v>
      </c>
      <c r="E911" t="s">
        <v>96</v>
      </c>
      <c r="F911" t="s">
        <v>35</v>
      </c>
      <c r="G911" t="s">
        <v>52</v>
      </c>
      <c r="H911" t="s">
        <v>20</v>
      </c>
      <c r="I911" t="s">
        <v>53</v>
      </c>
      <c r="J911">
        <v>4830</v>
      </c>
      <c r="K911">
        <v>9.94</v>
      </c>
      <c r="L911">
        <v>48010.2</v>
      </c>
      <c r="N911" t="s">
        <v>96</v>
      </c>
      <c r="O911" t="s">
        <v>22</v>
      </c>
      <c r="P911" s="2">
        <f>DATEVALUE(CONCATENATE(RIGHT(output[[#This Row],[month_year]],2),"/01/",LEFT(output[[#This Row],[month_year]],4)))</f>
        <v>42095</v>
      </c>
    </row>
    <row r="912" spans="1:16" x14ac:dyDescent="0.3">
      <c r="A912">
        <v>201504</v>
      </c>
      <c r="B912" t="s">
        <v>70</v>
      </c>
      <c r="C912" t="s">
        <v>46</v>
      </c>
      <c r="D912" t="s">
        <v>47</v>
      </c>
      <c r="E912" t="s">
        <v>47</v>
      </c>
      <c r="F912" t="s">
        <v>48</v>
      </c>
      <c r="G912" t="s">
        <v>19</v>
      </c>
      <c r="H912" t="s">
        <v>20</v>
      </c>
      <c r="I912" t="s">
        <v>21</v>
      </c>
      <c r="J912">
        <v>12123</v>
      </c>
      <c r="K912">
        <v>9.94</v>
      </c>
      <c r="L912">
        <v>120502.62</v>
      </c>
      <c r="N912" t="s">
        <v>47</v>
      </c>
      <c r="O912" t="s">
        <v>22</v>
      </c>
      <c r="P912" s="2">
        <f>DATEVALUE(CONCATENATE(RIGHT(output[[#This Row],[month_year]],2),"/01/",LEFT(output[[#This Row],[month_year]],4)))</f>
        <v>42095</v>
      </c>
    </row>
    <row r="913" spans="1:16" x14ac:dyDescent="0.3">
      <c r="A913">
        <v>201504</v>
      </c>
      <c r="B913" t="s">
        <v>70</v>
      </c>
      <c r="C913" t="s">
        <v>718</v>
      </c>
      <c r="D913" t="s">
        <v>719</v>
      </c>
      <c r="E913" t="s">
        <v>720</v>
      </c>
      <c r="F913" t="s">
        <v>48</v>
      </c>
      <c r="G913" t="s">
        <v>19</v>
      </c>
      <c r="H913" t="s">
        <v>20</v>
      </c>
      <c r="I913" t="s">
        <v>21</v>
      </c>
      <c r="J913">
        <v>3028</v>
      </c>
      <c r="K913">
        <v>9.9499999999999993</v>
      </c>
      <c r="L913">
        <v>30128.6</v>
      </c>
      <c r="O913" t="s">
        <v>22</v>
      </c>
      <c r="P913" s="2">
        <f>DATEVALUE(CONCATENATE(RIGHT(output[[#This Row],[month_year]],2),"/01/",LEFT(output[[#This Row],[month_year]],4)))</f>
        <v>42095</v>
      </c>
    </row>
    <row r="914" spans="1:16" x14ac:dyDescent="0.3">
      <c r="A914">
        <v>201504</v>
      </c>
      <c r="B914" t="s">
        <v>70</v>
      </c>
      <c r="C914" t="s">
        <v>60</v>
      </c>
      <c r="D914" t="s">
        <v>61</v>
      </c>
      <c r="E914" t="s">
        <v>61</v>
      </c>
      <c r="F914" t="s">
        <v>48</v>
      </c>
      <c r="G914" t="s">
        <v>19</v>
      </c>
      <c r="H914" t="s">
        <v>20</v>
      </c>
      <c r="I914" t="s">
        <v>21</v>
      </c>
      <c r="J914">
        <v>2295</v>
      </c>
      <c r="K914">
        <v>9.94</v>
      </c>
      <c r="L914">
        <v>22812.3</v>
      </c>
      <c r="N914" t="s">
        <v>61</v>
      </c>
      <c r="O914" t="s">
        <v>22</v>
      </c>
      <c r="P914" s="2">
        <f>DATEVALUE(CONCATENATE(RIGHT(output[[#This Row],[month_year]],2),"/01/",LEFT(output[[#This Row],[month_year]],4)))</f>
        <v>42095</v>
      </c>
    </row>
    <row r="915" spans="1:16" x14ac:dyDescent="0.3">
      <c r="A915">
        <v>201504</v>
      </c>
      <c r="B915" t="s">
        <v>70</v>
      </c>
      <c r="C915" t="s">
        <v>97</v>
      </c>
      <c r="D915" t="s">
        <v>98</v>
      </c>
      <c r="E915" t="s">
        <v>98</v>
      </c>
      <c r="F915" t="s">
        <v>65</v>
      </c>
      <c r="G915" t="s">
        <v>19</v>
      </c>
      <c r="H915" t="s">
        <v>20</v>
      </c>
      <c r="I915" t="s">
        <v>21</v>
      </c>
      <c r="J915">
        <v>5182</v>
      </c>
      <c r="K915">
        <v>9.94</v>
      </c>
      <c r="L915">
        <v>51509.08</v>
      </c>
      <c r="N915" t="s">
        <v>98</v>
      </c>
      <c r="O915" t="s">
        <v>22</v>
      </c>
      <c r="P915" s="2">
        <f>DATEVALUE(CONCATENATE(RIGHT(output[[#This Row],[month_year]],2),"/01/",LEFT(output[[#This Row],[month_year]],4)))</f>
        <v>42095</v>
      </c>
    </row>
    <row r="916" spans="1:16" x14ac:dyDescent="0.3">
      <c r="A916">
        <v>201504</v>
      </c>
      <c r="B916" t="s">
        <v>70</v>
      </c>
      <c r="C916" t="s">
        <v>99</v>
      </c>
      <c r="D916" t="s">
        <v>100</v>
      </c>
      <c r="E916" t="s">
        <v>100</v>
      </c>
      <c r="F916" t="s">
        <v>65</v>
      </c>
      <c r="G916" t="s">
        <v>19</v>
      </c>
      <c r="H916" t="s">
        <v>20</v>
      </c>
      <c r="I916" t="s">
        <v>21</v>
      </c>
      <c r="J916">
        <v>3513</v>
      </c>
      <c r="K916">
        <v>9.94</v>
      </c>
      <c r="L916">
        <v>34919.22</v>
      </c>
      <c r="N916" t="s">
        <v>100</v>
      </c>
      <c r="O916" t="s">
        <v>22</v>
      </c>
      <c r="P916" s="2">
        <f>DATEVALUE(CONCATENATE(RIGHT(output[[#This Row],[month_year]],2),"/01/",LEFT(output[[#This Row],[month_year]],4)))</f>
        <v>42095</v>
      </c>
    </row>
    <row r="917" spans="1:16" x14ac:dyDescent="0.3">
      <c r="A917">
        <v>201504</v>
      </c>
      <c r="B917" t="s">
        <v>70</v>
      </c>
      <c r="C917" t="s">
        <v>62</v>
      </c>
      <c r="D917" t="s">
        <v>63</v>
      </c>
      <c r="E917" t="s">
        <v>64</v>
      </c>
      <c r="F917" t="s">
        <v>65</v>
      </c>
      <c r="G917" t="s">
        <v>19</v>
      </c>
      <c r="H917" t="s">
        <v>20</v>
      </c>
      <c r="I917" t="s">
        <v>21</v>
      </c>
      <c r="J917">
        <v>10863</v>
      </c>
      <c r="K917">
        <v>9.94</v>
      </c>
      <c r="L917">
        <v>107978.22</v>
      </c>
      <c r="N917" t="s">
        <v>64</v>
      </c>
      <c r="O917" t="s">
        <v>22</v>
      </c>
      <c r="P917" s="2">
        <f>DATEVALUE(CONCATENATE(RIGHT(output[[#This Row],[month_year]],2),"/01/",LEFT(output[[#This Row],[month_year]],4)))</f>
        <v>42095</v>
      </c>
    </row>
    <row r="918" spans="1:16" x14ac:dyDescent="0.3">
      <c r="A918">
        <v>201504</v>
      </c>
      <c r="B918" t="s">
        <v>70</v>
      </c>
      <c r="C918" t="s">
        <v>104</v>
      </c>
      <c r="D918" t="s">
        <v>105</v>
      </c>
      <c r="E918" t="s">
        <v>106</v>
      </c>
      <c r="F918" t="s">
        <v>65</v>
      </c>
      <c r="G918" t="s">
        <v>19</v>
      </c>
      <c r="H918" t="s">
        <v>38</v>
      </c>
      <c r="I918" t="s">
        <v>39</v>
      </c>
      <c r="J918">
        <v>707</v>
      </c>
      <c r="K918">
        <v>9.94</v>
      </c>
      <c r="L918">
        <v>7027.58</v>
      </c>
      <c r="N918" t="s">
        <v>106</v>
      </c>
      <c r="O918" t="s">
        <v>22</v>
      </c>
      <c r="P918" s="2">
        <f>DATEVALUE(CONCATENATE(RIGHT(output[[#This Row],[month_year]],2),"/01/",LEFT(output[[#This Row],[month_year]],4)))</f>
        <v>42095</v>
      </c>
    </row>
    <row r="919" spans="1:16" x14ac:dyDescent="0.3">
      <c r="A919">
        <v>201504</v>
      </c>
      <c r="B919" t="s">
        <v>70</v>
      </c>
      <c r="C919" t="s">
        <v>107</v>
      </c>
      <c r="D919" t="s">
        <v>108</v>
      </c>
      <c r="E919" t="s">
        <v>108</v>
      </c>
      <c r="F919" t="s">
        <v>65</v>
      </c>
      <c r="G919" t="s">
        <v>19</v>
      </c>
      <c r="H919" t="s">
        <v>20</v>
      </c>
      <c r="I919" t="s">
        <v>21</v>
      </c>
      <c r="J919">
        <v>2810</v>
      </c>
      <c r="K919">
        <v>9.94</v>
      </c>
      <c r="L919">
        <v>27931.4</v>
      </c>
      <c r="N919" t="s">
        <v>108</v>
      </c>
      <c r="O919" t="s">
        <v>22</v>
      </c>
      <c r="P919" s="2">
        <f>DATEVALUE(CONCATENATE(RIGHT(output[[#This Row],[month_year]],2),"/01/",LEFT(output[[#This Row],[month_year]],4)))</f>
        <v>42095</v>
      </c>
    </row>
    <row r="920" spans="1:16" x14ac:dyDescent="0.3">
      <c r="A920">
        <v>201504</v>
      </c>
      <c r="B920" t="s">
        <v>70</v>
      </c>
      <c r="C920" t="s">
        <v>766</v>
      </c>
      <c r="D920" t="s">
        <v>767</v>
      </c>
      <c r="E920" t="s">
        <v>684</v>
      </c>
      <c r="F920" t="s">
        <v>65</v>
      </c>
      <c r="G920" t="s">
        <v>637</v>
      </c>
      <c r="H920" t="s">
        <v>20</v>
      </c>
      <c r="I920" t="s">
        <v>638</v>
      </c>
      <c r="J920">
        <v>122</v>
      </c>
      <c r="K920">
        <v>14.95</v>
      </c>
      <c r="L920">
        <v>1823.9</v>
      </c>
      <c r="N920" t="s">
        <v>65</v>
      </c>
      <c r="O920" t="s">
        <v>22</v>
      </c>
      <c r="P920" s="2">
        <f>DATEVALUE(CONCATENATE(RIGHT(output[[#This Row],[month_year]],2),"/01/",LEFT(output[[#This Row],[month_year]],4)))</f>
        <v>42095</v>
      </c>
    </row>
    <row r="921" spans="1:16" x14ac:dyDescent="0.3">
      <c r="A921">
        <v>201504</v>
      </c>
      <c r="B921" t="s">
        <v>70</v>
      </c>
      <c r="C921" t="s">
        <v>66</v>
      </c>
      <c r="D921" t="s">
        <v>67</v>
      </c>
      <c r="E921" t="s">
        <v>67</v>
      </c>
      <c r="F921" t="s">
        <v>65</v>
      </c>
      <c r="G921" t="s">
        <v>19</v>
      </c>
      <c r="H921" t="s">
        <v>20</v>
      </c>
      <c r="I921" t="s">
        <v>21</v>
      </c>
      <c r="J921">
        <v>3817</v>
      </c>
      <c r="K921">
        <v>9.94</v>
      </c>
      <c r="L921">
        <v>37940.980000000003</v>
      </c>
      <c r="N921" t="s">
        <v>67</v>
      </c>
      <c r="O921" t="s">
        <v>22</v>
      </c>
      <c r="P921" s="2">
        <f>DATEVALUE(CONCATENATE(RIGHT(output[[#This Row],[month_year]],2),"/01/",LEFT(output[[#This Row],[month_year]],4)))</f>
        <v>42095</v>
      </c>
    </row>
    <row r="922" spans="1:16" x14ac:dyDescent="0.3">
      <c r="A922">
        <v>201504</v>
      </c>
      <c r="B922" t="s">
        <v>70</v>
      </c>
      <c r="C922" t="s">
        <v>114</v>
      </c>
      <c r="D922" t="s">
        <v>115</v>
      </c>
      <c r="E922" t="s">
        <v>115</v>
      </c>
      <c r="F922" t="s">
        <v>65</v>
      </c>
      <c r="G922" t="s">
        <v>19</v>
      </c>
      <c r="H922" t="s">
        <v>20</v>
      </c>
      <c r="I922" t="s">
        <v>21</v>
      </c>
      <c r="J922">
        <v>3105</v>
      </c>
      <c r="K922">
        <v>9.94</v>
      </c>
      <c r="L922">
        <v>30863.7</v>
      </c>
      <c r="N922" t="s">
        <v>115</v>
      </c>
      <c r="O922" t="s">
        <v>22</v>
      </c>
      <c r="P922" s="2">
        <f>DATEVALUE(CONCATENATE(RIGHT(output[[#This Row],[month_year]],2),"/01/",LEFT(output[[#This Row],[month_year]],4)))</f>
        <v>42095</v>
      </c>
    </row>
    <row r="923" spans="1:16" x14ac:dyDescent="0.3">
      <c r="A923">
        <v>201504</v>
      </c>
      <c r="B923" t="s">
        <v>70</v>
      </c>
      <c r="C923" t="s">
        <v>68</v>
      </c>
      <c r="D923" t="s">
        <v>69</v>
      </c>
      <c r="E923" t="s">
        <v>65</v>
      </c>
      <c r="F923" t="s">
        <v>65</v>
      </c>
      <c r="G923" t="s">
        <v>19</v>
      </c>
      <c r="H923" t="s">
        <v>20</v>
      </c>
      <c r="I923" t="s">
        <v>21</v>
      </c>
      <c r="J923">
        <v>13689</v>
      </c>
      <c r="K923">
        <v>9.94</v>
      </c>
      <c r="L923">
        <v>136068.66</v>
      </c>
      <c r="N923" t="s">
        <v>65</v>
      </c>
      <c r="O923" t="s">
        <v>24</v>
      </c>
      <c r="P923" s="2">
        <f>DATEVALUE(CONCATENATE(RIGHT(output[[#This Row],[month_year]],2),"/01/",LEFT(output[[#This Row],[month_year]],4)))</f>
        <v>42095</v>
      </c>
    </row>
    <row r="924" spans="1:16" x14ac:dyDescent="0.3">
      <c r="A924">
        <v>201504</v>
      </c>
      <c r="B924" t="s">
        <v>70</v>
      </c>
      <c r="C924" t="s">
        <v>707</v>
      </c>
      <c r="D924" t="s">
        <v>708</v>
      </c>
      <c r="E924" t="s">
        <v>684</v>
      </c>
      <c r="F924" t="s">
        <v>65</v>
      </c>
      <c r="G924" t="s">
        <v>637</v>
      </c>
      <c r="H924" t="s">
        <v>20</v>
      </c>
      <c r="I924" t="s">
        <v>638</v>
      </c>
      <c r="J924">
        <v>124</v>
      </c>
      <c r="K924">
        <v>14.95</v>
      </c>
      <c r="L924">
        <v>1853.8</v>
      </c>
      <c r="N924" t="s">
        <v>65</v>
      </c>
      <c r="O924" t="s">
        <v>24</v>
      </c>
      <c r="P924" s="2">
        <f>DATEVALUE(CONCATENATE(RIGHT(output[[#This Row],[month_year]],2),"/01/",LEFT(output[[#This Row],[month_year]],4)))</f>
        <v>42095</v>
      </c>
    </row>
    <row r="925" spans="1:16" x14ac:dyDescent="0.3">
      <c r="A925">
        <v>201504</v>
      </c>
      <c r="B925" t="s">
        <v>70</v>
      </c>
      <c r="C925" t="s">
        <v>121</v>
      </c>
      <c r="D925" t="s">
        <v>122</v>
      </c>
      <c r="E925" t="s">
        <v>123</v>
      </c>
      <c r="F925" t="s">
        <v>65</v>
      </c>
      <c r="G925" t="s">
        <v>19</v>
      </c>
      <c r="H925" t="s">
        <v>38</v>
      </c>
      <c r="I925" t="s">
        <v>39</v>
      </c>
      <c r="J925">
        <v>594</v>
      </c>
      <c r="K925">
        <v>9.94</v>
      </c>
      <c r="L925">
        <v>5904.36</v>
      </c>
      <c r="N925" t="s">
        <v>123</v>
      </c>
      <c r="O925" t="s">
        <v>22</v>
      </c>
      <c r="P925" s="2">
        <f>DATEVALUE(CONCATENATE(RIGHT(output[[#This Row],[month_year]],2),"/01/",LEFT(output[[#This Row],[month_year]],4)))</f>
        <v>42095</v>
      </c>
    </row>
    <row r="926" spans="1:16" x14ac:dyDescent="0.3">
      <c r="A926">
        <v>201504</v>
      </c>
      <c r="B926" t="s">
        <v>70</v>
      </c>
      <c r="C926" t="s">
        <v>124</v>
      </c>
      <c r="D926" t="s">
        <v>125</v>
      </c>
      <c r="E926" t="s">
        <v>126</v>
      </c>
      <c r="F926" t="s">
        <v>65</v>
      </c>
      <c r="G926" t="s">
        <v>19</v>
      </c>
      <c r="H926" t="s">
        <v>20</v>
      </c>
      <c r="I926" t="s">
        <v>21</v>
      </c>
      <c r="J926">
        <v>3505</v>
      </c>
      <c r="K926">
        <v>9.9499999999999993</v>
      </c>
      <c r="L926">
        <v>34874.75</v>
      </c>
      <c r="N926" t="s">
        <v>126</v>
      </c>
      <c r="O926" t="s">
        <v>22</v>
      </c>
      <c r="P926" s="2">
        <f>DATEVALUE(CONCATENATE(RIGHT(output[[#This Row],[month_year]],2),"/01/",LEFT(output[[#This Row],[month_year]],4)))</f>
        <v>42095</v>
      </c>
    </row>
    <row r="927" spans="1:16" x14ac:dyDescent="0.3">
      <c r="A927">
        <v>201504</v>
      </c>
      <c r="B927" t="s">
        <v>127</v>
      </c>
      <c r="C927" t="s">
        <v>79</v>
      </c>
      <c r="D927" t="s">
        <v>80</v>
      </c>
      <c r="E927" t="s">
        <v>81</v>
      </c>
      <c r="F927" t="s">
        <v>18</v>
      </c>
      <c r="G927" t="s">
        <v>52</v>
      </c>
      <c r="H927" t="s">
        <v>20</v>
      </c>
      <c r="I927" t="s">
        <v>53</v>
      </c>
      <c r="J927">
        <v>1173</v>
      </c>
      <c r="K927">
        <v>13.84</v>
      </c>
      <c r="L927">
        <v>16234.32</v>
      </c>
      <c r="N927" t="s">
        <v>81</v>
      </c>
      <c r="O927" t="s">
        <v>22</v>
      </c>
      <c r="P927" s="2">
        <f>DATEVALUE(CONCATENATE(RIGHT(output[[#This Row],[month_year]],2),"/01/",LEFT(output[[#This Row],[month_year]],4)))</f>
        <v>42095</v>
      </c>
    </row>
    <row r="928" spans="1:16" x14ac:dyDescent="0.3">
      <c r="A928">
        <v>201504</v>
      </c>
      <c r="B928" t="s">
        <v>127</v>
      </c>
      <c r="C928" t="s">
        <v>128</v>
      </c>
      <c r="D928" t="s">
        <v>129</v>
      </c>
      <c r="E928" t="s">
        <v>129</v>
      </c>
      <c r="F928" t="s">
        <v>30</v>
      </c>
      <c r="G928" t="s">
        <v>19</v>
      </c>
      <c r="H928" t="s">
        <v>20</v>
      </c>
      <c r="I928" t="s">
        <v>21</v>
      </c>
      <c r="J928">
        <v>6662</v>
      </c>
      <c r="K928">
        <v>13.516666666666699</v>
      </c>
      <c r="L928">
        <v>90048.033333333296</v>
      </c>
      <c r="N928" t="s">
        <v>129</v>
      </c>
      <c r="O928" t="s">
        <v>22</v>
      </c>
      <c r="P928" s="2">
        <f>DATEVALUE(CONCATENATE(RIGHT(output[[#This Row],[month_year]],2),"/01/",LEFT(output[[#This Row],[month_year]],4)))</f>
        <v>42095</v>
      </c>
    </row>
    <row r="929" spans="1:16" x14ac:dyDescent="0.3">
      <c r="A929">
        <v>201504</v>
      </c>
      <c r="B929" t="s">
        <v>127</v>
      </c>
      <c r="C929" t="s">
        <v>130</v>
      </c>
      <c r="D929" t="s">
        <v>131</v>
      </c>
      <c r="E929" t="s">
        <v>132</v>
      </c>
      <c r="F929" t="s">
        <v>30</v>
      </c>
      <c r="G929" t="s">
        <v>52</v>
      </c>
      <c r="H929" t="s">
        <v>20</v>
      </c>
      <c r="I929" t="s">
        <v>53</v>
      </c>
      <c r="J929">
        <v>2333</v>
      </c>
      <c r="K929">
        <v>13.84</v>
      </c>
      <c r="L929">
        <v>32288.720000000001</v>
      </c>
      <c r="N929" t="s">
        <v>132</v>
      </c>
      <c r="O929" t="s">
        <v>22</v>
      </c>
      <c r="P929" s="2">
        <f>DATEVALUE(CONCATENATE(RIGHT(output[[#This Row],[month_year]],2),"/01/",LEFT(output[[#This Row],[month_year]],4)))</f>
        <v>42095</v>
      </c>
    </row>
    <row r="930" spans="1:16" x14ac:dyDescent="0.3">
      <c r="A930">
        <v>201504</v>
      </c>
      <c r="B930" t="s">
        <v>127</v>
      </c>
      <c r="C930" t="s">
        <v>29</v>
      </c>
      <c r="D930" t="s">
        <v>30</v>
      </c>
      <c r="E930" t="s">
        <v>30</v>
      </c>
      <c r="F930" t="s">
        <v>30</v>
      </c>
      <c r="G930" t="s">
        <v>19</v>
      </c>
      <c r="H930" t="s">
        <v>20</v>
      </c>
      <c r="I930" t="s">
        <v>21</v>
      </c>
      <c r="J930">
        <v>35642</v>
      </c>
      <c r="K930">
        <v>13.516666666666699</v>
      </c>
      <c r="L930">
        <v>481761.03333333298</v>
      </c>
      <c r="N930" t="s">
        <v>30</v>
      </c>
      <c r="O930" t="s">
        <v>22</v>
      </c>
      <c r="P930" s="2">
        <f>DATEVALUE(CONCATENATE(RIGHT(output[[#This Row],[month_year]],2),"/01/",LEFT(output[[#This Row],[month_year]],4)))</f>
        <v>42095</v>
      </c>
    </row>
    <row r="931" spans="1:16" x14ac:dyDescent="0.3">
      <c r="A931">
        <v>201504</v>
      </c>
      <c r="B931" t="s">
        <v>127</v>
      </c>
      <c r="C931" t="s">
        <v>133</v>
      </c>
      <c r="D931" t="s">
        <v>134</v>
      </c>
      <c r="E931" t="s">
        <v>134</v>
      </c>
      <c r="F931" t="s">
        <v>30</v>
      </c>
      <c r="G931" t="s">
        <v>19</v>
      </c>
      <c r="H931" t="s">
        <v>20</v>
      </c>
      <c r="I931" t="s">
        <v>21</v>
      </c>
      <c r="J931">
        <v>9592</v>
      </c>
      <c r="K931">
        <v>13.516666666666699</v>
      </c>
      <c r="L931">
        <v>129651.866666667</v>
      </c>
      <c r="N931" t="s">
        <v>134</v>
      </c>
      <c r="O931" t="s">
        <v>22</v>
      </c>
      <c r="P931" s="2">
        <f>DATEVALUE(CONCATENATE(RIGHT(output[[#This Row],[month_year]],2),"/01/",LEFT(output[[#This Row],[month_year]],4)))</f>
        <v>42095</v>
      </c>
    </row>
    <row r="932" spans="1:16" x14ac:dyDescent="0.3">
      <c r="A932">
        <v>201504</v>
      </c>
      <c r="B932" t="s">
        <v>127</v>
      </c>
      <c r="C932" t="s">
        <v>135</v>
      </c>
      <c r="D932" t="s">
        <v>136</v>
      </c>
      <c r="E932" t="s">
        <v>136</v>
      </c>
      <c r="F932" t="s">
        <v>30</v>
      </c>
      <c r="G932" t="s">
        <v>52</v>
      </c>
      <c r="H932" t="s">
        <v>20</v>
      </c>
      <c r="I932" t="s">
        <v>53</v>
      </c>
      <c r="J932">
        <v>1950</v>
      </c>
      <c r="K932">
        <v>13.84</v>
      </c>
      <c r="L932">
        <v>26988</v>
      </c>
      <c r="N932" t="s">
        <v>136</v>
      </c>
      <c r="O932" t="s">
        <v>22</v>
      </c>
      <c r="P932" s="2">
        <f>DATEVALUE(CONCATENATE(RIGHT(output[[#This Row],[month_year]],2),"/01/",LEFT(output[[#This Row],[month_year]],4)))</f>
        <v>42095</v>
      </c>
    </row>
    <row r="933" spans="1:16" x14ac:dyDescent="0.3">
      <c r="A933">
        <v>201504</v>
      </c>
      <c r="B933" t="s">
        <v>127</v>
      </c>
      <c r="C933" t="s">
        <v>137</v>
      </c>
      <c r="D933" t="s">
        <v>138</v>
      </c>
      <c r="E933" t="s">
        <v>138</v>
      </c>
      <c r="F933" t="s">
        <v>30</v>
      </c>
      <c r="G933" t="s">
        <v>19</v>
      </c>
      <c r="H933" t="s">
        <v>20</v>
      </c>
      <c r="I933" t="s">
        <v>21</v>
      </c>
      <c r="J933">
        <v>2936</v>
      </c>
      <c r="K933">
        <v>13.516666666666699</v>
      </c>
      <c r="L933">
        <v>39684.933333333298</v>
      </c>
      <c r="N933" t="s">
        <v>138</v>
      </c>
      <c r="O933" t="s">
        <v>22</v>
      </c>
      <c r="P933" s="2">
        <f>DATEVALUE(CONCATENATE(RIGHT(output[[#This Row],[month_year]],2),"/01/",LEFT(output[[#This Row],[month_year]],4)))</f>
        <v>42095</v>
      </c>
    </row>
    <row r="934" spans="1:16" x14ac:dyDescent="0.3">
      <c r="A934">
        <v>201504</v>
      </c>
      <c r="B934" t="s">
        <v>127</v>
      </c>
      <c r="C934" t="s">
        <v>31</v>
      </c>
      <c r="D934" t="s">
        <v>32</v>
      </c>
      <c r="E934" t="s">
        <v>32</v>
      </c>
      <c r="F934" t="s">
        <v>30</v>
      </c>
      <c r="G934" t="s">
        <v>19</v>
      </c>
      <c r="H934" t="s">
        <v>20</v>
      </c>
      <c r="I934" t="s">
        <v>21</v>
      </c>
      <c r="J934">
        <v>23925</v>
      </c>
      <c r="K934">
        <v>13.516666666666699</v>
      </c>
      <c r="L934">
        <v>323386.25</v>
      </c>
      <c r="N934" t="s">
        <v>32</v>
      </c>
      <c r="O934" t="s">
        <v>22</v>
      </c>
      <c r="P934" s="2">
        <f>DATEVALUE(CONCATENATE(RIGHT(output[[#This Row],[month_year]],2),"/01/",LEFT(output[[#This Row],[month_year]],4)))</f>
        <v>42095</v>
      </c>
    </row>
    <row r="935" spans="1:16" x14ac:dyDescent="0.3">
      <c r="A935">
        <v>201504</v>
      </c>
      <c r="B935" t="s">
        <v>127</v>
      </c>
      <c r="C935" t="s">
        <v>139</v>
      </c>
      <c r="D935" t="s">
        <v>140</v>
      </c>
      <c r="E935" t="s">
        <v>141</v>
      </c>
      <c r="F935" t="s">
        <v>30</v>
      </c>
      <c r="G935" t="s">
        <v>27</v>
      </c>
      <c r="H935" t="s">
        <v>20</v>
      </c>
      <c r="I935" t="s">
        <v>28</v>
      </c>
      <c r="J935">
        <v>56717</v>
      </c>
      <c r="K935">
        <v>8.48</v>
      </c>
      <c r="L935">
        <v>480960.16</v>
      </c>
      <c r="N935" t="s">
        <v>141</v>
      </c>
      <c r="O935" t="s">
        <v>22</v>
      </c>
      <c r="P935" s="2">
        <f>DATEVALUE(CONCATENATE(RIGHT(output[[#This Row],[month_year]],2),"/01/",LEFT(output[[#This Row],[month_year]],4)))</f>
        <v>42095</v>
      </c>
    </row>
    <row r="936" spans="1:16" x14ac:dyDescent="0.3">
      <c r="A936">
        <v>201504</v>
      </c>
      <c r="B936" t="s">
        <v>127</v>
      </c>
      <c r="C936" t="s">
        <v>33</v>
      </c>
      <c r="D936" t="s">
        <v>33</v>
      </c>
      <c r="E936" t="s">
        <v>34</v>
      </c>
      <c r="F936" t="s">
        <v>35</v>
      </c>
      <c r="G936" t="s">
        <v>19</v>
      </c>
      <c r="H936" t="s">
        <v>20</v>
      </c>
      <c r="I936" t="s">
        <v>21</v>
      </c>
      <c r="J936">
        <v>4569</v>
      </c>
      <c r="K936">
        <v>13.516666666666699</v>
      </c>
      <c r="L936">
        <v>61757.65</v>
      </c>
      <c r="N936" t="s">
        <v>34</v>
      </c>
      <c r="O936" t="s">
        <v>22</v>
      </c>
      <c r="P936" s="2">
        <f>DATEVALUE(CONCATENATE(RIGHT(output[[#This Row],[month_year]],2),"/01/",LEFT(output[[#This Row],[month_year]],4)))</f>
        <v>42095</v>
      </c>
    </row>
    <row r="937" spans="1:16" x14ac:dyDescent="0.3">
      <c r="A937">
        <v>201504</v>
      </c>
      <c r="B937" t="s">
        <v>127</v>
      </c>
      <c r="C937" t="s">
        <v>36</v>
      </c>
      <c r="D937" t="s">
        <v>36</v>
      </c>
      <c r="E937" t="s">
        <v>36</v>
      </c>
      <c r="F937" t="s">
        <v>35</v>
      </c>
      <c r="G937" t="s">
        <v>19</v>
      </c>
      <c r="H937" t="s">
        <v>20</v>
      </c>
      <c r="I937" t="s">
        <v>21</v>
      </c>
      <c r="J937">
        <v>9209</v>
      </c>
      <c r="K937">
        <v>13.516666666666699</v>
      </c>
      <c r="L937">
        <v>124474.983333333</v>
      </c>
      <c r="N937" t="s">
        <v>36</v>
      </c>
      <c r="O937" t="s">
        <v>22</v>
      </c>
      <c r="P937" s="2">
        <f>DATEVALUE(CONCATENATE(RIGHT(output[[#This Row],[month_year]],2),"/01/",LEFT(output[[#This Row],[month_year]],4)))</f>
        <v>42095</v>
      </c>
    </row>
    <row r="938" spans="1:16" x14ac:dyDescent="0.3">
      <c r="A938">
        <v>201504</v>
      </c>
      <c r="B938" t="s">
        <v>127</v>
      </c>
      <c r="C938" t="s">
        <v>93</v>
      </c>
      <c r="D938" t="s">
        <v>93</v>
      </c>
      <c r="E938" t="s">
        <v>93</v>
      </c>
      <c r="F938" t="s">
        <v>35</v>
      </c>
      <c r="G938" t="s">
        <v>19</v>
      </c>
      <c r="H938" t="s">
        <v>20</v>
      </c>
      <c r="I938" t="s">
        <v>21</v>
      </c>
      <c r="J938">
        <v>4635</v>
      </c>
      <c r="K938">
        <v>13.516666666666699</v>
      </c>
      <c r="L938">
        <v>62649.75</v>
      </c>
      <c r="N938" t="s">
        <v>93</v>
      </c>
      <c r="O938" t="s">
        <v>22</v>
      </c>
      <c r="P938" s="2">
        <f>DATEVALUE(CONCATENATE(RIGHT(output[[#This Row],[month_year]],2),"/01/",LEFT(output[[#This Row],[month_year]],4)))</f>
        <v>42095</v>
      </c>
    </row>
    <row r="939" spans="1:16" x14ac:dyDescent="0.3">
      <c r="A939">
        <v>201504</v>
      </c>
      <c r="B939" t="s">
        <v>127</v>
      </c>
      <c r="C939" t="s">
        <v>95</v>
      </c>
      <c r="D939" t="s">
        <v>95</v>
      </c>
      <c r="E939" t="s">
        <v>96</v>
      </c>
      <c r="F939" t="s">
        <v>35</v>
      </c>
      <c r="G939" t="s">
        <v>52</v>
      </c>
      <c r="H939" t="s">
        <v>20</v>
      </c>
      <c r="I939" t="s">
        <v>53</v>
      </c>
      <c r="J939">
        <v>4366</v>
      </c>
      <c r="K939">
        <v>13.84</v>
      </c>
      <c r="L939">
        <v>60425.440000000002</v>
      </c>
      <c r="N939" t="s">
        <v>96</v>
      </c>
      <c r="O939" t="s">
        <v>22</v>
      </c>
      <c r="P939" s="2">
        <f>DATEVALUE(CONCATENATE(RIGHT(output[[#This Row],[month_year]],2),"/01/",LEFT(output[[#This Row],[month_year]],4)))</f>
        <v>42095</v>
      </c>
    </row>
    <row r="940" spans="1:16" x14ac:dyDescent="0.3">
      <c r="A940">
        <v>201504</v>
      </c>
      <c r="B940" t="s">
        <v>127</v>
      </c>
      <c r="C940" t="s">
        <v>46</v>
      </c>
      <c r="D940" t="s">
        <v>47</v>
      </c>
      <c r="E940" t="s">
        <v>47</v>
      </c>
      <c r="F940" t="s">
        <v>48</v>
      </c>
      <c r="G940" t="s">
        <v>19</v>
      </c>
      <c r="H940" t="s">
        <v>20</v>
      </c>
      <c r="I940" t="s">
        <v>21</v>
      </c>
      <c r="J940">
        <v>5923</v>
      </c>
      <c r="K940">
        <v>13.516666666666699</v>
      </c>
      <c r="L940">
        <v>80059.216666666704</v>
      </c>
      <c r="N940" t="s">
        <v>47</v>
      </c>
      <c r="O940" t="s">
        <v>22</v>
      </c>
      <c r="P940" s="2">
        <f>DATEVALUE(CONCATENATE(RIGHT(output[[#This Row],[month_year]],2),"/01/",LEFT(output[[#This Row],[month_year]],4)))</f>
        <v>42095</v>
      </c>
    </row>
    <row r="941" spans="1:16" x14ac:dyDescent="0.3">
      <c r="A941">
        <v>201504</v>
      </c>
      <c r="B941" t="s">
        <v>127</v>
      </c>
      <c r="C941" t="s">
        <v>142</v>
      </c>
      <c r="D941" t="s">
        <v>63</v>
      </c>
      <c r="E941" t="s">
        <v>64</v>
      </c>
      <c r="F941" t="s">
        <v>65</v>
      </c>
      <c r="G941" t="s">
        <v>19</v>
      </c>
      <c r="H941" t="s">
        <v>20</v>
      </c>
      <c r="I941" t="s">
        <v>21</v>
      </c>
      <c r="J941">
        <v>9221</v>
      </c>
      <c r="K941">
        <v>13.516666666666699</v>
      </c>
      <c r="L941">
        <v>124637.183333333</v>
      </c>
      <c r="N941" t="s">
        <v>64</v>
      </c>
      <c r="O941" t="s">
        <v>22</v>
      </c>
      <c r="P941" s="2">
        <f>DATEVALUE(CONCATENATE(RIGHT(output[[#This Row],[month_year]],2),"/01/",LEFT(output[[#This Row],[month_year]],4)))</f>
        <v>42095</v>
      </c>
    </row>
    <row r="942" spans="1:16" x14ac:dyDescent="0.3">
      <c r="A942">
        <v>201504</v>
      </c>
      <c r="B942" t="s">
        <v>127</v>
      </c>
      <c r="C942" t="s">
        <v>68</v>
      </c>
      <c r="D942" t="s">
        <v>69</v>
      </c>
      <c r="E942" t="s">
        <v>65</v>
      </c>
      <c r="F942" t="s">
        <v>65</v>
      </c>
      <c r="G942" t="s">
        <v>19</v>
      </c>
      <c r="H942" t="s">
        <v>20</v>
      </c>
      <c r="I942" t="s">
        <v>21</v>
      </c>
      <c r="J942">
        <v>15908</v>
      </c>
      <c r="K942">
        <v>13.516666666666699</v>
      </c>
      <c r="L942">
        <v>215023.13333333301</v>
      </c>
      <c r="N942" t="s">
        <v>65</v>
      </c>
      <c r="O942" t="s">
        <v>22</v>
      </c>
      <c r="P942" s="2">
        <f>DATEVALUE(CONCATENATE(RIGHT(output[[#This Row],[month_year]],2),"/01/",LEFT(output[[#This Row],[month_year]],4)))</f>
        <v>42095</v>
      </c>
    </row>
    <row r="943" spans="1:16" x14ac:dyDescent="0.3">
      <c r="A943">
        <v>201504</v>
      </c>
      <c r="B943" t="s">
        <v>143</v>
      </c>
      <c r="C943" t="s">
        <v>721</v>
      </c>
      <c r="D943" t="s">
        <v>722</v>
      </c>
      <c r="E943" t="s">
        <v>723</v>
      </c>
      <c r="F943" t="s">
        <v>717</v>
      </c>
      <c r="G943" t="s">
        <v>19</v>
      </c>
      <c r="H943" t="s">
        <v>20</v>
      </c>
      <c r="I943" t="s">
        <v>21</v>
      </c>
      <c r="J943">
        <v>2444</v>
      </c>
      <c r="K943">
        <v>12.9433333333333</v>
      </c>
      <c r="L943">
        <v>31633.506666666701</v>
      </c>
      <c r="N943" t="s">
        <v>723</v>
      </c>
      <c r="O943" t="s">
        <v>22</v>
      </c>
      <c r="P943" s="2">
        <f>DATEVALUE(CONCATENATE(RIGHT(output[[#This Row],[month_year]],2),"/01/",LEFT(output[[#This Row],[month_year]],4)))</f>
        <v>42095</v>
      </c>
    </row>
    <row r="944" spans="1:16" x14ac:dyDescent="0.3">
      <c r="A944">
        <v>201504</v>
      </c>
      <c r="B944" t="s">
        <v>143</v>
      </c>
      <c r="C944" t="s">
        <v>724</v>
      </c>
      <c r="D944" t="s">
        <v>725</v>
      </c>
      <c r="E944" t="s">
        <v>726</v>
      </c>
      <c r="F944" t="s">
        <v>717</v>
      </c>
      <c r="G944" t="s">
        <v>19</v>
      </c>
      <c r="H944" t="s">
        <v>38</v>
      </c>
      <c r="I944" t="s">
        <v>39</v>
      </c>
      <c r="J944">
        <v>3717</v>
      </c>
      <c r="K944">
        <v>14.126666666666701</v>
      </c>
      <c r="L944">
        <v>52508.82</v>
      </c>
      <c r="N944" t="s">
        <v>726</v>
      </c>
      <c r="O944" t="s">
        <v>22</v>
      </c>
      <c r="P944" s="2">
        <f>DATEVALUE(CONCATENATE(RIGHT(output[[#This Row],[month_year]],2),"/01/",LEFT(output[[#This Row],[month_year]],4)))</f>
        <v>42095</v>
      </c>
    </row>
    <row r="945" spans="1:16" x14ac:dyDescent="0.3">
      <c r="A945">
        <v>201504</v>
      </c>
      <c r="B945" t="s">
        <v>143</v>
      </c>
      <c r="C945" t="s">
        <v>727</v>
      </c>
      <c r="D945" t="s">
        <v>728</v>
      </c>
      <c r="E945" t="s">
        <v>723</v>
      </c>
      <c r="F945" t="s">
        <v>717</v>
      </c>
      <c r="G945" t="s">
        <v>161</v>
      </c>
      <c r="H945" t="s">
        <v>20</v>
      </c>
      <c r="I945" t="s">
        <v>162</v>
      </c>
      <c r="J945">
        <v>2192</v>
      </c>
      <c r="K945">
        <v>13.036666666666701</v>
      </c>
      <c r="L945">
        <v>28576.3733333333</v>
      </c>
      <c r="N945" t="s">
        <v>723</v>
      </c>
      <c r="O945" t="s">
        <v>24</v>
      </c>
      <c r="P945" s="2">
        <f>DATEVALUE(CONCATENATE(RIGHT(output[[#This Row],[month_year]],2),"/01/",LEFT(output[[#This Row],[month_year]],4)))</f>
        <v>42095</v>
      </c>
    </row>
    <row r="946" spans="1:16" x14ac:dyDescent="0.3">
      <c r="A946">
        <v>201504</v>
      </c>
      <c r="B946" t="s">
        <v>143</v>
      </c>
      <c r="C946" t="s">
        <v>729</v>
      </c>
      <c r="D946" t="s">
        <v>730</v>
      </c>
      <c r="E946" t="s">
        <v>726</v>
      </c>
      <c r="F946" t="s">
        <v>717</v>
      </c>
      <c r="G946" t="s">
        <v>161</v>
      </c>
      <c r="H946" t="s">
        <v>38</v>
      </c>
      <c r="I946" t="s">
        <v>165</v>
      </c>
      <c r="J946">
        <v>2550</v>
      </c>
      <c r="K946">
        <v>14.22</v>
      </c>
      <c r="L946">
        <v>36261</v>
      </c>
      <c r="N946" t="s">
        <v>726</v>
      </c>
      <c r="O946" t="s">
        <v>24</v>
      </c>
      <c r="P946" s="2">
        <f>DATEVALUE(CONCATENATE(RIGHT(output[[#This Row],[month_year]],2),"/01/",LEFT(output[[#This Row],[month_year]],4)))</f>
        <v>42095</v>
      </c>
    </row>
    <row r="947" spans="1:16" x14ac:dyDescent="0.3">
      <c r="A947">
        <v>201504</v>
      </c>
      <c r="B947" t="s">
        <v>143</v>
      </c>
      <c r="C947" t="s">
        <v>731</v>
      </c>
      <c r="D947" t="s">
        <v>732</v>
      </c>
      <c r="E947" t="s">
        <v>723</v>
      </c>
      <c r="F947" t="s">
        <v>717</v>
      </c>
      <c r="G947" t="s">
        <v>19</v>
      </c>
      <c r="H947" t="s">
        <v>20</v>
      </c>
      <c r="I947" t="s">
        <v>21</v>
      </c>
      <c r="J947">
        <v>253</v>
      </c>
      <c r="K947">
        <v>14.98</v>
      </c>
      <c r="L947">
        <v>3789.94</v>
      </c>
      <c r="N947" t="s">
        <v>723</v>
      </c>
      <c r="O947" t="s">
        <v>24</v>
      </c>
      <c r="P947" s="2">
        <f>DATEVALUE(CONCATENATE(RIGHT(output[[#This Row],[month_year]],2),"/01/",LEFT(output[[#This Row],[month_year]],4)))</f>
        <v>42095</v>
      </c>
    </row>
    <row r="948" spans="1:16" x14ac:dyDescent="0.3">
      <c r="A948">
        <v>201504</v>
      </c>
      <c r="B948" t="s">
        <v>143</v>
      </c>
      <c r="C948" t="s">
        <v>733</v>
      </c>
      <c r="D948" t="s">
        <v>734</v>
      </c>
      <c r="E948" t="s">
        <v>726</v>
      </c>
      <c r="F948" t="s">
        <v>717</v>
      </c>
      <c r="G948" t="s">
        <v>19</v>
      </c>
      <c r="H948" t="s">
        <v>38</v>
      </c>
      <c r="I948" t="s">
        <v>39</v>
      </c>
      <c r="J948">
        <v>270</v>
      </c>
      <c r="K948">
        <v>15.98</v>
      </c>
      <c r="L948">
        <v>4314.6000000000004</v>
      </c>
      <c r="N948" t="s">
        <v>726</v>
      </c>
      <c r="O948" t="s">
        <v>24</v>
      </c>
      <c r="P948" s="2">
        <f>DATEVALUE(CONCATENATE(RIGHT(output[[#This Row],[month_year]],2),"/01/",LEFT(output[[#This Row],[month_year]],4)))</f>
        <v>42095</v>
      </c>
    </row>
    <row r="949" spans="1:16" x14ac:dyDescent="0.3">
      <c r="A949">
        <v>201504</v>
      </c>
      <c r="B949" t="s">
        <v>143</v>
      </c>
      <c r="C949" t="s">
        <v>155</v>
      </c>
      <c r="D949" t="s">
        <v>156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>
        <v>3056</v>
      </c>
      <c r="K949">
        <v>12.9433333333333</v>
      </c>
      <c r="L949">
        <v>39554.826666666697</v>
      </c>
      <c r="N949" t="s">
        <v>17</v>
      </c>
      <c r="O949" t="s">
        <v>22</v>
      </c>
      <c r="P949" s="2">
        <f>DATEVALUE(CONCATENATE(RIGHT(output[[#This Row],[month_year]],2),"/01/",LEFT(output[[#This Row],[month_year]],4)))</f>
        <v>42095</v>
      </c>
    </row>
    <row r="950" spans="1:16" x14ac:dyDescent="0.3">
      <c r="A950">
        <v>201504</v>
      </c>
      <c r="B950" t="s">
        <v>143</v>
      </c>
      <c r="C950" t="s">
        <v>157</v>
      </c>
      <c r="D950" t="s">
        <v>158</v>
      </c>
      <c r="E950" t="s">
        <v>72</v>
      </c>
      <c r="F950" t="s">
        <v>18</v>
      </c>
      <c r="G950" t="s">
        <v>19</v>
      </c>
      <c r="H950" t="s">
        <v>38</v>
      </c>
      <c r="I950" t="s">
        <v>39</v>
      </c>
      <c r="J950">
        <v>3789</v>
      </c>
      <c r="K950">
        <v>14.126666666666701</v>
      </c>
      <c r="L950">
        <v>53525.94</v>
      </c>
      <c r="N950" t="s">
        <v>72</v>
      </c>
      <c r="O950" t="s">
        <v>22</v>
      </c>
      <c r="P950" s="2">
        <f>DATEVALUE(CONCATENATE(RIGHT(output[[#This Row],[month_year]],2),"/01/",LEFT(output[[#This Row],[month_year]],4)))</f>
        <v>42095</v>
      </c>
    </row>
    <row r="951" spans="1:16" x14ac:dyDescent="0.3">
      <c r="A951">
        <v>201504</v>
      </c>
      <c r="B951" t="s">
        <v>143</v>
      </c>
      <c r="C951" t="s">
        <v>159</v>
      </c>
      <c r="D951" t="s">
        <v>160</v>
      </c>
      <c r="E951" t="s">
        <v>17</v>
      </c>
      <c r="F951" t="s">
        <v>18</v>
      </c>
      <c r="G951" t="s">
        <v>161</v>
      </c>
      <c r="H951" t="s">
        <v>20</v>
      </c>
      <c r="I951" t="s">
        <v>162</v>
      </c>
      <c r="J951">
        <v>2999</v>
      </c>
      <c r="K951">
        <v>13.036666666666701</v>
      </c>
      <c r="L951">
        <v>39096.963333333297</v>
      </c>
      <c r="N951" t="s">
        <v>17</v>
      </c>
      <c r="O951" t="s">
        <v>24</v>
      </c>
      <c r="P951" s="2">
        <f>DATEVALUE(CONCATENATE(RIGHT(output[[#This Row],[month_year]],2),"/01/",LEFT(output[[#This Row],[month_year]],4)))</f>
        <v>42095</v>
      </c>
    </row>
    <row r="952" spans="1:16" x14ac:dyDescent="0.3">
      <c r="A952">
        <v>201504</v>
      </c>
      <c r="B952" t="s">
        <v>143</v>
      </c>
      <c r="C952" t="s">
        <v>163</v>
      </c>
      <c r="D952" t="s">
        <v>164</v>
      </c>
      <c r="E952" t="s">
        <v>72</v>
      </c>
      <c r="F952" t="s">
        <v>18</v>
      </c>
      <c r="G952" t="s">
        <v>161</v>
      </c>
      <c r="H952" t="s">
        <v>38</v>
      </c>
      <c r="I952" t="s">
        <v>165</v>
      </c>
      <c r="J952">
        <v>3428</v>
      </c>
      <c r="K952">
        <v>14.22</v>
      </c>
      <c r="L952">
        <v>48746.16</v>
      </c>
      <c r="N952" t="s">
        <v>72</v>
      </c>
      <c r="O952" t="s">
        <v>24</v>
      </c>
      <c r="P952" s="2">
        <f>DATEVALUE(CONCATENATE(RIGHT(output[[#This Row],[month_year]],2),"/01/",LEFT(output[[#This Row],[month_year]],4)))</f>
        <v>42095</v>
      </c>
    </row>
    <row r="953" spans="1:16" x14ac:dyDescent="0.3">
      <c r="A953">
        <v>201504</v>
      </c>
      <c r="B953" t="s">
        <v>143</v>
      </c>
      <c r="C953" t="s">
        <v>166</v>
      </c>
      <c r="D953" t="s">
        <v>167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>
        <v>256</v>
      </c>
      <c r="K953">
        <v>14.98</v>
      </c>
      <c r="L953">
        <v>3834.88</v>
      </c>
      <c r="N953" t="s">
        <v>17</v>
      </c>
      <c r="O953" t="s">
        <v>24</v>
      </c>
      <c r="P953" s="2">
        <f>DATEVALUE(CONCATENATE(RIGHT(output[[#This Row],[month_year]],2),"/01/",LEFT(output[[#This Row],[month_year]],4)))</f>
        <v>42095</v>
      </c>
    </row>
    <row r="954" spans="1:16" x14ac:dyDescent="0.3">
      <c r="A954">
        <v>201504</v>
      </c>
      <c r="B954" t="s">
        <v>143</v>
      </c>
      <c r="C954" t="s">
        <v>168</v>
      </c>
      <c r="D954" t="s">
        <v>169</v>
      </c>
      <c r="E954" t="s">
        <v>72</v>
      </c>
      <c r="F954" t="s">
        <v>18</v>
      </c>
      <c r="G954" t="s">
        <v>19</v>
      </c>
      <c r="H954" t="s">
        <v>38</v>
      </c>
      <c r="I954" t="s">
        <v>39</v>
      </c>
      <c r="J954">
        <v>291</v>
      </c>
      <c r="K954">
        <v>15.98</v>
      </c>
      <c r="L954">
        <v>4650.18</v>
      </c>
      <c r="N954" t="s">
        <v>72</v>
      </c>
      <c r="O954" t="s">
        <v>24</v>
      </c>
      <c r="P954" s="2">
        <f>DATEVALUE(CONCATENATE(RIGHT(output[[#This Row],[month_year]],2),"/01/",LEFT(output[[#This Row],[month_year]],4)))</f>
        <v>42095</v>
      </c>
    </row>
    <row r="955" spans="1:16" x14ac:dyDescent="0.3">
      <c r="A955">
        <v>201504</v>
      </c>
      <c r="B955" t="s">
        <v>143</v>
      </c>
      <c r="C955" t="s">
        <v>735</v>
      </c>
      <c r="D955" t="s">
        <v>736</v>
      </c>
      <c r="E955" t="s">
        <v>75</v>
      </c>
      <c r="F955" t="s">
        <v>18</v>
      </c>
      <c r="G955" t="s">
        <v>161</v>
      </c>
      <c r="H955" t="s">
        <v>20</v>
      </c>
      <c r="I955" t="s">
        <v>162</v>
      </c>
      <c r="J955">
        <v>1757</v>
      </c>
      <c r="K955">
        <v>13.036666666666701</v>
      </c>
      <c r="L955">
        <v>22905.4233333333</v>
      </c>
      <c r="N955" t="s">
        <v>75</v>
      </c>
      <c r="O955" t="s">
        <v>22</v>
      </c>
      <c r="P955" s="2">
        <f>DATEVALUE(CONCATENATE(RIGHT(output[[#This Row],[month_year]],2),"/01/",LEFT(output[[#This Row],[month_year]],4)))</f>
        <v>42095</v>
      </c>
    </row>
    <row r="956" spans="1:16" x14ac:dyDescent="0.3">
      <c r="A956">
        <v>201504</v>
      </c>
      <c r="B956" t="s">
        <v>143</v>
      </c>
      <c r="C956" t="s">
        <v>180</v>
      </c>
      <c r="D956" t="s">
        <v>181</v>
      </c>
      <c r="E956" t="s">
        <v>75</v>
      </c>
      <c r="F956" t="s">
        <v>18</v>
      </c>
      <c r="G956" t="s">
        <v>19</v>
      </c>
      <c r="H956" t="s">
        <v>20</v>
      </c>
      <c r="I956" t="s">
        <v>21</v>
      </c>
      <c r="J956">
        <v>1202</v>
      </c>
      <c r="K956">
        <v>12.9433333333333</v>
      </c>
      <c r="L956">
        <v>15557.8866666667</v>
      </c>
      <c r="N956" t="s">
        <v>75</v>
      </c>
      <c r="O956" t="s">
        <v>24</v>
      </c>
      <c r="P956" s="2">
        <f>DATEVALUE(CONCATENATE(RIGHT(output[[#This Row],[month_year]],2),"/01/",LEFT(output[[#This Row],[month_year]],4)))</f>
        <v>42095</v>
      </c>
    </row>
    <row r="957" spans="1:16" x14ac:dyDescent="0.3">
      <c r="A957">
        <v>201504</v>
      </c>
      <c r="B957" t="s">
        <v>143</v>
      </c>
      <c r="C957" t="s">
        <v>182</v>
      </c>
      <c r="D957" t="s">
        <v>183</v>
      </c>
      <c r="E957" t="s">
        <v>78</v>
      </c>
      <c r="F957" t="s">
        <v>18</v>
      </c>
      <c r="G957" t="s">
        <v>19</v>
      </c>
      <c r="H957" t="s">
        <v>38</v>
      </c>
      <c r="I957" t="s">
        <v>39</v>
      </c>
      <c r="J957">
        <v>1188</v>
      </c>
      <c r="K957">
        <v>14.126666666666701</v>
      </c>
      <c r="L957">
        <v>16782.48</v>
      </c>
      <c r="N957" t="s">
        <v>78</v>
      </c>
      <c r="O957" t="s">
        <v>22</v>
      </c>
      <c r="P957" s="2">
        <f>DATEVALUE(CONCATENATE(RIGHT(output[[#This Row],[month_year]],2),"/01/",LEFT(output[[#This Row],[month_year]],4)))</f>
        <v>42095</v>
      </c>
    </row>
    <row r="958" spans="1:16" x14ac:dyDescent="0.3">
      <c r="A958">
        <v>201504</v>
      </c>
      <c r="B958" t="s">
        <v>143</v>
      </c>
      <c r="C958" t="s">
        <v>737</v>
      </c>
      <c r="D958" t="s">
        <v>738</v>
      </c>
      <c r="E958" t="s">
        <v>78</v>
      </c>
      <c r="F958" t="s">
        <v>18</v>
      </c>
      <c r="G958" t="s">
        <v>161</v>
      </c>
      <c r="H958" t="s">
        <v>38</v>
      </c>
      <c r="I958" t="s">
        <v>165</v>
      </c>
      <c r="J958">
        <v>2237</v>
      </c>
      <c r="K958">
        <v>14.22</v>
      </c>
      <c r="L958">
        <v>31810.14</v>
      </c>
      <c r="N958" t="s">
        <v>78</v>
      </c>
      <c r="O958" t="s">
        <v>24</v>
      </c>
      <c r="P958" s="2">
        <f>DATEVALUE(CONCATENATE(RIGHT(output[[#This Row],[month_year]],2),"/01/",LEFT(output[[#This Row],[month_year]],4)))</f>
        <v>42095</v>
      </c>
    </row>
    <row r="959" spans="1:16" x14ac:dyDescent="0.3">
      <c r="A959">
        <v>201504</v>
      </c>
      <c r="B959" t="s">
        <v>143</v>
      </c>
      <c r="C959" t="s">
        <v>184</v>
      </c>
      <c r="D959" t="s">
        <v>185</v>
      </c>
      <c r="E959" t="s">
        <v>75</v>
      </c>
      <c r="F959" t="s">
        <v>18</v>
      </c>
      <c r="G959" t="s">
        <v>19</v>
      </c>
      <c r="H959" t="s">
        <v>20</v>
      </c>
      <c r="I959" t="s">
        <v>21</v>
      </c>
      <c r="J959">
        <v>105</v>
      </c>
      <c r="K959">
        <v>14.98</v>
      </c>
      <c r="L959">
        <v>1572.9</v>
      </c>
      <c r="N959" t="s">
        <v>75</v>
      </c>
      <c r="O959" t="s">
        <v>24</v>
      </c>
      <c r="P959" s="2">
        <f>DATEVALUE(CONCATENATE(RIGHT(output[[#This Row],[month_year]],2),"/01/",LEFT(output[[#This Row],[month_year]],4)))</f>
        <v>42095</v>
      </c>
    </row>
    <row r="960" spans="1:16" x14ac:dyDescent="0.3">
      <c r="A960">
        <v>201504</v>
      </c>
      <c r="B960" t="s">
        <v>143</v>
      </c>
      <c r="C960" t="s">
        <v>186</v>
      </c>
      <c r="D960" t="s">
        <v>187</v>
      </c>
      <c r="E960" t="s">
        <v>78</v>
      </c>
      <c r="F960" t="s">
        <v>18</v>
      </c>
      <c r="G960" t="s">
        <v>19</v>
      </c>
      <c r="H960" t="s">
        <v>38</v>
      </c>
      <c r="I960" t="s">
        <v>39</v>
      </c>
      <c r="J960">
        <v>111</v>
      </c>
      <c r="K960">
        <v>15.98</v>
      </c>
      <c r="L960">
        <v>1773.78</v>
      </c>
      <c r="N960" t="s">
        <v>78</v>
      </c>
      <c r="O960" t="s">
        <v>24</v>
      </c>
      <c r="P960" s="2">
        <f>DATEVALUE(CONCATENATE(RIGHT(output[[#This Row],[month_year]],2),"/01/",LEFT(output[[#This Row],[month_year]],4)))</f>
        <v>42095</v>
      </c>
    </row>
    <row r="961" spans="1:16" x14ac:dyDescent="0.3">
      <c r="A961">
        <v>201504</v>
      </c>
      <c r="B961" t="s">
        <v>143</v>
      </c>
      <c r="C961" t="s">
        <v>198</v>
      </c>
      <c r="D961" t="s">
        <v>80</v>
      </c>
      <c r="E961" t="s">
        <v>81</v>
      </c>
      <c r="F961" t="s">
        <v>18</v>
      </c>
      <c r="G961" t="s">
        <v>52</v>
      </c>
      <c r="H961" t="s">
        <v>20</v>
      </c>
      <c r="I961" t="s">
        <v>53</v>
      </c>
      <c r="J961">
        <v>2986</v>
      </c>
      <c r="K961">
        <v>12.91</v>
      </c>
      <c r="L961">
        <v>38549.26</v>
      </c>
      <c r="N961" t="s">
        <v>81</v>
      </c>
      <c r="O961" t="s">
        <v>22</v>
      </c>
      <c r="P961" s="2">
        <f>DATEVALUE(CONCATENATE(RIGHT(output[[#This Row],[month_year]],2),"/01/",LEFT(output[[#This Row],[month_year]],4)))</f>
        <v>42095</v>
      </c>
    </row>
    <row r="962" spans="1:16" x14ac:dyDescent="0.3">
      <c r="A962">
        <v>201504</v>
      </c>
      <c r="B962" t="s">
        <v>143</v>
      </c>
      <c r="C962" t="s">
        <v>199</v>
      </c>
      <c r="D962" t="s">
        <v>83</v>
      </c>
      <c r="E962" t="s">
        <v>84</v>
      </c>
      <c r="F962" t="s">
        <v>18</v>
      </c>
      <c r="G962" t="s">
        <v>52</v>
      </c>
      <c r="H962" t="s">
        <v>38</v>
      </c>
      <c r="I962" t="s">
        <v>85</v>
      </c>
      <c r="J962">
        <v>2633</v>
      </c>
      <c r="K962">
        <v>14.16</v>
      </c>
      <c r="L962">
        <v>37283.279999999999</v>
      </c>
      <c r="N962" t="s">
        <v>84</v>
      </c>
      <c r="O962" t="s">
        <v>22</v>
      </c>
      <c r="P962" s="2">
        <f>DATEVALUE(CONCATENATE(RIGHT(output[[#This Row],[month_year]],2),"/01/",LEFT(output[[#This Row],[month_year]],4)))</f>
        <v>42095</v>
      </c>
    </row>
    <row r="963" spans="1:16" x14ac:dyDescent="0.3">
      <c r="A963">
        <v>201504</v>
      </c>
      <c r="B963" t="s">
        <v>143</v>
      </c>
      <c r="C963" t="s">
        <v>200</v>
      </c>
      <c r="D963" t="s">
        <v>201</v>
      </c>
      <c r="E963" t="s">
        <v>81</v>
      </c>
      <c r="F963" t="s">
        <v>18</v>
      </c>
      <c r="G963" t="s">
        <v>52</v>
      </c>
      <c r="H963" t="s">
        <v>20</v>
      </c>
      <c r="I963" t="s">
        <v>53</v>
      </c>
      <c r="J963">
        <v>263</v>
      </c>
      <c r="K963">
        <v>14.98</v>
      </c>
      <c r="L963">
        <v>3939.74</v>
      </c>
      <c r="N963" t="s">
        <v>81</v>
      </c>
      <c r="O963" t="s">
        <v>24</v>
      </c>
      <c r="P963" s="2">
        <f>DATEVALUE(CONCATENATE(RIGHT(output[[#This Row],[month_year]],2),"/01/",LEFT(output[[#This Row],[month_year]],4)))</f>
        <v>42095</v>
      </c>
    </row>
    <row r="964" spans="1:16" x14ac:dyDescent="0.3">
      <c r="A964">
        <v>201504</v>
      </c>
      <c r="B964" t="s">
        <v>143</v>
      </c>
      <c r="C964" t="s">
        <v>202</v>
      </c>
      <c r="D964" t="s">
        <v>203</v>
      </c>
      <c r="E964" t="s">
        <v>84</v>
      </c>
      <c r="F964" t="s">
        <v>18</v>
      </c>
      <c r="G964" t="s">
        <v>52</v>
      </c>
      <c r="H964" t="s">
        <v>38</v>
      </c>
      <c r="I964" t="s">
        <v>85</v>
      </c>
      <c r="J964">
        <v>210</v>
      </c>
      <c r="K964">
        <v>15.98</v>
      </c>
      <c r="L964">
        <v>3355.8</v>
      </c>
      <c r="N964" t="s">
        <v>84</v>
      </c>
      <c r="O964" t="s">
        <v>24</v>
      </c>
      <c r="P964" s="2">
        <f>DATEVALUE(CONCATENATE(RIGHT(output[[#This Row],[month_year]],2),"/01/",LEFT(output[[#This Row],[month_year]],4)))</f>
        <v>42095</v>
      </c>
    </row>
    <row r="965" spans="1:16" x14ac:dyDescent="0.3">
      <c r="A965">
        <v>201504</v>
      </c>
      <c r="B965" t="s">
        <v>143</v>
      </c>
      <c r="C965" t="s">
        <v>218</v>
      </c>
      <c r="D965" t="s">
        <v>219</v>
      </c>
      <c r="E965" t="s">
        <v>87</v>
      </c>
      <c r="F965" t="s">
        <v>30</v>
      </c>
      <c r="G965" t="s">
        <v>19</v>
      </c>
      <c r="H965" t="s">
        <v>38</v>
      </c>
      <c r="I965" t="s">
        <v>39</v>
      </c>
      <c r="J965">
        <v>3790</v>
      </c>
      <c r="K965">
        <v>14.126666666666701</v>
      </c>
      <c r="L965">
        <v>53540.066666666702</v>
      </c>
      <c r="N965" t="s">
        <v>87</v>
      </c>
      <c r="O965" t="s">
        <v>22</v>
      </c>
      <c r="P965" s="2">
        <f>DATEVALUE(CONCATENATE(RIGHT(output[[#This Row],[month_year]],2),"/01/",LEFT(output[[#This Row],[month_year]],4)))</f>
        <v>42095</v>
      </c>
    </row>
    <row r="966" spans="1:16" x14ac:dyDescent="0.3">
      <c r="A966">
        <v>201504</v>
      </c>
      <c r="B966" t="s">
        <v>143</v>
      </c>
      <c r="C966" t="s">
        <v>220</v>
      </c>
      <c r="D966" t="s">
        <v>221</v>
      </c>
      <c r="E966" t="s">
        <v>30</v>
      </c>
      <c r="F966" t="s">
        <v>30</v>
      </c>
      <c r="G966" t="s">
        <v>161</v>
      </c>
      <c r="H966" t="s">
        <v>20</v>
      </c>
      <c r="I966" t="s">
        <v>162</v>
      </c>
      <c r="J966">
        <v>3017</v>
      </c>
      <c r="K966">
        <v>13.036666666666701</v>
      </c>
      <c r="L966">
        <v>39331.6233333333</v>
      </c>
      <c r="N966" t="s">
        <v>30</v>
      </c>
      <c r="O966" t="s">
        <v>22</v>
      </c>
      <c r="P966" s="2">
        <f>DATEVALUE(CONCATENATE(RIGHT(output[[#This Row],[month_year]],2),"/01/",LEFT(output[[#This Row],[month_year]],4)))</f>
        <v>42095</v>
      </c>
    </row>
    <row r="967" spans="1:16" x14ac:dyDescent="0.3">
      <c r="A967">
        <v>201504</v>
      </c>
      <c r="B967" t="s">
        <v>143</v>
      </c>
      <c r="C967" t="s">
        <v>222</v>
      </c>
      <c r="D967" t="s">
        <v>223</v>
      </c>
      <c r="E967" t="s">
        <v>87</v>
      </c>
      <c r="F967" t="s">
        <v>30</v>
      </c>
      <c r="G967" t="s">
        <v>161</v>
      </c>
      <c r="H967" t="s">
        <v>38</v>
      </c>
      <c r="I967" t="s">
        <v>165</v>
      </c>
      <c r="J967">
        <v>2590</v>
      </c>
      <c r="K967">
        <v>14.22</v>
      </c>
      <c r="L967">
        <v>36829.800000000003</v>
      </c>
      <c r="N967" t="s">
        <v>87</v>
      </c>
      <c r="O967" t="s">
        <v>24</v>
      </c>
      <c r="P967" s="2">
        <f>DATEVALUE(CONCATENATE(RIGHT(output[[#This Row],[month_year]],2),"/01/",LEFT(output[[#This Row],[month_year]],4)))</f>
        <v>42095</v>
      </c>
    </row>
    <row r="968" spans="1:16" x14ac:dyDescent="0.3">
      <c r="A968">
        <v>201504</v>
      </c>
      <c r="B968" t="s">
        <v>143</v>
      </c>
      <c r="C968" t="s">
        <v>224</v>
      </c>
      <c r="D968" t="s">
        <v>225</v>
      </c>
      <c r="E968" t="s">
        <v>129</v>
      </c>
      <c r="F968" t="s">
        <v>30</v>
      </c>
      <c r="G968" t="s">
        <v>19</v>
      </c>
      <c r="H968" t="s">
        <v>20</v>
      </c>
      <c r="I968" t="s">
        <v>21</v>
      </c>
      <c r="J968">
        <v>8595</v>
      </c>
      <c r="K968">
        <v>12.9433333333333</v>
      </c>
      <c r="L968">
        <v>111247.95</v>
      </c>
      <c r="N968" t="s">
        <v>129</v>
      </c>
      <c r="O968" t="s">
        <v>22</v>
      </c>
      <c r="P968" s="2">
        <f>DATEVALUE(CONCATENATE(RIGHT(output[[#This Row],[month_year]],2),"/01/",LEFT(output[[#This Row],[month_year]],4)))</f>
        <v>42095</v>
      </c>
    </row>
    <row r="969" spans="1:16" x14ac:dyDescent="0.3">
      <c r="A969">
        <v>201504</v>
      </c>
      <c r="B969" t="s">
        <v>143</v>
      </c>
      <c r="C969" t="s">
        <v>226</v>
      </c>
      <c r="D969" t="s">
        <v>227</v>
      </c>
      <c r="E969" t="s">
        <v>228</v>
      </c>
      <c r="F969" t="s">
        <v>30</v>
      </c>
      <c r="G969" t="s">
        <v>19</v>
      </c>
      <c r="H969" t="s">
        <v>38</v>
      </c>
      <c r="I969" t="s">
        <v>39</v>
      </c>
      <c r="J969">
        <v>7573</v>
      </c>
      <c r="K969">
        <v>14.126666666666701</v>
      </c>
      <c r="L969">
        <v>106981.24666666699</v>
      </c>
      <c r="N969" t="s">
        <v>228</v>
      </c>
      <c r="O969" t="s">
        <v>22</v>
      </c>
      <c r="P969" s="2">
        <f>DATEVALUE(CONCATENATE(RIGHT(output[[#This Row],[month_year]],2),"/01/",LEFT(output[[#This Row],[month_year]],4)))</f>
        <v>42095</v>
      </c>
    </row>
    <row r="970" spans="1:16" x14ac:dyDescent="0.3">
      <c r="A970">
        <v>201504</v>
      </c>
      <c r="B970" t="s">
        <v>143</v>
      </c>
      <c r="C970" t="s">
        <v>239</v>
      </c>
      <c r="D970" t="s">
        <v>131</v>
      </c>
      <c r="E970" t="s">
        <v>132</v>
      </c>
      <c r="F970" t="s">
        <v>30</v>
      </c>
      <c r="G970" t="s">
        <v>52</v>
      </c>
      <c r="H970" t="s">
        <v>20</v>
      </c>
      <c r="I970" t="s">
        <v>53</v>
      </c>
      <c r="J970">
        <v>6266</v>
      </c>
      <c r="K970">
        <v>12.91</v>
      </c>
      <c r="L970">
        <v>80894.06</v>
      </c>
      <c r="N970" t="s">
        <v>132</v>
      </c>
      <c r="O970" t="s">
        <v>22</v>
      </c>
      <c r="P970" s="2">
        <f>DATEVALUE(CONCATENATE(RIGHT(output[[#This Row],[month_year]],2),"/01/",LEFT(output[[#This Row],[month_year]],4)))</f>
        <v>42095</v>
      </c>
    </row>
    <row r="971" spans="1:16" x14ac:dyDescent="0.3">
      <c r="A971">
        <v>201504</v>
      </c>
      <c r="B971" t="s">
        <v>143</v>
      </c>
      <c r="C971" t="s">
        <v>253</v>
      </c>
      <c r="D971" t="s">
        <v>254</v>
      </c>
      <c r="E971" t="s">
        <v>255</v>
      </c>
      <c r="F971" t="s">
        <v>30</v>
      </c>
      <c r="G971" t="s">
        <v>52</v>
      </c>
      <c r="H971" t="s">
        <v>38</v>
      </c>
      <c r="I971" t="s">
        <v>85</v>
      </c>
      <c r="J971">
        <v>5003</v>
      </c>
      <c r="K971">
        <v>14.16</v>
      </c>
      <c r="L971">
        <v>70842.48</v>
      </c>
      <c r="N971" t="s">
        <v>255</v>
      </c>
      <c r="O971" t="s">
        <v>22</v>
      </c>
      <c r="P971" s="2">
        <f>DATEVALUE(CONCATENATE(RIGHT(output[[#This Row],[month_year]],2),"/01/",LEFT(output[[#This Row],[month_year]],4)))</f>
        <v>42095</v>
      </c>
    </row>
    <row r="972" spans="1:16" x14ac:dyDescent="0.3">
      <c r="A972">
        <v>201504</v>
      </c>
      <c r="B972" t="s">
        <v>143</v>
      </c>
      <c r="C972" t="s">
        <v>256</v>
      </c>
      <c r="D972" t="s">
        <v>257</v>
      </c>
      <c r="E972" t="s">
        <v>132</v>
      </c>
      <c r="F972" t="s">
        <v>30</v>
      </c>
      <c r="G972" t="s">
        <v>52</v>
      </c>
      <c r="H972" t="s">
        <v>20</v>
      </c>
      <c r="I972" t="s">
        <v>53</v>
      </c>
      <c r="J972">
        <v>668</v>
      </c>
      <c r="K972">
        <v>14.98</v>
      </c>
      <c r="L972">
        <v>10006.64</v>
      </c>
      <c r="N972" t="s">
        <v>132</v>
      </c>
      <c r="O972" t="s">
        <v>24</v>
      </c>
      <c r="P972" s="2">
        <f>DATEVALUE(CONCATENATE(RIGHT(output[[#This Row],[month_year]],2),"/01/",LEFT(output[[#This Row],[month_year]],4)))</f>
        <v>42095</v>
      </c>
    </row>
    <row r="973" spans="1:16" x14ac:dyDescent="0.3">
      <c r="A973">
        <v>201504</v>
      </c>
      <c r="B973" t="s">
        <v>143</v>
      </c>
      <c r="C973" t="s">
        <v>258</v>
      </c>
      <c r="D973" t="s">
        <v>259</v>
      </c>
      <c r="E973" t="s">
        <v>255</v>
      </c>
      <c r="F973" t="s">
        <v>30</v>
      </c>
      <c r="G973" t="s">
        <v>52</v>
      </c>
      <c r="H973" t="s">
        <v>38</v>
      </c>
      <c r="I973" t="s">
        <v>85</v>
      </c>
      <c r="J973">
        <v>213</v>
      </c>
      <c r="K973">
        <v>15.98</v>
      </c>
      <c r="L973">
        <v>3403.74</v>
      </c>
      <c r="N973" t="s">
        <v>255</v>
      </c>
      <c r="O973" t="s">
        <v>24</v>
      </c>
      <c r="P973" s="2">
        <f>DATEVALUE(CONCATENATE(RIGHT(output[[#This Row],[month_year]],2),"/01/",LEFT(output[[#This Row],[month_year]],4)))</f>
        <v>42095</v>
      </c>
    </row>
    <row r="974" spans="1:16" x14ac:dyDescent="0.3">
      <c r="A974">
        <v>201504</v>
      </c>
      <c r="B974" t="s">
        <v>143</v>
      </c>
      <c r="C974" t="s">
        <v>270</v>
      </c>
      <c r="D974" t="s">
        <v>271</v>
      </c>
      <c r="E974" t="s">
        <v>30</v>
      </c>
      <c r="F974" t="s">
        <v>30</v>
      </c>
      <c r="G974" t="s">
        <v>19</v>
      </c>
      <c r="H974" t="s">
        <v>20</v>
      </c>
      <c r="I974" t="s">
        <v>21</v>
      </c>
      <c r="J974">
        <v>10493</v>
      </c>
      <c r="K974">
        <v>12.9433333333333</v>
      </c>
      <c r="L974">
        <v>135814.39666666699</v>
      </c>
      <c r="N974" t="s">
        <v>30</v>
      </c>
      <c r="O974" t="s">
        <v>24</v>
      </c>
      <c r="P974" s="2">
        <f>DATEVALUE(CONCATENATE(RIGHT(output[[#This Row],[month_year]],2),"/01/",LEFT(output[[#This Row],[month_year]],4)))</f>
        <v>42095</v>
      </c>
    </row>
    <row r="975" spans="1:16" x14ac:dyDescent="0.3">
      <c r="A975">
        <v>201504</v>
      </c>
      <c r="B975" t="s">
        <v>143</v>
      </c>
      <c r="C975" t="s">
        <v>272</v>
      </c>
      <c r="D975" t="s">
        <v>273</v>
      </c>
      <c r="E975" t="s">
        <v>87</v>
      </c>
      <c r="F975" t="s">
        <v>30</v>
      </c>
      <c r="G975" t="s">
        <v>19</v>
      </c>
      <c r="H975" t="s">
        <v>38</v>
      </c>
      <c r="I975" t="s">
        <v>39</v>
      </c>
      <c r="J975">
        <v>10341</v>
      </c>
      <c r="K975">
        <v>14.126666666666701</v>
      </c>
      <c r="L975">
        <v>146083.85999999999</v>
      </c>
      <c r="N975" t="s">
        <v>87</v>
      </c>
      <c r="O975" t="s">
        <v>24</v>
      </c>
      <c r="P975" s="2">
        <f>DATEVALUE(CONCATENATE(RIGHT(output[[#This Row],[month_year]],2),"/01/",LEFT(output[[#This Row],[month_year]],4)))</f>
        <v>42095</v>
      </c>
    </row>
    <row r="976" spans="1:16" x14ac:dyDescent="0.3">
      <c r="A976">
        <v>201504</v>
      </c>
      <c r="B976" t="s">
        <v>143</v>
      </c>
      <c r="C976" t="s">
        <v>274</v>
      </c>
      <c r="D976" t="s">
        <v>275</v>
      </c>
      <c r="E976" t="s">
        <v>30</v>
      </c>
      <c r="F976" t="s">
        <v>30</v>
      </c>
      <c r="G976" t="s">
        <v>161</v>
      </c>
      <c r="H976" t="s">
        <v>20</v>
      </c>
      <c r="I976" t="s">
        <v>162</v>
      </c>
      <c r="J976">
        <v>25762</v>
      </c>
      <c r="K976">
        <v>13.036666666666701</v>
      </c>
      <c r="L976">
        <v>335850.60666666698</v>
      </c>
      <c r="N976" t="s">
        <v>30</v>
      </c>
      <c r="O976" t="s">
        <v>24</v>
      </c>
      <c r="P976" s="2">
        <f>DATEVALUE(CONCATENATE(RIGHT(output[[#This Row],[month_year]],2),"/01/",LEFT(output[[#This Row],[month_year]],4)))</f>
        <v>42095</v>
      </c>
    </row>
    <row r="977" spans="1:16" x14ac:dyDescent="0.3">
      <c r="A977">
        <v>201504</v>
      </c>
      <c r="B977" t="s">
        <v>143</v>
      </c>
      <c r="C977" t="s">
        <v>276</v>
      </c>
      <c r="D977" t="s">
        <v>277</v>
      </c>
      <c r="E977" t="s">
        <v>87</v>
      </c>
      <c r="F977" t="s">
        <v>30</v>
      </c>
      <c r="G977" t="s">
        <v>161</v>
      </c>
      <c r="H977" t="s">
        <v>38</v>
      </c>
      <c r="I977" t="s">
        <v>165</v>
      </c>
      <c r="J977">
        <v>21254</v>
      </c>
      <c r="K977">
        <v>14.22</v>
      </c>
      <c r="L977">
        <v>302231.88</v>
      </c>
      <c r="N977" t="s">
        <v>87</v>
      </c>
      <c r="O977" t="s">
        <v>24</v>
      </c>
      <c r="P977" s="2">
        <f>DATEVALUE(CONCATENATE(RIGHT(output[[#This Row],[month_year]],2),"/01/",LEFT(output[[#This Row],[month_year]],4)))</f>
        <v>42095</v>
      </c>
    </row>
    <row r="978" spans="1:16" x14ac:dyDescent="0.3">
      <c r="A978">
        <v>201504</v>
      </c>
      <c r="B978" t="s">
        <v>143</v>
      </c>
      <c r="C978" t="s">
        <v>88</v>
      </c>
      <c r="D978" t="s">
        <v>89</v>
      </c>
      <c r="E978" t="s">
        <v>30</v>
      </c>
      <c r="F978" t="s">
        <v>30</v>
      </c>
      <c r="G978" t="s">
        <v>19</v>
      </c>
      <c r="H978" t="s">
        <v>20</v>
      </c>
      <c r="I978" t="s">
        <v>21</v>
      </c>
      <c r="J978">
        <v>1260</v>
      </c>
      <c r="K978">
        <v>14.98</v>
      </c>
      <c r="L978">
        <v>18874.8</v>
      </c>
      <c r="N978" t="s">
        <v>30</v>
      </c>
      <c r="O978" t="s">
        <v>24</v>
      </c>
      <c r="P978" s="2">
        <f>DATEVALUE(CONCATENATE(RIGHT(output[[#This Row],[month_year]],2),"/01/",LEFT(output[[#This Row],[month_year]],4)))</f>
        <v>42095</v>
      </c>
    </row>
    <row r="979" spans="1:16" x14ac:dyDescent="0.3">
      <c r="A979">
        <v>201504</v>
      </c>
      <c r="B979" t="s">
        <v>143</v>
      </c>
      <c r="C979" t="s">
        <v>278</v>
      </c>
      <c r="D979" t="s">
        <v>279</v>
      </c>
      <c r="E979" t="s">
        <v>87</v>
      </c>
      <c r="F979" t="s">
        <v>30</v>
      </c>
      <c r="G979" t="s">
        <v>19</v>
      </c>
      <c r="H979" t="s">
        <v>38</v>
      </c>
      <c r="I979" t="s">
        <v>39</v>
      </c>
      <c r="J979">
        <v>1231</v>
      </c>
      <c r="K979">
        <v>15.98</v>
      </c>
      <c r="L979">
        <v>19671.38</v>
      </c>
      <c r="N979" t="s">
        <v>87</v>
      </c>
      <c r="O979" t="s">
        <v>24</v>
      </c>
      <c r="P979" s="2">
        <f>DATEVALUE(CONCATENATE(RIGHT(output[[#This Row],[month_year]],2),"/01/",LEFT(output[[#This Row],[month_year]],4)))</f>
        <v>42095</v>
      </c>
    </row>
    <row r="980" spans="1:16" x14ac:dyDescent="0.3">
      <c r="A980">
        <v>201504</v>
      </c>
      <c r="B980" t="s">
        <v>143</v>
      </c>
      <c r="C980" t="s">
        <v>290</v>
      </c>
      <c r="D980" t="s">
        <v>291</v>
      </c>
      <c r="E980" t="s">
        <v>134</v>
      </c>
      <c r="F980" t="s">
        <v>30</v>
      </c>
      <c r="G980" t="s">
        <v>19</v>
      </c>
      <c r="H980" t="s">
        <v>20</v>
      </c>
      <c r="I980" t="s">
        <v>21</v>
      </c>
      <c r="J980">
        <v>3380</v>
      </c>
      <c r="K980">
        <v>12.9433333333333</v>
      </c>
      <c r="L980">
        <v>43748.466666666704</v>
      </c>
      <c r="N980" t="s">
        <v>134</v>
      </c>
      <c r="O980" t="s">
        <v>22</v>
      </c>
      <c r="P980" s="2">
        <f>DATEVALUE(CONCATENATE(RIGHT(output[[#This Row],[month_year]],2),"/01/",LEFT(output[[#This Row],[month_year]],4)))</f>
        <v>42095</v>
      </c>
    </row>
    <row r="981" spans="1:16" x14ac:dyDescent="0.3">
      <c r="A981">
        <v>201504</v>
      </c>
      <c r="B981" t="s">
        <v>143</v>
      </c>
      <c r="C981" t="s">
        <v>292</v>
      </c>
      <c r="D981" t="s">
        <v>293</v>
      </c>
      <c r="E981" t="s">
        <v>294</v>
      </c>
      <c r="F981" t="s">
        <v>30</v>
      </c>
      <c r="G981" t="s">
        <v>19</v>
      </c>
      <c r="H981" t="s">
        <v>38</v>
      </c>
      <c r="I981" t="s">
        <v>39</v>
      </c>
      <c r="J981">
        <v>3020</v>
      </c>
      <c r="K981">
        <v>14.126666666666701</v>
      </c>
      <c r="L981">
        <v>42662.533333333296</v>
      </c>
      <c r="N981" t="s">
        <v>294</v>
      </c>
      <c r="O981" t="s">
        <v>22</v>
      </c>
      <c r="P981" s="2">
        <f>DATEVALUE(CONCATENATE(RIGHT(output[[#This Row],[month_year]],2),"/01/",LEFT(output[[#This Row],[month_year]],4)))</f>
        <v>42095</v>
      </c>
    </row>
    <row r="982" spans="1:16" x14ac:dyDescent="0.3">
      <c r="A982">
        <v>201504</v>
      </c>
      <c r="B982" t="s">
        <v>143</v>
      </c>
      <c r="C982" t="s">
        <v>295</v>
      </c>
      <c r="D982" t="s">
        <v>296</v>
      </c>
      <c r="E982" t="s">
        <v>134</v>
      </c>
      <c r="F982" t="s">
        <v>30</v>
      </c>
      <c r="G982" t="s">
        <v>161</v>
      </c>
      <c r="H982" t="s">
        <v>20</v>
      </c>
      <c r="I982" t="s">
        <v>162</v>
      </c>
      <c r="J982">
        <v>4582</v>
      </c>
      <c r="K982">
        <v>13.036666666666701</v>
      </c>
      <c r="L982">
        <v>59734.006666666697</v>
      </c>
      <c r="N982" t="s">
        <v>134</v>
      </c>
      <c r="O982" t="s">
        <v>24</v>
      </c>
      <c r="P982" s="2">
        <f>DATEVALUE(CONCATENATE(RIGHT(output[[#This Row],[month_year]],2),"/01/",LEFT(output[[#This Row],[month_year]],4)))</f>
        <v>42095</v>
      </c>
    </row>
    <row r="983" spans="1:16" x14ac:dyDescent="0.3">
      <c r="A983">
        <v>201504</v>
      </c>
      <c r="B983" t="s">
        <v>143</v>
      </c>
      <c r="C983" t="s">
        <v>297</v>
      </c>
      <c r="D983" t="s">
        <v>298</v>
      </c>
      <c r="E983" t="s">
        <v>294</v>
      </c>
      <c r="F983" t="s">
        <v>30</v>
      </c>
      <c r="G983" t="s">
        <v>161</v>
      </c>
      <c r="H983" t="s">
        <v>38</v>
      </c>
      <c r="I983" t="s">
        <v>165</v>
      </c>
      <c r="J983">
        <v>3857</v>
      </c>
      <c r="K983">
        <v>14.22</v>
      </c>
      <c r="L983">
        <v>54846.54</v>
      </c>
      <c r="N983" t="s">
        <v>294</v>
      </c>
      <c r="O983" t="s">
        <v>24</v>
      </c>
      <c r="P983" s="2">
        <f>DATEVALUE(CONCATENATE(RIGHT(output[[#This Row],[month_year]],2),"/01/",LEFT(output[[#This Row],[month_year]],4)))</f>
        <v>42095</v>
      </c>
    </row>
    <row r="984" spans="1:16" x14ac:dyDescent="0.3">
      <c r="A984">
        <v>201504</v>
      </c>
      <c r="B984" t="s">
        <v>143</v>
      </c>
      <c r="C984" t="s">
        <v>299</v>
      </c>
      <c r="D984" t="s">
        <v>300</v>
      </c>
      <c r="E984" t="s">
        <v>134</v>
      </c>
      <c r="F984" t="s">
        <v>30</v>
      </c>
      <c r="G984" t="s">
        <v>19</v>
      </c>
      <c r="H984" t="s">
        <v>20</v>
      </c>
      <c r="I984" t="s">
        <v>21</v>
      </c>
      <c r="J984">
        <v>361</v>
      </c>
      <c r="K984">
        <v>14.98</v>
      </c>
      <c r="L984">
        <v>5407.78</v>
      </c>
      <c r="N984" t="s">
        <v>134</v>
      </c>
      <c r="O984" t="s">
        <v>24</v>
      </c>
      <c r="P984" s="2">
        <f>DATEVALUE(CONCATENATE(RIGHT(output[[#This Row],[month_year]],2),"/01/",LEFT(output[[#This Row],[month_year]],4)))</f>
        <v>42095</v>
      </c>
    </row>
    <row r="985" spans="1:16" x14ac:dyDescent="0.3">
      <c r="A985">
        <v>201504</v>
      </c>
      <c r="B985" t="s">
        <v>143</v>
      </c>
      <c r="C985" t="s">
        <v>313</v>
      </c>
      <c r="D985" t="s">
        <v>314</v>
      </c>
      <c r="E985" t="s">
        <v>138</v>
      </c>
      <c r="F985" t="s">
        <v>30</v>
      </c>
      <c r="G985" t="s">
        <v>19</v>
      </c>
      <c r="H985" t="s">
        <v>20</v>
      </c>
      <c r="I985" t="s">
        <v>21</v>
      </c>
      <c r="J985">
        <v>3081</v>
      </c>
      <c r="K985">
        <v>12.9433333333333</v>
      </c>
      <c r="L985">
        <v>39878.410000000003</v>
      </c>
      <c r="N985" t="s">
        <v>138</v>
      </c>
      <c r="O985" t="s">
        <v>22</v>
      </c>
      <c r="P985" s="2">
        <f>DATEVALUE(CONCATENATE(RIGHT(output[[#This Row],[month_year]],2),"/01/",LEFT(output[[#This Row],[month_year]],4)))</f>
        <v>42095</v>
      </c>
    </row>
    <row r="986" spans="1:16" x14ac:dyDescent="0.3">
      <c r="A986">
        <v>201504</v>
      </c>
      <c r="B986" t="s">
        <v>143</v>
      </c>
      <c r="C986" t="s">
        <v>315</v>
      </c>
      <c r="D986" t="s">
        <v>314</v>
      </c>
      <c r="E986" t="s">
        <v>138</v>
      </c>
      <c r="F986" t="s">
        <v>30</v>
      </c>
      <c r="G986" t="s">
        <v>19</v>
      </c>
      <c r="H986" t="s">
        <v>20</v>
      </c>
      <c r="I986" t="s">
        <v>21</v>
      </c>
      <c r="J986">
        <v>2774</v>
      </c>
      <c r="K986">
        <v>12.9433333333333</v>
      </c>
      <c r="L986">
        <v>35904.8066666667</v>
      </c>
      <c r="N986" t="s">
        <v>138</v>
      </c>
      <c r="O986" t="s">
        <v>24</v>
      </c>
      <c r="P986" s="2">
        <f>DATEVALUE(CONCATENATE(RIGHT(output[[#This Row],[month_year]],2),"/01/",LEFT(output[[#This Row],[month_year]],4)))</f>
        <v>42095</v>
      </c>
    </row>
    <row r="987" spans="1:16" x14ac:dyDescent="0.3">
      <c r="A987">
        <v>201504</v>
      </c>
      <c r="B987" t="s">
        <v>143</v>
      </c>
      <c r="C987" t="s">
        <v>316</v>
      </c>
      <c r="D987" t="s">
        <v>317</v>
      </c>
      <c r="E987" t="s">
        <v>318</v>
      </c>
      <c r="F987" t="s">
        <v>30</v>
      </c>
      <c r="G987" t="s">
        <v>19</v>
      </c>
      <c r="H987" t="s">
        <v>38</v>
      </c>
      <c r="I987" t="s">
        <v>39</v>
      </c>
      <c r="J987">
        <v>4409</v>
      </c>
      <c r="K987">
        <v>14.126666666666701</v>
      </c>
      <c r="L987">
        <v>62284.473333333299</v>
      </c>
      <c r="N987" t="s">
        <v>318</v>
      </c>
      <c r="O987" t="s">
        <v>22</v>
      </c>
      <c r="P987" s="2">
        <f>DATEVALUE(CONCATENATE(RIGHT(output[[#This Row],[month_year]],2),"/01/",LEFT(output[[#This Row],[month_year]],4)))</f>
        <v>42095</v>
      </c>
    </row>
    <row r="988" spans="1:16" x14ac:dyDescent="0.3">
      <c r="A988">
        <v>201504</v>
      </c>
      <c r="B988" t="s">
        <v>143</v>
      </c>
      <c r="C988" t="s">
        <v>319</v>
      </c>
      <c r="D988" t="s">
        <v>320</v>
      </c>
      <c r="E988" t="s">
        <v>138</v>
      </c>
      <c r="F988" t="s">
        <v>30</v>
      </c>
      <c r="G988" t="s">
        <v>161</v>
      </c>
      <c r="H988" t="s">
        <v>20</v>
      </c>
      <c r="I988" t="s">
        <v>162</v>
      </c>
      <c r="J988">
        <v>4747</v>
      </c>
      <c r="K988">
        <v>13.036666666666701</v>
      </c>
      <c r="L988">
        <v>61885.0566666667</v>
      </c>
      <c r="N988" t="s">
        <v>138</v>
      </c>
      <c r="O988" t="s">
        <v>24</v>
      </c>
      <c r="P988" s="2">
        <f>DATEVALUE(CONCATENATE(RIGHT(output[[#This Row],[month_year]],2),"/01/",LEFT(output[[#This Row],[month_year]],4)))</f>
        <v>42095</v>
      </c>
    </row>
    <row r="989" spans="1:16" x14ac:dyDescent="0.3">
      <c r="A989">
        <v>201504</v>
      </c>
      <c r="B989" t="s">
        <v>143</v>
      </c>
      <c r="C989" t="s">
        <v>321</v>
      </c>
      <c r="D989" t="s">
        <v>322</v>
      </c>
      <c r="E989" t="s">
        <v>138</v>
      </c>
      <c r="F989" t="s">
        <v>30</v>
      </c>
      <c r="G989" t="s">
        <v>19</v>
      </c>
      <c r="H989" t="s">
        <v>20</v>
      </c>
      <c r="I989" t="s">
        <v>21</v>
      </c>
      <c r="J989">
        <v>312</v>
      </c>
      <c r="K989">
        <v>14.98</v>
      </c>
      <c r="L989">
        <v>4673.76</v>
      </c>
      <c r="N989" t="s">
        <v>138</v>
      </c>
      <c r="O989" t="s">
        <v>24</v>
      </c>
      <c r="P989" s="2">
        <f>DATEVALUE(CONCATENATE(RIGHT(output[[#This Row],[month_year]],2),"/01/",LEFT(output[[#This Row],[month_year]],4)))</f>
        <v>42095</v>
      </c>
    </row>
    <row r="990" spans="1:16" x14ac:dyDescent="0.3">
      <c r="A990">
        <v>201504</v>
      </c>
      <c r="B990" t="s">
        <v>143</v>
      </c>
      <c r="C990" t="s">
        <v>335</v>
      </c>
      <c r="D990" t="s">
        <v>336</v>
      </c>
      <c r="E990" t="s">
        <v>32</v>
      </c>
      <c r="F990" t="s">
        <v>30</v>
      </c>
      <c r="G990" t="s">
        <v>19</v>
      </c>
      <c r="H990" t="s">
        <v>20</v>
      </c>
      <c r="I990" t="s">
        <v>21</v>
      </c>
      <c r="J990">
        <v>3360</v>
      </c>
      <c r="K990">
        <v>12.9433333333333</v>
      </c>
      <c r="L990">
        <v>43489.599999999999</v>
      </c>
      <c r="N990" t="s">
        <v>32</v>
      </c>
      <c r="O990" t="s">
        <v>22</v>
      </c>
      <c r="P990" s="2">
        <f>DATEVALUE(CONCATENATE(RIGHT(output[[#This Row],[month_year]],2),"/01/",LEFT(output[[#This Row],[month_year]],4)))</f>
        <v>42095</v>
      </c>
    </row>
    <row r="991" spans="1:16" x14ac:dyDescent="0.3">
      <c r="A991">
        <v>201504</v>
      </c>
      <c r="B991" t="s">
        <v>143</v>
      </c>
      <c r="C991" t="s">
        <v>337</v>
      </c>
      <c r="D991" t="s">
        <v>338</v>
      </c>
      <c r="E991" t="s">
        <v>91</v>
      </c>
      <c r="F991" t="s">
        <v>30</v>
      </c>
      <c r="G991" t="s">
        <v>19</v>
      </c>
      <c r="H991" t="s">
        <v>38</v>
      </c>
      <c r="I991" t="s">
        <v>39</v>
      </c>
      <c r="J991">
        <v>3921</v>
      </c>
      <c r="K991">
        <v>14.126666666666701</v>
      </c>
      <c r="L991">
        <v>55390.66</v>
      </c>
      <c r="N991" t="s">
        <v>91</v>
      </c>
      <c r="O991" t="s">
        <v>22</v>
      </c>
      <c r="P991" s="2">
        <f>DATEVALUE(CONCATENATE(RIGHT(output[[#This Row],[month_year]],2),"/01/",LEFT(output[[#This Row],[month_year]],4)))</f>
        <v>42095</v>
      </c>
    </row>
    <row r="992" spans="1:16" x14ac:dyDescent="0.3">
      <c r="A992">
        <v>201504</v>
      </c>
      <c r="B992" t="s">
        <v>143</v>
      </c>
      <c r="C992" t="s">
        <v>339</v>
      </c>
      <c r="D992" t="s">
        <v>340</v>
      </c>
      <c r="E992" t="s">
        <v>32</v>
      </c>
      <c r="F992" t="s">
        <v>30</v>
      </c>
      <c r="G992" t="s">
        <v>161</v>
      </c>
      <c r="H992" t="s">
        <v>20</v>
      </c>
      <c r="I992" t="s">
        <v>162</v>
      </c>
      <c r="J992">
        <v>3089</v>
      </c>
      <c r="K992">
        <v>13.036666666666701</v>
      </c>
      <c r="L992">
        <v>40270.2633333333</v>
      </c>
      <c r="N992" t="s">
        <v>32</v>
      </c>
      <c r="O992" t="s">
        <v>24</v>
      </c>
      <c r="P992" s="2">
        <f>DATEVALUE(CONCATENATE(RIGHT(output[[#This Row],[month_year]],2),"/01/",LEFT(output[[#This Row],[month_year]],4)))</f>
        <v>42095</v>
      </c>
    </row>
    <row r="993" spans="1:16" x14ac:dyDescent="0.3">
      <c r="A993">
        <v>201504</v>
      </c>
      <c r="B993" t="s">
        <v>143</v>
      </c>
      <c r="C993" t="s">
        <v>341</v>
      </c>
      <c r="D993" t="s">
        <v>342</v>
      </c>
      <c r="E993" t="s">
        <v>91</v>
      </c>
      <c r="F993" t="s">
        <v>30</v>
      </c>
      <c r="G993" t="s">
        <v>161</v>
      </c>
      <c r="H993" t="s">
        <v>38</v>
      </c>
      <c r="I993" t="s">
        <v>165</v>
      </c>
      <c r="J993">
        <v>3618</v>
      </c>
      <c r="K993">
        <v>14.22</v>
      </c>
      <c r="L993">
        <v>51447.96</v>
      </c>
      <c r="N993" t="s">
        <v>91</v>
      </c>
      <c r="O993" t="s">
        <v>24</v>
      </c>
      <c r="P993" s="2">
        <f>DATEVALUE(CONCATENATE(RIGHT(output[[#This Row],[month_year]],2),"/01/",LEFT(output[[#This Row],[month_year]],4)))</f>
        <v>42095</v>
      </c>
    </row>
    <row r="994" spans="1:16" x14ac:dyDescent="0.3">
      <c r="A994">
        <v>201504</v>
      </c>
      <c r="B994" t="s">
        <v>143</v>
      </c>
      <c r="C994" t="s">
        <v>343</v>
      </c>
      <c r="D994" t="s">
        <v>344</v>
      </c>
      <c r="E994" t="s">
        <v>32</v>
      </c>
      <c r="F994" t="s">
        <v>30</v>
      </c>
      <c r="G994" t="s">
        <v>19</v>
      </c>
      <c r="H994" t="s">
        <v>20</v>
      </c>
      <c r="I994" t="s">
        <v>21</v>
      </c>
      <c r="J994">
        <v>341</v>
      </c>
      <c r="K994">
        <v>14.98</v>
      </c>
      <c r="L994">
        <v>5108.18</v>
      </c>
      <c r="N994" t="s">
        <v>32</v>
      </c>
      <c r="O994" t="s">
        <v>24</v>
      </c>
      <c r="P994" s="2">
        <f>DATEVALUE(CONCATENATE(RIGHT(output[[#This Row],[month_year]],2),"/01/",LEFT(output[[#This Row],[month_year]],4)))</f>
        <v>42095</v>
      </c>
    </row>
    <row r="995" spans="1:16" x14ac:dyDescent="0.3">
      <c r="A995">
        <v>201504</v>
      </c>
      <c r="B995" t="s">
        <v>143</v>
      </c>
      <c r="C995" t="s">
        <v>347</v>
      </c>
      <c r="D995" t="s">
        <v>348</v>
      </c>
      <c r="E995" t="s">
        <v>141</v>
      </c>
      <c r="F995" t="s">
        <v>30</v>
      </c>
      <c r="G995" t="s">
        <v>27</v>
      </c>
      <c r="H995" t="s">
        <v>20</v>
      </c>
      <c r="I995" t="s">
        <v>28</v>
      </c>
      <c r="J995">
        <v>60099</v>
      </c>
      <c r="K995">
        <v>5.98</v>
      </c>
      <c r="L995">
        <v>359392.02</v>
      </c>
      <c r="N995" t="s">
        <v>141</v>
      </c>
      <c r="O995" t="s">
        <v>22</v>
      </c>
      <c r="P995" s="2">
        <f>DATEVALUE(CONCATENATE(RIGHT(output[[#This Row],[month_year]],2),"/01/",LEFT(output[[#This Row],[month_year]],4)))</f>
        <v>42095</v>
      </c>
    </row>
    <row r="996" spans="1:16" x14ac:dyDescent="0.3">
      <c r="A996">
        <v>201504</v>
      </c>
      <c r="B996" t="s">
        <v>143</v>
      </c>
      <c r="C996" t="s">
        <v>349</v>
      </c>
      <c r="D996" t="s">
        <v>350</v>
      </c>
      <c r="E996" t="s">
        <v>351</v>
      </c>
      <c r="F996" t="s">
        <v>30</v>
      </c>
      <c r="G996" t="s">
        <v>27</v>
      </c>
      <c r="H996" t="s">
        <v>38</v>
      </c>
      <c r="I996" t="s">
        <v>150</v>
      </c>
      <c r="J996">
        <v>36587</v>
      </c>
      <c r="K996">
        <v>6.98</v>
      </c>
      <c r="L996">
        <v>255377.26</v>
      </c>
      <c r="N996" t="s">
        <v>351</v>
      </c>
      <c r="O996" t="s">
        <v>22</v>
      </c>
      <c r="P996" s="2">
        <f>DATEVALUE(CONCATENATE(RIGHT(output[[#This Row],[month_year]],2),"/01/",LEFT(output[[#This Row],[month_year]],4)))</f>
        <v>42095</v>
      </c>
    </row>
    <row r="997" spans="1:16" x14ac:dyDescent="0.3">
      <c r="A997">
        <v>201504</v>
      </c>
      <c r="B997" t="s">
        <v>143</v>
      </c>
      <c r="C997" t="s">
        <v>352</v>
      </c>
      <c r="D997" t="s">
        <v>353</v>
      </c>
      <c r="E997" t="s">
        <v>141</v>
      </c>
      <c r="F997" t="s">
        <v>30</v>
      </c>
      <c r="G997" t="s">
        <v>354</v>
      </c>
      <c r="H997" t="s">
        <v>20</v>
      </c>
      <c r="I997" t="s">
        <v>355</v>
      </c>
      <c r="J997">
        <v>73465</v>
      </c>
      <c r="K997">
        <v>5.98</v>
      </c>
      <c r="L997">
        <v>439320.7</v>
      </c>
      <c r="N997" t="s">
        <v>141</v>
      </c>
      <c r="O997" t="s">
        <v>24</v>
      </c>
      <c r="P997" s="2">
        <f>DATEVALUE(CONCATENATE(RIGHT(output[[#This Row],[month_year]],2),"/01/",LEFT(output[[#This Row],[month_year]],4)))</f>
        <v>42095</v>
      </c>
    </row>
    <row r="998" spans="1:16" x14ac:dyDescent="0.3">
      <c r="A998">
        <v>201504</v>
      </c>
      <c r="B998" t="s">
        <v>143</v>
      </c>
      <c r="C998" t="s">
        <v>356</v>
      </c>
      <c r="D998" t="s">
        <v>357</v>
      </c>
      <c r="E998" t="s">
        <v>351</v>
      </c>
      <c r="F998" t="s">
        <v>30</v>
      </c>
      <c r="G998" t="s">
        <v>354</v>
      </c>
      <c r="H998" t="s">
        <v>38</v>
      </c>
      <c r="I998" t="s">
        <v>358</v>
      </c>
      <c r="J998">
        <v>44059</v>
      </c>
      <c r="K998">
        <v>6.98</v>
      </c>
      <c r="L998">
        <v>307531.82</v>
      </c>
      <c r="N998" t="s">
        <v>351</v>
      </c>
      <c r="O998" t="s">
        <v>24</v>
      </c>
      <c r="P998" s="2">
        <f>DATEVALUE(CONCATENATE(RIGHT(output[[#This Row],[month_year]],2),"/01/",LEFT(output[[#This Row],[month_year]],4)))</f>
        <v>42095</v>
      </c>
    </row>
    <row r="999" spans="1:16" x14ac:dyDescent="0.3">
      <c r="A999">
        <v>201504</v>
      </c>
      <c r="B999" t="s">
        <v>143</v>
      </c>
      <c r="C999" t="s">
        <v>359</v>
      </c>
      <c r="D999" t="s">
        <v>360</v>
      </c>
      <c r="E999" t="s">
        <v>141</v>
      </c>
      <c r="F999" t="s">
        <v>30</v>
      </c>
      <c r="G999" t="s">
        <v>27</v>
      </c>
      <c r="H999" t="s">
        <v>20</v>
      </c>
      <c r="I999" t="s">
        <v>28</v>
      </c>
      <c r="J999">
        <v>10594</v>
      </c>
      <c r="K999">
        <v>5.98</v>
      </c>
      <c r="L999">
        <v>63352.12</v>
      </c>
      <c r="N999" t="s">
        <v>141</v>
      </c>
      <c r="O999" t="s">
        <v>24</v>
      </c>
      <c r="P999" s="2">
        <f>DATEVALUE(CONCATENATE(RIGHT(output[[#This Row],[month_year]],2),"/01/",LEFT(output[[#This Row],[month_year]],4)))</f>
        <v>42095</v>
      </c>
    </row>
    <row r="1000" spans="1:16" x14ac:dyDescent="0.3">
      <c r="A1000">
        <v>201504</v>
      </c>
      <c r="B1000" t="s">
        <v>143</v>
      </c>
      <c r="C1000" t="s">
        <v>361</v>
      </c>
      <c r="D1000" t="s">
        <v>362</v>
      </c>
      <c r="E1000" t="s">
        <v>351</v>
      </c>
      <c r="F1000" t="s">
        <v>30</v>
      </c>
      <c r="G1000" t="s">
        <v>27</v>
      </c>
      <c r="H1000" t="s">
        <v>38</v>
      </c>
      <c r="I1000" t="s">
        <v>150</v>
      </c>
      <c r="J1000">
        <v>1386</v>
      </c>
      <c r="K1000">
        <v>6.98</v>
      </c>
      <c r="L1000">
        <v>9674.2800000000007</v>
      </c>
      <c r="N1000" t="s">
        <v>351</v>
      </c>
      <c r="O1000" t="s">
        <v>24</v>
      </c>
      <c r="P1000" s="2">
        <f>DATEVALUE(CONCATENATE(RIGHT(output[[#This Row],[month_year]],2),"/01/",LEFT(output[[#This Row],[month_year]],4)))</f>
        <v>42095</v>
      </c>
    </row>
    <row r="1001" spans="1:16" x14ac:dyDescent="0.3">
      <c r="A1001">
        <v>201504</v>
      </c>
      <c r="B1001" t="s">
        <v>143</v>
      </c>
      <c r="C1001" t="s">
        <v>373</v>
      </c>
      <c r="D1001" t="s">
        <v>374</v>
      </c>
      <c r="E1001" t="s">
        <v>375</v>
      </c>
      <c r="F1001" t="s">
        <v>30</v>
      </c>
      <c r="G1001" t="s">
        <v>19</v>
      </c>
      <c r="H1001" t="s">
        <v>20</v>
      </c>
      <c r="I1001" t="s">
        <v>21</v>
      </c>
      <c r="J1001">
        <v>4063</v>
      </c>
      <c r="K1001">
        <v>12.9433333333333</v>
      </c>
      <c r="L1001">
        <v>52588.7633333333</v>
      </c>
      <c r="N1001" t="s">
        <v>375</v>
      </c>
      <c r="O1001" t="s">
        <v>22</v>
      </c>
      <c r="P1001" s="2">
        <f>DATEVALUE(CONCATENATE(RIGHT(output[[#This Row],[month_year]],2),"/01/",LEFT(output[[#This Row],[month_year]],4)))</f>
        <v>42095</v>
      </c>
    </row>
    <row r="1002" spans="1:16" x14ac:dyDescent="0.3">
      <c r="A1002">
        <v>201504</v>
      </c>
      <c r="B1002" t="s">
        <v>143</v>
      </c>
      <c r="C1002" t="s">
        <v>376</v>
      </c>
      <c r="D1002" t="s">
        <v>377</v>
      </c>
      <c r="E1002" t="s">
        <v>375</v>
      </c>
      <c r="F1002" t="s">
        <v>30</v>
      </c>
      <c r="G1002" t="s">
        <v>19</v>
      </c>
      <c r="H1002" t="s">
        <v>20</v>
      </c>
      <c r="I1002" t="s">
        <v>21</v>
      </c>
      <c r="J1002">
        <v>392</v>
      </c>
      <c r="K1002">
        <v>14.98</v>
      </c>
      <c r="L1002">
        <v>5872.16</v>
      </c>
      <c r="N1002" t="s">
        <v>375</v>
      </c>
      <c r="O1002" t="s">
        <v>24</v>
      </c>
      <c r="P1002" s="2">
        <f>DATEVALUE(CONCATENATE(RIGHT(output[[#This Row],[month_year]],2),"/01/",LEFT(output[[#This Row],[month_year]],4)))</f>
        <v>42095</v>
      </c>
    </row>
    <row r="1003" spans="1:16" x14ac:dyDescent="0.3">
      <c r="A1003">
        <v>201504</v>
      </c>
      <c r="B1003" t="s">
        <v>143</v>
      </c>
      <c r="C1003" t="s">
        <v>387</v>
      </c>
      <c r="D1003" t="s">
        <v>387</v>
      </c>
      <c r="E1003" t="s">
        <v>34</v>
      </c>
      <c r="F1003" t="s">
        <v>35</v>
      </c>
      <c r="G1003" t="s">
        <v>19</v>
      </c>
      <c r="H1003" t="s">
        <v>20</v>
      </c>
      <c r="I1003" t="s">
        <v>21</v>
      </c>
      <c r="J1003">
        <v>2860</v>
      </c>
      <c r="K1003">
        <v>12.9433333333333</v>
      </c>
      <c r="L1003">
        <v>37017.933333333298</v>
      </c>
      <c r="N1003" t="s">
        <v>34</v>
      </c>
      <c r="O1003" t="s">
        <v>22</v>
      </c>
      <c r="P1003" s="2">
        <f>DATEVALUE(CONCATENATE(RIGHT(output[[#This Row],[month_year]],2),"/01/",LEFT(output[[#This Row],[month_year]],4)))</f>
        <v>42095</v>
      </c>
    </row>
    <row r="1004" spans="1:16" x14ac:dyDescent="0.3">
      <c r="A1004">
        <v>201504</v>
      </c>
      <c r="B1004" t="s">
        <v>143</v>
      </c>
      <c r="C1004" t="s">
        <v>388</v>
      </c>
      <c r="D1004" t="s">
        <v>388</v>
      </c>
      <c r="E1004" t="s">
        <v>389</v>
      </c>
      <c r="F1004" t="s">
        <v>35</v>
      </c>
      <c r="G1004" t="s">
        <v>19</v>
      </c>
      <c r="H1004" t="s">
        <v>38</v>
      </c>
      <c r="I1004" t="s">
        <v>39</v>
      </c>
      <c r="J1004">
        <v>3214</v>
      </c>
      <c r="K1004">
        <v>14.126666666666701</v>
      </c>
      <c r="L1004">
        <v>45403.106666666703</v>
      </c>
      <c r="N1004" t="s">
        <v>389</v>
      </c>
      <c r="O1004" t="s">
        <v>22</v>
      </c>
      <c r="P1004" s="2">
        <f>DATEVALUE(CONCATENATE(RIGHT(output[[#This Row],[month_year]],2),"/01/",LEFT(output[[#This Row],[month_year]],4)))</f>
        <v>42095</v>
      </c>
    </row>
    <row r="1005" spans="1:16" x14ac:dyDescent="0.3">
      <c r="A1005">
        <v>201504</v>
      </c>
      <c r="B1005" t="s">
        <v>143</v>
      </c>
      <c r="C1005" t="s">
        <v>390</v>
      </c>
      <c r="D1005" t="s">
        <v>390</v>
      </c>
      <c r="E1005" t="s">
        <v>34</v>
      </c>
      <c r="F1005" t="s">
        <v>35</v>
      </c>
      <c r="G1005" t="s">
        <v>161</v>
      </c>
      <c r="H1005" t="s">
        <v>20</v>
      </c>
      <c r="I1005" t="s">
        <v>162</v>
      </c>
      <c r="J1005">
        <v>3278</v>
      </c>
      <c r="K1005">
        <v>13.036666666666701</v>
      </c>
      <c r="L1005">
        <v>42734.1933333333</v>
      </c>
      <c r="N1005" t="s">
        <v>34</v>
      </c>
      <c r="O1005" t="s">
        <v>24</v>
      </c>
      <c r="P1005" s="2">
        <f>DATEVALUE(CONCATENATE(RIGHT(output[[#This Row],[month_year]],2),"/01/",LEFT(output[[#This Row],[month_year]],4)))</f>
        <v>42095</v>
      </c>
    </row>
    <row r="1006" spans="1:16" x14ac:dyDescent="0.3">
      <c r="A1006">
        <v>201504</v>
      </c>
      <c r="B1006" t="s">
        <v>143</v>
      </c>
      <c r="C1006" t="s">
        <v>391</v>
      </c>
      <c r="D1006" t="s">
        <v>391</v>
      </c>
      <c r="E1006" t="s">
        <v>389</v>
      </c>
      <c r="F1006" t="s">
        <v>35</v>
      </c>
      <c r="G1006" t="s">
        <v>161</v>
      </c>
      <c r="H1006" t="s">
        <v>38</v>
      </c>
      <c r="I1006" t="s">
        <v>165</v>
      </c>
      <c r="J1006">
        <v>3955</v>
      </c>
      <c r="K1006">
        <v>14.22</v>
      </c>
      <c r="L1006">
        <v>56240.1</v>
      </c>
      <c r="N1006" t="s">
        <v>389</v>
      </c>
      <c r="O1006" t="s">
        <v>24</v>
      </c>
      <c r="P1006" s="2">
        <f>DATEVALUE(CONCATENATE(RIGHT(output[[#This Row],[month_year]],2),"/01/",LEFT(output[[#This Row],[month_year]],4)))</f>
        <v>42095</v>
      </c>
    </row>
    <row r="1007" spans="1:16" x14ac:dyDescent="0.3">
      <c r="A1007">
        <v>201504</v>
      </c>
      <c r="B1007" t="s">
        <v>143</v>
      </c>
      <c r="C1007" t="s">
        <v>392</v>
      </c>
      <c r="D1007" t="s">
        <v>392</v>
      </c>
      <c r="E1007" t="s">
        <v>34</v>
      </c>
      <c r="F1007" t="s">
        <v>35</v>
      </c>
      <c r="G1007" t="s">
        <v>19</v>
      </c>
      <c r="H1007" t="s">
        <v>20</v>
      </c>
      <c r="I1007" t="s">
        <v>21</v>
      </c>
      <c r="J1007">
        <v>456</v>
      </c>
      <c r="K1007">
        <v>14.98</v>
      </c>
      <c r="L1007">
        <v>6830.88</v>
      </c>
      <c r="N1007" t="s">
        <v>34</v>
      </c>
      <c r="O1007" t="s">
        <v>24</v>
      </c>
      <c r="P1007" s="2">
        <f>DATEVALUE(CONCATENATE(RIGHT(output[[#This Row],[month_year]],2),"/01/",LEFT(output[[#This Row],[month_year]],4)))</f>
        <v>42095</v>
      </c>
    </row>
    <row r="1008" spans="1:16" x14ac:dyDescent="0.3">
      <c r="A1008">
        <v>201504</v>
      </c>
      <c r="B1008" t="s">
        <v>143</v>
      </c>
      <c r="C1008" t="s">
        <v>393</v>
      </c>
      <c r="D1008" t="s">
        <v>393</v>
      </c>
      <c r="E1008" t="s">
        <v>389</v>
      </c>
      <c r="F1008" t="s">
        <v>35</v>
      </c>
      <c r="G1008" t="s">
        <v>19</v>
      </c>
      <c r="H1008" t="s">
        <v>38</v>
      </c>
      <c r="I1008" t="s">
        <v>39</v>
      </c>
      <c r="J1008">
        <v>400</v>
      </c>
      <c r="K1008">
        <v>15.98</v>
      </c>
      <c r="L1008">
        <v>6392</v>
      </c>
      <c r="N1008" t="s">
        <v>389</v>
      </c>
      <c r="O1008" t="s">
        <v>24</v>
      </c>
      <c r="P1008" s="2">
        <f>DATEVALUE(CONCATENATE(RIGHT(output[[#This Row],[month_year]],2),"/01/",LEFT(output[[#This Row],[month_year]],4)))</f>
        <v>42095</v>
      </c>
    </row>
    <row r="1009" spans="1:16" x14ac:dyDescent="0.3">
      <c r="A1009">
        <v>201504</v>
      </c>
      <c r="B1009" t="s">
        <v>143</v>
      </c>
      <c r="C1009" t="s">
        <v>400</v>
      </c>
      <c r="D1009" t="s">
        <v>400</v>
      </c>
      <c r="E1009" t="s">
        <v>36</v>
      </c>
      <c r="F1009" t="s">
        <v>35</v>
      </c>
      <c r="G1009" t="s">
        <v>19</v>
      </c>
      <c r="H1009" t="s">
        <v>20</v>
      </c>
      <c r="I1009" t="s">
        <v>21</v>
      </c>
      <c r="J1009">
        <v>3388</v>
      </c>
      <c r="K1009">
        <v>12.9433333333333</v>
      </c>
      <c r="L1009">
        <v>43852.0133333333</v>
      </c>
      <c r="N1009" t="s">
        <v>36</v>
      </c>
      <c r="O1009" t="s">
        <v>22</v>
      </c>
      <c r="P1009" s="2">
        <f>DATEVALUE(CONCATENATE(RIGHT(output[[#This Row],[month_year]],2),"/01/",LEFT(output[[#This Row],[month_year]],4)))</f>
        <v>42095</v>
      </c>
    </row>
    <row r="1010" spans="1:16" x14ac:dyDescent="0.3">
      <c r="A1010">
        <v>201504</v>
      </c>
      <c r="B1010" t="s">
        <v>143</v>
      </c>
      <c r="C1010" t="s">
        <v>401</v>
      </c>
      <c r="D1010" t="s">
        <v>401</v>
      </c>
      <c r="E1010" t="s">
        <v>37</v>
      </c>
      <c r="F1010" t="s">
        <v>35</v>
      </c>
      <c r="G1010" t="s">
        <v>19</v>
      </c>
      <c r="H1010" t="s">
        <v>38</v>
      </c>
      <c r="I1010" t="s">
        <v>39</v>
      </c>
      <c r="J1010">
        <v>3769</v>
      </c>
      <c r="K1010">
        <v>14.126666666666701</v>
      </c>
      <c r="L1010">
        <v>53243.406666666699</v>
      </c>
      <c r="N1010" t="s">
        <v>37</v>
      </c>
      <c r="O1010" t="s">
        <v>22</v>
      </c>
      <c r="P1010" s="2">
        <f>DATEVALUE(CONCATENATE(RIGHT(output[[#This Row],[month_year]],2),"/01/",LEFT(output[[#This Row],[month_year]],4)))</f>
        <v>42095</v>
      </c>
    </row>
    <row r="1011" spans="1:16" x14ac:dyDescent="0.3">
      <c r="A1011">
        <v>201504</v>
      </c>
      <c r="B1011" t="s">
        <v>143</v>
      </c>
      <c r="C1011" t="s">
        <v>402</v>
      </c>
      <c r="D1011" t="s">
        <v>402</v>
      </c>
      <c r="E1011" t="s">
        <v>36</v>
      </c>
      <c r="F1011" t="s">
        <v>35</v>
      </c>
      <c r="G1011" t="s">
        <v>161</v>
      </c>
      <c r="H1011" t="s">
        <v>20</v>
      </c>
      <c r="I1011" t="s">
        <v>162</v>
      </c>
      <c r="J1011">
        <v>1790</v>
      </c>
      <c r="K1011">
        <v>13.036666666666701</v>
      </c>
      <c r="L1011">
        <v>23335.633333333299</v>
      </c>
      <c r="N1011" t="s">
        <v>36</v>
      </c>
      <c r="O1011" t="s">
        <v>24</v>
      </c>
      <c r="P1011" s="2">
        <f>DATEVALUE(CONCATENATE(RIGHT(output[[#This Row],[month_year]],2),"/01/",LEFT(output[[#This Row],[month_year]],4)))</f>
        <v>42095</v>
      </c>
    </row>
    <row r="1012" spans="1:16" x14ac:dyDescent="0.3">
      <c r="A1012">
        <v>201504</v>
      </c>
      <c r="B1012" t="s">
        <v>143</v>
      </c>
      <c r="C1012" t="s">
        <v>403</v>
      </c>
      <c r="D1012" t="s">
        <v>403</v>
      </c>
      <c r="E1012" t="s">
        <v>37</v>
      </c>
      <c r="F1012" t="s">
        <v>35</v>
      </c>
      <c r="G1012" t="s">
        <v>161</v>
      </c>
      <c r="H1012" t="s">
        <v>38</v>
      </c>
      <c r="I1012" t="s">
        <v>165</v>
      </c>
      <c r="J1012">
        <v>2237</v>
      </c>
      <c r="K1012">
        <v>14.22</v>
      </c>
      <c r="L1012">
        <v>31810.14</v>
      </c>
      <c r="N1012" t="s">
        <v>37</v>
      </c>
      <c r="O1012" t="s">
        <v>24</v>
      </c>
      <c r="P1012" s="2">
        <f>DATEVALUE(CONCATENATE(RIGHT(output[[#This Row],[month_year]],2),"/01/",LEFT(output[[#This Row],[month_year]],4)))</f>
        <v>42095</v>
      </c>
    </row>
    <row r="1013" spans="1:16" x14ac:dyDescent="0.3">
      <c r="A1013">
        <v>201504</v>
      </c>
      <c r="B1013" t="s">
        <v>143</v>
      </c>
      <c r="C1013" t="s">
        <v>404</v>
      </c>
      <c r="D1013" t="s">
        <v>404</v>
      </c>
      <c r="E1013" t="s">
        <v>36</v>
      </c>
      <c r="F1013" t="s">
        <v>35</v>
      </c>
      <c r="G1013" t="s">
        <v>19</v>
      </c>
      <c r="H1013" t="s">
        <v>20</v>
      </c>
      <c r="I1013" t="s">
        <v>21</v>
      </c>
      <c r="J1013">
        <v>602</v>
      </c>
      <c r="K1013">
        <v>14.98</v>
      </c>
      <c r="L1013">
        <v>9017.9599999999991</v>
      </c>
      <c r="N1013" t="s">
        <v>36</v>
      </c>
      <c r="O1013" t="s">
        <v>24</v>
      </c>
      <c r="P1013" s="2">
        <f>DATEVALUE(CONCATENATE(RIGHT(output[[#This Row],[month_year]],2),"/01/",LEFT(output[[#This Row],[month_year]],4)))</f>
        <v>42095</v>
      </c>
    </row>
    <row r="1014" spans="1:16" x14ac:dyDescent="0.3">
      <c r="A1014">
        <v>201504</v>
      </c>
      <c r="B1014" t="s">
        <v>143</v>
      </c>
      <c r="C1014" t="s">
        <v>405</v>
      </c>
      <c r="D1014" t="s">
        <v>405</v>
      </c>
      <c r="E1014" t="s">
        <v>37</v>
      </c>
      <c r="F1014" t="s">
        <v>35</v>
      </c>
      <c r="G1014" t="s">
        <v>19</v>
      </c>
      <c r="H1014" t="s">
        <v>38</v>
      </c>
      <c r="I1014" t="s">
        <v>39</v>
      </c>
      <c r="J1014">
        <v>522</v>
      </c>
      <c r="K1014">
        <v>15.98</v>
      </c>
      <c r="L1014">
        <v>8341.56</v>
      </c>
      <c r="N1014" t="s">
        <v>37</v>
      </c>
      <c r="O1014" t="s">
        <v>24</v>
      </c>
      <c r="P1014" s="2">
        <f>DATEVALUE(CONCATENATE(RIGHT(output[[#This Row],[month_year]],2),"/01/",LEFT(output[[#This Row],[month_year]],4)))</f>
        <v>42095</v>
      </c>
    </row>
    <row r="1015" spans="1:16" x14ac:dyDescent="0.3">
      <c r="A1015">
        <v>201504</v>
      </c>
      <c r="B1015" t="s">
        <v>143</v>
      </c>
      <c r="C1015" t="s">
        <v>412</v>
      </c>
      <c r="D1015" t="s">
        <v>412</v>
      </c>
      <c r="E1015" t="s">
        <v>93</v>
      </c>
      <c r="F1015" t="s">
        <v>35</v>
      </c>
      <c r="G1015" t="s">
        <v>19</v>
      </c>
      <c r="H1015" t="s">
        <v>20</v>
      </c>
      <c r="I1015" t="s">
        <v>21</v>
      </c>
      <c r="J1015">
        <v>2840</v>
      </c>
      <c r="K1015">
        <v>12.9433333333333</v>
      </c>
      <c r="L1015">
        <v>36759.066666666702</v>
      </c>
      <c r="N1015" t="s">
        <v>93</v>
      </c>
      <c r="O1015" t="s">
        <v>22</v>
      </c>
      <c r="P1015" s="2">
        <f>DATEVALUE(CONCATENATE(RIGHT(output[[#This Row],[month_year]],2),"/01/",LEFT(output[[#This Row],[month_year]],4)))</f>
        <v>42095</v>
      </c>
    </row>
    <row r="1016" spans="1:16" x14ac:dyDescent="0.3">
      <c r="A1016">
        <v>201504</v>
      </c>
      <c r="B1016" t="s">
        <v>143</v>
      </c>
      <c r="C1016" t="s">
        <v>413</v>
      </c>
      <c r="D1016" t="s">
        <v>413</v>
      </c>
      <c r="E1016" t="s">
        <v>94</v>
      </c>
      <c r="F1016" t="s">
        <v>35</v>
      </c>
      <c r="G1016" t="s">
        <v>19</v>
      </c>
      <c r="H1016" t="s">
        <v>38</v>
      </c>
      <c r="I1016" t="s">
        <v>39</v>
      </c>
      <c r="J1016">
        <v>3711</v>
      </c>
      <c r="K1016">
        <v>14.126666666666701</v>
      </c>
      <c r="L1016">
        <v>52424.06</v>
      </c>
      <c r="N1016" t="s">
        <v>94</v>
      </c>
      <c r="O1016" t="s">
        <v>22</v>
      </c>
      <c r="P1016" s="2">
        <f>DATEVALUE(CONCATENATE(RIGHT(output[[#This Row],[month_year]],2),"/01/",LEFT(output[[#This Row],[month_year]],4)))</f>
        <v>42095</v>
      </c>
    </row>
    <row r="1017" spans="1:16" x14ac:dyDescent="0.3">
      <c r="A1017">
        <v>201504</v>
      </c>
      <c r="B1017" t="s">
        <v>143</v>
      </c>
      <c r="C1017" t="s">
        <v>414</v>
      </c>
      <c r="D1017" t="s">
        <v>414</v>
      </c>
      <c r="E1017" t="s">
        <v>93</v>
      </c>
      <c r="F1017" t="s">
        <v>35</v>
      </c>
      <c r="G1017" t="s">
        <v>161</v>
      </c>
      <c r="H1017" t="s">
        <v>20</v>
      </c>
      <c r="I1017" t="s">
        <v>162</v>
      </c>
      <c r="J1017">
        <v>3097</v>
      </c>
      <c r="K1017">
        <v>13.036666666666701</v>
      </c>
      <c r="L1017">
        <v>40374.5566666667</v>
      </c>
      <c r="N1017" t="s">
        <v>93</v>
      </c>
      <c r="O1017" t="s">
        <v>24</v>
      </c>
      <c r="P1017" s="2">
        <f>DATEVALUE(CONCATENATE(RIGHT(output[[#This Row],[month_year]],2),"/01/",LEFT(output[[#This Row],[month_year]],4)))</f>
        <v>42095</v>
      </c>
    </row>
    <row r="1018" spans="1:16" x14ac:dyDescent="0.3">
      <c r="A1018">
        <v>201504</v>
      </c>
      <c r="B1018" t="s">
        <v>143</v>
      </c>
      <c r="C1018" t="s">
        <v>415</v>
      </c>
      <c r="D1018" t="s">
        <v>415</v>
      </c>
      <c r="E1018" t="s">
        <v>94</v>
      </c>
      <c r="F1018" t="s">
        <v>35</v>
      </c>
      <c r="G1018" t="s">
        <v>161</v>
      </c>
      <c r="H1018" t="s">
        <v>38</v>
      </c>
      <c r="I1018" t="s">
        <v>165</v>
      </c>
      <c r="J1018">
        <v>3753</v>
      </c>
      <c r="K1018">
        <v>14.22</v>
      </c>
      <c r="L1018">
        <v>53367.66</v>
      </c>
      <c r="N1018" t="s">
        <v>94</v>
      </c>
      <c r="O1018" t="s">
        <v>24</v>
      </c>
      <c r="P1018" s="2">
        <f>DATEVALUE(CONCATENATE(RIGHT(output[[#This Row],[month_year]],2),"/01/",LEFT(output[[#This Row],[month_year]],4)))</f>
        <v>42095</v>
      </c>
    </row>
    <row r="1019" spans="1:16" x14ac:dyDescent="0.3">
      <c r="A1019">
        <v>201504</v>
      </c>
      <c r="B1019" t="s">
        <v>143</v>
      </c>
      <c r="C1019" t="s">
        <v>416</v>
      </c>
      <c r="D1019" t="s">
        <v>416</v>
      </c>
      <c r="E1019" t="s">
        <v>93</v>
      </c>
      <c r="F1019" t="s">
        <v>35</v>
      </c>
      <c r="G1019" t="s">
        <v>19</v>
      </c>
      <c r="H1019" t="s">
        <v>20</v>
      </c>
      <c r="I1019" t="s">
        <v>21</v>
      </c>
      <c r="J1019">
        <v>428</v>
      </c>
      <c r="K1019">
        <v>14.98</v>
      </c>
      <c r="L1019">
        <v>6411.44</v>
      </c>
      <c r="N1019" t="s">
        <v>93</v>
      </c>
      <c r="O1019" t="s">
        <v>24</v>
      </c>
      <c r="P1019" s="2">
        <f>DATEVALUE(CONCATENATE(RIGHT(output[[#This Row],[month_year]],2),"/01/",LEFT(output[[#This Row],[month_year]],4)))</f>
        <v>42095</v>
      </c>
    </row>
    <row r="1020" spans="1:16" x14ac:dyDescent="0.3">
      <c r="A1020">
        <v>201504</v>
      </c>
      <c r="B1020" t="s">
        <v>143</v>
      </c>
      <c r="C1020" t="s">
        <v>417</v>
      </c>
      <c r="D1020" t="s">
        <v>417</v>
      </c>
      <c r="E1020" t="s">
        <v>94</v>
      </c>
      <c r="F1020" t="s">
        <v>35</v>
      </c>
      <c r="G1020" t="s">
        <v>19</v>
      </c>
      <c r="H1020" t="s">
        <v>38</v>
      </c>
      <c r="I1020" t="s">
        <v>39</v>
      </c>
      <c r="J1020">
        <v>336</v>
      </c>
      <c r="K1020">
        <v>15.98</v>
      </c>
      <c r="L1020">
        <v>5369.28</v>
      </c>
      <c r="N1020" t="s">
        <v>94</v>
      </c>
      <c r="O1020" t="s">
        <v>24</v>
      </c>
      <c r="P1020" s="2">
        <f>DATEVALUE(CONCATENATE(RIGHT(output[[#This Row],[month_year]],2),"/01/",LEFT(output[[#This Row],[month_year]],4)))</f>
        <v>42095</v>
      </c>
    </row>
    <row r="1021" spans="1:16" x14ac:dyDescent="0.3">
      <c r="A1021">
        <v>201504</v>
      </c>
      <c r="B1021" t="s">
        <v>143</v>
      </c>
      <c r="C1021" t="s">
        <v>424</v>
      </c>
      <c r="D1021" t="s">
        <v>424</v>
      </c>
      <c r="E1021" t="s">
        <v>96</v>
      </c>
      <c r="F1021" t="s">
        <v>35</v>
      </c>
      <c r="G1021" t="s">
        <v>52</v>
      </c>
      <c r="H1021" t="s">
        <v>20</v>
      </c>
      <c r="I1021" t="s">
        <v>53</v>
      </c>
      <c r="J1021">
        <v>4639</v>
      </c>
      <c r="K1021">
        <v>12.91</v>
      </c>
      <c r="L1021">
        <v>59889.49</v>
      </c>
      <c r="N1021" t="s">
        <v>96</v>
      </c>
      <c r="O1021" t="s">
        <v>22</v>
      </c>
      <c r="P1021" s="2">
        <f>DATEVALUE(CONCATENATE(RIGHT(output[[#This Row],[month_year]],2),"/01/",LEFT(output[[#This Row],[month_year]],4)))</f>
        <v>42095</v>
      </c>
    </row>
    <row r="1022" spans="1:16" x14ac:dyDescent="0.3">
      <c r="A1022">
        <v>201504</v>
      </c>
      <c r="B1022" t="s">
        <v>143</v>
      </c>
      <c r="C1022" t="s">
        <v>425</v>
      </c>
      <c r="D1022" t="s">
        <v>425</v>
      </c>
      <c r="E1022" t="s">
        <v>426</v>
      </c>
      <c r="F1022" t="s">
        <v>35</v>
      </c>
      <c r="G1022" t="s">
        <v>52</v>
      </c>
      <c r="H1022" t="s">
        <v>38</v>
      </c>
      <c r="I1022" t="s">
        <v>85</v>
      </c>
      <c r="J1022">
        <v>3467</v>
      </c>
      <c r="K1022">
        <v>14.16</v>
      </c>
      <c r="L1022">
        <v>49092.72</v>
      </c>
      <c r="N1022" t="s">
        <v>426</v>
      </c>
      <c r="O1022" t="s">
        <v>22</v>
      </c>
      <c r="P1022" s="2">
        <f>DATEVALUE(CONCATENATE(RIGHT(output[[#This Row],[month_year]],2),"/01/",LEFT(output[[#This Row],[month_year]],4)))</f>
        <v>42095</v>
      </c>
    </row>
    <row r="1023" spans="1:16" x14ac:dyDescent="0.3">
      <c r="A1023">
        <v>201504</v>
      </c>
      <c r="B1023" t="s">
        <v>143</v>
      </c>
      <c r="C1023" t="s">
        <v>427</v>
      </c>
      <c r="D1023" t="s">
        <v>427</v>
      </c>
      <c r="E1023" t="s">
        <v>96</v>
      </c>
      <c r="F1023" t="s">
        <v>35</v>
      </c>
      <c r="G1023" t="s">
        <v>52</v>
      </c>
      <c r="H1023" t="s">
        <v>20</v>
      </c>
      <c r="I1023" t="s">
        <v>53</v>
      </c>
      <c r="J1023">
        <v>447</v>
      </c>
      <c r="K1023">
        <v>14.98</v>
      </c>
      <c r="L1023">
        <v>6696.06</v>
      </c>
      <c r="N1023" t="s">
        <v>96</v>
      </c>
      <c r="O1023" t="s">
        <v>24</v>
      </c>
      <c r="P1023" s="2">
        <f>DATEVALUE(CONCATENATE(RIGHT(output[[#This Row],[month_year]],2),"/01/",LEFT(output[[#This Row],[month_year]],4)))</f>
        <v>42095</v>
      </c>
    </row>
    <row r="1024" spans="1:16" x14ac:dyDescent="0.3">
      <c r="A1024">
        <v>201504</v>
      </c>
      <c r="B1024" t="s">
        <v>143</v>
      </c>
      <c r="C1024" t="s">
        <v>428</v>
      </c>
      <c r="D1024" t="s">
        <v>428</v>
      </c>
      <c r="E1024" t="s">
        <v>426</v>
      </c>
      <c r="F1024" t="s">
        <v>35</v>
      </c>
      <c r="G1024" t="s">
        <v>52</v>
      </c>
      <c r="H1024" t="s">
        <v>38</v>
      </c>
      <c r="I1024" t="s">
        <v>85</v>
      </c>
      <c r="J1024">
        <v>208</v>
      </c>
      <c r="K1024">
        <v>15.98</v>
      </c>
      <c r="L1024">
        <v>3323.84</v>
      </c>
      <c r="N1024" t="s">
        <v>426</v>
      </c>
      <c r="O1024" t="s">
        <v>24</v>
      </c>
      <c r="P1024" s="2">
        <f>DATEVALUE(CONCATENATE(RIGHT(output[[#This Row],[month_year]],2),"/01/",LEFT(output[[#This Row],[month_year]],4)))</f>
        <v>42095</v>
      </c>
    </row>
    <row r="1025" spans="1:16" x14ac:dyDescent="0.3">
      <c r="A1025">
        <v>201504</v>
      </c>
      <c r="B1025" t="s">
        <v>143</v>
      </c>
      <c r="C1025" t="s">
        <v>439</v>
      </c>
      <c r="D1025" t="s">
        <v>440</v>
      </c>
      <c r="E1025" t="s">
        <v>47</v>
      </c>
      <c r="F1025" t="s">
        <v>48</v>
      </c>
      <c r="G1025" t="s">
        <v>19</v>
      </c>
      <c r="H1025" t="s">
        <v>20</v>
      </c>
      <c r="I1025" t="s">
        <v>21</v>
      </c>
      <c r="J1025">
        <v>8455</v>
      </c>
      <c r="K1025">
        <v>12.9433333333333</v>
      </c>
      <c r="L1025">
        <v>109435.883333333</v>
      </c>
      <c r="N1025" t="s">
        <v>47</v>
      </c>
      <c r="O1025" t="s">
        <v>22</v>
      </c>
      <c r="P1025" s="2">
        <f>DATEVALUE(CONCATENATE(RIGHT(output[[#This Row],[month_year]],2),"/01/",LEFT(output[[#This Row],[month_year]],4)))</f>
        <v>42095</v>
      </c>
    </row>
    <row r="1026" spans="1:16" x14ac:dyDescent="0.3">
      <c r="A1026">
        <v>201504</v>
      </c>
      <c r="B1026" t="s">
        <v>143</v>
      </c>
      <c r="C1026" t="s">
        <v>441</v>
      </c>
      <c r="D1026" t="s">
        <v>442</v>
      </c>
      <c r="E1026" t="s">
        <v>443</v>
      </c>
      <c r="F1026" t="s">
        <v>48</v>
      </c>
      <c r="G1026" t="s">
        <v>19</v>
      </c>
      <c r="H1026" t="s">
        <v>38</v>
      </c>
      <c r="I1026" t="s">
        <v>39</v>
      </c>
      <c r="J1026">
        <v>9552</v>
      </c>
      <c r="K1026">
        <v>14.126666666666701</v>
      </c>
      <c r="L1026">
        <v>134937.92000000001</v>
      </c>
      <c r="N1026" t="s">
        <v>443</v>
      </c>
      <c r="O1026" t="s">
        <v>22</v>
      </c>
      <c r="P1026" s="2">
        <f>DATEVALUE(CONCATENATE(RIGHT(output[[#This Row],[month_year]],2),"/01/",LEFT(output[[#This Row],[month_year]],4)))</f>
        <v>42095</v>
      </c>
    </row>
    <row r="1027" spans="1:16" x14ac:dyDescent="0.3">
      <c r="A1027">
        <v>201504</v>
      </c>
      <c r="B1027" t="s">
        <v>143</v>
      </c>
      <c r="C1027" t="s">
        <v>444</v>
      </c>
      <c r="D1027" t="s">
        <v>445</v>
      </c>
      <c r="E1027" t="s">
        <v>47</v>
      </c>
      <c r="F1027" t="s">
        <v>48</v>
      </c>
      <c r="G1027" t="s">
        <v>19</v>
      </c>
      <c r="H1027" t="s">
        <v>20</v>
      </c>
      <c r="I1027" t="s">
        <v>21</v>
      </c>
      <c r="J1027">
        <v>800</v>
      </c>
      <c r="K1027">
        <v>14.98</v>
      </c>
      <c r="L1027">
        <v>11984</v>
      </c>
      <c r="N1027" t="s">
        <v>47</v>
      </c>
      <c r="O1027" t="s">
        <v>24</v>
      </c>
      <c r="P1027" s="2">
        <f>DATEVALUE(CONCATENATE(RIGHT(output[[#This Row],[month_year]],2),"/01/",LEFT(output[[#This Row],[month_year]],4)))</f>
        <v>42095</v>
      </c>
    </row>
    <row r="1028" spans="1:16" x14ac:dyDescent="0.3">
      <c r="A1028">
        <v>201504</v>
      </c>
      <c r="B1028" t="s">
        <v>143</v>
      </c>
      <c r="C1028" t="s">
        <v>446</v>
      </c>
      <c r="D1028" t="s">
        <v>447</v>
      </c>
      <c r="E1028" t="s">
        <v>443</v>
      </c>
      <c r="F1028" t="s">
        <v>48</v>
      </c>
      <c r="G1028" t="s">
        <v>19</v>
      </c>
      <c r="H1028" t="s">
        <v>38</v>
      </c>
      <c r="I1028" t="s">
        <v>39</v>
      </c>
      <c r="J1028">
        <v>796</v>
      </c>
      <c r="K1028">
        <v>15.98</v>
      </c>
      <c r="L1028">
        <v>12720.08</v>
      </c>
      <c r="N1028" t="s">
        <v>443</v>
      </c>
      <c r="O1028" t="s">
        <v>24</v>
      </c>
      <c r="P1028" s="2">
        <f>DATEVALUE(CONCATENATE(RIGHT(output[[#This Row],[month_year]],2),"/01/",LEFT(output[[#This Row],[month_year]],4)))</f>
        <v>42095</v>
      </c>
    </row>
    <row r="1029" spans="1:16" x14ac:dyDescent="0.3">
      <c r="A1029">
        <v>201504</v>
      </c>
      <c r="B1029" t="s">
        <v>143</v>
      </c>
      <c r="C1029" t="s">
        <v>458</v>
      </c>
      <c r="D1029" t="s">
        <v>459</v>
      </c>
      <c r="E1029" t="s">
        <v>51</v>
      </c>
      <c r="F1029" t="s">
        <v>48</v>
      </c>
      <c r="G1029" t="s">
        <v>52</v>
      </c>
      <c r="H1029" t="s">
        <v>20</v>
      </c>
      <c r="I1029" t="s">
        <v>53</v>
      </c>
      <c r="J1029">
        <v>5996</v>
      </c>
      <c r="K1029">
        <v>12.91</v>
      </c>
      <c r="L1029">
        <v>77408.36</v>
      </c>
      <c r="N1029" t="s">
        <v>51</v>
      </c>
      <c r="O1029" t="s">
        <v>22</v>
      </c>
      <c r="P1029" s="2">
        <f>DATEVALUE(CONCATENATE(RIGHT(output[[#This Row],[month_year]],2),"/01/",LEFT(output[[#This Row],[month_year]],4)))</f>
        <v>42095</v>
      </c>
    </row>
    <row r="1030" spans="1:16" x14ac:dyDescent="0.3">
      <c r="A1030">
        <v>201504</v>
      </c>
      <c r="B1030" t="s">
        <v>143</v>
      </c>
      <c r="C1030" t="s">
        <v>460</v>
      </c>
      <c r="D1030" t="s">
        <v>461</v>
      </c>
      <c r="E1030" t="s">
        <v>462</v>
      </c>
      <c r="F1030" t="s">
        <v>48</v>
      </c>
      <c r="G1030" t="s">
        <v>52</v>
      </c>
      <c r="H1030" t="s">
        <v>38</v>
      </c>
      <c r="I1030" t="s">
        <v>85</v>
      </c>
      <c r="J1030">
        <v>4047</v>
      </c>
      <c r="K1030">
        <v>14.16</v>
      </c>
      <c r="L1030">
        <v>57305.52</v>
      </c>
      <c r="N1030" t="s">
        <v>462</v>
      </c>
      <c r="O1030" t="s">
        <v>22</v>
      </c>
      <c r="P1030" s="2">
        <f>DATEVALUE(CONCATENATE(RIGHT(output[[#This Row],[month_year]],2),"/01/",LEFT(output[[#This Row],[month_year]],4)))</f>
        <v>42095</v>
      </c>
    </row>
    <row r="1031" spans="1:16" x14ac:dyDescent="0.3">
      <c r="A1031">
        <v>201504</v>
      </c>
      <c r="B1031" t="s">
        <v>143</v>
      </c>
      <c r="C1031" t="s">
        <v>463</v>
      </c>
      <c r="D1031" t="s">
        <v>464</v>
      </c>
      <c r="E1031" t="s">
        <v>51</v>
      </c>
      <c r="F1031" t="s">
        <v>48</v>
      </c>
      <c r="G1031" t="s">
        <v>52</v>
      </c>
      <c r="H1031" t="s">
        <v>20</v>
      </c>
      <c r="I1031" t="s">
        <v>53</v>
      </c>
      <c r="J1031">
        <v>598</v>
      </c>
      <c r="K1031">
        <v>14.98</v>
      </c>
      <c r="L1031">
        <v>8958.0400000000009</v>
      </c>
      <c r="N1031" t="s">
        <v>51</v>
      </c>
      <c r="O1031" t="s">
        <v>24</v>
      </c>
      <c r="P1031" s="2">
        <f>DATEVALUE(CONCATENATE(RIGHT(output[[#This Row],[month_year]],2),"/01/",LEFT(output[[#This Row],[month_year]],4)))</f>
        <v>42095</v>
      </c>
    </row>
    <row r="1032" spans="1:16" x14ac:dyDescent="0.3">
      <c r="A1032">
        <v>201504</v>
      </c>
      <c r="B1032" t="s">
        <v>143</v>
      </c>
      <c r="C1032" t="s">
        <v>465</v>
      </c>
      <c r="D1032" t="s">
        <v>466</v>
      </c>
      <c r="E1032" t="s">
        <v>462</v>
      </c>
      <c r="F1032" t="s">
        <v>48</v>
      </c>
      <c r="G1032" t="s">
        <v>52</v>
      </c>
      <c r="H1032" t="s">
        <v>38</v>
      </c>
      <c r="I1032" t="s">
        <v>85</v>
      </c>
      <c r="J1032">
        <v>451</v>
      </c>
      <c r="K1032">
        <v>15.98</v>
      </c>
      <c r="L1032">
        <v>7206.98</v>
      </c>
      <c r="N1032" t="s">
        <v>462</v>
      </c>
      <c r="O1032" t="s">
        <v>24</v>
      </c>
      <c r="P1032" s="2">
        <f>DATEVALUE(CONCATENATE(RIGHT(output[[#This Row],[month_year]],2),"/01/",LEFT(output[[#This Row],[month_year]],4)))</f>
        <v>42095</v>
      </c>
    </row>
    <row r="1033" spans="1:16" x14ac:dyDescent="0.3">
      <c r="A1033">
        <v>201504</v>
      </c>
      <c r="B1033" t="s">
        <v>143</v>
      </c>
      <c r="C1033" t="s">
        <v>477</v>
      </c>
      <c r="D1033" t="s">
        <v>478</v>
      </c>
      <c r="E1033" t="s">
        <v>61</v>
      </c>
      <c r="F1033" t="s">
        <v>48</v>
      </c>
      <c r="G1033" t="s">
        <v>19</v>
      </c>
      <c r="H1033" t="s">
        <v>20</v>
      </c>
      <c r="I1033" t="s">
        <v>21</v>
      </c>
      <c r="J1033">
        <v>8221</v>
      </c>
      <c r="K1033">
        <v>12.9433333333333</v>
      </c>
      <c r="L1033">
        <v>106407.14333333301</v>
      </c>
      <c r="N1033" t="s">
        <v>61</v>
      </c>
      <c r="O1033" t="s">
        <v>22</v>
      </c>
      <c r="P1033" s="2">
        <f>DATEVALUE(CONCATENATE(RIGHT(output[[#This Row],[month_year]],2),"/01/",LEFT(output[[#This Row],[month_year]],4)))</f>
        <v>42095</v>
      </c>
    </row>
    <row r="1034" spans="1:16" x14ac:dyDescent="0.3">
      <c r="A1034">
        <v>201504</v>
      </c>
      <c r="B1034" t="s">
        <v>143</v>
      </c>
      <c r="C1034" t="s">
        <v>479</v>
      </c>
      <c r="D1034" t="s">
        <v>480</v>
      </c>
      <c r="E1034" t="s">
        <v>481</v>
      </c>
      <c r="F1034" t="s">
        <v>48</v>
      </c>
      <c r="G1034" t="s">
        <v>19</v>
      </c>
      <c r="H1034" t="s">
        <v>38</v>
      </c>
      <c r="I1034" t="s">
        <v>39</v>
      </c>
      <c r="J1034">
        <v>7983</v>
      </c>
      <c r="K1034">
        <v>14.126666666666701</v>
      </c>
      <c r="L1034">
        <v>112773.18</v>
      </c>
      <c r="N1034" t="s">
        <v>481</v>
      </c>
      <c r="O1034" t="s">
        <v>22</v>
      </c>
      <c r="P1034" s="2">
        <f>DATEVALUE(CONCATENATE(RIGHT(output[[#This Row],[month_year]],2),"/01/",LEFT(output[[#This Row],[month_year]],4)))</f>
        <v>42095</v>
      </c>
    </row>
    <row r="1035" spans="1:16" x14ac:dyDescent="0.3">
      <c r="A1035">
        <v>201504</v>
      </c>
      <c r="B1035" t="s">
        <v>143</v>
      </c>
      <c r="C1035" t="s">
        <v>482</v>
      </c>
      <c r="D1035" t="s">
        <v>483</v>
      </c>
      <c r="E1035" t="s">
        <v>61</v>
      </c>
      <c r="F1035" t="s">
        <v>48</v>
      </c>
      <c r="G1035" t="s">
        <v>19</v>
      </c>
      <c r="H1035" t="s">
        <v>20</v>
      </c>
      <c r="I1035" t="s">
        <v>21</v>
      </c>
      <c r="J1035">
        <v>852</v>
      </c>
      <c r="K1035">
        <v>14.98</v>
      </c>
      <c r="L1035">
        <v>12762.96</v>
      </c>
      <c r="N1035" t="s">
        <v>61</v>
      </c>
      <c r="O1035" t="s">
        <v>24</v>
      </c>
      <c r="P1035" s="2">
        <f>DATEVALUE(CONCATENATE(RIGHT(output[[#This Row],[month_year]],2),"/01/",LEFT(output[[#This Row],[month_year]],4)))</f>
        <v>42095</v>
      </c>
    </row>
    <row r="1036" spans="1:16" x14ac:dyDescent="0.3">
      <c r="A1036">
        <v>201504</v>
      </c>
      <c r="B1036" t="s">
        <v>143</v>
      </c>
      <c r="C1036" t="s">
        <v>484</v>
      </c>
      <c r="D1036" t="s">
        <v>485</v>
      </c>
      <c r="E1036" t="s">
        <v>481</v>
      </c>
      <c r="F1036" t="s">
        <v>48</v>
      </c>
      <c r="G1036" t="s">
        <v>19</v>
      </c>
      <c r="H1036" t="s">
        <v>38</v>
      </c>
      <c r="I1036" t="s">
        <v>39</v>
      </c>
      <c r="J1036">
        <v>904</v>
      </c>
      <c r="K1036">
        <v>15.98</v>
      </c>
      <c r="L1036">
        <v>14445.92</v>
      </c>
      <c r="N1036" t="s">
        <v>481</v>
      </c>
      <c r="O1036" t="s">
        <v>24</v>
      </c>
      <c r="P1036" s="2">
        <f>DATEVALUE(CONCATENATE(RIGHT(output[[#This Row],[month_year]],2),"/01/",LEFT(output[[#This Row],[month_year]],4)))</f>
        <v>42095</v>
      </c>
    </row>
    <row r="1037" spans="1:16" x14ac:dyDescent="0.3">
      <c r="A1037">
        <v>201504</v>
      </c>
      <c r="B1037" t="s">
        <v>143</v>
      </c>
      <c r="C1037" t="s">
        <v>739</v>
      </c>
      <c r="D1037" t="s">
        <v>740</v>
      </c>
      <c r="E1037" t="s">
        <v>702</v>
      </c>
      <c r="F1037" t="s">
        <v>65</v>
      </c>
      <c r="G1037" t="s">
        <v>161</v>
      </c>
      <c r="H1037" t="s">
        <v>38</v>
      </c>
      <c r="I1037" t="s">
        <v>165</v>
      </c>
      <c r="J1037">
        <v>161</v>
      </c>
      <c r="K1037">
        <v>15.98</v>
      </c>
      <c r="L1037">
        <v>2572.7800000000002</v>
      </c>
      <c r="N1037" t="s">
        <v>702</v>
      </c>
      <c r="O1037" t="s">
        <v>22</v>
      </c>
      <c r="P1037" s="2">
        <f>DATEVALUE(CONCATENATE(RIGHT(output[[#This Row],[month_year]],2),"/01/",LEFT(output[[#This Row],[month_year]],4)))</f>
        <v>42095</v>
      </c>
    </row>
    <row r="1038" spans="1:16" x14ac:dyDescent="0.3">
      <c r="A1038">
        <v>201504</v>
      </c>
      <c r="B1038" t="s">
        <v>143</v>
      </c>
      <c r="C1038" t="s">
        <v>768</v>
      </c>
      <c r="D1038" t="s">
        <v>742</v>
      </c>
      <c r="E1038" t="s">
        <v>98</v>
      </c>
      <c r="F1038" t="s">
        <v>65</v>
      </c>
      <c r="G1038" t="s">
        <v>19</v>
      </c>
      <c r="H1038" t="s">
        <v>20</v>
      </c>
      <c r="I1038" t="s">
        <v>21</v>
      </c>
      <c r="J1038">
        <v>1704</v>
      </c>
      <c r="K1038">
        <v>12.9433333333333</v>
      </c>
      <c r="L1038">
        <v>22055.439999999999</v>
      </c>
      <c r="N1038" t="s">
        <v>98</v>
      </c>
      <c r="O1038" t="s">
        <v>22</v>
      </c>
      <c r="P1038" s="2">
        <f>DATEVALUE(CONCATENATE(RIGHT(output[[#This Row],[month_year]],2),"/01/",LEFT(output[[#This Row],[month_year]],4)))</f>
        <v>42095</v>
      </c>
    </row>
    <row r="1039" spans="1:16" x14ac:dyDescent="0.3">
      <c r="A1039">
        <v>201504</v>
      </c>
      <c r="B1039" t="s">
        <v>143</v>
      </c>
      <c r="C1039" t="s">
        <v>741</v>
      </c>
      <c r="D1039" t="s">
        <v>742</v>
      </c>
      <c r="E1039" t="s">
        <v>98</v>
      </c>
      <c r="F1039" t="s">
        <v>65</v>
      </c>
      <c r="G1039" t="s">
        <v>19</v>
      </c>
      <c r="H1039" t="s">
        <v>20</v>
      </c>
      <c r="I1039" t="s">
        <v>21</v>
      </c>
      <c r="J1039">
        <v>1889</v>
      </c>
      <c r="K1039">
        <v>12.9433333333333</v>
      </c>
      <c r="L1039">
        <v>24449.956666666701</v>
      </c>
      <c r="N1039" t="s">
        <v>98</v>
      </c>
      <c r="O1039" t="s">
        <v>24</v>
      </c>
      <c r="P1039" s="2">
        <f>DATEVALUE(CONCATENATE(RIGHT(output[[#This Row],[month_year]],2),"/01/",LEFT(output[[#This Row],[month_year]],4)))</f>
        <v>42095</v>
      </c>
    </row>
    <row r="1040" spans="1:16" x14ac:dyDescent="0.3">
      <c r="A1040">
        <v>201504</v>
      </c>
      <c r="B1040" t="s">
        <v>143</v>
      </c>
      <c r="C1040" t="s">
        <v>743</v>
      </c>
      <c r="D1040" t="s">
        <v>744</v>
      </c>
      <c r="E1040" t="s">
        <v>702</v>
      </c>
      <c r="F1040" t="s">
        <v>65</v>
      </c>
      <c r="G1040" t="s">
        <v>19</v>
      </c>
      <c r="H1040" t="s">
        <v>38</v>
      </c>
      <c r="I1040" t="s">
        <v>39</v>
      </c>
      <c r="J1040">
        <v>1772</v>
      </c>
      <c r="K1040">
        <v>14.126666666666701</v>
      </c>
      <c r="L1040">
        <v>25032.453333333298</v>
      </c>
      <c r="N1040" t="s">
        <v>702</v>
      </c>
      <c r="O1040" t="s">
        <v>24</v>
      </c>
      <c r="P1040" s="2">
        <f>DATEVALUE(CONCATENATE(RIGHT(output[[#This Row],[month_year]],2),"/01/",LEFT(output[[#This Row],[month_year]],4)))</f>
        <v>42095</v>
      </c>
    </row>
    <row r="1041" spans="1:16" x14ac:dyDescent="0.3">
      <c r="A1041">
        <v>201504</v>
      </c>
      <c r="B1041" t="s">
        <v>143</v>
      </c>
      <c r="C1041" t="s">
        <v>745</v>
      </c>
      <c r="D1041" t="s">
        <v>746</v>
      </c>
      <c r="E1041" t="s">
        <v>702</v>
      </c>
      <c r="F1041" t="s">
        <v>65</v>
      </c>
      <c r="G1041" t="s">
        <v>161</v>
      </c>
      <c r="H1041" t="s">
        <v>38</v>
      </c>
      <c r="I1041" t="s">
        <v>165</v>
      </c>
      <c r="J1041">
        <v>1858</v>
      </c>
      <c r="K1041">
        <v>14.22</v>
      </c>
      <c r="L1041">
        <v>26420.76</v>
      </c>
      <c r="N1041" t="s">
        <v>702</v>
      </c>
      <c r="O1041" t="s">
        <v>24</v>
      </c>
      <c r="P1041" s="2">
        <f>DATEVALUE(CONCATENATE(RIGHT(output[[#This Row],[month_year]],2),"/01/",LEFT(output[[#This Row],[month_year]],4)))</f>
        <v>42095</v>
      </c>
    </row>
    <row r="1042" spans="1:16" x14ac:dyDescent="0.3">
      <c r="A1042">
        <v>201504</v>
      </c>
      <c r="B1042" t="s">
        <v>143</v>
      </c>
      <c r="C1042" t="s">
        <v>747</v>
      </c>
      <c r="D1042" t="s">
        <v>748</v>
      </c>
      <c r="E1042" t="s">
        <v>98</v>
      </c>
      <c r="F1042" t="s">
        <v>65</v>
      </c>
      <c r="G1042" t="s">
        <v>19</v>
      </c>
      <c r="H1042" t="s">
        <v>20</v>
      </c>
      <c r="I1042" t="s">
        <v>21</v>
      </c>
      <c r="J1042">
        <v>154</v>
      </c>
      <c r="K1042">
        <v>14.98</v>
      </c>
      <c r="L1042">
        <v>2306.92</v>
      </c>
      <c r="N1042" t="s">
        <v>98</v>
      </c>
      <c r="O1042" t="s">
        <v>24</v>
      </c>
      <c r="P1042" s="2">
        <f>DATEVALUE(CONCATENATE(RIGHT(output[[#This Row],[month_year]],2),"/01/",LEFT(output[[#This Row],[month_year]],4)))</f>
        <v>42095</v>
      </c>
    </row>
    <row r="1043" spans="1:16" x14ac:dyDescent="0.3">
      <c r="A1043">
        <v>201504</v>
      </c>
      <c r="B1043" t="s">
        <v>143</v>
      </c>
      <c r="C1043" t="s">
        <v>520</v>
      </c>
      <c r="D1043" t="s">
        <v>521</v>
      </c>
      <c r="E1043" t="s">
        <v>100</v>
      </c>
      <c r="F1043" t="s">
        <v>65</v>
      </c>
      <c r="G1043" t="s">
        <v>19</v>
      </c>
      <c r="H1043" t="s">
        <v>20</v>
      </c>
      <c r="I1043" t="s">
        <v>21</v>
      </c>
      <c r="J1043">
        <v>4742</v>
      </c>
      <c r="K1043">
        <v>12.9433333333333</v>
      </c>
      <c r="L1043">
        <v>61377.286666666703</v>
      </c>
      <c r="N1043" t="s">
        <v>100</v>
      </c>
      <c r="O1043" t="s">
        <v>22</v>
      </c>
      <c r="P1043" s="2">
        <f>DATEVALUE(CONCATENATE(RIGHT(output[[#This Row],[month_year]],2),"/01/",LEFT(output[[#This Row],[month_year]],4)))</f>
        <v>42095</v>
      </c>
    </row>
    <row r="1044" spans="1:16" x14ac:dyDescent="0.3">
      <c r="A1044">
        <v>201504</v>
      </c>
      <c r="B1044" t="s">
        <v>143</v>
      </c>
      <c r="C1044" t="s">
        <v>522</v>
      </c>
      <c r="D1044" t="s">
        <v>102</v>
      </c>
      <c r="E1044" t="s">
        <v>103</v>
      </c>
      <c r="F1044" t="s">
        <v>65</v>
      </c>
      <c r="G1044" t="s">
        <v>19</v>
      </c>
      <c r="H1044" t="s">
        <v>38</v>
      </c>
      <c r="I1044" t="s">
        <v>39</v>
      </c>
      <c r="J1044">
        <v>4408</v>
      </c>
      <c r="K1044">
        <v>14.126666666666701</v>
      </c>
      <c r="L1044">
        <v>62270.346666666701</v>
      </c>
      <c r="N1044" t="s">
        <v>103</v>
      </c>
      <c r="O1044" t="s">
        <v>22</v>
      </c>
      <c r="P1044" s="2">
        <f>DATEVALUE(CONCATENATE(RIGHT(output[[#This Row],[month_year]],2),"/01/",LEFT(output[[#This Row],[month_year]],4)))</f>
        <v>42095</v>
      </c>
    </row>
    <row r="1045" spans="1:16" x14ac:dyDescent="0.3">
      <c r="A1045">
        <v>201504</v>
      </c>
      <c r="B1045" t="s">
        <v>143</v>
      </c>
      <c r="C1045" t="s">
        <v>523</v>
      </c>
      <c r="D1045" t="s">
        <v>524</v>
      </c>
      <c r="E1045" t="s">
        <v>100</v>
      </c>
      <c r="F1045" t="s">
        <v>65</v>
      </c>
      <c r="G1045" t="s">
        <v>161</v>
      </c>
      <c r="H1045" t="s">
        <v>20</v>
      </c>
      <c r="I1045" t="s">
        <v>162</v>
      </c>
      <c r="J1045">
        <v>1694</v>
      </c>
      <c r="K1045">
        <v>13.036666666666701</v>
      </c>
      <c r="L1045">
        <v>22084.113333333298</v>
      </c>
      <c r="N1045" t="s">
        <v>100</v>
      </c>
      <c r="O1045" t="s">
        <v>24</v>
      </c>
      <c r="P1045" s="2">
        <f>DATEVALUE(CONCATENATE(RIGHT(output[[#This Row],[month_year]],2),"/01/",LEFT(output[[#This Row],[month_year]],4)))</f>
        <v>42095</v>
      </c>
    </row>
    <row r="1046" spans="1:16" x14ac:dyDescent="0.3">
      <c r="A1046">
        <v>201504</v>
      </c>
      <c r="B1046" t="s">
        <v>143</v>
      </c>
      <c r="C1046" t="s">
        <v>525</v>
      </c>
      <c r="D1046" t="s">
        <v>526</v>
      </c>
      <c r="E1046" t="s">
        <v>103</v>
      </c>
      <c r="F1046" t="s">
        <v>65</v>
      </c>
      <c r="G1046" t="s">
        <v>161</v>
      </c>
      <c r="H1046" t="s">
        <v>38</v>
      </c>
      <c r="I1046" t="s">
        <v>165</v>
      </c>
      <c r="J1046">
        <v>2019</v>
      </c>
      <c r="K1046">
        <v>14.22</v>
      </c>
      <c r="L1046">
        <v>28710.18</v>
      </c>
      <c r="N1046" t="s">
        <v>103</v>
      </c>
      <c r="O1046" t="s">
        <v>24</v>
      </c>
      <c r="P1046" s="2">
        <f>DATEVALUE(CONCATENATE(RIGHT(output[[#This Row],[month_year]],2),"/01/",LEFT(output[[#This Row],[month_year]],4)))</f>
        <v>42095</v>
      </c>
    </row>
    <row r="1047" spans="1:16" x14ac:dyDescent="0.3">
      <c r="A1047">
        <v>201504</v>
      </c>
      <c r="B1047" t="s">
        <v>143</v>
      </c>
      <c r="C1047" t="s">
        <v>527</v>
      </c>
      <c r="D1047" t="s">
        <v>528</v>
      </c>
      <c r="E1047" t="s">
        <v>100</v>
      </c>
      <c r="F1047" t="s">
        <v>65</v>
      </c>
      <c r="G1047" t="s">
        <v>19</v>
      </c>
      <c r="H1047" t="s">
        <v>20</v>
      </c>
      <c r="I1047" t="s">
        <v>21</v>
      </c>
      <c r="J1047">
        <v>325</v>
      </c>
      <c r="K1047">
        <v>14.98</v>
      </c>
      <c r="L1047">
        <v>4868.5</v>
      </c>
      <c r="N1047" t="s">
        <v>100</v>
      </c>
      <c r="O1047" t="s">
        <v>24</v>
      </c>
      <c r="P1047" s="2">
        <f>DATEVALUE(CONCATENATE(RIGHT(output[[#This Row],[month_year]],2),"/01/",LEFT(output[[#This Row],[month_year]],4)))</f>
        <v>42095</v>
      </c>
    </row>
    <row r="1048" spans="1:16" x14ac:dyDescent="0.3">
      <c r="A1048">
        <v>201504</v>
      </c>
      <c r="B1048" t="s">
        <v>143</v>
      </c>
      <c r="C1048" t="s">
        <v>529</v>
      </c>
      <c r="D1048" t="s">
        <v>530</v>
      </c>
      <c r="E1048" t="s">
        <v>103</v>
      </c>
      <c r="F1048" t="s">
        <v>65</v>
      </c>
      <c r="G1048" t="s">
        <v>19</v>
      </c>
      <c r="H1048" t="s">
        <v>38</v>
      </c>
      <c r="I1048" t="s">
        <v>39</v>
      </c>
      <c r="J1048">
        <v>441</v>
      </c>
      <c r="K1048">
        <v>15.98</v>
      </c>
      <c r="L1048">
        <v>7047.18</v>
      </c>
      <c r="N1048" t="s">
        <v>103</v>
      </c>
      <c r="O1048" t="s">
        <v>24</v>
      </c>
      <c r="P1048" s="2">
        <f>DATEVALUE(CONCATENATE(RIGHT(output[[#This Row],[month_year]],2),"/01/",LEFT(output[[#This Row],[month_year]],4)))</f>
        <v>42095</v>
      </c>
    </row>
    <row r="1049" spans="1:16" x14ac:dyDescent="0.3">
      <c r="A1049">
        <v>201504</v>
      </c>
      <c r="B1049" t="s">
        <v>143</v>
      </c>
      <c r="C1049" t="s">
        <v>541</v>
      </c>
      <c r="D1049" t="s">
        <v>542</v>
      </c>
      <c r="E1049" t="s">
        <v>64</v>
      </c>
      <c r="F1049" t="s">
        <v>65</v>
      </c>
      <c r="G1049" t="s">
        <v>19</v>
      </c>
      <c r="H1049" t="s">
        <v>20</v>
      </c>
      <c r="I1049" t="s">
        <v>21</v>
      </c>
      <c r="J1049">
        <v>3800</v>
      </c>
      <c r="K1049">
        <v>12.9433333333333</v>
      </c>
      <c r="L1049">
        <v>49184.666666666701</v>
      </c>
      <c r="N1049" t="s">
        <v>64</v>
      </c>
      <c r="O1049" t="s">
        <v>22</v>
      </c>
      <c r="P1049" s="2">
        <f>DATEVALUE(CONCATENATE(RIGHT(output[[#This Row],[month_year]],2),"/01/",LEFT(output[[#This Row],[month_year]],4)))</f>
        <v>42095</v>
      </c>
    </row>
    <row r="1050" spans="1:16" x14ac:dyDescent="0.3">
      <c r="A1050">
        <v>201504</v>
      </c>
      <c r="B1050" t="s">
        <v>143</v>
      </c>
      <c r="C1050" t="s">
        <v>543</v>
      </c>
      <c r="D1050" t="s">
        <v>544</v>
      </c>
      <c r="E1050" t="s">
        <v>106</v>
      </c>
      <c r="F1050" t="s">
        <v>65</v>
      </c>
      <c r="G1050" t="s">
        <v>19</v>
      </c>
      <c r="H1050" t="s">
        <v>38</v>
      </c>
      <c r="I1050" t="s">
        <v>39</v>
      </c>
      <c r="J1050">
        <v>3841</v>
      </c>
      <c r="K1050">
        <v>14.126666666666701</v>
      </c>
      <c r="L1050">
        <v>54260.526666666701</v>
      </c>
      <c r="N1050" t="s">
        <v>106</v>
      </c>
      <c r="O1050" t="s">
        <v>22</v>
      </c>
      <c r="P1050" s="2">
        <f>DATEVALUE(CONCATENATE(RIGHT(output[[#This Row],[month_year]],2),"/01/",LEFT(output[[#This Row],[month_year]],4)))</f>
        <v>42095</v>
      </c>
    </row>
    <row r="1051" spans="1:16" x14ac:dyDescent="0.3">
      <c r="A1051">
        <v>201504</v>
      </c>
      <c r="B1051" t="s">
        <v>143</v>
      </c>
      <c r="C1051" t="s">
        <v>545</v>
      </c>
      <c r="D1051" t="s">
        <v>546</v>
      </c>
      <c r="E1051" t="s">
        <v>64</v>
      </c>
      <c r="F1051" t="s">
        <v>65</v>
      </c>
      <c r="G1051" t="s">
        <v>161</v>
      </c>
      <c r="H1051" t="s">
        <v>20</v>
      </c>
      <c r="I1051" t="s">
        <v>162</v>
      </c>
      <c r="J1051">
        <v>2905</v>
      </c>
      <c r="K1051">
        <v>13.036666666666701</v>
      </c>
      <c r="L1051">
        <v>37871.516666666699</v>
      </c>
      <c r="N1051" t="s">
        <v>64</v>
      </c>
      <c r="O1051" t="s">
        <v>24</v>
      </c>
      <c r="P1051" s="2">
        <f>DATEVALUE(CONCATENATE(RIGHT(output[[#This Row],[month_year]],2),"/01/",LEFT(output[[#This Row],[month_year]],4)))</f>
        <v>42095</v>
      </c>
    </row>
    <row r="1052" spans="1:16" x14ac:dyDescent="0.3">
      <c r="A1052">
        <v>201504</v>
      </c>
      <c r="B1052" t="s">
        <v>143</v>
      </c>
      <c r="C1052" t="s">
        <v>547</v>
      </c>
      <c r="D1052" t="s">
        <v>548</v>
      </c>
      <c r="E1052" t="s">
        <v>106</v>
      </c>
      <c r="F1052" t="s">
        <v>65</v>
      </c>
      <c r="G1052" t="s">
        <v>161</v>
      </c>
      <c r="H1052" t="s">
        <v>38</v>
      </c>
      <c r="I1052" t="s">
        <v>165</v>
      </c>
      <c r="J1052">
        <v>3095</v>
      </c>
      <c r="K1052">
        <v>14.22</v>
      </c>
      <c r="L1052">
        <v>44010.9</v>
      </c>
      <c r="N1052" t="s">
        <v>106</v>
      </c>
      <c r="O1052" t="s">
        <v>24</v>
      </c>
      <c r="P1052" s="2">
        <f>DATEVALUE(CONCATENATE(RIGHT(output[[#This Row],[month_year]],2),"/01/",LEFT(output[[#This Row],[month_year]],4)))</f>
        <v>42095</v>
      </c>
    </row>
    <row r="1053" spans="1:16" x14ac:dyDescent="0.3">
      <c r="A1053">
        <v>201504</v>
      </c>
      <c r="B1053" t="s">
        <v>143</v>
      </c>
      <c r="C1053" t="s">
        <v>549</v>
      </c>
      <c r="D1053" t="s">
        <v>550</v>
      </c>
      <c r="E1053" t="s">
        <v>64</v>
      </c>
      <c r="F1053" t="s">
        <v>65</v>
      </c>
      <c r="G1053" t="s">
        <v>19</v>
      </c>
      <c r="H1053" t="s">
        <v>20</v>
      </c>
      <c r="I1053" t="s">
        <v>21</v>
      </c>
      <c r="J1053">
        <v>375</v>
      </c>
      <c r="K1053">
        <v>14.98</v>
      </c>
      <c r="L1053">
        <v>5617.5</v>
      </c>
      <c r="N1053" t="s">
        <v>64</v>
      </c>
      <c r="O1053" t="s">
        <v>24</v>
      </c>
      <c r="P1053" s="2">
        <f>DATEVALUE(CONCATENATE(RIGHT(output[[#This Row],[month_year]],2),"/01/",LEFT(output[[#This Row],[month_year]],4)))</f>
        <v>42095</v>
      </c>
    </row>
    <row r="1054" spans="1:16" x14ac:dyDescent="0.3">
      <c r="A1054">
        <v>201504</v>
      </c>
      <c r="B1054" t="s">
        <v>143</v>
      </c>
      <c r="C1054" t="s">
        <v>551</v>
      </c>
      <c r="D1054" t="s">
        <v>552</v>
      </c>
      <c r="E1054" t="s">
        <v>106</v>
      </c>
      <c r="F1054" t="s">
        <v>65</v>
      </c>
      <c r="G1054" t="s">
        <v>19</v>
      </c>
      <c r="H1054" t="s">
        <v>38</v>
      </c>
      <c r="I1054" t="s">
        <v>39</v>
      </c>
      <c r="J1054">
        <v>329</v>
      </c>
      <c r="K1054">
        <v>15.98</v>
      </c>
      <c r="L1054">
        <v>5257.42</v>
      </c>
      <c r="N1054" t="s">
        <v>106</v>
      </c>
      <c r="O1054" t="s">
        <v>24</v>
      </c>
      <c r="P1054" s="2">
        <f>DATEVALUE(CONCATENATE(RIGHT(output[[#This Row],[month_year]],2),"/01/",LEFT(output[[#This Row],[month_year]],4)))</f>
        <v>42095</v>
      </c>
    </row>
    <row r="1055" spans="1:16" x14ac:dyDescent="0.3">
      <c r="A1055">
        <v>201504</v>
      </c>
      <c r="B1055" t="s">
        <v>143</v>
      </c>
      <c r="C1055" t="s">
        <v>749</v>
      </c>
      <c r="D1055" t="s">
        <v>750</v>
      </c>
      <c r="E1055" t="s">
        <v>108</v>
      </c>
      <c r="F1055" t="s">
        <v>65</v>
      </c>
      <c r="G1055" t="s">
        <v>19</v>
      </c>
      <c r="H1055" t="s">
        <v>20</v>
      </c>
      <c r="I1055" t="s">
        <v>21</v>
      </c>
      <c r="J1055">
        <v>3469</v>
      </c>
      <c r="K1055">
        <v>12.9433333333333</v>
      </c>
      <c r="L1055">
        <v>44900.423333333303</v>
      </c>
      <c r="N1055" t="s">
        <v>108</v>
      </c>
      <c r="O1055" t="s">
        <v>22</v>
      </c>
      <c r="P1055" s="2">
        <f>DATEVALUE(CONCATENATE(RIGHT(output[[#This Row],[month_year]],2),"/01/",LEFT(output[[#This Row],[month_year]],4)))</f>
        <v>42095</v>
      </c>
    </row>
    <row r="1056" spans="1:16" x14ac:dyDescent="0.3">
      <c r="A1056">
        <v>201504</v>
      </c>
      <c r="B1056" t="s">
        <v>143</v>
      </c>
      <c r="C1056" t="s">
        <v>751</v>
      </c>
      <c r="D1056" t="s">
        <v>752</v>
      </c>
      <c r="E1056" t="s">
        <v>110</v>
      </c>
      <c r="F1056" t="s">
        <v>65</v>
      </c>
      <c r="G1056" t="s">
        <v>19</v>
      </c>
      <c r="H1056" t="s">
        <v>38</v>
      </c>
      <c r="I1056" t="s">
        <v>39</v>
      </c>
      <c r="J1056">
        <v>3260</v>
      </c>
      <c r="K1056">
        <v>14.126666666666701</v>
      </c>
      <c r="L1056">
        <v>46052.933333333298</v>
      </c>
      <c r="N1056" t="s">
        <v>110</v>
      </c>
      <c r="O1056" t="s">
        <v>22</v>
      </c>
      <c r="P1056" s="2">
        <f>DATEVALUE(CONCATENATE(RIGHT(output[[#This Row],[month_year]],2),"/01/",LEFT(output[[#This Row],[month_year]],4)))</f>
        <v>42095</v>
      </c>
    </row>
    <row r="1057" spans="1:16" x14ac:dyDescent="0.3">
      <c r="A1057">
        <v>201504</v>
      </c>
      <c r="B1057" t="s">
        <v>143</v>
      </c>
      <c r="C1057" t="s">
        <v>753</v>
      </c>
      <c r="D1057" t="s">
        <v>754</v>
      </c>
      <c r="E1057" t="s">
        <v>108</v>
      </c>
      <c r="F1057" t="s">
        <v>65</v>
      </c>
      <c r="G1057" t="s">
        <v>161</v>
      </c>
      <c r="H1057" t="s">
        <v>20</v>
      </c>
      <c r="I1057" t="s">
        <v>162</v>
      </c>
      <c r="J1057">
        <v>1584</v>
      </c>
      <c r="K1057">
        <v>13.036666666666701</v>
      </c>
      <c r="L1057">
        <v>20650.080000000002</v>
      </c>
      <c r="N1057" t="s">
        <v>108</v>
      </c>
      <c r="O1057" t="s">
        <v>24</v>
      </c>
      <c r="P1057" s="2">
        <f>DATEVALUE(CONCATENATE(RIGHT(output[[#This Row],[month_year]],2),"/01/",LEFT(output[[#This Row],[month_year]],4)))</f>
        <v>42095</v>
      </c>
    </row>
    <row r="1058" spans="1:16" x14ac:dyDescent="0.3">
      <c r="A1058">
        <v>201504</v>
      </c>
      <c r="B1058" t="s">
        <v>143</v>
      </c>
      <c r="C1058" t="s">
        <v>755</v>
      </c>
      <c r="D1058" t="s">
        <v>756</v>
      </c>
      <c r="E1058" t="s">
        <v>110</v>
      </c>
      <c r="F1058" t="s">
        <v>65</v>
      </c>
      <c r="G1058" t="s">
        <v>161</v>
      </c>
      <c r="H1058" t="s">
        <v>38</v>
      </c>
      <c r="I1058" t="s">
        <v>165</v>
      </c>
      <c r="J1058">
        <v>1502</v>
      </c>
      <c r="K1058">
        <v>14.22</v>
      </c>
      <c r="L1058">
        <v>21358.44</v>
      </c>
      <c r="N1058" t="s">
        <v>110</v>
      </c>
      <c r="O1058" t="s">
        <v>24</v>
      </c>
      <c r="P1058" s="2">
        <f>DATEVALUE(CONCATENATE(RIGHT(output[[#This Row],[month_year]],2),"/01/",LEFT(output[[#This Row],[month_year]],4)))</f>
        <v>42095</v>
      </c>
    </row>
    <row r="1059" spans="1:16" x14ac:dyDescent="0.3">
      <c r="A1059">
        <v>201504</v>
      </c>
      <c r="B1059" t="s">
        <v>143</v>
      </c>
      <c r="C1059" t="s">
        <v>757</v>
      </c>
      <c r="D1059" t="s">
        <v>758</v>
      </c>
      <c r="E1059" t="s">
        <v>108</v>
      </c>
      <c r="F1059" t="s">
        <v>65</v>
      </c>
      <c r="G1059" t="s">
        <v>19</v>
      </c>
      <c r="H1059" t="s">
        <v>20</v>
      </c>
      <c r="I1059" t="s">
        <v>21</v>
      </c>
      <c r="J1059">
        <v>287</v>
      </c>
      <c r="K1059">
        <v>14.98</v>
      </c>
      <c r="L1059">
        <v>4299.26</v>
      </c>
      <c r="N1059" t="s">
        <v>108</v>
      </c>
      <c r="O1059" t="s">
        <v>24</v>
      </c>
      <c r="P1059" s="2">
        <f>DATEVALUE(CONCATENATE(RIGHT(output[[#This Row],[month_year]],2),"/01/",LEFT(output[[#This Row],[month_year]],4)))</f>
        <v>42095</v>
      </c>
    </row>
    <row r="1060" spans="1:16" x14ac:dyDescent="0.3">
      <c r="A1060">
        <v>201504</v>
      </c>
      <c r="B1060" t="s">
        <v>143</v>
      </c>
      <c r="C1060" t="s">
        <v>759</v>
      </c>
      <c r="D1060" t="s">
        <v>760</v>
      </c>
      <c r="E1060" t="s">
        <v>110</v>
      </c>
      <c r="F1060" t="s">
        <v>65</v>
      </c>
      <c r="G1060" t="s">
        <v>19</v>
      </c>
      <c r="H1060" t="s">
        <v>38</v>
      </c>
      <c r="I1060" t="s">
        <v>39</v>
      </c>
      <c r="J1060">
        <v>307</v>
      </c>
      <c r="K1060">
        <v>15.98</v>
      </c>
      <c r="L1060">
        <v>4905.8599999999997</v>
      </c>
      <c r="N1060" t="s">
        <v>110</v>
      </c>
      <c r="O1060" t="s">
        <v>24</v>
      </c>
      <c r="P1060" s="2">
        <f>DATEVALUE(CONCATENATE(RIGHT(output[[#This Row],[month_year]],2),"/01/",LEFT(output[[#This Row],[month_year]],4)))</f>
        <v>42095</v>
      </c>
    </row>
    <row r="1061" spans="1:16" x14ac:dyDescent="0.3">
      <c r="A1061">
        <v>201504</v>
      </c>
      <c r="B1061" t="s">
        <v>143</v>
      </c>
      <c r="C1061" t="s">
        <v>563</v>
      </c>
      <c r="D1061" t="s">
        <v>564</v>
      </c>
      <c r="E1061" t="s">
        <v>113</v>
      </c>
      <c r="F1061" t="s">
        <v>65</v>
      </c>
      <c r="G1061" t="s">
        <v>161</v>
      </c>
      <c r="H1061" t="s">
        <v>38</v>
      </c>
      <c r="I1061" t="s">
        <v>165</v>
      </c>
      <c r="J1061">
        <v>837</v>
      </c>
      <c r="K1061">
        <v>14.22</v>
      </c>
      <c r="L1061">
        <v>11902.14</v>
      </c>
      <c r="N1061" t="s">
        <v>113</v>
      </c>
      <c r="O1061" t="s">
        <v>22</v>
      </c>
      <c r="P1061" s="2">
        <f>DATEVALUE(CONCATENATE(RIGHT(output[[#This Row],[month_year]],2),"/01/",LEFT(output[[#This Row],[month_year]],4)))</f>
        <v>42095</v>
      </c>
    </row>
    <row r="1062" spans="1:16" x14ac:dyDescent="0.3">
      <c r="A1062">
        <v>201504</v>
      </c>
      <c r="B1062" t="s">
        <v>143</v>
      </c>
      <c r="C1062" t="s">
        <v>565</v>
      </c>
      <c r="D1062" t="s">
        <v>566</v>
      </c>
      <c r="E1062" t="s">
        <v>113</v>
      </c>
      <c r="F1062" t="s">
        <v>65</v>
      </c>
      <c r="G1062" t="s">
        <v>19</v>
      </c>
      <c r="H1062" t="s">
        <v>38</v>
      </c>
      <c r="I1062" t="s">
        <v>39</v>
      </c>
      <c r="J1062">
        <v>405</v>
      </c>
      <c r="K1062">
        <v>15.98</v>
      </c>
      <c r="L1062">
        <v>6471.9</v>
      </c>
      <c r="N1062" t="s">
        <v>113</v>
      </c>
      <c r="O1062" t="s">
        <v>24</v>
      </c>
      <c r="P1062" s="2">
        <f>DATEVALUE(CONCATENATE(RIGHT(output[[#This Row],[month_year]],2),"/01/",LEFT(output[[#This Row],[month_year]],4)))</f>
        <v>42095</v>
      </c>
    </row>
    <row r="1063" spans="1:16" x14ac:dyDescent="0.3">
      <c r="A1063">
        <v>201504</v>
      </c>
      <c r="B1063" t="s">
        <v>143</v>
      </c>
      <c r="C1063" t="s">
        <v>567</v>
      </c>
      <c r="D1063" t="s">
        <v>568</v>
      </c>
      <c r="E1063" t="s">
        <v>67</v>
      </c>
      <c r="F1063" t="s">
        <v>65</v>
      </c>
      <c r="G1063" t="s">
        <v>19</v>
      </c>
      <c r="H1063" t="s">
        <v>20</v>
      </c>
      <c r="I1063" t="s">
        <v>21</v>
      </c>
      <c r="J1063">
        <v>4521</v>
      </c>
      <c r="K1063">
        <v>12.9433333333333</v>
      </c>
      <c r="L1063">
        <v>58516.81</v>
      </c>
      <c r="N1063" t="s">
        <v>67</v>
      </c>
      <c r="O1063" t="s">
        <v>22</v>
      </c>
      <c r="P1063" s="2">
        <f>DATEVALUE(CONCATENATE(RIGHT(output[[#This Row],[month_year]],2),"/01/",LEFT(output[[#This Row],[month_year]],4)))</f>
        <v>42095</v>
      </c>
    </row>
    <row r="1064" spans="1:16" x14ac:dyDescent="0.3">
      <c r="A1064">
        <v>201504</v>
      </c>
      <c r="B1064" t="s">
        <v>143</v>
      </c>
      <c r="C1064" t="s">
        <v>569</v>
      </c>
      <c r="D1064" t="s">
        <v>112</v>
      </c>
      <c r="E1064" t="s">
        <v>113</v>
      </c>
      <c r="F1064" t="s">
        <v>65</v>
      </c>
      <c r="G1064" t="s">
        <v>19</v>
      </c>
      <c r="H1064" t="s">
        <v>38</v>
      </c>
      <c r="I1064" t="s">
        <v>39</v>
      </c>
      <c r="J1064">
        <v>3822</v>
      </c>
      <c r="K1064">
        <v>14.126666666666701</v>
      </c>
      <c r="L1064">
        <v>53992.12</v>
      </c>
      <c r="N1064" t="s">
        <v>113</v>
      </c>
      <c r="O1064" t="s">
        <v>24</v>
      </c>
      <c r="P1064" s="2">
        <f>DATEVALUE(CONCATENATE(RIGHT(output[[#This Row],[month_year]],2),"/01/",LEFT(output[[#This Row],[month_year]],4)))</f>
        <v>42095</v>
      </c>
    </row>
    <row r="1065" spans="1:16" x14ac:dyDescent="0.3">
      <c r="A1065">
        <v>201504</v>
      </c>
      <c r="B1065" t="s">
        <v>143</v>
      </c>
      <c r="C1065" t="s">
        <v>570</v>
      </c>
      <c r="D1065" t="s">
        <v>571</v>
      </c>
      <c r="E1065" t="s">
        <v>67</v>
      </c>
      <c r="F1065" t="s">
        <v>65</v>
      </c>
      <c r="G1065" t="s">
        <v>161</v>
      </c>
      <c r="H1065" t="s">
        <v>20</v>
      </c>
      <c r="I1065" t="s">
        <v>162</v>
      </c>
      <c r="J1065">
        <v>817</v>
      </c>
      <c r="K1065">
        <v>13.036666666666701</v>
      </c>
      <c r="L1065">
        <v>10650.9566666667</v>
      </c>
      <c r="N1065" t="s">
        <v>67</v>
      </c>
      <c r="O1065" t="s">
        <v>24</v>
      </c>
      <c r="P1065" s="2">
        <f>DATEVALUE(CONCATENATE(RIGHT(output[[#This Row],[month_year]],2),"/01/",LEFT(output[[#This Row],[month_year]],4)))</f>
        <v>42095</v>
      </c>
    </row>
    <row r="1066" spans="1:16" x14ac:dyDescent="0.3">
      <c r="A1066">
        <v>201504</v>
      </c>
      <c r="B1066" t="s">
        <v>143</v>
      </c>
      <c r="C1066" t="s">
        <v>572</v>
      </c>
      <c r="D1066" t="s">
        <v>573</v>
      </c>
      <c r="E1066" t="s">
        <v>67</v>
      </c>
      <c r="F1066" t="s">
        <v>65</v>
      </c>
      <c r="G1066" t="s">
        <v>19</v>
      </c>
      <c r="H1066" t="s">
        <v>20</v>
      </c>
      <c r="I1066" t="s">
        <v>21</v>
      </c>
      <c r="J1066">
        <v>429</v>
      </c>
      <c r="K1066">
        <v>14.98</v>
      </c>
      <c r="L1066">
        <v>6426.42</v>
      </c>
      <c r="N1066" t="s">
        <v>67</v>
      </c>
      <c r="O1066" t="s">
        <v>24</v>
      </c>
      <c r="P1066" s="2">
        <f>DATEVALUE(CONCATENATE(RIGHT(output[[#This Row],[month_year]],2),"/01/",LEFT(output[[#This Row],[month_year]],4)))</f>
        <v>42095</v>
      </c>
    </row>
    <row r="1067" spans="1:16" x14ac:dyDescent="0.3">
      <c r="A1067">
        <v>201504</v>
      </c>
      <c r="B1067" t="s">
        <v>143</v>
      </c>
      <c r="C1067" t="s">
        <v>584</v>
      </c>
      <c r="D1067" t="s">
        <v>585</v>
      </c>
      <c r="E1067" t="s">
        <v>115</v>
      </c>
      <c r="F1067" t="s">
        <v>65</v>
      </c>
      <c r="G1067" t="s">
        <v>19</v>
      </c>
      <c r="H1067" t="s">
        <v>20</v>
      </c>
      <c r="I1067" t="s">
        <v>21</v>
      </c>
      <c r="J1067">
        <v>4018</v>
      </c>
      <c r="K1067">
        <v>12.9433333333333</v>
      </c>
      <c r="L1067">
        <v>52006.313333333303</v>
      </c>
      <c r="N1067" t="s">
        <v>115</v>
      </c>
      <c r="O1067" t="s">
        <v>22</v>
      </c>
      <c r="P1067" s="2">
        <f>DATEVALUE(CONCATENATE(RIGHT(output[[#This Row],[month_year]],2),"/01/",LEFT(output[[#This Row],[month_year]],4)))</f>
        <v>42095</v>
      </c>
    </row>
    <row r="1068" spans="1:16" x14ac:dyDescent="0.3">
      <c r="A1068">
        <v>201504</v>
      </c>
      <c r="B1068" t="s">
        <v>143</v>
      </c>
      <c r="C1068" t="s">
        <v>586</v>
      </c>
      <c r="D1068" t="s">
        <v>585</v>
      </c>
      <c r="E1068" t="s">
        <v>115</v>
      </c>
      <c r="F1068" t="s">
        <v>65</v>
      </c>
      <c r="G1068" t="s">
        <v>19</v>
      </c>
      <c r="H1068" t="s">
        <v>20</v>
      </c>
      <c r="I1068" t="s">
        <v>21</v>
      </c>
      <c r="J1068">
        <v>901</v>
      </c>
      <c r="K1068">
        <v>12.9433333333333</v>
      </c>
      <c r="L1068">
        <v>11661.9433333333</v>
      </c>
      <c r="N1068" t="s">
        <v>115</v>
      </c>
      <c r="O1068" t="s">
        <v>24</v>
      </c>
      <c r="P1068" s="2">
        <f>DATEVALUE(CONCATENATE(RIGHT(output[[#This Row],[month_year]],2),"/01/",LEFT(output[[#This Row],[month_year]],4)))</f>
        <v>42095</v>
      </c>
    </row>
    <row r="1069" spans="1:16" x14ac:dyDescent="0.3">
      <c r="A1069">
        <v>201504</v>
      </c>
      <c r="B1069" t="s">
        <v>143</v>
      </c>
      <c r="C1069" t="s">
        <v>587</v>
      </c>
      <c r="D1069" t="s">
        <v>588</v>
      </c>
      <c r="E1069" t="s">
        <v>117</v>
      </c>
      <c r="F1069" t="s">
        <v>65</v>
      </c>
      <c r="G1069" t="s">
        <v>19</v>
      </c>
      <c r="H1069" t="s">
        <v>38</v>
      </c>
      <c r="I1069" t="s">
        <v>39</v>
      </c>
      <c r="J1069">
        <v>3884</v>
      </c>
      <c r="K1069">
        <v>14.126666666666701</v>
      </c>
      <c r="L1069">
        <v>54867.973333333299</v>
      </c>
      <c r="N1069" t="s">
        <v>117</v>
      </c>
      <c r="O1069" t="s">
        <v>22</v>
      </c>
      <c r="P1069" s="2">
        <f>DATEVALUE(CONCATENATE(RIGHT(output[[#This Row],[month_year]],2),"/01/",LEFT(output[[#This Row],[month_year]],4)))</f>
        <v>42095</v>
      </c>
    </row>
    <row r="1070" spans="1:16" x14ac:dyDescent="0.3">
      <c r="A1070">
        <v>201504</v>
      </c>
      <c r="B1070" t="s">
        <v>143</v>
      </c>
      <c r="C1070" t="s">
        <v>589</v>
      </c>
      <c r="D1070" t="s">
        <v>590</v>
      </c>
      <c r="E1070" t="s">
        <v>117</v>
      </c>
      <c r="F1070" t="s">
        <v>65</v>
      </c>
      <c r="G1070" t="s">
        <v>161</v>
      </c>
      <c r="H1070" t="s">
        <v>38</v>
      </c>
      <c r="I1070" t="s">
        <v>165</v>
      </c>
      <c r="J1070">
        <v>1003</v>
      </c>
      <c r="K1070">
        <v>14.22</v>
      </c>
      <c r="L1070">
        <v>14262.66</v>
      </c>
      <c r="N1070" t="s">
        <v>117</v>
      </c>
      <c r="O1070" t="s">
        <v>24</v>
      </c>
      <c r="P1070" s="2">
        <f>DATEVALUE(CONCATENATE(RIGHT(output[[#This Row],[month_year]],2),"/01/",LEFT(output[[#This Row],[month_year]],4)))</f>
        <v>42095</v>
      </c>
    </row>
    <row r="1071" spans="1:16" x14ac:dyDescent="0.3">
      <c r="A1071">
        <v>201504</v>
      </c>
      <c r="B1071" t="s">
        <v>143</v>
      </c>
      <c r="C1071" t="s">
        <v>591</v>
      </c>
      <c r="D1071" t="s">
        <v>592</v>
      </c>
      <c r="E1071" t="s">
        <v>115</v>
      </c>
      <c r="F1071" t="s">
        <v>65</v>
      </c>
      <c r="G1071" t="s">
        <v>19</v>
      </c>
      <c r="H1071" t="s">
        <v>20</v>
      </c>
      <c r="I1071" t="s">
        <v>21</v>
      </c>
      <c r="J1071">
        <v>382</v>
      </c>
      <c r="K1071">
        <v>14.98</v>
      </c>
      <c r="L1071">
        <v>5722.36</v>
      </c>
      <c r="N1071" t="s">
        <v>115</v>
      </c>
      <c r="O1071" t="s">
        <v>24</v>
      </c>
      <c r="P1071" s="2">
        <f>DATEVALUE(CONCATENATE(RIGHT(output[[#This Row],[month_year]],2),"/01/",LEFT(output[[#This Row],[month_year]],4)))</f>
        <v>42095</v>
      </c>
    </row>
    <row r="1072" spans="1:16" x14ac:dyDescent="0.3">
      <c r="A1072">
        <v>201504</v>
      </c>
      <c r="B1072" t="s">
        <v>143</v>
      </c>
      <c r="C1072" t="s">
        <v>593</v>
      </c>
      <c r="D1072" t="s">
        <v>594</v>
      </c>
      <c r="E1072" t="s">
        <v>117</v>
      </c>
      <c r="F1072" t="s">
        <v>65</v>
      </c>
      <c r="G1072" t="s">
        <v>19</v>
      </c>
      <c r="H1072" t="s">
        <v>38</v>
      </c>
      <c r="I1072" t="s">
        <v>39</v>
      </c>
      <c r="J1072">
        <v>345</v>
      </c>
      <c r="K1072">
        <v>15.98</v>
      </c>
      <c r="L1072">
        <v>5513.1</v>
      </c>
      <c r="N1072" t="s">
        <v>117</v>
      </c>
      <c r="O1072" t="s">
        <v>24</v>
      </c>
      <c r="P1072" s="2">
        <f>DATEVALUE(CONCATENATE(RIGHT(output[[#This Row],[month_year]],2),"/01/",LEFT(output[[#This Row],[month_year]],4)))</f>
        <v>42095</v>
      </c>
    </row>
    <row r="1073" spans="1:16" x14ac:dyDescent="0.3">
      <c r="A1073">
        <v>201504</v>
      </c>
      <c r="B1073" t="s">
        <v>143</v>
      </c>
      <c r="C1073" t="s">
        <v>595</v>
      </c>
      <c r="D1073" t="s">
        <v>596</v>
      </c>
      <c r="E1073" t="s">
        <v>65</v>
      </c>
      <c r="F1073" t="s">
        <v>65</v>
      </c>
      <c r="G1073" t="s">
        <v>19</v>
      </c>
      <c r="H1073" t="s">
        <v>20</v>
      </c>
      <c r="I1073" t="s">
        <v>21</v>
      </c>
      <c r="J1073">
        <v>15152</v>
      </c>
      <c r="K1073">
        <v>12.9433333333333</v>
      </c>
      <c r="L1073">
        <v>196117.38666666701</v>
      </c>
      <c r="N1073" t="s">
        <v>65</v>
      </c>
      <c r="O1073" t="s">
        <v>22</v>
      </c>
      <c r="P1073" s="2">
        <f>DATEVALUE(CONCATENATE(RIGHT(output[[#This Row],[month_year]],2),"/01/",LEFT(output[[#This Row],[month_year]],4)))</f>
        <v>42095</v>
      </c>
    </row>
    <row r="1074" spans="1:16" x14ac:dyDescent="0.3">
      <c r="A1074">
        <v>201504</v>
      </c>
      <c r="B1074" t="s">
        <v>143</v>
      </c>
      <c r="C1074" t="s">
        <v>597</v>
      </c>
      <c r="D1074" t="s">
        <v>598</v>
      </c>
      <c r="E1074" t="s">
        <v>120</v>
      </c>
      <c r="F1074" t="s">
        <v>65</v>
      </c>
      <c r="G1074" t="s">
        <v>19</v>
      </c>
      <c r="H1074" t="s">
        <v>38</v>
      </c>
      <c r="I1074" t="s">
        <v>39</v>
      </c>
      <c r="J1074">
        <v>11640</v>
      </c>
      <c r="K1074">
        <v>14.126666666666701</v>
      </c>
      <c r="L1074">
        <v>164434.4</v>
      </c>
      <c r="N1074" t="s">
        <v>120</v>
      </c>
      <c r="O1074" t="s">
        <v>22</v>
      </c>
      <c r="P1074" s="2">
        <f>DATEVALUE(CONCATENATE(RIGHT(output[[#This Row],[month_year]],2),"/01/",LEFT(output[[#This Row],[month_year]],4)))</f>
        <v>42095</v>
      </c>
    </row>
    <row r="1075" spans="1:16" x14ac:dyDescent="0.3">
      <c r="A1075">
        <v>201504</v>
      </c>
      <c r="B1075" t="s">
        <v>143</v>
      </c>
      <c r="C1075" t="s">
        <v>599</v>
      </c>
      <c r="D1075" t="s">
        <v>600</v>
      </c>
      <c r="E1075" t="s">
        <v>65</v>
      </c>
      <c r="F1075" t="s">
        <v>65</v>
      </c>
      <c r="G1075" t="s">
        <v>19</v>
      </c>
      <c r="H1075" t="s">
        <v>20</v>
      </c>
      <c r="I1075" t="s">
        <v>21</v>
      </c>
      <c r="J1075">
        <v>1320</v>
      </c>
      <c r="K1075">
        <v>14.98</v>
      </c>
      <c r="L1075">
        <v>19773.599999999999</v>
      </c>
      <c r="N1075" t="s">
        <v>65</v>
      </c>
      <c r="O1075" t="s">
        <v>24</v>
      </c>
      <c r="P1075" s="2">
        <f>DATEVALUE(CONCATENATE(RIGHT(output[[#This Row],[month_year]],2),"/01/",LEFT(output[[#This Row],[month_year]],4)))</f>
        <v>42095</v>
      </c>
    </row>
    <row r="1076" spans="1:16" x14ac:dyDescent="0.3">
      <c r="A1076">
        <v>201504</v>
      </c>
      <c r="B1076" t="s">
        <v>143</v>
      </c>
      <c r="C1076" t="s">
        <v>611</v>
      </c>
      <c r="D1076" t="s">
        <v>612</v>
      </c>
      <c r="E1076" t="s">
        <v>65</v>
      </c>
      <c r="F1076" t="s">
        <v>65</v>
      </c>
      <c r="G1076" t="s">
        <v>161</v>
      </c>
      <c r="H1076" t="s">
        <v>20</v>
      </c>
      <c r="I1076" t="s">
        <v>162</v>
      </c>
      <c r="J1076">
        <v>10204</v>
      </c>
      <c r="K1076">
        <v>13.036666666666701</v>
      </c>
      <c r="L1076">
        <v>133026.14666666699</v>
      </c>
      <c r="N1076" t="s">
        <v>65</v>
      </c>
      <c r="O1076" t="s">
        <v>24</v>
      </c>
      <c r="P1076" s="2">
        <f>DATEVALUE(CONCATENATE(RIGHT(output[[#This Row],[month_year]],2),"/01/",LEFT(output[[#This Row],[month_year]],4)))</f>
        <v>42095</v>
      </c>
    </row>
    <row r="1077" spans="1:16" x14ac:dyDescent="0.3">
      <c r="A1077">
        <v>201504</v>
      </c>
      <c r="B1077" t="s">
        <v>143</v>
      </c>
      <c r="C1077" t="s">
        <v>613</v>
      </c>
      <c r="D1077" t="s">
        <v>614</v>
      </c>
      <c r="E1077" t="s">
        <v>120</v>
      </c>
      <c r="F1077" t="s">
        <v>65</v>
      </c>
      <c r="G1077" t="s">
        <v>161</v>
      </c>
      <c r="H1077" t="s">
        <v>38</v>
      </c>
      <c r="I1077" t="s">
        <v>165</v>
      </c>
      <c r="J1077">
        <v>10371</v>
      </c>
      <c r="K1077">
        <v>14.22</v>
      </c>
      <c r="L1077">
        <v>147475.62</v>
      </c>
      <c r="N1077" t="s">
        <v>120</v>
      </c>
      <c r="O1077" t="s">
        <v>24</v>
      </c>
      <c r="P1077" s="2">
        <f>DATEVALUE(CONCATENATE(RIGHT(output[[#This Row],[month_year]],2),"/01/",LEFT(output[[#This Row],[month_year]],4)))</f>
        <v>42095</v>
      </c>
    </row>
    <row r="1078" spans="1:16" x14ac:dyDescent="0.3">
      <c r="A1078">
        <v>201504</v>
      </c>
      <c r="B1078" t="s">
        <v>143</v>
      </c>
      <c r="C1078" t="s">
        <v>118</v>
      </c>
      <c r="D1078" t="s">
        <v>119</v>
      </c>
      <c r="E1078" t="s">
        <v>120</v>
      </c>
      <c r="F1078" t="s">
        <v>65</v>
      </c>
      <c r="G1078" t="s">
        <v>19</v>
      </c>
      <c r="H1078" t="s">
        <v>38</v>
      </c>
      <c r="I1078" t="s">
        <v>39</v>
      </c>
      <c r="J1078">
        <v>985</v>
      </c>
      <c r="K1078">
        <v>15.98</v>
      </c>
      <c r="L1078">
        <v>15740.3</v>
      </c>
      <c r="N1078" t="s">
        <v>120</v>
      </c>
      <c r="O1078" t="s">
        <v>24</v>
      </c>
      <c r="P1078" s="2">
        <f>DATEVALUE(CONCATENATE(RIGHT(output[[#This Row],[month_year]],2),"/01/",LEFT(output[[#This Row],[month_year]],4)))</f>
        <v>42095</v>
      </c>
    </row>
    <row r="1079" spans="1:16" x14ac:dyDescent="0.3">
      <c r="A1079">
        <v>201504</v>
      </c>
      <c r="B1079" t="s">
        <v>143</v>
      </c>
      <c r="C1079" t="s">
        <v>625</v>
      </c>
      <c r="D1079" t="s">
        <v>626</v>
      </c>
      <c r="E1079" t="s">
        <v>126</v>
      </c>
      <c r="F1079" t="s">
        <v>65</v>
      </c>
      <c r="G1079" t="s">
        <v>19</v>
      </c>
      <c r="H1079" t="s">
        <v>20</v>
      </c>
      <c r="I1079" t="s">
        <v>21</v>
      </c>
      <c r="J1079">
        <v>2641</v>
      </c>
      <c r="K1079">
        <v>12.9433333333333</v>
      </c>
      <c r="L1079">
        <v>34183.343333333301</v>
      </c>
      <c r="N1079" t="s">
        <v>126</v>
      </c>
      <c r="O1079" t="s">
        <v>22</v>
      </c>
      <c r="P1079" s="2">
        <f>DATEVALUE(CONCATENATE(RIGHT(output[[#This Row],[month_year]],2),"/01/",LEFT(output[[#This Row],[month_year]],4)))</f>
        <v>42095</v>
      </c>
    </row>
    <row r="1080" spans="1:16" x14ac:dyDescent="0.3">
      <c r="A1080">
        <v>201504</v>
      </c>
      <c r="B1080" t="s">
        <v>143</v>
      </c>
      <c r="C1080" t="s">
        <v>121</v>
      </c>
      <c r="D1080" t="s">
        <v>122</v>
      </c>
      <c r="E1080" t="s">
        <v>123</v>
      </c>
      <c r="F1080" t="s">
        <v>65</v>
      </c>
      <c r="G1080" t="s">
        <v>19</v>
      </c>
      <c r="H1080" t="s">
        <v>38</v>
      </c>
      <c r="I1080" t="s">
        <v>39</v>
      </c>
      <c r="J1080">
        <v>2760</v>
      </c>
      <c r="K1080">
        <v>14.126666666666701</v>
      </c>
      <c r="L1080">
        <v>38989.599999999999</v>
      </c>
      <c r="N1080" t="s">
        <v>123</v>
      </c>
      <c r="O1080" t="s">
        <v>22</v>
      </c>
      <c r="P1080" s="2">
        <f>DATEVALUE(CONCATENATE(RIGHT(output[[#This Row],[month_year]],2),"/01/",LEFT(output[[#This Row],[month_year]],4)))</f>
        <v>42095</v>
      </c>
    </row>
    <row r="1081" spans="1:16" x14ac:dyDescent="0.3">
      <c r="A1081">
        <v>201504</v>
      </c>
      <c r="B1081" t="s">
        <v>143</v>
      </c>
      <c r="C1081" t="s">
        <v>627</v>
      </c>
      <c r="D1081" t="s">
        <v>628</v>
      </c>
      <c r="E1081" t="s">
        <v>126</v>
      </c>
      <c r="F1081" t="s">
        <v>65</v>
      </c>
      <c r="G1081" t="s">
        <v>161</v>
      </c>
      <c r="H1081" t="s">
        <v>20</v>
      </c>
      <c r="I1081" t="s">
        <v>162</v>
      </c>
      <c r="J1081">
        <v>3594</v>
      </c>
      <c r="K1081">
        <v>13.036666666666701</v>
      </c>
      <c r="L1081">
        <v>46853.78</v>
      </c>
      <c r="N1081" t="s">
        <v>126</v>
      </c>
      <c r="O1081" t="s">
        <v>24</v>
      </c>
      <c r="P1081" s="2">
        <f>DATEVALUE(CONCATENATE(RIGHT(output[[#This Row],[month_year]],2),"/01/",LEFT(output[[#This Row],[month_year]],4)))</f>
        <v>42095</v>
      </c>
    </row>
    <row r="1082" spans="1:16" x14ac:dyDescent="0.3">
      <c r="A1082">
        <v>201504</v>
      </c>
      <c r="B1082" t="s">
        <v>143</v>
      </c>
      <c r="C1082" t="s">
        <v>629</v>
      </c>
      <c r="D1082" t="s">
        <v>630</v>
      </c>
      <c r="E1082" t="s">
        <v>123</v>
      </c>
      <c r="F1082" t="s">
        <v>65</v>
      </c>
      <c r="G1082" t="s">
        <v>161</v>
      </c>
      <c r="H1082" t="s">
        <v>38</v>
      </c>
      <c r="I1082" t="s">
        <v>165</v>
      </c>
      <c r="J1082">
        <v>4109</v>
      </c>
      <c r="K1082">
        <v>14.22</v>
      </c>
      <c r="L1082">
        <v>58429.98</v>
      </c>
      <c r="N1082" t="s">
        <v>123</v>
      </c>
      <c r="O1082" t="s">
        <v>24</v>
      </c>
      <c r="P1082" s="2">
        <f>DATEVALUE(CONCATENATE(RIGHT(output[[#This Row],[month_year]],2),"/01/",LEFT(output[[#This Row],[month_year]],4)))</f>
        <v>42095</v>
      </c>
    </row>
    <row r="1083" spans="1:16" x14ac:dyDescent="0.3">
      <c r="A1083">
        <v>201504</v>
      </c>
      <c r="B1083" t="s">
        <v>143</v>
      </c>
      <c r="C1083" t="s">
        <v>124</v>
      </c>
      <c r="D1083" t="s">
        <v>125</v>
      </c>
      <c r="E1083" t="s">
        <v>126</v>
      </c>
      <c r="F1083" t="s">
        <v>65</v>
      </c>
      <c r="G1083" t="s">
        <v>19</v>
      </c>
      <c r="H1083" t="s">
        <v>20</v>
      </c>
      <c r="I1083" t="s">
        <v>21</v>
      </c>
      <c r="J1083">
        <v>242</v>
      </c>
      <c r="K1083">
        <v>14.98</v>
      </c>
      <c r="L1083">
        <v>3625.16</v>
      </c>
      <c r="N1083" t="s">
        <v>126</v>
      </c>
      <c r="O1083" t="s">
        <v>24</v>
      </c>
      <c r="P1083" s="2">
        <f>DATEVALUE(CONCATENATE(RIGHT(output[[#This Row],[month_year]],2),"/01/",LEFT(output[[#This Row],[month_year]],4)))</f>
        <v>42095</v>
      </c>
    </row>
    <row r="1084" spans="1:16" x14ac:dyDescent="0.3">
      <c r="A1084">
        <v>201504</v>
      </c>
      <c r="B1084" t="s">
        <v>143</v>
      </c>
      <c r="C1084" t="s">
        <v>631</v>
      </c>
      <c r="D1084" t="s">
        <v>632</v>
      </c>
      <c r="E1084" t="s">
        <v>123</v>
      </c>
      <c r="F1084" t="s">
        <v>65</v>
      </c>
      <c r="G1084" t="s">
        <v>19</v>
      </c>
      <c r="H1084" t="s">
        <v>38</v>
      </c>
      <c r="I1084" t="s">
        <v>39</v>
      </c>
      <c r="J1084">
        <v>238</v>
      </c>
      <c r="K1084">
        <v>15.98</v>
      </c>
      <c r="L1084">
        <v>3803.24</v>
      </c>
      <c r="N1084" t="s">
        <v>123</v>
      </c>
      <c r="O1084" t="s">
        <v>24</v>
      </c>
      <c r="P1084" s="2">
        <f>DATEVALUE(CONCATENATE(RIGHT(output[[#This Row],[month_year]],2),"/01/",LEFT(output[[#This Row],[month_year]],4)))</f>
        <v>42095</v>
      </c>
    </row>
    <row r="1085" spans="1:16" x14ac:dyDescent="0.3">
      <c r="A1085">
        <v>201504</v>
      </c>
      <c r="B1085" t="s">
        <v>633</v>
      </c>
      <c r="C1085" t="s">
        <v>715</v>
      </c>
      <c r="D1085" t="s">
        <v>716</v>
      </c>
      <c r="E1085" t="s">
        <v>716</v>
      </c>
      <c r="F1085" t="s">
        <v>717</v>
      </c>
      <c r="G1085" t="s">
        <v>19</v>
      </c>
      <c r="H1085" t="s">
        <v>20</v>
      </c>
      <c r="I1085" t="s">
        <v>21</v>
      </c>
      <c r="J1085">
        <v>1090</v>
      </c>
      <c r="K1085">
        <v>12.99</v>
      </c>
      <c r="L1085">
        <v>14159.1</v>
      </c>
      <c r="O1085" t="s">
        <v>22</v>
      </c>
      <c r="P1085" s="2">
        <f>DATEVALUE(CONCATENATE(RIGHT(output[[#This Row],[month_year]],2),"/01/",LEFT(output[[#This Row],[month_year]],4)))</f>
        <v>42095</v>
      </c>
    </row>
    <row r="1086" spans="1:16" x14ac:dyDescent="0.3">
      <c r="A1086">
        <v>201504</v>
      </c>
      <c r="B1086" t="s">
        <v>633</v>
      </c>
      <c r="C1086" t="s">
        <v>16</v>
      </c>
      <c r="D1086" t="s">
        <v>17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>
        <v>3530</v>
      </c>
      <c r="K1086">
        <v>12.99</v>
      </c>
      <c r="L1086">
        <v>45854.7</v>
      </c>
      <c r="N1086" t="s">
        <v>17</v>
      </c>
      <c r="O1086" t="s">
        <v>22</v>
      </c>
      <c r="P1086" s="2">
        <f>DATEVALUE(CONCATENATE(RIGHT(output[[#This Row],[month_year]],2),"/01/",LEFT(output[[#This Row],[month_year]],4)))</f>
        <v>42095</v>
      </c>
    </row>
    <row r="1087" spans="1:16" x14ac:dyDescent="0.3">
      <c r="A1087">
        <v>201504</v>
      </c>
      <c r="B1087" t="s">
        <v>633</v>
      </c>
      <c r="C1087" t="s">
        <v>79</v>
      </c>
      <c r="D1087" t="s">
        <v>80</v>
      </c>
      <c r="E1087" t="s">
        <v>81</v>
      </c>
      <c r="F1087" t="s">
        <v>18</v>
      </c>
      <c r="G1087" t="s">
        <v>52</v>
      </c>
      <c r="H1087" t="s">
        <v>20</v>
      </c>
      <c r="I1087" t="s">
        <v>53</v>
      </c>
      <c r="J1087">
        <v>1076</v>
      </c>
      <c r="K1087">
        <v>12.99</v>
      </c>
      <c r="L1087">
        <v>13977.24</v>
      </c>
      <c r="N1087" t="s">
        <v>81</v>
      </c>
      <c r="O1087" t="s">
        <v>22</v>
      </c>
      <c r="P1087" s="2">
        <f>DATEVALUE(CONCATENATE(RIGHT(output[[#This Row],[month_year]],2),"/01/",LEFT(output[[#This Row],[month_year]],4)))</f>
        <v>42095</v>
      </c>
    </row>
    <row r="1088" spans="1:16" x14ac:dyDescent="0.3">
      <c r="A1088">
        <v>201504</v>
      </c>
      <c r="B1088" t="s">
        <v>633</v>
      </c>
      <c r="C1088" t="s">
        <v>23</v>
      </c>
      <c r="D1088" t="s">
        <v>23</v>
      </c>
      <c r="E1088" t="s">
        <v>23</v>
      </c>
      <c r="F1088" t="s">
        <v>23</v>
      </c>
      <c r="G1088" t="s">
        <v>19</v>
      </c>
      <c r="H1088" t="s">
        <v>20</v>
      </c>
      <c r="I1088" t="s">
        <v>21</v>
      </c>
      <c r="J1088">
        <v>1457</v>
      </c>
      <c r="K1088">
        <v>12.99</v>
      </c>
      <c r="L1088">
        <v>18926.43</v>
      </c>
      <c r="N1088" t="s">
        <v>23</v>
      </c>
      <c r="O1088" t="s">
        <v>22</v>
      </c>
      <c r="P1088" s="2">
        <f>DATEVALUE(CONCATENATE(RIGHT(output[[#This Row],[month_year]],2),"/01/",LEFT(output[[#This Row],[month_year]],4)))</f>
        <v>42095</v>
      </c>
    </row>
    <row r="1089" spans="1:16" x14ac:dyDescent="0.3">
      <c r="A1089">
        <v>201504</v>
      </c>
      <c r="B1089" t="s">
        <v>633</v>
      </c>
      <c r="C1089" t="s">
        <v>656</v>
      </c>
      <c r="D1089" t="s">
        <v>656</v>
      </c>
      <c r="E1089" t="s">
        <v>656</v>
      </c>
      <c r="F1089" t="s">
        <v>23</v>
      </c>
      <c r="G1089" t="s">
        <v>19</v>
      </c>
      <c r="H1089" t="s">
        <v>38</v>
      </c>
      <c r="I1089" t="s">
        <v>39</v>
      </c>
      <c r="J1089">
        <v>635</v>
      </c>
      <c r="K1089">
        <v>12.99</v>
      </c>
      <c r="L1089">
        <v>8248.65</v>
      </c>
      <c r="N1089" t="s">
        <v>23</v>
      </c>
      <c r="O1089" t="s">
        <v>24</v>
      </c>
      <c r="P1089" s="2">
        <f>DATEVALUE(CONCATENATE(RIGHT(output[[#This Row],[month_year]],2),"/01/",LEFT(output[[#This Row],[month_year]],4)))</f>
        <v>42095</v>
      </c>
    </row>
    <row r="1090" spans="1:16" x14ac:dyDescent="0.3">
      <c r="A1090">
        <v>201504</v>
      </c>
      <c r="B1090" t="s">
        <v>633</v>
      </c>
      <c r="C1090" t="s">
        <v>128</v>
      </c>
      <c r="D1090" t="s">
        <v>129</v>
      </c>
      <c r="E1090" t="s">
        <v>129</v>
      </c>
      <c r="F1090" t="s">
        <v>30</v>
      </c>
      <c r="G1090" t="s">
        <v>19</v>
      </c>
      <c r="H1090" t="s">
        <v>20</v>
      </c>
      <c r="I1090" t="s">
        <v>21</v>
      </c>
      <c r="J1090">
        <v>1516</v>
      </c>
      <c r="K1090">
        <v>12.99</v>
      </c>
      <c r="L1090">
        <v>19692.84</v>
      </c>
      <c r="N1090" t="s">
        <v>129</v>
      </c>
      <c r="O1090" t="s">
        <v>22</v>
      </c>
      <c r="P1090" s="2">
        <f>DATEVALUE(CONCATENATE(RIGHT(output[[#This Row],[month_year]],2),"/01/",LEFT(output[[#This Row],[month_year]],4)))</f>
        <v>42095</v>
      </c>
    </row>
    <row r="1091" spans="1:16" x14ac:dyDescent="0.3">
      <c r="A1091">
        <v>201504</v>
      </c>
      <c r="B1091" t="s">
        <v>633</v>
      </c>
      <c r="C1091" t="s">
        <v>29</v>
      </c>
      <c r="D1091" t="s">
        <v>30</v>
      </c>
      <c r="E1091" t="s">
        <v>30</v>
      </c>
      <c r="F1091" t="s">
        <v>30</v>
      </c>
      <c r="G1091" t="s">
        <v>19</v>
      </c>
      <c r="H1091" t="s">
        <v>20</v>
      </c>
      <c r="I1091" t="s">
        <v>21</v>
      </c>
      <c r="J1091">
        <v>7768</v>
      </c>
      <c r="K1091">
        <v>12.99</v>
      </c>
      <c r="L1091">
        <v>100906.32</v>
      </c>
      <c r="N1091" t="s">
        <v>30</v>
      </c>
      <c r="O1091" t="s">
        <v>22</v>
      </c>
      <c r="P1091" s="2">
        <f>DATEVALUE(CONCATENATE(RIGHT(output[[#This Row],[month_year]],2),"/01/",LEFT(output[[#This Row],[month_year]],4)))</f>
        <v>42095</v>
      </c>
    </row>
    <row r="1092" spans="1:16" x14ac:dyDescent="0.3">
      <c r="A1092">
        <v>201504</v>
      </c>
      <c r="B1092" t="s">
        <v>633</v>
      </c>
      <c r="C1092" t="s">
        <v>137</v>
      </c>
      <c r="D1092" t="s">
        <v>138</v>
      </c>
      <c r="E1092" t="s">
        <v>138</v>
      </c>
      <c r="F1092" t="s">
        <v>30</v>
      </c>
      <c r="G1092" t="s">
        <v>19</v>
      </c>
      <c r="H1092" t="s">
        <v>20</v>
      </c>
      <c r="I1092" t="s">
        <v>21</v>
      </c>
      <c r="J1092">
        <v>1975</v>
      </c>
      <c r="K1092">
        <v>12.99</v>
      </c>
      <c r="L1092">
        <v>25655.25</v>
      </c>
      <c r="N1092" t="s">
        <v>138</v>
      </c>
      <c r="O1092" t="s">
        <v>22</v>
      </c>
      <c r="P1092" s="2">
        <f>DATEVALUE(CONCATENATE(RIGHT(output[[#This Row],[month_year]],2),"/01/",LEFT(output[[#This Row],[month_year]],4)))</f>
        <v>42095</v>
      </c>
    </row>
    <row r="1093" spans="1:16" x14ac:dyDescent="0.3">
      <c r="A1093">
        <v>201504</v>
      </c>
      <c r="B1093" t="s">
        <v>633</v>
      </c>
      <c r="C1093" t="s">
        <v>634</v>
      </c>
      <c r="D1093" t="s">
        <v>318</v>
      </c>
      <c r="E1093" t="s">
        <v>318</v>
      </c>
      <c r="F1093" t="s">
        <v>30</v>
      </c>
      <c r="G1093" t="s">
        <v>19</v>
      </c>
      <c r="H1093" t="s">
        <v>38</v>
      </c>
      <c r="I1093" t="s">
        <v>39</v>
      </c>
      <c r="J1093">
        <v>4704</v>
      </c>
      <c r="K1093">
        <v>12.99</v>
      </c>
      <c r="L1093">
        <v>61104.959999999999</v>
      </c>
      <c r="N1093" t="s">
        <v>318</v>
      </c>
      <c r="O1093" t="s">
        <v>22</v>
      </c>
      <c r="P1093" s="2">
        <f>DATEVALUE(CONCATENATE(RIGHT(output[[#This Row],[month_year]],2),"/01/",LEFT(output[[#This Row],[month_year]],4)))</f>
        <v>42095</v>
      </c>
    </row>
    <row r="1094" spans="1:16" x14ac:dyDescent="0.3">
      <c r="A1094">
        <v>201504</v>
      </c>
      <c r="B1094" t="s">
        <v>633</v>
      </c>
      <c r="C1094" t="s">
        <v>31</v>
      </c>
      <c r="D1094" t="s">
        <v>32</v>
      </c>
      <c r="E1094" t="s">
        <v>32</v>
      </c>
      <c r="F1094" t="s">
        <v>30</v>
      </c>
      <c r="G1094" t="s">
        <v>19</v>
      </c>
      <c r="H1094" t="s">
        <v>20</v>
      </c>
      <c r="I1094" t="s">
        <v>21</v>
      </c>
      <c r="J1094">
        <v>7719</v>
      </c>
      <c r="K1094">
        <v>12.99</v>
      </c>
      <c r="L1094">
        <v>100269.81</v>
      </c>
      <c r="N1094" t="s">
        <v>32</v>
      </c>
      <c r="O1094" t="s">
        <v>22</v>
      </c>
      <c r="P1094" s="2">
        <f>DATEVALUE(CONCATENATE(RIGHT(output[[#This Row],[month_year]],2),"/01/",LEFT(output[[#This Row],[month_year]],4)))</f>
        <v>42095</v>
      </c>
    </row>
    <row r="1095" spans="1:16" x14ac:dyDescent="0.3">
      <c r="A1095">
        <v>201504</v>
      </c>
      <c r="B1095" t="s">
        <v>633</v>
      </c>
      <c r="C1095" t="s">
        <v>90</v>
      </c>
      <c r="D1095" t="s">
        <v>91</v>
      </c>
      <c r="E1095" t="s">
        <v>91</v>
      </c>
      <c r="F1095" t="s">
        <v>30</v>
      </c>
      <c r="G1095" t="s">
        <v>19</v>
      </c>
      <c r="H1095" t="s">
        <v>38</v>
      </c>
      <c r="I1095" t="s">
        <v>39</v>
      </c>
      <c r="J1095">
        <v>3946</v>
      </c>
      <c r="K1095">
        <v>12.99</v>
      </c>
      <c r="L1095">
        <v>51258.54</v>
      </c>
      <c r="N1095" t="s">
        <v>32</v>
      </c>
      <c r="O1095" t="s">
        <v>24</v>
      </c>
      <c r="P1095" s="2">
        <f>DATEVALUE(CONCATENATE(RIGHT(output[[#This Row],[month_year]],2),"/01/",LEFT(output[[#This Row],[month_year]],4)))</f>
        <v>42095</v>
      </c>
    </row>
    <row r="1096" spans="1:16" x14ac:dyDescent="0.3">
      <c r="A1096">
        <v>201504</v>
      </c>
      <c r="B1096" t="s">
        <v>633</v>
      </c>
      <c r="C1096" t="s">
        <v>92</v>
      </c>
      <c r="D1096" t="s">
        <v>92</v>
      </c>
      <c r="E1096" t="s">
        <v>92</v>
      </c>
      <c r="F1096" t="s">
        <v>35</v>
      </c>
      <c r="G1096" t="s">
        <v>19</v>
      </c>
      <c r="H1096" t="s">
        <v>20</v>
      </c>
      <c r="I1096" t="s">
        <v>21</v>
      </c>
      <c r="J1096">
        <v>3039</v>
      </c>
      <c r="K1096">
        <v>12.99</v>
      </c>
      <c r="L1096">
        <v>39476.61</v>
      </c>
      <c r="N1096" t="s">
        <v>92</v>
      </c>
      <c r="O1096" t="s">
        <v>22</v>
      </c>
      <c r="P1096" s="2">
        <f>DATEVALUE(CONCATENATE(RIGHT(output[[#This Row],[month_year]],2),"/01/",LEFT(output[[#This Row],[month_year]],4)))</f>
        <v>42095</v>
      </c>
    </row>
    <row r="1097" spans="1:16" x14ac:dyDescent="0.3">
      <c r="A1097">
        <v>201504</v>
      </c>
      <c r="B1097" t="s">
        <v>633</v>
      </c>
      <c r="C1097" t="s">
        <v>33</v>
      </c>
      <c r="D1097" t="s">
        <v>33</v>
      </c>
      <c r="E1097" t="s">
        <v>34</v>
      </c>
      <c r="F1097" t="s">
        <v>35</v>
      </c>
      <c r="G1097" t="s">
        <v>19</v>
      </c>
      <c r="H1097" t="s">
        <v>20</v>
      </c>
      <c r="I1097" t="s">
        <v>21</v>
      </c>
      <c r="J1097">
        <v>3557</v>
      </c>
      <c r="K1097">
        <v>12.99</v>
      </c>
      <c r="L1097">
        <v>46205.43</v>
      </c>
      <c r="N1097" t="s">
        <v>34</v>
      </c>
      <c r="O1097" t="s">
        <v>22</v>
      </c>
      <c r="P1097" s="2">
        <f>DATEVALUE(CONCATENATE(RIGHT(output[[#This Row],[month_year]],2),"/01/",LEFT(output[[#This Row],[month_year]],4)))</f>
        <v>42095</v>
      </c>
    </row>
    <row r="1098" spans="1:16" x14ac:dyDescent="0.3">
      <c r="A1098">
        <v>201504</v>
      </c>
      <c r="B1098" t="s">
        <v>633</v>
      </c>
      <c r="C1098" t="s">
        <v>36</v>
      </c>
      <c r="D1098" t="s">
        <v>36</v>
      </c>
      <c r="E1098" t="s">
        <v>36</v>
      </c>
      <c r="F1098" t="s">
        <v>35</v>
      </c>
      <c r="G1098" t="s">
        <v>19</v>
      </c>
      <c r="H1098" t="s">
        <v>20</v>
      </c>
      <c r="I1098" t="s">
        <v>21</v>
      </c>
      <c r="J1098">
        <v>4363</v>
      </c>
      <c r="K1098">
        <v>12.99</v>
      </c>
      <c r="L1098">
        <v>56675.37</v>
      </c>
      <c r="N1098" t="s">
        <v>36</v>
      </c>
      <c r="O1098" t="s">
        <v>22</v>
      </c>
      <c r="P1098" s="2">
        <f>DATEVALUE(CONCATENATE(RIGHT(output[[#This Row],[month_year]],2),"/01/",LEFT(output[[#This Row],[month_year]],4)))</f>
        <v>42095</v>
      </c>
    </row>
    <row r="1099" spans="1:16" x14ac:dyDescent="0.3">
      <c r="A1099">
        <v>201504</v>
      </c>
      <c r="B1099" t="s">
        <v>633</v>
      </c>
      <c r="C1099" t="s">
        <v>635</v>
      </c>
      <c r="D1099" t="s">
        <v>636</v>
      </c>
      <c r="E1099" t="s">
        <v>636</v>
      </c>
      <c r="F1099" t="s">
        <v>35</v>
      </c>
      <c r="G1099" t="s">
        <v>637</v>
      </c>
      <c r="H1099" t="s">
        <v>20</v>
      </c>
      <c r="I1099" t="s">
        <v>638</v>
      </c>
      <c r="J1099">
        <v>686</v>
      </c>
      <c r="K1099">
        <v>19.989999999999998</v>
      </c>
      <c r="L1099">
        <v>13713.14</v>
      </c>
      <c r="N1099" t="s">
        <v>636</v>
      </c>
      <c r="O1099" t="s">
        <v>22</v>
      </c>
      <c r="P1099" s="2">
        <f>DATEVALUE(CONCATENATE(RIGHT(output[[#This Row],[month_year]],2),"/01/",LEFT(output[[#This Row],[month_year]],4)))</f>
        <v>42095</v>
      </c>
    </row>
    <row r="1100" spans="1:16" x14ac:dyDescent="0.3">
      <c r="A1100">
        <v>201504</v>
      </c>
      <c r="B1100" t="s">
        <v>633</v>
      </c>
      <c r="C1100" t="s">
        <v>93</v>
      </c>
      <c r="D1100" t="s">
        <v>93</v>
      </c>
      <c r="E1100" t="s">
        <v>93</v>
      </c>
      <c r="F1100" t="s">
        <v>35</v>
      </c>
      <c r="G1100" t="s">
        <v>19</v>
      </c>
      <c r="H1100" t="s">
        <v>20</v>
      </c>
      <c r="I1100" t="s">
        <v>21</v>
      </c>
      <c r="J1100">
        <v>1692</v>
      </c>
      <c r="K1100">
        <v>12.99</v>
      </c>
      <c r="L1100">
        <v>21979.08</v>
      </c>
      <c r="N1100" t="s">
        <v>93</v>
      </c>
      <c r="O1100" t="s">
        <v>22</v>
      </c>
      <c r="P1100" s="2">
        <f>DATEVALUE(CONCATENATE(RIGHT(output[[#This Row],[month_year]],2),"/01/",LEFT(output[[#This Row],[month_year]],4)))</f>
        <v>42095</v>
      </c>
    </row>
    <row r="1101" spans="1:16" x14ac:dyDescent="0.3">
      <c r="A1101">
        <v>201504</v>
      </c>
      <c r="B1101" t="s">
        <v>633</v>
      </c>
      <c r="C1101" t="s">
        <v>95</v>
      </c>
      <c r="D1101" t="s">
        <v>95</v>
      </c>
      <c r="E1101" t="s">
        <v>96</v>
      </c>
      <c r="F1101" t="s">
        <v>35</v>
      </c>
      <c r="G1101" t="s">
        <v>52</v>
      </c>
      <c r="H1101" t="s">
        <v>20</v>
      </c>
      <c r="I1101" t="s">
        <v>53</v>
      </c>
      <c r="J1101">
        <v>1147</v>
      </c>
      <c r="K1101">
        <v>12.99</v>
      </c>
      <c r="L1101">
        <v>14899.53</v>
      </c>
      <c r="N1101" t="s">
        <v>96</v>
      </c>
      <c r="O1101" t="s">
        <v>22</v>
      </c>
      <c r="P1101" s="2">
        <f>DATEVALUE(CONCATENATE(RIGHT(output[[#This Row],[month_year]],2),"/01/",LEFT(output[[#This Row],[month_year]],4)))</f>
        <v>42095</v>
      </c>
    </row>
    <row r="1102" spans="1:16" x14ac:dyDescent="0.3">
      <c r="A1102">
        <v>201504</v>
      </c>
      <c r="B1102" t="s">
        <v>633</v>
      </c>
      <c r="C1102" t="s">
        <v>639</v>
      </c>
      <c r="D1102" t="s">
        <v>640</v>
      </c>
      <c r="E1102" t="s">
        <v>640</v>
      </c>
      <c r="F1102" t="s">
        <v>48</v>
      </c>
      <c r="G1102" t="s">
        <v>19</v>
      </c>
      <c r="H1102" t="s">
        <v>20</v>
      </c>
      <c r="I1102" t="s">
        <v>21</v>
      </c>
      <c r="J1102">
        <v>2626</v>
      </c>
      <c r="K1102">
        <v>12.99</v>
      </c>
      <c r="L1102">
        <v>34111.74</v>
      </c>
      <c r="N1102" t="s">
        <v>640</v>
      </c>
      <c r="O1102" t="s">
        <v>22</v>
      </c>
      <c r="P1102" s="2">
        <f>DATEVALUE(CONCATENATE(RIGHT(output[[#This Row],[month_year]],2),"/01/",LEFT(output[[#This Row],[month_year]],4)))</f>
        <v>42095</v>
      </c>
    </row>
    <row r="1103" spans="1:16" x14ac:dyDescent="0.3">
      <c r="A1103">
        <v>201504</v>
      </c>
      <c r="B1103" t="s">
        <v>633</v>
      </c>
      <c r="C1103" t="s">
        <v>46</v>
      </c>
      <c r="D1103" t="s">
        <v>47</v>
      </c>
      <c r="E1103" t="s">
        <v>47</v>
      </c>
      <c r="F1103" t="s">
        <v>48</v>
      </c>
      <c r="G1103" t="s">
        <v>19</v>
      </c>
      <c r="H1103" t="s">
        <v>20</v>
      </c>
      <c r="I1103" t="s">
        <v>21</v>
      </c>
      <c r="J1103">
        <v>8322</v>
      </c>
      <c r="K1103">
        <v>12.99</v>
      </c>
      <c r="L1103">
        <v>108102.78</v>
      </c>
      <c r="N1103" t="s">
        <v>47</v>
      </c>
      <c r="O1103" t="s">
        <v>22</v>
      </c>
      <c r="P1103" s="2">
        <f>DATEVALUE(CONCATENATE(RIGHT(output[[#This Row],[month_year]],2),"/01/",LEFT(output[[#This Row],[month_year]],4)))</f>
        <v>42095</v>
      </c>
    </row>
    <row r="1104" spans="1:16" x14ac:dyDescent="0.3">
      <c r="A1104">
        <v>201504</v>
      </c>
      <c r="B1104" t="s">
        <v>633</v>
      </c>
      <c r="C1104" t="s">
        <v>49</v>
      </c>
      <c r="D1104" t="s">
        <v>50</v>
      </c>
      <c r="E1104" t="s">
        <v>51</v>
      </c>
      <c r="F1104" t="s">
        <v>48</v>
      </c>
      <c r="G1104" t="s">
        <v>52</v>
      </c>
      <c r="H1104" t="s">
        <v>20</v>
      </c>
      <c r="I1104" t="s">
        <v>53</v>
      </c>
      <c r="J1104">
        <v>1571</v>
      </c>
      <c r="K1104">
        <v>12.99</v>
      </c>
      <c r="L1104">
        <v>20407.29</v>
      </c>
      <c r="N1104" t="s">
        <v>51</v>
      </c>
      <c r="O1104" t="s">
        <v>22</v>
      </c>
      <c r="P1104" s="2">
        <f>DATEVALUE(CONCATENATE(RIGHT(output[[#This Row],[month_year]],2),"/01/",LEFT(output[[#This Row],[month_year]],4)))</f>
        <v>42095</v>
      </c>
    </row>
    <row r="1105" spans="1:16" x14ac:dyDescent="0.3">
      <c r="A1105">
        <v>201504</v>
      </c>
      <c r="B1105" t="s">
        <v>633</v>
      </c>
      <c r="C1105" t="s">
        <v>54</v>
      </c>
      <c r="D1105" t="s">
        <v>55</v>
      </c>
      <c r="E1105" t="s">
        <v>55</v>
      </c>
      <c r="F1105" t="s">
        <v>48</v>
      </c>
      <c r="G1105" t="s">
        <v>19</v>
      </c>
      <c r="H1105" t="s">
        <v>20</v>
      </c>
      <c r="I1105" t="s">
        <v>21</v>
      </c>
      <c r="J1105">
        <v>1569</v>
      </c>
      <c r="K1105">
        <v>12.99</v>
      </c>
      <c r="L1105">
        <v>20381.310000000001</v>
      </c>
      <c r="N1105" t="s">
        <v>55</v>
      </c>
      <c r="O1105" t="s">
        <v>22</v>
      </c>
      <c r="P1105" s="2">
        <f>DATEVALUE(CONCATENATE(RIGHT(output[[#This Row],[month_year]],2),"/01/",LEFT(output[[#This Row],[month_year]],4)))</f>
        <v>42095</v>
      </c>
    </row>
    <row r="1106" spans="1:16" x14ac:dyDescent="0.3">
      <c r="A1106">
        <v>201504</v>
      </c>
      <c r="B1106" t="s">
        <v>633</v>
      </c>
      <c r="C1106" t="s">
        <v>60</v>
      </c>
      <c r="D1106" t="s">
        <v>61</v>
      </c>
      <c r="E1106" t="s">
        <v>61</v>
      </c>
      <c r="F1106" t="s">
        <v>48</v>
      </c>
      <c r="G1106" t="s">
        <v>19</v>
      </c>
      <c r="H1106" t="s">
        <v>20</v>
      </c>
      <c r="I1106" t="s">
        <v>21</v>
      </c>
      <c r="J1106">
        <v>2117</v>
      </c>
      <c r="K1106">
        <v>12.99</v>
      </c>
      <c r="L1106">
        <v>27499.83</v>
      </c>
      <c r="N1106" t="s">
        <v>61</v>
      </c>
      <c r="O1106" t="s">
        <v>22</v>
      </c>
      <c r="P1106" s="2">
        <f>DATEVALUE(CONCATENATE(RIGHT(output[[#This Row],[month_year]],2),"/01/",LEFT(output[[#This Row],[month_year]],4)))</f>
        <v>42095</v>
      </c>
    </row>
    <row r="1107" spans="1:16" x14ac:dyDescent="0.3">
      <c r="A1107">
        <v>201504</v>
      </c>
      <c r="B1107" t="s">
        <v>633</v>
      </c>
      <c r="C1107" t="s">
        <v>641</v>
      </c>
      <c r="D1107" t="s">
        <v>642</v>
      </c>
      <c r="E1107" t="s">
        <v>100</v>
      </c>
      <c r="F1107" t="s">
        <v>65</v>
      </c>
      <c r="G1107" t="s">
        <v>19</v>
      </c>
      <c r="H1107" t="s">
        <v>20</v>
      </c>
      <c r="I1107" t="s">
        <v>21</v>
      </c>
      <c r="J1107">
        <v>2615</v>
      </c>
      <c r="K1107">
        <v>12.99</v>
      </c>
      <c r="L1107">
        <v>33968.85</v>
      </c>
      <c r="N1107" t="s">
        <v>100</v>
      </c>
      <c r="O1107" t="s">
        <v>22</v>
      </c>
      <c r="P1107" s="2">
        <f>DATEVALUE(CONCATENATE(RIGHT(output[[#This Row],[month_year]],2),"/01/",LEFT(output[[#This Row],[month_year]],4)))</f>
        <v>42095</v>
      </c>
    </row>
    <row r="1108" spans="1:16" x14ac:dyDescent="0.3">
      <c r="A1108">
        <v>201504</v>
      </c>
      <c r="B1108" t="s">
        <v>633</v>
      </c>
      <c r="C1108" t="s">
        <v>97</v>
      </c>
      <c r="D1108" t="s">
        <v>98</v>
      </c>
      <c r="E1108" t="s">
        <v>98</v>
      </c>
      <c r="F1108" t="s">
        <v>65</v>
      </c>
      <c r="G1108" t="s">
        <v>19</v>
      </c>
      <c r="H1108" t="s">
        <v>20</v>
      </c>
      <c r="I1108" t="s">
        <v>21</v>
      </c>
      <c r="J1108">
        <v>1351</v>
      </c>
      <c r="K1108">
        <v>12.99</v>
      </c>
      <c r="L1108">
        <v>17549.490000000002</v>
      </c>
      <c r="N1108" t="s">
        <v>98</v>
      </c>
      <c r="O1108" t="s">
        <v>22</v>
      </c>
      <c r="P1108" s="2">
        <f>DATEVALUE(CONCATENATE(RIGHT(output[[#This Row],[month_year]],2),"/01/",LEFT(output[[#This Row],[month_year]],4)))</f>
        <v>42095</v>
      </c>
    </row>
    <row r="1109" spans="1:16" x14ac:dyDescent="0.3">
      <c r="A1109">
        <v>201504</v>
      </c>
      <c r="B1109" t="s">
        <v>633</v>
      </c>
      <c r="C1109" t="s">
        <v>142</v>
      </c>
      <c r="D1109" t="s">
        <v>63</v>
      </c>
      <c r="E1109" t="s">
        <v>64</v>
      </c>
      <c r="F1109" t="s">
        <v>65</v>
      </c>
      <c r="G1109" t="s">
        <v>19</v>
      </c>
      <c r="H1109" t="s">
        <v>20</v>
      </c>
      <c r="I1109" t="s">
        <v>21</v>
      </c>
      <c r="J1109">
        <v>2581</v>
      </c>
      <c r="K1109">
        <v>12.99</v>
      </c>
      <c r="L1109">
        <v>33527.19</v>
      </c>
      <c r="N1109" t="s">
        <v>64</v>
      </c>
      <c r="O1109" t="s">
        <v>22</v>
      </c>
      <c r="P1109" s="2">
        <f>DATEVALUE(CONCATENATE(RIGHT(output[[#This Row],[month_year]],2),"/01/",LEFT(output[[#This Row],[month_year]],4)))</f>
        <v>42095</v>
      </c>
    </row>
    <row r="1110" spans="1:16" x14ac:dyDescent="0.3">
      <c r="A1110">
        <v>201504</v>
      </c>
      <c r="B1110" t="s">
        <v>633</v>
      </c>
      <c r="C1110" t="s">
        <v>643</v>
      </c>
      <c r="D1110" t="s">
        <v>644</v>
      </c>
      <c r="E1110" t="s">
        <v>645</v>
      </c>
      <c r="F1110" t="s">
        <v>65</v>
      </c>
      <c r="G1110" t="s">
        <v>19</v>
      </c>
      <c r="H1110" t="s">
        <v>20</v>
      </c>
      <c r="I1110" t="s">
        <v>21</v>
      </c>
      <c r="J1110">
        <v>1354</v>
      </c>
      <c r="K1110">
        <v>12.99</v>
      </c>
      <c r="L1110">
        <v>17588.46</v>
      </c>
      <c r="N1110" t="s">
        <v>645</v>
      </c>
      <c r="O1110" t="s">
        <v>22</v>
      </c>
      <c r="P1110" s="2">
        <f>DATEVALUE(CONCATENATE(RIGHT(output[[#This Row],[month_year]],2),"/01/",LEFT(output[[#This Row],[month_year]],4)))</f>
        <v>42095</v>
      </c>
    </row>
    <row r="1111" spans="1:16" x14ac:dyDescent="0.3">
      <c r="A1111">
        <v>201504</v>
      </c>
      <c r="B1111" t="s">
        <v>633</v>
      </c>
      <c r="C1111" t="s">
        <v>66</v>
      </c>
      <c r="D1111" t="s">
        <v>67</v>
      </c>
      <c r="E1111" t="s">
        <v>67</v>
      </c>
      <c r="F1111" t="s">
        <v>65</v>
      </c>
      <c r="G1111" t="s">
        <v>19</v>
      </c>
      <c r="H1111" t="s">
        <v>20</v>
      </c>
      <c r="I1111" t="s">
        <v>21</v>
      </c>
      <c r="J1111">
        <v>1969</v>
      </c>
      <c r="K1111">
        <v>12.99</v>
      </c>
      <c r="L1111">
        <v>25577.31</v>
      </c>
      <c r="N1111" t="s">
        <v>67</v>
      </c>
      <c r="O1111" t="s">
        <v>22</v>
      </c>
      <c r="P1111" s="2">
        <f>DATEVALUE(CONCATENATE(RIGHT(output[[#This Row],[month_year]],2),"/01/",LEFT(output[[#This Row],[month_year]],4)))</f>
        <v>42095</v>
      </c>
    </row>
    <row r="1112" spans="1:16" x14ac:dyDescent="0.3">
      <c r="A1112">
        <v>201504</v>
      </c>
      <c r="B1112" t="s">
        <v>633</v>
      </c>
      <c r="C1112" t="s">
        <v>595</v>
      </c>
      <c r="D1112" t="s">
        <v>596</v>
      </c>
      <c r="E1112" t="s">
        <v>65</v>
      </c>
      <c r="F1112" t="s">
        <v>65</v>
      </c>
      <c r="G1112" t="s">
        <v>19</v>
      </c>
      <c r="H1112" t="s">
        <v>20</v>
      </c>
      <c r="I1112" t="s">
        <v>21</v>
      </c>
      <c r="J1112">
        <v>4508</v>
      </c>
      <c r="K1112">
        <v>12.99</v>
      </c>
      <c r="L1112">
        <v>58558.92</v>
      </c>
      <c r="N1112" t="s">
        <v>65</v>
      </c>
      <c r="O1112" t="s">
        <v>22</v>
      </c>
      <c r="P1112" s="2">
        <f>DATEVALUE(CONCATENATE(RIGHT(output[[#This Row],[month_year]],2),"/01/",LEFT(output[[#This Row],[month_year]],4)))</f>
        <v>42095</v>
      </c>
    </row>
    <row r="1113" spans="1:16" x14ac:dyDescent="0.3">
      <c r="A1113">
        <v>201504</v>
      </c>
      <c r="B1113" t="s">
        <v>633</v>
      </c>
      <c r="C1113" t="s">
        <v>646</v>
      </c>
      <c r="D1113" t="s">
        <v>126</v>
      </c>
      <c r="E1113" t="s">
        <v>126</v>
      </c>
      <c r="F1113" t="s">
        <v>65</v>
      </c>
      <c r="G1113" t="s">
        <v>19</v>
      </c>
      <c r="H1113" t="s">
        <v>20</v>
      </c>
      <c r="I1113" t="s">
        <v>21</v>
      </c>
      <c r="J1113">
        <v>1621</v>
      </c>
      <c r="K1113">
        <v>12.99</v>
      </c>
      <c r="L1113">
        <v>21056.79</v>
      </c>
      <c r="N1113" t="s">
        <v>126</v>
      </c>
      <c r="O1113" t="s">
        <v>22</v>
      </c>
      <c r="P1113" s="2">
        <f>DATEVALUE(CONCATENATE(RIGHT(output[[#This Row],[month_year]],2),"/01/",LEFT(output[[#This Row],[month_year]],4)))</f>
        <v>42095</v>
      </c>
    </row>
    <row r="1114" spans="1:16" x14ac:dyDescent="0.3">
      <c r="A1114">
        <v>201504</v>
      </c>
      <c r="B1114" t="s">
        <v>647</v>
      </c>
      <c r="C1114" t="s">
        <v>715</v>
      </c>
      <c r="D1114" t="s">
        <v>716</v>
      </c>
      <c r="E1114" t="s">
        <v>716</v>
      </c>
      <c r="F1114" t="s">
        <v>717</v>
      </c>
      <c r="G1114" t="s">
        <v>19</v>
      </c>
      <c r="H1114" t="s">
        <v>20</v>
      </c>
      <c r="I1114" t="s">
        <v>21</v>
      </c>
      <c r="J1114">
        <v>2809</v>
      </c>
      <c r="K1114">
        <v>17.989999999999998</v>
      </c>
      <c r="L1114">
        <v>50533.91</v>
      </c>
      <c r="O1114" t="s">
        <v>22</v>
      </c>
      <c r="P1114" s="2">
        <f>DATEVALUE(CONCATENATE(RIGHT(output[[#This Row],[month_year]],2),"/01/",LEFT(output[[#This Row],[month_year]],4)))</f>
        <v>42095</v>
      </c>
    </row>
    <row r="1115" spans="1:16" x14ac:dyDescent="0.3">
      <c r="A1115">
        <v>201504</v>
      </c>
      <c r="B1115" t="s">
        <v>647</v>
      </c>
      <c r="C1115" t="s">
        <v>648</v>
      </c>
      <c r="D1115" t="s">
        <v>649</v>
      </c>
      <c r="E1115" t="s">
        <v>649</v>
      </c>
      <c r="F1115" t="s">
        <v>650</v>
      </c>
      <c r="G1115" t="s">
        <v>651</v>
      </c>
      <c r="H1115" t="s">
        <v>20</v>
      </c>
      <c r="I1115" t="s">
        <v>652</v>
      </c>
      <c r="J1115">
        <v>358</v>
      </c>
      <c r="K1115">
        <v>1.99</v>
      </c>
      <c r="L1115">
        <v>712.42</v>
      </c>
      <c r="O1115" t="s">
        <v>24</v>
      </c>
      <c r="P1115" s="2">
        <f>DATEVALUE(CONCATENATE(RIGHT(output[[#This Row],[month_year]],2),"/01/",LEFT(output[[#This Row],[month_year]],4)))</f>
        <v>42095</v>
      </c>
    </row>
    <row r="1116" spans="1:16" x14ac:dyDescent="0.3">
      <c r="A1116">
        <v>201504</v>
      </c>
      <c r="B1116" t="s">
        <v>647</v>
      </c>
      <c r="C1116" t="s">
        <v>16</v>
      </c>
      <c r="D1116" t="s">
        <v>17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>
        <v>2520</v>
      </c>
      <c r="K1116">
        <v>17.989999999999998</v>
      </c>
      <c r="L1116">
        <v>45334.8</v>
      </c>
      <c r="O1116" t="s">
        <v>24</v>
      </c>
      <c r="P1116" s="2">
        <f>DATEVALUE(CONCATENATE(RIGHT(output[[#This Row],[month_year]],2),"/01/",LEFT(output[[#This Row],[month_year]],4)))</f>
        <v>42095</v>
      </c>
    </row>
    <row r="1117" spans="1:16" x14ac:dyDescent="0.3">
      <c r="A1117">
        <v>201504</v>
      </c>
      <c r="B1117" t="s">
        <v>647</v>
      </c>
      <c r="C1117" t="s">
        <v>653</v>
      </c>
      <c r="D1117" t="s">
        <v>654</v>
      </c>
      <c r="E1117" t="s">
        <v>655</v>
      </c>
      <c r="F1117" t="s">
        <v>18</v>
      </c>
      <c r="G1117" t="s">
        <v>637</v>
      </c>
      <c r="H1117" t="s">
        <v>20</v>
      </c>
      <c r="I1117" t="s">
        <v>638</v>
      </c>
      <c r="J1117">
        <v>368</v>
      </c>
      <c r="K1117">
        <v>19.989999999999998</v>
      </c>
      <c r="L1117">
        <v>7356.32</v>
      </c>
      <c r="O1117" t="s">
        <v>24</v>
      </c>
      <c r="P1117" s="2">
        <f>DATEVALUE(CONCATENATE(RIGHT(output[[#This Row],[month_year]],2),"/01/",LEFT(output[[#This Row],[month_year]],4)))</f>
        <v>42095</v>
      </c>
    </row>
    <row r="1118" spans="1:16" x14ac:dyDescent="0.3">
      <c r="A1118">
        <v>201504</v>
      </c>
      <c r="B1118" t="s">
        <v>647</v>
      </c>
      <c r="C1118" t="s">
        <v>73</v>
      </c>
      <c r="D1118" t="s">
        <v>74</v>
      </c>
      <c r="E1118" t="s">
        <v>75</v>
      </c>
      <c r="F1118" t="s">
        <v>18</v>
      </c>
      <c r="G1118" t="s">
        <v>19</v>
      </c>
      <c r="H1118" t="s">
        <v>20</v>
      </c>
      <c r="I1118" t="s">
        <v>21</v>
      </c>
      <c r="J1118">
        <v>556</v>
      </c>
      <c r="K1118">
        <v>17.989999999999998</v>
      </c>
      <c r="L1118">
        <v>10002.44</v>
      </c>
      <c r="O1118" t="s">
        <v>24</v>
      </c>
      <c r="P1118" s="2">
        <f>DATEVALUE(CONCATENATE(RIGHT(output[[#This Row],[month_year]],2),"/01/",LEFT(output[[#This Row],[month_year]],4)))</f>
        <v>42095</v>
      </c>
    </row>
    <row r="1119" spans="1:16" x14ac:dyDescent="0.3">
      <c r="A1119">
        <v>201504</v>
      </c>
      <c r="B1119" t="s">
        <v>647</v>
      </c>
      <c r="C1119" t="s">
        <v>79</v>
      </c>
      <c r="D1119" t="s">
        <v>80</v>
      </c>
      <c r="E1119" t="s">
        <v>81</v>
      </c>
      <c r="F1119" t="s">
        <v>18</v>
      </c>
      <c r="G1119" t="s">
        <v>52</v>
      </c>
      <c r="H1119" t="s">
        <v>20</v>
      </c>
      <c r="I1119" t="s">
        <v>53</v>
      </c>
      <c r="J1119">
        <v>749</v>
      </c>
      <c r="K1119">
        <v>17.989999999999998</v>
      </c>
      <c r="L1119">
        <v>13474.51</v>
      </c>
      <c r="O1119" t="s">
        <v>24</v>
      </c>
      <c r="P1119" s="2">
        <f>DATEVALUE(CONCATENATE(RIGHT(output[[#This Row],[month_year]],2),"/01/",LEFT(output[[#This Row],[month_year]],4)))</f>
        <v>42095</v>
      </c>
    </row>
    <row r="1120" spans="1:16" x14ac:dyDescent="0.3">
      <c r="A1120">
        <v>201504</v>
      </c>
      <c r="B1120" t="s">
        <v>647</v>
      </c>
      <c r="C1120" t="s">
        <v>82</v>
      </c>
      <c r="D1120" t="s">
        <v>83</v>
      </c>
      <c r="E1120" t="s">
        <v>84</v>
      </c>
      <c r="F1120" t="s">
        <v>18</v>
      </c>
      <c r="G1120" t="s">
        <v>52</v>
      </c>
      <c r="H1120" t="s">
        <v>38</v>
      </c>
      <c r="I1120" t="s">
        <v>85</v>
      </c>
      <c r="J1120">
        <v>191</v>
      </c>
      <c r="K1120">
        <v>18.989999999999998</v>
      </c>
      <c r="L1120">
        <v>3627.09</v>
      </c>
      <c r="O1120" t="s">
        <v>24</v>
      </c>
      <c r="P1120" s="2">
        <f>DATEVALUE(CONCATENATE(RIGHT(output[[#This Row],[month_year]],2),"/01/",LEFT(output[[#This Row],[month_year]],4)))</f>
        <v>42095</v>
      </c>
    </row>
    <row r="1121" spans="1:16" x14ac:dyDescent="0.3">
      <c r="A1121">
        <v>201504</v>
      </c>
      <c r="B1121" t="s">
        <v>647</v>
      </c>
      <c r="C1121" t="s">
        <v>656</v>
      </c>
      <c r="D1121" t="s">
        <v>656</v>
      </c>
      <c r="E1121" t="s">
        <v>656</v>
      </c>
      <c r="F1121" t="s">
        <v>23</v>
      </c>
      <c r="G1121" t="s">
        <v>19</v>
      </c>
      <c r="H1121" t="s">
        <v>38</v>
      </c>
      <c r="I1121" t="s">
        <v>39</v>
      </c>
      <c r="J1121">
        <v>1804</v>
      </c>
      <c r="K1121">
        <v>18.989999999999998</v>
      </c>
      <c r="L1121">
        <v>34257.96</v>
      </c>
      <c r="O1121" t="s">
        <v>24</v>
      </c>
      <c r="P1121" s="2">
        <f>DATEVALUE(CONCATENATE(RIGHT(output[[#This Row],[month_year]],2),"/01/",LEFT(output[[#This Row],[month_year]],4)))</f>
        <v>42095</v>
      </c>
    </row>
    <row r="1122" spans="1:16" x14ac:dyDescent="0.3">
      <c r="A1122">
        <v>201504</v>
      </c>
      <c r="B1122" t="s">
        <v>647</v>
      </c>
      <c r="C1122" t="s">
        <v>657</v>
      </c>
      <c r="D1122" t="s">
        <v>206</v>
      </c>
      <c r="E1122" t="s">
        <v>206</v>
      </c>
      <c r="F1122" t="s">
        <v>206</v>
      </c>
      <c r="G1122" t="s">
        <v>19</v>
      </c>
      <c r="H1122" t="s">
        <v>20</v>
      </c>
      <c r="I1122" t="s">
        <v>21</v>
      </c>
      <c r="J1122">
        <v>2574</v>
      </c>
      <c r="K1122">
        <v>17.989999999999998</v>
      </c>
      <c r="L1122">
        <v>46306.26</v>
      </c>
      <c r="O1122" t="s">
        <v>24</v>
      </c>
      <c r="P1122" s="2">
        <f>DATEVALUE(CONCATENATE(RIGHT(output[[#This Row],[month_year]],2),"/01/",LEFT(output[[#This Row],[month_year]],4)))</f>
        <v>42095</v>
      </c>
    </row>
    <row r="1123" spans="1:16" x14ac:dyDescent="0.3">
      <c r="A1123">
        <v>201504</v>
      </c>
      <c r="B1123" t="s">
        <v>647</v>
      </c>
      <c r="C1123" t="s">
        <v>658</v>
      </c>
      <c r="D1123" t="s">
        <v>659</v>
      </c>
      <c r="E1123" t="s">
        <v>132</v>
      </c>
      <c r="F1123" t="s">
        <v>30</v>
      </c>
      <c r="G1123" t="s">
        <v>52</v>
      </c>
      <c r="H1123" t="s">
        <v>20</v>
      </c>
      <c r="I1123" t="s">
        <v>53</v>
      </c>
      <c r="J1123">
        <v>484</v>
      </c>
      <c r="K1123">
        <v>17.989999999999998</v>
      </c>
      <c r="L1123">
        <v>8707.16</v>
      </c>
      <c r="O1123" t="s">
        <v>24</v>
      </c>
      <c r="P1123" s="2">
        <f>DATEVALUE(CONCATENATE(RIGHT(output[[#This Row],[month_year]],2),"/01/",LEFT(output[[#This Row],[month_year]],4)))</f>
        <v>42095</v>
      </c>
    </row>
    <row r="1124" spans="1:16" x14ac:dyDescent="0.3">
      <c r="A1124">
        <v>201504</v>
      </c>
      <c r="B1124" t="s">
        <v>647</v>
      </c>
      <c r="C1124" t="s">
        <v>29</v>
      </c>
      <c r="D1124" t="s">
        <v>30</v>
      </c>
      <c r="E1124" t="s">
        <v>30</v>
      </c>
      <c r="F1124" t="s">
        <v>30</v>
      </c>
      <c r="G1124" t="s">
        <v>19</v>
      </c>
      <c r="H1124" t="s">
        <v>20</v>
      </c>
      <c r="I1124" t="s">
        <v>21</v>
      </c>
      <c r="J1124">
        <v>4115</v>
      </c>
      <c r="K1124">
        <v>17.989999999999998</v>
      </c>
      <c r="L1124">
        <v>74028.850000000006</v>
      </c>
      <c r="O1124" t="s">
        <v>24</v>
      </c>
      <c r="P1124" s="2">
        <f>DATEVALUE(CONCATENATE(RIGHT(output[[#This Row],[month_year]],2),"/01/",LEFT(output[[#This Row],[month_year]],4)))</f>
        <v>42095</v>
      </c>
    </row>
    <row r="1125" spans="1:16" x14ac:dyDescent="0.3">
      <c r="A1125">
        <v>201504</v>
      </c>
      <c r="B1125" t="s">
        <v>647</v>
      </c>
      <c r="C1125" t="s">
        <v>660</v>
      </c>
      <c r="D1125" t="s">
        <v>661</v>
      </c>
      <c r="E1125" t="s">
        <v>661</v>
      </c>
      <c r="F1125" t="s">
        <v>30</v>
      </c>
      <c r="G1125" t="s">
        <v>637</v>
      </c>
      <c r="H1125" t="s">
        <v>20</v>
      </c>
      <c r="I1125" t="s">
        <v>638</v>
      </c>
      <c r="J1125">
        <v>939</v>
      </c>
      <c r="K1125">
        <v>19.989999999999998</v>
      </c>
      <c r="L1125">
        <v>18770.61</v>
      </c>
      <c r="O1125" t="s">
        <v>24</v>
      </c>
      <c r="P1125" s="2">
        <f>DATEVALUE(CONCATENATE(RIGHT(output[[#This Row],[month_year]],2),"/01/",LEFT(output[[#This Row],[month_year]],4)))</f>
        <v>42095</v>
      </c>
    </row>
    <row r="1126" spans="1:16" x14ac:dyDescent="0.3">
      <c r="A1126">
        <v>201504</v>
      </c>
      <c r="B1126" t="s">
        <v>647</v>
      </c>
      <c r="C1126" t="s">
        <v>662</v>
      </c>
      <c r="D1126" t="s">
        <v>663</v>
      </c>
      <c r="E1126" t="s">
        <v>663</v>
      </c>
      <c r="F1126" t="s">
        <v>30</v>
      </c>
      <c r="G1126" t="s">
        <v>42</v>
      </c>
      <c r="H1126" t="s">
        <v>20</v>
      </c>
      <c r="I1126" t="s">
        <v>43</v>
      </c>
      <c r="J1126">
        <v>436</v>
      </c>
      <c r="K1126">
        <v>24.99</v>
      </c>
      <c r="L1126">
        <v>10895.64</v>
      </c>
      <c r="O1126" t="s">
        <v>24</v>
      </c>
      <c r="P1126" s="2">
        <f>DATEVALUE(CONCATENATE(RIGHT(output[[#This Row],[month_year]],2),"/01/",LEFT(output[[#This Row],[month_year]],4)))</f>
        <v>42095</v>
      </c>
    </row>
    <row r="1127" spans="1:16" x14ac:dyDescent="0.3">
      <c r="A1127">
        <v>201504</v>
      </c>
      <c r="B1127" t="s">
        <v>647</v>
      </c>
      <c r="C1127" t="s">
        <v>86</v>
      </c>
      <c r="D1127" t="s">
        <v>87</v>
      </c>
      <c r="E1127" t="s">
        <v>87</v>
      </c>
      <c r="F1127" t="s">
        <v>30</v>
      </c>
      <c r="G1127" t="s">
        <v>19</v>
      </c>
      <c r="H1127" t="s">
        <v>38</v>
      </c>
      <c r="I1127" t="s">
        <v>39</v>
      </c>
      <c r="J1127">
        <v>1817</v>
      </c>
      <c r="K1127">
        <v>18.989999999999998</v>
      </c>
      <c r="L1127">
        <v>34504.83</v>
      </c>
      <c r="O1127" t="s">
        <v>24</v>
      </c>
      <c r="P1127" s="2">
        <f>DATEVALUE(CONCATENATE(RIGHT(output[[#This Row],[month_year]],2),"/01/",LEFT(output[[#This Row],[month_year]],4)))</f>
        <v>42095</v>
      </c>
    </row>
    <row r="1128" spans="1:16" x14ac:dyDescent="0.3">
      <c r="A1128">
        <v>201504</v>
      </c>
      <c r="B1128" t="s">
        <v>647</v>
      </c>
      <c r="C1128" t="s">
        <v>133</v>
      </c>
      <c r="D1128" t="s">
        <v>134</v>
      </c>
      <c r="E1128" t="s">
        <v>134</v>
      </c>
      <c r="F1128" t="s">
        <v>30</v>
      </c>
      <c r="G1128" t="s">
        <v>19</v>
      </c>
      <c r="H1128" t="s">
        <v>20</v>
      </c>
      <c r="I1128" t="s">
        <v>21</v>
      </c>
      <c r="J1128">
        <v>1594</v>
      </c>
      <c r="K1128">
        <v>17.989999999999998</v>
      </c>
      <c r="L1128">
        <v>28676.06</v>
      </c>
      <c r="O1128" t="s">
        <v>24</v>
      </c>
      <c r="P1128" s="2">
        <f>DATEVALUE(CONCATENATE(RIGHT(output[[#This Row],[month_year]],2),"/01/",LEFT(output[[#This Row],[month_year]],4)))</f>
        <v>42095</v>
      </c>
    </row>
    <row r="1129" spans="1:16" x14ac:dyDescent="0.3">
      <c r="A1129">
        <v>201504</v>
      </c>
      <c r="B1129" t="s">
        <v>647</v>
      </c>
      <c r="C1129" t="s">
        <v>664</v>
      </c>
      <c r="D1129" t="s">
        <v>294</v>
      </c>
      <c r="E1129" t="s">
        <v>294</v>
      </c>
      <c r="F1129" t="s">
        <v>30</v>
      </c>
      <c r="G1129" t="s">
        <v>19</v>
      </c>
      <c r="H1129" t="s">
        <v>38</v>
      </c>
      <c r="I1129" t="s">
        <v>39</v>
      </c>
      <c r="J1129">
        <v>2282</v>
      </c>
      <c r="K1129">
        <v>18.989999999999998</v>
      </c>
      <c r="L1129">
        <v>43335.18</v>
      </c>
      <c r="O1129" t="s">
        <v>24</v>
      </c>
      <c r="P1129" s="2">
        <f>DATEVALUE(CONCATENATE(RIGHT(output[[#This Row],[month_year]],2),"/01/",LEFT(output[[#This Row],[month_year]],4)))</f>
        <v>42095</v>
      </c>
    </row>
    <row r="1130" spans="1:16" x14ac:dyDescent="0.3">
      <c r="A1130">
        <v>201504</v>
      </c>
      <c r="B1130" t="s">
        <v>647</v>
      </c>
      <c r="C1130" t="s">
        <v>665</v>
      </c>
      <c r="D1130" t="s">
        <v>666</v>
      </c>
      <c r="E1130" t="s">
        <v>666</v>
      </c>
      <c r="F1130" t="s">
        <v>30</v>
      </c>
      <c r="G1130" t="s">
        <v>19</v>
      </c>
      <c r="H1130" t="s">
        <v>20</v>
      </c>
      <c r="I1130" t="s">
        <v>21</v>
      </c>
      <c r="J1130">
        <v>576</v>
      </c>
      <c r="K1130">
        <v>17.989999999999998</v>
      </c>
      <c r="L1130">
        <v>10362.24</v>
      </c>
      <c r="O1130" t="s">
        <v>24</v>
      </c>
      <c r="P1130" s="2">
        <f>DATEVALUE(CONCATENATE(RIGHT(output[[#This Row],[month_year]],2),"/01/",LEFT(output[[#This Row],[month_year]],4)))</f>
        <v>42095</v>
      </c>
    </row>
    <row r="1131" spans="1:16" x14ac:dyDescent="0.3">
      <c r="A1131">
        <v>201504</v>
      </c>
      <c r="B1131" t="s">
        <v>647</v>
      </c>
      <c r="C1131" t="s">
        <v>135</v>
      </c>
      <c r="D1131" t="s">
        <v>136</v>
      </c>
      <c r="E1131" t="s">
        <v>136</v>
      </c>
      <c r="F1131" t="s">
        <v>30</v>
      </c>
      <c r="G1131" t="s">
        <v>52</v>
      </c>
      <c r="H1131" t="s">
        <v>20</v>
      </c>
      <c r="I1131" t="s">
        <v>53</v>
      </c>
      <c r="J1131">
        <v>962</v>
      </c>
      <c r="K1131">
        <v>17.989999999999998</v>
      </c>
      <c r="L1131">
        <v>17306.38</v>
      </c>
      <c r="O1131" t="s">
        <v>24</v>
      </c>
      <c r="P1131" s="2">
        <f>DATEVALUE(CONCATENATE(RIGHT(output[[#This Row],[month_year]],2),"/01/",LEFT(output[[#This Row],[month_year]],4)))</f>
        <v>42095</v>
      </c>
    </row>
    <row r="1132" spans="1:16" x14ac:dyDescent="0.3">
      <c r="A1132">
        <v>201504</v>
      </c>
      <c r="B1132" t="s">
        <v>647</v>
      </c>
      <c r="C1132" t="s">
        <v>137</v>
      </c>
      <c r="D1132" t="s">
        <v>138</v>
      </c>
      <c r="E1132" t="s">
        <v>138</v>
      </c>
      <c r="F1132" t="s">
        <v>30</v>
      </c>
      <c r="G1132" t="s">
        <v>19</v>
      </c>
      <c r="H1132" t="s">
        <v>20</v>
      </c>
      <c r="I1132" t="s">
        <v>21</v>
      </c>
      <c r="J1132">
        <v>1727</v>
      </c>
      <c r="K1132">
        <v>17.989999999999998</v>
      </c>
      <c r="L1132">
        <v>31068.73</v>
      </c>
      <c r="O1132" t="s">
        <v>24</v>
      </c>
      <c r="P1132" s="2">
        <f>DATEVALUE(CONCATENATE(RIGHT(output[[#This Row],[month_year]],2),"/01/",LEFT(output[[#This Row],[month_year]],4)))</f>
        <v>42095</v>
      </c>
    </row>
    <row r="1133" spans="1:16" x14ac:dyDescent="0.3">
      <c r="A1133">
        <v>201504</v>
      </c>
      <c r="B1133" t="s">
        <v>647</v>
      </c>
      <c r="C1133" t="s">
        <v>634</v>
      </c>
      <c r="D1133" t="s">
        <v>318</v>
      </c>
      <c r="E1133" t="s">
        <v>318</v>
      </c>
      <c r="F1133" t="s">
        <v>30</v>
      </c>
      <c r="G1133" t="s">
        <v>19</v>
      </c>
      <c r="H1133" t="s">
        <v>38</v>
      </c>
      <c r="I1133" t="s">
        <v>39</v>
      </c>
      <c r="J1133">
        <v>1504</v>
      </c>
      <c r="K1133">
        <v>18.989999999999998</v>
      </c>
      <c r="L1133">
        <v>28560.959999999999</v>
      </c>
      <c r="O1133" t="s">
        <v>24</v>
      </c>
      <c r="P1133" s="2">
        <f>DATEVALUE(CONCATENATE(RIGHT(output[[#This Row],[month_year]],2),"/01/",LEFT(output[[#This Row],[month_year]],4)))</f>
        <v>42095</v>
      </c>
    </row>
    <row r="1134" spans="1:16" x14ac:dyDescent="0.3">
      <c r="A1134">
        <v>201504</v>
      </c>
      <c r="B1134" t="s">
        <v>647</v>
      </c>
      <c r="C1134" t="s">
        <v>31</v>
      </c>
      <c r="D1134" t="s">
        <v>32</v>
      </c>
      <c r="E1134" t="s">
        <v>32</v>
      </c>
      <c r="F1134" t="s">
        <v>30</v>
      </c>
      <c r="G1134" t="s">
        <v>19</v>
      </c>
      <c r="H1134" t="s">
        <v>20</v>
      </c>
      <c r="I1134" t="s">
        <v>21</v>
      </c>
      <c r="J1134">
        <v>6298</v>
      </c>
      <c r="K1134">
        <v>17.989999999999998</v>
      </c>
      <c r="L1134">
        <v>113301.02</v>
      </c>
      <c r="O1134" t="s">
        <v>24</v>
      </c>
      <c r="P1134" s="2">
        <f>DATEVALUE(CONCATENATE(RIGHT(output[[#This Row],[month_year]],2),"/01/",LEFT(output[[#This Row],[month_year]],4)))</f>
        <v>42095</v>
      </c>
    </row>
    <row r="1135" spans="1:16" x14ac:dyDescent="0.3">
      <c r="A1135">
        <v>201504</v>
      </c>
      <c r="B1135" t="s">
        <v>647</v>
      </c>
      <c r="C1135" t="s">
        <v>92</v>
      </c>
      <c r="D1135" t="s">
        <v>92</v>
      </c>
      <c r="E1135" t="s">
        <v>92</v>
      </c>
      <c r="F1135" t="s">
        <v>35</v>
      </c>
      <c r="G1135" t="s">
        <v>19</v>
      </c>
      <c r="H1135" t="s">
        <v>20</v>
      </c>
      <c r="I1135" t="s">
        <v>21</v>
      </c>
      <c r="J1135">
        <v>578</v>
      </c>
      <c r="K1135">
        <v>17.989999999999998</v>
      </c>
      <c r="L1135">
        <v>10398.219999999999</v>
      </c>
      <c r="N1135" t="s">
        <v>92</v>
      </c>
      <c r="O1135" t="s">
        <v>22</v>
      </c>
      <c r="P1135" s="2">
        <f>DATEVALUE(CONCATENATE(RIGHT(output[[#This Row],[month_year]],2),"/01/",LEFT(output[[#This Row],[month_year]],4)))</f>
        <v>42095</v>
      </c>
    </row>
    <row r="1136" spans="1:16" x14ac:dyDescent="0.3">
      <c r="A1136">
        <v>201504</v>
      </c>
      <c r="B1136" t="s">
        <v>647</v>
      </c>
      <c r="C1136" t="s">
        <v>33</v>
      </c>
      <c r="D1136" t="s">
        <v>33</v>
      </c>
      <c r="E1136" t="s">
        <v>34</v>
      </c>
      <c r="F1136" t="s">
        <v>35</v>
      </c>
      <c r="G1136" t="s">
        <v>19</v>
      </c>
      <c r="H1136" t="s">
        <v>20</v>
      </c>
      <c r="I1136" t="s">
        <v>21</v>
      </c>
      <c r="J1136">
        <v>886</v>
      </c>
      <c r="K1136">
        <v>17.989999999999998</v>
      </c>
      <c r="L1136">
        <v>15939.14</v>
      </c>
      <c r="O1136" t="s">
        <v>24</v>
      </c>
      <c r="P1136" s="2">
        <f>DATEVALUE(CONCATENATE(RIGHT(output[[#This Row],[month_year]],2),"/01/",LEFT(output[[#This Row],[month_year]],4)))</f>
        <v>42095</v>
      </c>
    </row>
    <row r="1137" spans="1:16" x14ac:dyDescent="0.3">
      <c r="A1137">
        <v>201504</v>
      </c>
      <c r="B1137" t="s">
        <v>647</v>
      </c>
      <c r="C1137" t="s">
        <v>36</v>
      </c>
      <c r="D1137" t="s">
        <v>36</v>
      </c>
      <c r="E1137" t="s">
        <v>36</v>
      </c>
      <c r="F1137" t="s">
        <v>35</v>
      </c>
      <c r="G1137" t="s">
        <v>19</v>
      </c>
      <c r="H1137" t="s">
        <v>20</v>
      </c>
      <c r="I1137" t="s">
        <v>21</v>
      </c>
      <c r="J1137">
        <v>1640</v>
      </c>
      <c r="K1137">
        <v>17.989999999999998</v>
      </c>
      <c r="L1137">
        <v>29503.599999999999</v>
      </c>
      <c r="O1137" t="s">
        <v>24</v>
      </c>
      <c r="P1137" s="2">
        <f>DATEVALUE(CONCATENATE(RIGHT(output[[#This Row],[month_year]],2),"/01/",LEFT(output[[#This Row],[month_year]],4)))</f>
        <v>42095</v>
      </c>
    </row>
    <row r="1138" spans="1:16" x14ac:dyDescent="0.3">
      <c r="A1138">
        <v>201504</v>
      </c>
      <c r="B1138" t="s">
        <v>647</v>
      </c>
      <c r="C1138" t="s">
        <v>669</v>
      </c>
      <c r="D1138" t="s">
        <v>636</v>
      </c>
      <c r="E1138" t="s">
        <v>636</v>
      </c>
      <c r="F1138" t="s">
        <v>35</v>
      </c>
      <c r="G1138" t="s">
        <v>637</v>
      </c>
      <c r="H1138" t="s">
        <v>20</v>
      </c>
      <c r="I1138" t="s">
        <v>638</v>
      </c>
      <c r="J1138">
        <v>642</v>
      </c>
      <c r="K1138">
        <v>19.989999999999998</v>
      </c>
      <c r="L1138">
        <v>12833.58</v>
      </c>
      <c r="O1138" t="s">
        <v>24</v>
      </c>
      <c r="P1138" s="2">
        <f>DATEVALUE(CONCATENATE(RIGHT(output[[#This Row],[month_year]],2),"/01/",LEFT(output[[#This Row],[month_year]],4)))</f>
        <v>42095</v>
      </c>
    </row>
    <row r="1139" spans="1:16" x14ac:dyDescent="0.3">
      <c r="A1139">
        <v>201504</v>
      </c>
      <c r="B1139" t="s">
        <v>647</v>
      </c>
      <c r="C1139" t="s">
        <v>40</v>
      </c>
      <c r="D1139" t="s">
        <v>41</v>
      </c>
      <c r="E1139" t="s">
        <v>41</v>
      </c>
      <c r="F1139" t="s">
        <v>35</v>
      </c>
      <c r="G1139" t="s">
        <v>42</v>
      </c>
      <c r="H1139" t="s">
        <v>20</v>
      </c>
      <c r="I1139" t="s">
        <v>43</v>
      </c>
      <c r="J1139">
        <v>588</v>
      </c>
      <c r="K1139">
        <v>24.99</v>
      </c>
      <c r="L1139">
        <v>14694.12</v>
      </c>
      <c r="O1139" t="s">
        <v>24</v>
      </c>
      <c r="P1139" s="2">
        <f>DATEVALUE(CONCATENATE(RIGHT(output[[#This Row],[month_year]],2),"/01/",LEFT(output[[#This Row],[month_year]],4)))</f>
        <v>42095</v>
      </c>
    </row>
    <row r="1140" spans="1:16" x14ac:dyDescent="0.3">
      <c r="A1140">
        <v>201504</v>
      </c>
      <c r="B1140" t="s">
        <v>647</v>
      </c>
      <c r="C1140" t="s">
        <v>93</v>
      </c>
      <c r="D1140" t="s">
        <v>93</v>
      </c>
      <c r="E1140" t="s">
        <v>93</v>
      </c>
      <c r="F1140" t="s">
        <v>35</v>
      </c>
      <c r="G1140" t="s">
        <v>19</v>
      </c>
      <c r="H1140" t="s">
        <v>20</v>
      </c>
      <c r="I1140" t="s">
        <v>21</v>
      </c>
      <c r="J1140">
        <v>1240</v>
      </c>
      <c r="K1140">
        <v>17.989999999999998</v>
      </c>
      <c r="L1140">
        <v>22307.599999999999</v>
      </c>
      <c r="O1140" t="s">
        <v>24</v>
      </c>
      <c r="P1140" s="2">
        <f>DATEVALUE(CONCATENATE(RIGHT(output[[#This Row],[month_year]],2),"/01/",LEFT(output[[#This Row],[month_year]],4)))</f>
        <v>42095</v>
      </c>
    </row>
    <row r="1141" spans="1:16" x14ac:dyDescent="0.3">
      <c r="A1141">
        <v>201504</v>
      </c>
      <c r="B1141" t="s">
        <v>647</v>
      </c>
      <c r="C1141" t="s">
        <v>413</v>
      </c>
      <c r="D1141" t="s">
        <v>413</v>
      </c>
      <c r="E1141" t="s">
        <v>94</v>
      </c>
      <c r="F1141" t="s">
        <v>35</v>
      </c>
      <c r="G1141" t="s">
        <v>19</v>
      </c>
      <c r="H1141" t="s">
        <v>38</v>
      </c>
      <c r="I1141" t="s">
        <v>39</v>
      </c>
      <c r="J1141">
        <v>1189</v>
      </c>
      <c r="K1141">
        <v>18.989999999999998</v>
      </c>
      <c r="L1141">
        <v>22579.11</v>
      </c>
      <c r="O1141" t="s">
        <v>24</v>
      </c>
      <c r="P1141" s="2">
        <f>DATEVALUE(CONCATENATE(RIGHT(output[[#This Row],[month_year]],2),"/01/",LEFT(output[[#This Row],[month_year]],4)))</f>
        <v>42095</v>
      </c>
    </row>
    <row r="1142" spans="1:16" x14ac:dyDescent="0.3">
      <c r="A1142">
        <v>201504</v>
      </c>
      <c r="B1142" t="s">
        <v>647</v>
      </c>
      <c r="C1142" t="s">
        <v>670</v>
      </c>
      <c r="D1142" t="s">
        <v>670</v>
      </c>
      <c r="E1142" t="s">
        <v>670</v>
      </c>
      <c r="F1142" t="s">
        <v>35</v>
      </c>
      <c r="G1142" t="s">
        <v>19</v>
      </c>
      <c r="H1142" t="s">
        <v>20</v>
      </c>
      <c r="I1142" t="s">
        <v>21</v>
      </c>
      <c r="J1142">
        <v>710</v>
      </c>
      <c r="K1142">
        <v>17.989999999999998</v>
      </c>
      <c r="L1142">
        <v>12772.9</v>
      </c>
      <c r="O1142" t="s">
        <v>24</v>
      </c>
      <c r="P1142" s="2">
        <f>DATEVALUE(CONCATENATE(RIGHT(output[[#This Row],[month_year]],2),"/01/",LEFT(output[[#This Row],[month_year]],4)))</f>
        <v>42095</v>
      </c>
    </row>
    <row r="1143" spans="1:16" x14ac:dyDescent="0.3">
      <c r="A1143">
        <v>201504</v>
      </c>
      <c r="B1143" t="s">
        <v>647</v>
      </c>
      <c r="C1143" t="s">
        <v>95</v>
      </c>
      <c r="D1143" t="s">
        <v>95</v>
      </c>
      <c r="E1143" t="s">
        <v>96</v>
      </c>
      <c r="F1143" t="s">
        <v>35</v>
      </c>
      <c r="G1143" t="s">
        <v>52</v>
      </c>
      <c r="H1143" t="s">
        <v>20</v>
      </c>
      <c r="I1143" t="s">
        <v>53</v>
      </c>
      <c r="J1143">
        <v>902</v>
      </c>
      <c r="K1143">
        <v>17.989999999999998</v>
      </c>
      <c r="L1143">
        <v>16226.98</v>
      </c>
      <c r="O1143" t="s">
        <v>24</v>
      </c>
      <c r="P1143" s="2">
        <f>DATEVALUE(CONCATENATE(RIGHT(output[[#This Row],[month_year]],2),"/01/",LEFT(output[[#This Row],[month_year]],4)))</f>
        <v>42095</v>
      </c>
    </row>
    <row r="1144" spans="1:16" x14ac:dyDescent="0.3">
      <c r="A1144">
        <v>201504</v>
      </c>
      <c r="B1144" t="s">
        <v>647</v>
      </c>
      <c r="C1144" t="s">
        <v>639</v>
      </c>
      <c r="D1144" t="s">
        <v>640</v>
      </c>
      <c r="E1144" t="s">
        <v>640</v>
      </c>
      <c r="F1144" t="s">
        <v>48</v>
      </c>
      <c r="G1144" t="s">
        <v>19</v>
      </c>
      <c r="H1144" t="s">
        <v>20</v>
      </c>
      <c r="I1144" t="s">
        <v>21</v>
      </c>
      <c r="J1144">
        <v>372</v>
      </c>
      <c r="K1144">
        <v>17.989999999999998</v>
      </c>
      <c r="L1144">
        <v>6692.28</v>
      </c>
      <c r="O1144" t="s">
        <v>24</v>
      </c>
      <c r="P1144" s="2">
        <f>DATEVALUE(CONCATENATE(RIGHT(output[[#This Row],[month_year]],2),"/01/",LEFT(output[[#This Row],[month_year]],4)))</f>
        <v>42095</v>
      </c>
    </row>
    <row r="1145" spans="1:16" x14ac:dyDescent="0.3">
      <c r="A1145">
        <v>201504</v>
      </c>
      <c r="B1145" t="s">
        <v>647</v>
      </c>
      <c r="C1145" t="s">
        <v>46</v>
      </c>
      <c r="D1145" t="s">
        <v>47</v>
      </c>
      <c r="E1145" t="s">
        <v>47</v>
      </c>
      <c r="F1145" t="s">
        <v>48</v>
      </c>
      <c r="G1145" t="s">
        <v>19</v>
      </c>
      <c r="H1145" t="s">
        <v>20</v>
      </c>
      <c r="I1145" t="s">
        <v>21</v>
      </c>
      <c r="J1145">
        <v>3049</v>
      </c>
      <c r="K1145">
        <v>17.989999999999998</v>
      </c>
      <c r="L1145">
        <v>54851.51</v>
      </c>
      <c r="O1145" t="s">
        <v>24</v>
      </c>
      <c r="P1145" s="2">
        <f>DATEVALUE(CONCATENATE(RIGHT(output[[#This Row],[month_year]],2),"/01/",LEFT(output[[#This Row],[month_year]],4)))</f>
        <v>42095</v>
      </c>
    </row>
    <row r="1146" spans="1:16" x14ac:dyDescent="0.3">
      <c r="A1146">
        <v>201504</v>
      </c>
      <c r="B1146" t="s">
        <v>647</v>
      </c>
      <c r="C1146" t="s">
        <v>671</v>
      </c>
      <c r="D1146" t="s">
        <v>672</v>
      </c>
      <c r="E1146" t="s">
        <v>673</v>
      </c>
      <c r="F1146" t="s">
        <v>48</v>
      </c>
      <c r="G1146" t="s">
        <v>42</v>
      </c>
      <c r="H1146" t="s">
        <v>20</v>
      </c>
      <c r="I1146" t="s">
        <v>43</v>
      </c>
      <c r="J1146">
        <v>360</v>
      </c>
      <c r="K1146">
        <v>24.99</v>
      </c>
      <c r="L1146">
        <v>8996.4</v>
      </c>
      <c r="O1146" t="s">
        <v>24</v>
      </c>
      <c r="P1146" s="2">
        <f>DATEVALUE(CONCATENATE(RIGHT(output[[#This Row],[month_year]],2),"/01/",LEFT(output[[#This Row],[month_year]],4)))</f>
        <v>42095</v>
      </c>
    </row>
    <row r="1147" spans="1:16" x14ac:dyDescent="0.3">
      <c r="A1147">
        <v>201504</v>
      </c>
      <c r="B1147" t="s">
        <v>647</v>
      </c>
      <c r="C1147" t="s">
        <v>49</v>
      </c>
      <c r="D1147" t="s">
        <v>50</v>
      </c>
      <c r="E1147" t="s">
        <v>51</v>
      </c>
      <c r="F1147" t="s">
        <v>48</v>
      </c>
      <c r="G1147" t="s">
        <v>52</v>
      </c>
      <c r="H1147" t="s">
        <v>20</v>
      </c>
      <c r="I1147" t="s">
        <v>53</v>
      </c>
      <c r="J1147">
        <v>1162</v>
      </c>
      <c r="K1147">
        <v>17.989999999999998</v>
      </c>
      <c r="L1147">
        <v>20904.38</v>
      </c>
      <c r="O1147" t="s">
        <v>24</v>
      </c>
      <c r="P1147" s="2">
        <f>DATEVALUE(CONCATENATE(RIGHT(output[[#This Row],[month_year]],2),"/01/",LEFT(output[[#This Row],[month_year]],4)))</f>
        <v>42095</v>
      </c>
    </row>
    <row r="1148" spans="1:16" x14ac:dyDescent="0.3">
      <c r="A1148">
        <v>201504</v>
      </c>
      <c r="B1148" t="s">
        <v>647</v>
      </c>
      <c r="C1148" t="s">
        <v>674</v>
      </c>
      <c r="D1148" t="s">
        <v>675</v>
      </c>
      <c r="E1148" t="s">
        <v>462</v>
      </c>
      <c r="F1148" t="s">
        <v>48</v>
      </c>
      <c r="G1148" t="s">
        <v>52</v>
      </c>
      <c r="H1148" t="s">
        <v>38</v>
      </c>
      <c r="I1148" t="s">
        <v>85</v>
      </c>
      <c r="J1148">
        <v>602</v>
      </c>
      <c r="K1148">
        <v>18.989999999999998</v>
      </c>
      <c r="L1148">
        <v>11431.98</v>
      </c>
      <c r="O1148" t="s">
        <v>24</v>
      </c>
      <c r="P1148" s="2">
        <f>DATEVALUE(CONCATENATE(RIGHT(output[[#This Row],[month_year]],2),"/01/",LEFT(output[[#This Row],[month_year]],4)))</f>
        <v>42095</v>
      </c>
    </row>
    <row r="1149" spans="1:16" x14ac:dyDescent="0.3">
      <c r="A1149">
        <v>201504</v>
      </c>
      <c r="B1149" t="s">
        <v>647</v>
      </c>
      <c r="C1149" t="s">
        <v>676</v>
      </c>
      <c r="D1149" t="s">
        <v>677</v>
      </c>
      <c r="E1149" t="s">
        <v>47</v>
      </c>
      <c r="F1149" t="s">
        <v>48</v>
      </c>
      <c r="G1149" t="s">
        <v>19</v>
      </c>
      <c r="H1149" t="s">
        <v>20</v>
      </c>
      <c r="I1149" t="s">
        <v>21</v>
      </c>
      <c r="J1149">
        <v>1199</v>
      </c>
      <c r="K1149">
        <v>17.989999999999998</v>
      </c>
      <c r="L1149">
        <v>21570.01</v>
      </c>
      <c r="O1149" t="s">
        <v>24</v>
      </c>
      <c r="P1149" s="2">
        <f>DATEVALUE(CONCATENATE(RIGHT(output[[#This Row],[month_year]],2),"/01/",LEFT(output[[#This Row],[month_year]],4)))</f>
        <v>42095</v>
      </c>
    </row>
    <row r="1150" spans="1:16" x14ac:dyDescent="0.3">
      <c r="A1150">
        <v>201504</v>
      </c>
      <c r="B1150" t="s">
        <v>647</v>
      </c>
      <c r="C1150" t="s">
        <v>678</v>
      </c>
      <c r="D1150" t="s">
        <v>443</v>
      </c>
      <c r="E1150" t="s">
        <v>443</v>
      </c>
      <c r="F1150" t="s">
        <v>48</v>
      </c>
      <c r="G1150" t="s">
        <v>19</v>
      </c>
      <c r="H1150" t="s">
        <v>38</v>
      </c>
      <c r="I1150" t="s">
        <v>39</v>
      </c>
      <c r="J1150">
        <v>2698</v>
      </c>
      <c r="K1150">
        <v>18.989999999999998</v>
      </c>
      <c r="L1150">
        <v>51235.02</v>
      </c>
      <c r="O1150" t="s">
        <v>24</v>
      </c>
      <c r="P1150" s="2">
        <f>DATEVALUE(CONCATENATE(RIGHT(output[[#This Row],[month_year]],2),"/01/",LEFT(output[[#This Row],[month_year]],4)))</f>
        <v>42095</v>
      </c>
    </row>
    <row r="1151" spans="1:16" x14ac:dyDescent="0.3">
      <c r="A1151">
        <v>201504</v>
      </c>
      <c r="B1151" t="s">
        <v>647</v>
      </c>
      <c r="C1151" t="s">
        <v>54</v>
      </c>
      <c r="D1151" t="s">
        <v>55</v>
      </c>
      <c r="E1151" t="s">
        <v>55</v>
      </c>
      <c r="F1151" t="s">
        <v>48</v>
      </c>
      <c r="G1151" t="s">
        <v>19</v>
      </c>
      <c r="H1151" t="s">
        <v>20</v>
      </c>
      <c r="I1151" t="s">
        <v>21</v>
      </c>
      <c r="J1151">
        <v>1329</v>
      </c>
      <c r="K1151">
        <v>17.989999999999998</v>
      </c>
      <c r="L1151">
        <v>23908.71</v>
      </c>
      <c r="O1151" t="s">
        <v>24</v>
      </c>
      <c r="P1151" s="2">
        <f>DATEVALUE(CONCATENATE(RIGHT(output[[#This Row],[month_year]],2),"/01/",LEFT(output[[#This Row],[month_year]],4)))</f>
        <v>42095</v>
      </c>
    </row>
    <row r="1152" spans="1:16" x14ac:dyDescent="0.3">
      <c r="A1152">
        <v>201504</v>
      </c>
      <c r="B1152" t="s">
        <v>647</v>
      </c>
      <c r="C1152" t="s">
        <v>56</v>
      </c>
      <c r="D1152" t="s">
        <v>57</v>
      </c>
      <c r="E1152" t="s">
        <v>57</v>
      </c>
      <c r="F1152" t="s">
        <v>48</v>
      </c>
      <c r="G1152" t="s">
        <v>19</v>
      </c>
      <c r="H1152" t="s">
        <v>20</v>
      </c>
      <c r="I1152" t="s">
        <v>21</v>
      </c>
      <c r="J1152">
        <v>840</v>
      </c>
      <c r="K1152">
        <v>17.989999999999998</v>
      </c>
      <c r="L1152">
        <v>15111.6</v>
      </c>
      <c r="O1152" t="s">
        <v>24</v>
      </c>
      <c r="P1152" s="2">
        <f>DATEVALUE(CONCATENATE(RIGHT(output[[#This Row],[month_year]],2),"/01/",LEFT(output[[#This Row],[month_year]],4)))</f>
        <v>42095</v>
      </c>
    </row>
    <row r="1153" spans="1:16" x14ac:dyDescent="0.3">
      <c r="A1153">
        <v>201504</v>
      </c>
      <c r="B1153" t="s">
        <v>647</v>
      </c>
      <c r="C1153" t="s">
        <v>58</v>
      </c>
      <c r="D1153" t="s">
        <v>59</v>
      </c>
      <c r="E1153" t="s">
        <v>51</v>
      </c>
      <c r="F1153" t="s">
        <v>48</v>
      </c>
      <c r="G1153" t="s">
        <v>52</v>
      </c>
      <c r="H1153" t="s">
        <v>20</v>
      </c>
      <c r="I1153" t="s">
        <v>53</v>
      </c>
      <c r="J1153">
        <v>2042</v>
      </c>
      <c r="K1153">
        <v>17.989999999999998</v>
      </c>
      <c r="L1153">
        <v>36735.58</v>
      </c>
      <c r="O1153" t="s">
        <v>24</v>
      </c>
      <c r="P1153" s="2">
        <f>DATEVALUE(CONCATENATE(RIGHT(output[[#This Row],[month_year]],2),"/01/",LEFT(output[[#This Row],[month_year]],4)))</f>
        <v>42095</v>
      </c>
    </row>
    <row r="1154" spans="1:16" x14ac:dyDescent="0.3">
      <c r="A1154">
        <v>201504</v>
      </c>
      <c r="B1154" t="s">
        <v>647</v>
      </c>
      <c r="C1154" t="s">
        <v>60</v>
      </c>
      <c r="D1154" t="s">
        <v>61</v>
      </c>
      <c r="E1154" t="s">
        <v>61</v>
      </c>
      <c r="F1154" t="s">
        <v>48</v>
      </c>
      <c r="G1154" t="s">
        <v>19</v>
      </c>
      <c r="H1154" t="s">
        <v>20</v>
      </c>
      <c r="I1154" t="s">
        <v>21</v>
      </c>
      <c r="J1154">
        <v>2482</v>
      </c>
      <c r="K1154">
        <v>17.989999999999998</v>
      </c>
      <c r="L1154">
        <v>44651.18</v>
      </c>
      <c r="O1154" t="s">
        <v>24</v>
      </c>
      <c r="P1154" s="2">
        <f>DATEVALUE(CONCATENATE(RIGHT(output[[#This Row],[month_year]],2),"/01/",LEFT(output[[#This Row],[month_year]],4)))</f>
        <v>42095</v>
      </c>
    </row>
    <row r="1155" spans="1:16" x14ac:dyDescent="0.3">
      <c r="A1155">
        <v>201504</v>
      </c>
      <c r="B1155" t="s">
        <v>647</v>
      </c>
      <c r="C1155" t="s">
        <v>679</v>
      </c>
      <c r="D1155" t="s">
        <v>481</v>
      </c>
      <c r="E1155" t="s">
        <v>481</v>
      </c>
      <c r="F1155" t="s">
        <v>48</v>
      </c>
      <c r="G1155" t="s">
        <v>19</v>
      </c>
      <c r="H1155" t="s">
        <v>38</v>
      </c>
      <c r="I1155" t="s">
        <v>39</v>
      </c>
      <c r="J1155">
        <v>2126</v>
      </c>
      <c r="K1155">
        <v>18.989999999999998</v>
      </c>
      <c r="L1155">
        <v>40372.74</v>
      </c>
      <c r="O1155" t="s">
        <v>24</v>
      </c>
      <c r="P1155" s="2">
        <f>DATEVALUE(CONCATENATE(RIGHT(output[[#This Row],[month_year]],2),"/01/",LEFT(output[[#This Row],[month_year]],4)))</f>
        <v>42095</v>
      </c>
    </row>
    <row r="1156" spans="1:16" x14ac:dyDescent="0.3">
      <c r="A1156">
        <v>201504</v>
      </c>
      <c r="B1156" t="s">
        <v>647</v>
      </c>
      <c r="C1156" t="s">
        <v>97</v>
      </c>
      <c r="D1156" t="s">
        <v>98</v>
      </c>
      <c r="E1156" t="s">
        <v>98</v>
      </c>
      <c r="F1156" t="s">
        <v>65</v>
      </c>
      <c r="G1156" t="s">
        <v>19</v>
      </c>
      <c r="H1156" t="s">
        <v>20</v>
      </c>
      <c r="I1156" t="s">
        <v>21</v>
      </c>
      <c r="J1156">
        <v>839</v>
      </c>
      <c r="K1156">
        <v>17.989999999999998</v>
      </c>
      <c r="L1156">
        <v>15093.61</v>
      </c>
      <c r="O1156" t="s">
        <v>24</v>
      </c>
      <c r="P1156" s="2">
        <f>DATEVALUE(CONCATENATE(RIGHT(output[[#This Row],[month_year]],2),"/01/",LEFT(output[[#This Row],[month_year]],4)))</f>
        <v>42095</v>
      </c>
    </row>
    <row r="1157" spans="1:16" x14ac:dyDescent="0.3">
      <c r="A1157">
        <v>201504</v>
      </c>
      <c r="B1157" t="s">
        <v>647</v>
      </c>
      <c r="C1157" t="s">
        <v>99</v>
      </c>
      <c r="D1157" t="s">
        <v>100</v>
      </c>
      <c r="E1157" t="s">
        <v>100</v>
      </c>
      <c r="F1157" t="s">
        <v>65</v>
      </c>
      <c r="G1157" t="s">
        <v>19</v>
      </c>
      <c r="H1157" t="s">
        <v>20</v>
      </c>
      <c r="I1157" t="s">
        <v>21</v>
      </c>
      <c r="J1157">
        <v>956</v>
      </c>
      <c r="K1157">
        <v>17.989999999999998</v>
      </c>
      <c r="L1157">
        <v>17198.439999999999</v>
      </c>
      <c r="O1157" t="s">
        <v>24</v>
      </c>
      <c r="P1157" s="2">
        <f>DATEVALUE(CONCATENATE(RIGHT(output[[#This Row],[month_year]],2),"/01/",LEFT(output[[#This Row],[month_year]],4)))</f>
        <v>42095</v>
      </c>
    </row>
    <row r="1158" spans="1:16" x14ac:dyDescent="0.3">
      <c r="A1158">
        <v>201504</v>
      </c>
      <c r="B1158" t="s">
        <v>647</v>
      </c>
      <c r="C1158" t="s">
        <v>101</v>
      </c>
      <c r="D1158" t="s">
        <v>102</v>
      </c>
      <c r="E1158" t="s">
        <v>103</v>
      </c>
      <c r="F1158" t="s">
        <v>65</v>
      </c>
      <c r="G1158" t="s">
        <v>19</v>
      </c>
      <c r="H1158" t="s">
        <v>38</v>
      </c>
      <c r="I1158" t="s">
        <v>39</v>
      </c>
      <c r="J1158">
        <v>707</v>
      </c>
      <c r="K1158">
        <v>18.989999999999998</v>
      </c>
      <c r="L1158">
        <v>13425.93</v>
      </c>
      <c r="O1158" t="s">
        <v>24</v>
      </c>
      <c r="P1158" s="2">
        <f>DATEVALUE(CONCATENATE(RIGHT(output[[#This Row],[month_year]],2),"/01/",LEFT(output[[#This Row],[month_year]],4)))</f>
        <v>42095</v>
      </c>
    </row>
    <row r="1159" spans="1:16" x14ac:dyDescent="0.3">
      <c r="A1159">
        <v>201504</v>
      </c>
      <c r="B1159" t="s">
        <v>647</v>
      </c>
      <c r="C1159" t="s">
        <v>62</v>
      </c>
      <c r="D1159" t="s">
        <v>63</v>
      </c>
      <c r="E1159" t="s">
        <v>64</v>
      </c>
      <c r="F1159" t="s">
        <v>65</v>
      </c>
      <c r="G1159" t="s">
        <v>19</v>
      </c>
      <c r="H1159" t="s">
        <v>20</v>
      </c>
      <c r="I1159" t="s">
        <v>21</v>
      </c>
      <c r="J1159">
        <v>2037</v>
      </c>
      <c r="K1159">
        <v>17.989999999999998</v>
      </c>
      <c r="L1159">
        <v>36645.629999999997</v>
      </c>
      <c r="O1159" t="s">
        <v>24</v>
      </c>
      <c r="P1159" s="2">
        <f>DATEVALUE(CONCATENATE(RIGHT(output[[#This Row],[month_year]],2),"/01/",LEFT(output[[#This Row],[month_year]],4)))</f>
        <v>42095</v>
      </c>
    </row>
    <row r="1160" spans="1:16" x14ac:dyDescent="0.3">
      <c r="A1160">
        <v>201504</v>
      </c>
      <c r="B1160" t="s">
        <v>647</v>
      </c>
      <c r="C1160" t="s">
        <v>104</v>
      </c>
      <c r="D1160" t="s">
        <v>105</v>
      </c>
      <c r="E1160" t="s">
        <v>106</v>
      </c>
      <c r="F1160" t="s">
        <v>65</v>
      </c>
      <c r="G1160" t="s">
        <v>19</v>
      </c>
      <c r="H1160" t="s">
        <v>38</v>
      </c>
      <c r="I1160" t="s">
        <v>39</v>
      </c>
      <c r="J1160">
        <v>430</v>
      </c>
      <c r="K1160">
        <v>18.989999999999998</v>
      </c>
      <c r="L1160">
        <v>8165.7</v>
      </c>
      <c r="O1160" t="s">
        <v>24</v>
      </c>
      <c r="P1160" s="2">
        <f>DATEVALUE(CONCATENATE(RIGHT(output[[#This Row],[month_year]],2),"/01/",LEFT(output[[#This Row],[month_year]],4)))</f>
        <v>42095</v>
      </c>
    </row>
    <row r="1161" spans="1:16" x14ac:dyDescent="0.3">
      <c r="A1161">
        <v>201504</v>
      </c>
      <c r="B1161" t="s">
        <v>647</v>
      </c>
      <c r="C1161" t="s">
        <v>643</v>
      </c>
      <c r="D1161" t="s">
        <v>644</v>
      </c>
      <c r="E1161" t="s">
        <v>645</v>
      </c>
      <c r="F1161" t="s">
        <v>65</v>
      </c>
      <c r="G1161" t="s">
        <v>19</v>
      </c>
      <c r="H1161" t="s">
        <v>20</v>
      </c>
      <c r="I1161" t="s">
        <v>21</v>
      </c>
      <c r="J1161">
        <v>406</v>
      </c>
      <c r="K1161">
        <v>17.989999999999998</v>
      </c>
      <c r="L1161">
        <v>7303.94</v>
      </c>
      <c r="O1161" t="s">
        <v>24</v>
      </c>
      <c r="P1161" s="2">
        <f>DATEVALUE(CONCATENATE(RIGHT(output[[#This Row],[month_year]],2),"/01/",LEFT(output[[#This Row],[month_year]],4)))</f>
        <v>42095</v>
      </c>
    </row>
    <row r="1162" spans="1:16" x14ac:dyDescent="0.3">
      <c r="A1162">
        <v>201504</v>
      </c>
      <c r="B1162" t="s">
        <v>647</v>
      </c>
      <c r="C1162" t="s">
        <v>761</v>
      </c>
      <c r="D1162" t="s">
        <v>644</v>
      </c>
      <c r="E1162" t="s">
        <v>644</v>
      </c>
      <c r="F1162" t="s">
        <v>65</v>
      </c>
      <c r="G1162" t="s">
        <v>19</v>
      </c>
      <c r="H1162" t="s">
        <v>20</v>
      </c>
      <c r="I1162" t="s">
        <v>21</v>
      </c>
      <c r="J1162">
        <v>435</v>
      </c>
      <c r="K1162">
        <v>17.989999999999998</v>
      </c>
      <c r="L1162">
        <v>7825.65</v>
      </c>
      <c r="O1162" t="s">
        <v>24</v>
      </c>
      <c r="P1162" s="2">
        <f>DATEVALUE(CONCATENATE(RIGHT(output[[#This Row],[month_year]],2),"/01/",LEFT(output[[#This Row],[month_year]],4)))</f>
        <v>42095</v>
      </c>
    </row>
    <row r="1163" spans="1:16" x14ac:dyDescent="0.3">
      <c r="A1163">
        <v>201504</v>
      </c>
      <c r="B1163" t="s">
        <v>647</v>
      </c>
      <c r="C1163" t="s">
        <v>107</v>
      </c>
      <c r="D1163" t="s">
        <v>108</v>
      </c>
      <c r="E1163" t="s">
        <v>108</v>
      </c>
      <c r="F1163" t="s">
        <v>65</v>
      </c>
      <c r="G1163" t="s">
        <v>19</v>
      </c>
      <c r="H1163" t="s">
        <v>20</v>
      </c>
      <c r="I1163" t="s">
        <v>21</v>
      </c>
      <c r="J1163">
        <v>896</v>
      </c>
      <c r="K1163">
        <v>17.989999999999998</v>
      </c>
      <c r="L1163">
        <v>16119.04</v>
      </c>
      <c r="O1163" t="s">
        <v>24</v>
      </c>
      <c r="P1163" s="2">
        <f>DATEVALUE(CONCATENATE(RIGHT(output[[#This Row],[month_year]],2),"/01/",LEFT(output[[#This Row],[month_year]],4)))</f>
        <v>42095</v>
      </c>
    </row>
    <row r="1164" spans="1:16" x14ac:dyDescent="0.3">
      <c r="A1164">
        <v>201504</v>
      </c>
      <c r="B1164" t="s">
        <v>647</v>
      </c>
      <c r="C1164" t="s">
        <v>764</v>
      </c>
      <c r="D1164" t="s">
        <v>765</v>
      </c>
      <c r="E1164" t="s">
        <v>681</v>
      </c>
      <c r="F1164" t="s">
        <v>65</v>
      </c>
      <c r="G1164" t="s">
        <v>42</v>
      </c>
      <c r="H1164" t="s">
        <v>20</v>
      </c>
      <c r="I1164" t="s">
        <v>43</v>
      </c>
      <c r="J1164">
        <v>174</v>
      </c>
      <c r="K1164">
        <v>24.99</v>
      </c>
      <c r="L1164">
        <v>4348.26</v>
      </c>
      <c r="O1164" t="s">
        <v>24</v>
      </c>
      <c r="P1164" s="2">
        <f>DATEVALUE(CONCATENATE(RIGHT(output[[#This Row],[month_year]],2),"/01/",LEFT(output[[#This Row],[month_year]],4)))</f>
        <v>42095</v>
      </c>
    </row>
    <row r="1165" spans="1:16" x14ac:dyDescent="0.3">
      <c r="A1165">
        <v>201504</v>
      </c>
      <c r="B1165" t="s">
        <v>647</v>
      </c>
      <c r="C1165" t="s">
        <v>766</v>
      </c>
      <c r="D1165" t="s">
        <v>767</v>
      </c>
      <c r="E1165" t="s">
        <v>684</v>
      </c>
      <c r="F1165" t="s">
        <v>65</v>
      </c>
      <c r="G1165" t="s">
        <v>637</v>
      </c>
      <c r="H1165" t="s">
        <v>20</v>
      </c>
      <c r="I1165" t="s">
        <v>638</v>
      </c>
      <c r="J1165">
        <v>251</v>
      </c>
      <c r="K1165">
        <v>19.989999999999998</v>
      </c>
      <c r="L1165">
        <v>5017.49</v>
      </c>
      <c r="O1165" t="s">
        <v>24</v>
      </c>
      <c r="P1165" s="2">
        <f>DATEVALUE(CONCATENATE(RIGHT(output[[#This Row],[month_year]],2),"/01/",LEFT(output[[#This Row],[month_year]],4)))</f>
        <v>42095</v>
      </c>
    </row>
    <row r="1166" spans="1:16" x14ac:dyDescent="0.3">
      <c r="A1166">
        <v>201504</v>
      </c>
      <c r="B1166" t="s">
        <v>647</v>
      </c>
      <c r="C1166" t="s">
        <v>66</v>
      </c>
      <c r="D1166" t="s">
        <v>67</v>
      </c>
      <c r="E1166" t="s">
        <v>67</v>
      </c>
      <c r="F1166" t="s">
        <v>65</v>
      </c>
      <c r="G1166" t="s">
        <v>19</v>
      </c>
      <c r="H1166" t="s">
        <v>20</v>
      </c>
      <c r="I1166" t="s">
        <v>21</v>
      </c>
      <c r="J1166">
        <v>980</v>
      </c>
      <c r="K1166">
        <v>17.989999999999998</v>
      </c>
      <c r="L1166">
        <v>17630.2</v>
      </c>
      <c r="O1166" t="s">
        <v>24</v>
      </c>
      <c r="P1166" s="2">
        <f>DATEVALUE(CONCATENATE(RIGHT(output[[#This Row],[month_year]],2),"/01/",LEFT(output[[#This Row],[month_year]],4)))</f>
        <v>42095</v>
      </c>
    </row>
    <row r="1167" spans="1:16" x14ac:dyDescent="0.3">
      <c r="A1167">
        <v>201504</v>
      </c>
      <c r="B1167" t="s">
        <v>647</v>
      </c>
      <c r="C1167" t="s">
        <v>111</v>
      </c>
      <c r="D1167" t="s">
        <v>112</v>
      </c>
      <c r="E1167" t="s">
        <v>113</v>
      </c>
      <c r="F1167" t="s">
        <v>65</v>
      </c>
      <c r="G1167" t="s">
        <v>19</v>
      </c>
      <c r="H1167" t="s">
        <v>38</v>
      </c>
      <c r="I1167" t="s">
        <v>39</v>
      </c>
      <c r="J1167">
        <v>483</v>
      </c>
      <c r="K1167">
        <v>18.989999999999998</v>
      </c>
      <c r="L1167">
        <v>9172.17</v>
      </c>
      <c r="O1167" t="s">
        <v>24</v>
      </c>
      <c r="P1167" s="2">
        <f>DATEVALUE(CONCATENATE(RIGHT(output[[#This Row],[month_year]],2),"/01/",LEFT(output[[#This Row],[month_year]],4)))</f>
        <v>42095</v>
      </c>
    </row>
    <row r="1168" spans="1:16" x14ac:dyDescent="0.3">
      <c r="A1168">
        <v>201504</v>
      </c>
      <c r="B1168" t="s">
        <v>647</v>
      </c>
      <c r="C1168" t="s">
        <v>114</v>
      </c>
      <c r="D1168" t="s">
        <v>115</v>
      </c>
      <c r="E1168" t="s">
        <v>115</v>
      </c>
      <c r="F1168" t="s">
        <v>65</v>
      </c>
      <c r="G1168" t="s">
        <v>19</v>
      </c>
      <c r="H1168" t="s">
        <v>20</v>
      </c>
      <c r="I1168" t="s">
        <v>21</v>
      </c>
      <c r="J1168">
        <v>1806</v>
      </c>
      <c r="K1168">
        <v>17.989999999999998</v>
      </c>
      <c r="L1168">
        <v>32489.94</v>
      </c>
      <c r="O1168" t="s">
        <v>24</v>
      </c>
      <c r="P1168" s="2">
        <f>DATEVALUE(CONCATENATE(RIGHT(output[[#This Row],[month_year]],2),"/01/",LEFT(output[[#This Row],[month_year]],4)))</f>
        <v>42095</v>
      </c>
    </row>
    <row r="1169" spans="1:16" x14ac:dyDescent="0.3">
      <c r="A1169">
        <v>201504</v>
      </c>
      <c r="B1169" t="s">
        <v>647</v>
      </c>
      <c r="C1169" t="s">
        <v>762</v>
      </c>
      <c r="D1169" t="s">
        <v>763</v>
      </c>
      <c r="E1169" t="s">
        <v>681</v>
      </c>
      <c r="F1169" t="s">
        <v>65</v>
      </c>
      <c r="G1169" t="s">
        <v>42</v>
      </c>
      <c r="H1169" t="s">
        <v>20</v>
      </c>
      <c r="I1169" t="s">
        <v>43</v>
      </c>
      <c r="J1169">
        <v>238</v>
      </c>
      <c r="K1169">
        <v>24.99</v>
      </c>
      <c r="L1169">
        <v>5947.62</v>
      </c>
      <c r="O1169" t="s">
        <v>24</v>
      </c>
      <c r="P1169" s="2">
        <f>DATEVALUE(CONCATENATE(RIGHT(output[[#This Row],[month_year]],2),"/01/",LEFT(output[[#This Row],[month_year]],4)))</f>
        <v>42095</v>
      </c>
    </row>
    <row r="1170" spans="1:16" x14ac:dyDescent="0.3">
      <c r="A1170">
        <v>201504</v>
      </c>
      <c r="B1170" t="s">
        <v>647</v>
      </c>
      <c r="C1170" t="s">
        <v>595</v>
      </c>
      <c r="D1170" t="s">
        <v>596</v>
      </c>
      <c r="E1170" t="s">
        <v>65</v>
      </c>
      <c r="F1170" t="s">
        <v>65</v>
      </c>
      <c r="G1170" t="s">
        <v>19</v>
      </c>
      <c r="H1170" t="s">
        <v>20</v>
      </c>
      <c r="I1170" t="s">
        <v>21</v>
      </c>
      <c r="J1170">
        <v>5717</v>
      </c>
      <c r="K1170">
        <v>17.989999999999998</v>
      </c>
      <c r="L1170">
        <v>102848.83</v>
      </c>
      <c r="O1170" t="s">
        <v>24</v>
      </c>
      <c r="P1170" s="2">
        <f>DATEVALUE(CONCATENATE(RIGHT(output[[#This Row],[month_year]],2),"/01/",LEFT(output[[#This Row],[month_year]],4)))</f>
        <v>42095</v>
      </c>
    </row>
    <row r="1171" spans="1:16" x14ac:dyDescent="0.3">
      <c r="A1171">
        <v>201504</v>
      </c>
      <c r="B1171" t="s">
        <v>647</v>
      </c>
      <c r="C1171" t="s">
        <v>597</v>
      </c>
      <c r="D1171" t="s">
        <v>598</v>
      </c>
      <c r="E1171" t="s">
        <v>120</v>
      </c>
      <c r="F1171" t="s">
        <v>65</v>
      </c>
      <c r="G1171" t="s">
        <v>19</v>
      </c>
      <c r="H1171" t="s">
        <v>38</v>
      </c>
      <c r="I1171" t="s">
        <v>39</v>
      </c>
      <c r="J1171">
        <v>2379</v>
      </c>
      <c r="K1171">
        <v>18.989999999999998</v>
      </c>
      <c r="L1171">
        <v>45177.21</v>
      </c>
      <c r="O1171" t="s">
        <v>24</v>
      </c>
      <c r="P1171" s="2">
        <f>DATEVALUE(CONCATENATE(RIGHT(output[[#This Row],[month_year]],2),"/01/",LEFT(output[[#This Row],[month_year]],4)))</f>
        <v>42095</v>
      </c>
    </row>
    <row r="1172" spans="1:16" x14ac:dyDescent="0.3">
      <c r="A1172">
        <v>201504</v>
      </c>
      <c r="B1172" t="s">
        <v>647</v>
      </c>
      <c r="C1172" t="s">
        <v>680</v>
      </c>
      <c r="D1172" t="s">
        <v>681</v>
      </c>
      <c r="E1172" t="s">
        <v>681</v>
      </c>
      <c r="F1172" t="s">
        <v>65</v>
      </c>
      <c r="G1172" t="s">
        <v>42</v>
      </c>
      <c r="H1172" t="s">
        <v>20</v>
      </c>
      <c r="I1172" t="s">
        <v>43</v>
      </c>
      <c r="J1172">
        <v>716</v>
      </c>
      <c r="K1172">
        <v>24.99</v>
      </c>
      <c r="L1172">
        <v>17892.84</v>
      </c>
      <c r="O1172" t="s">
        <v>24</v>
      </c>
      <c r="P1172" s="2">
        <f>DATEVALUE(CONCATENATE(RIGHT(output[[#This Row],[month_year]],2),"/01/",LEFT(output[[#This Row],[month_year]],4)))</f>
        <v>42095</v>
      </c>
    </row>
    <row r="1173" spans="1:16" x14ac:dyDescent="0.3">
      <c r="A1173">
        <v>201504</v>
      </c>
      <c r="B1173" t="s">
        <v>647</v>
      </c>
      <c r="C1173" t="s">
        <v>682</v>
      </c>
      <c r="D1173" t="s">
        <v>683</v>
      </c>
      <c r="E1173" t="s">
        <v>684</v>
      </c>
      <c r="F1173" t="s">
        <v>65</v>
      </c>
      <c r="G1173" t="s">
        <v>637</v>
      </c>
      <c r="H1173" t="s">
        <v>20</v>
      </c>
      <c r="I1173" t="s">
        <v>638</v>
      </c>
      <c r="J1173">
        <v>880</v>
      </c>
      <c r="K1173">
        <v>19.989999999999998</v>
      </c>
      <c r="L1173">
        <v>17591.2</v>
      </c>
      <c r="O1173" t="s">
        <v>24</v>
      </c>
      <c r="P1173" s="2">
        <f>DATEVALUE(CONCATENATE(RIGHT(output[[#This Row],[month_year]],2),"/01/",LEFT(output[[#This Row],[month_year]],4)))</f>
        <v>42095</v>
      </c>
    </row>
    <row r="1174" spans="1:16" x14ac:dyDescent="0.3">
      <c r="A1174">
        <v>201504</v>
      </c>
      <c r="B1174" t="s">
        <v>647</v>
      </c>
      <c r="C1174" t="s">
        <v>707</v>
      </c>
      <c r="D1174" t="s">
        <v>708</v>
      </c>
      <c r="E1174" t="s">
        <v>684</v>
      </c>
      <c r="F1174" t="s">
        <v>65</v>
      </c>
      <c r="G1174" t="s">
        <v>637</v>
      </c>
      <c r="H1174" t="s">
        <v>20</v>
      </c>
      <c r="I1174" t="s">
        <v>638</v>
      </c>
      <c r="J1174">
        <v>150</v>
      </c>
      <c r="K1174">
        <v>19.989999999999998</v>
      </c>
      <c r="L1174">
        <v>2998.5</v>
      </c>
      <c r="O1174" t="s">
        <v>24</v>
      </c>
      <c r="P1174" s="2">
        <f>DATEVALUE(CONCATENATE(RIGHT(output[[#This Row],[month_year]],2),"/01/",LEFT(output[[#This Row],[month_year]],4)))</f>
        <v>42095</v>
      </c>
    </row>
    <row r="1175" spans="1:16" x14ac:dyDescent="0.3">
      <c r="A1175">
        <v>201504</v>
      </c>
      <c r="B1175" t="s">
        <v>647</v>
      </c>
      <c r="C1175" t="s">
        <v>625</v>
      </c>
      <c r="D1175" t="s">
        <v>626</v>
      </c>
      <c r="E1175" t="s">
        <v>126</v>
      </c>
      <c r="F1175" t="s">
        <v>65</v>
      </c>
      <c r="G1175" t="s">
        <v>19</v>
      </c>
      <c r="H1175" t="s">
        <v>20</v>
      </c>
      <c r="I1175" t="s">
        <v>21</v>
      </c>
      <c r="J1175">
        <v>1380</v>
      </c>
      <c r="K1175">
        <v>17.989999999999998</v>
      </c>
      <c r="L1175">
        <v>24826.2</v>
      </c>
      <c r="O1175" t="s">
        <v>24</v>
      </c>
      <c r="P1175" s="2">
        <f>DATEVALUE(CONCATENATE(RIGHT(output[[#This Row],[month_year]],2),"/01/",LEFT(output[[#This Row],[month_year]],4)))</f>
        <v>42095</v>
      </c>
    </row>
    <row r="1176" spans="1:16" x14ac:dyDescent="0.3">
      <c r="A1176">
        <v>201504</v>
      </c>
      <c r="B1176" t="s">
        <v>647</v>
      </c>
      <c r="C1176" t="s">
        <v>121</v>
      </c>
      <c r="D1176" t="s">
        <v>122</v>
      </c>
      <c r="E1176" t="s">
        <v>123</v>
      </c>
      <c r="F1176" t="s">
        <v>65</v>
      </c>
      <c r="G1176" t="s">
        <v>19</v>
      </c>
      <c r="H1176" t="s">
        <v>38</v>
      </c>
      <c r="I1176" t="s">
        <v>39</v>
      </c>
      <c r="J1176">
        <v>345</v>
      </c>
      <c r="K1176">
        <v>18.989999999999998</v>
      </c>
      <c r="L1176">
        <v>6551.55</v>
      </c>
      <c r="O1176" t="s">
        <v>24</v>
      </c>
      <c r="P1176" s="2">
        <f>DATEVALUE(CONCATENATE(RIGHT(output[[#This Row],[month_year]],2),"/01/",LEFT(output[[#This Row],[month_year]],4)))</f>
        <v>42095</v>
      </c>
    </row>
    <row r="1177" spans="1:16" x14ac:dyDescent="0.3">
      <c r="A1177">
        <v>201505</v>
      </c>
      <c r="B1177" t="s">
        <v>15</v>
      </c>
      <c r="C1177" t="s">
        <v>715</v>
      </c>
      <c r="D1177" t="s">
        <v>716</v>
      </c>
      <c r="E1177" t="s">
        <v>716</v>
      </c>
      <c r="F1177" t="s">
        <v>717</v>
      </c>
      <c r="G1177" t="s">
        <v>19</v>
      </c>
      <c r="H1177" t="s">
        <v>20</v>
      </c>
      <c r="I1177" t="s">
        <v>21</v>
      </c>
      <c r="J1177">
        <v>992</v>
      </c>
      <c r="K1177">
        <v>11</v>
      </c>
      <c r="L1177">
        <v>10912</v>
      </c>
      <c r="O1177" t="s">
        <v>22</v>
      </c>
      <c r="P1177" s="2">
        <f>DATEVALUE(CONCATENATE(RIGHT(output[[#This Row],[month_year]],2),"/01/",LEFT(output[[#This Row],[month_year]],4)))</f>
        <v>42125</v>
      </c>
    </row>
    <row r="1178" spans="1:16" x14ac:dyDescent="0.3">
      <c r="A1178">
        <v>201505</v>
      </c>
      <c r="B1178" t="s">
        <v>15</v>
      </c>
      <c r="C1178" t="s">
        <v>16</v>
      </c>
      <c r="D1178" t="s">
        <v>17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>
        <v>4841</v>
      </c>
      <c r="K1178">
        <v>11</v>
      </c>
      <c r="L1178">
        <v>53251</v>
      </c>
      <c r="O1178" t="s">
        <v>24</v>
      </c>
      <c r="P1178" s="2">
        <f>DATEVALUE(CONCATENATE(RIGHT(output[[#This Row],[month_year]],2),"/01/",LEFT(output[[#This Row],[month_year]],4)))</f>
        <v>42125</v>
      </c>
    </row>
    <row r="1179" spans="1:16" x14ac:dyDescent="0.3">
      <c r="A1179">
        <v>201505</v>
      </c>
      <c r="B1179" t="s">
        <v>15</v>
      </c>
      <c r="C1179" t="s">
        <v>23</v>
      </c>
      <c r="D1179" t="s">
        <v>23</v>
      </c>
      <c r="E1179" t="s">
        <v>23</v>
      </c>
      <c r="F1179" t="s">
        <v>23</v>
      </c>
      <c r="G1179" t="s">
        <v>19</v>
      </c>
      <c r="H1179" t="s">
        <v>20</v>
      </c>
      <c r="I1179" t="s">
        <v>21</v>
      </c>
      <c r="J1179">
        <v>1251</v>
      </c>
      <c r="K1179">
        <v>11</v>
      </c>
      <c r="L1179">
        <v>13761</v>
      </c>
      <c r="O1179" t="s">
        <v>24</v>
      </c>
      <c r="P1179" s="2">
        <f>DATEVALUE(CONCATENATE(RIGHT(output[[#This Row],[month_year]],2),"/01/",LEFT(output[[#This Row],[month_year]],4)))</f>
        <v>42125</v>
      </c>
    </row>
    <row r="1180" spans="1:16" x14ac:dyDescent="0.3">
      <c r="A1180">
        <v>201505</v>
      </c>
      <c r="B1180" t="s">
        <v>15</v>
      </c>
      <c r="C1180" t="s">
        <v>656</v>
      </c>
      <c r="D1180" t="s">
        <v>656</v>
      </c>
      <c r="E1180" t="s">
        <v>656</v>
      </c>
      <c r="F1180" t="s">
        <v>23</v>
      </c>
      <c r="G1180" t="s">
        <v>19</v>
      </c>
      <c r="H1180" t="s">
        <v>38</v>
      </c>
      <c r="I1180" t="s">
        <v>39</v>
      </c>
      <c r="J1180">
        <v>3</v>
      </c>
      <c r="K1180">
        <v>12</v>
      </c>
      <c r="L1180">
        <v>36</v>
      </c>
      <c r="O1180" t="s">
        <v>24</v>
      </c>
      <c r="P1180" s="2">
        <f>DATEVALUE(CONCATENATE(RIGHT(output[[#This Row],[month_year]],2),"/01/",LEFT(output[[#This Row],[month_year]],4)))</f>
        <v>42125</v>
      </c>
    </row>
    <row r="1181" spans="1:16" x14ac:dyDescent="0.3">
      <c r="A1181">
        <v>201505</v>
      </c>
      <c r="B1181" t="s">
        <v>15</v>
      </c>
      <c r="C1181" t="s">
        <v>25</v>
      </c>
      <c r="D1181" t="s">
        <v>26</v>
      </c>
      <c r="E1181" t="s">
        <v>25</v>
      </c>
      <c r="F1181" t="s">
        <v>23</v>
      </c>
      <c r="G1181" t="s">
        <v>27</v>
      </c>
      <c r="H1181" t="s">
        <v>20</v>
      </c>
      <c r="I1181" t="s">
        <v>28</v>
      </c>
      <c r="J1181">
        <v>7392</v>
      </c>
      <c r="K1181">
        <v>7.02</v>
      </c>
      <c r="L1181">
        <v>51891.839999999997</v>
      </c>
      <c r="O1181" t="s">
        <v>24</v>
      </c>
      <c r="P1181" s="2">
        <f>DATEVALUE(CONCATENATE(RIGHT(output[[#This Row],[month_year]],2),"/01/",LEFT(output[[#This Row],[month_year]],4)))</f>
        <v>42125</v>
      </c>
    </row>
    <row r="1182" spans="1:16" x14ac:dyDescent="0.3">
      <c r="A1182">
        <v>201505</v>
      </c>
      <c r="B1182" t="s">
        <v>15</v>
      </c>
      <c r="C1182" t="s">
        <v>29</v>
      </c>
      <c r="D1182" t="s">
        <v>30</v>
      </c>
      <c r="E1182" t="s">
        <v>30</v>
      </c>
      <c r="F1182" t="s">
        <v>30</v>
      </c>
      <c r="G1182" t="s">
        <v>19</v>
      </c>
      <c r="H1182" t="s">
        <v>20</v>
      </c>
      <c r="I1182" t="s">
        <v>21</v>
      </c>
      <c r="J1182">
        <v>21995</v>
      </c>
      <c r="K1182">
        <v>11</v>
      </c>
      <c r="L1182">
        <v>241945</v>
      </c>
      <c r="O1182" t="s">
        <v>24</v>
      </c>
      <c r="P1182" s="2">
        <f>DATEVALUE(CONCATENATE(RIGHT(output[[#This Row],[month_year]],2),"/01/",LEFT(output[[#This Row],[month_year]],4)))</f>
        <v>42125</v>
      </c>
    </row>
    <row r="1183" spans="1:16" x14ac:dyDescent="0.3">
      <c r="A1183">
        <v>201505</v>
      </c>
      <c r="B1183" t="s">
        <v>15</v>
      </c>
      <c r="C1183" t="s">
        <v>31</v>
      </c>
      <c r="D1183" t="s">
        <v>32</v>
      </c>
      <c r="E1183" t="s">
        <v>32</v>
      </c>
      <c r="F1183" t="s">
        <v>30</v>
      </c>
      <c r="G1183" t="s">
        <v>19</v>
      </c>
      <c r="H1183" t="s">
        <v>20</v>
      </c>
      <c r="I1183" t="s">
        <v>21</v>
      </c>
      <c r="J1183">
        <v>34584</v>
      </c>
      <c r="K1183">
        <v>11</v>
      </c>
      <c r="L1183">
        <v>380424</v>
      </c>
      <c r="O1183" t="s">
        <v>24</v>
      </c>
      <c r="P1183" s="2">
        <f>DATEVALUE(CONCATENATE(RIGHT(output[[#This Row],[month_year]],2),"/01/",LEFT(output[[#This Row],[month_year]],4)))</f>
        <v>42125</v>
      </c>
    </row>
    <row r="1184" spans="1:16" x14ac:dyDescent="0.3">
      <c r="A1184">
        <v>201505</v>
      </c>
      <c r="B1184" t="s">
        <v>15</v>
      </c>
      <c r="C1184" t="s">
        <v>33</v>
      </c>
      <c r="D1184" t="s">
        <v>33</v>
      </c>
      <c r="E1184" t="s">
        <v>34</v>
      </c>
      <c r="F1184" t="s">
        <v>35</v>
      </c>
      <c r="G1184" t="s">
        <v>19</v>
      </c>
      <c r="H1184" t="s">
        <v>20</v>
      </c>
      <c r="I1184" t="s">
        <v>21</v>
      </c>
      <c r="J1184">
        <v>5451</v>
      </c>
      <c r="K1184">
        <v>11</v>
      </c>
      <c r="L1184">
        <v>59961</v>
      </c>
      <c r="O1184" t="s">
        <v>24</v>
      </c>
      <c r="P1184" s="2">
        <f>DATEVALUE(CONCATENATE(RIGHT(output[[#This Row],[month_year]],2),"/01/",LEFT(output[[#This Row],[month_year]],4)))</f>
        <v>42125</v>
      </c>
    </row>
    <row r="1185" spans="1:16" x14ac:dyDescent="0.3">
      <c r="A1185">
        <v>201505</v>
      </c>
      <c r="B1185" t="s">
        <v>15</v>
      </c>
      <c r="C1185" t="s">
        <v>36</v>
      </c>
      <c r="D1185" t="s">
        <v>36</v>
      </c>
      <c r="E1185" t="s">
        <v>36</v>
      </c>
      <c r="F1185" t="s">
        <v>35</v>
      </c>
      <c r="G1185" t="s">
        <v>19</v>
      </c>
      <c r="H1185" t="s">
        <v>20</v>
      </c>
      <c r="I1185" t="s">
        <v>21</v>
      </c>
      <c r="J1185">
        <v>7849</v>
      </c>
      <c r="K1185">
        <v>11</v>
      </c>
      <c r="L1185">
        <v>86339</v>
      </c>
      <c r="O1185" t="s">
        <v>24</v>
      </c>
      <c r="P1185" s="2">
        <f>DATEVALUE(CONCATENATE(RIGHT(output[[#This Row],[month_year]],2),"/01/",LEFT(output[[#This Row],[month_year]],4)))</f>
        <v>42125</v>
      </c>
    </row>
    <row r="1186" spans="1:16" x14ac:dyDescent="0.3">
      <c r="A1186">
        <v>201505</v>
      </c>
      <c r="B1186" t="s">
        <v>15</v>
      </c>
      <c r="C1186" t="s">
        <v>37</v>
      </c>
      <c r="D1186" t="s">
        <v>37</v>
      </c>
      <c r="E1186" t="s">
        <v>37</v>
      </c>
      <c r="F1186" t="s">
        <v>35</v>
      </c>
      <c r="G1186" t="s">
        <v>19</v>
      </c>
      <c r="H1186" t="s">
        <v>38</v>
      </c>
      <c r="I1186" t="s">
        <v>39</v>
      </c>
      <c r="J1186">
        <v>19747</v>
      </c>
      <c r="K1186">
        <v>12</v>
      </c>
      <c r="L1186">
        <v>236964</v>
      </c>
      <c r="O1186" t="s">
        <v>24</v>
      </c>
      <c r="P1186" s="2">
        <f>DATEVALUE(CONCATENATE(RIGHT(output[[#This Row],[month_year]],2),"/01/",LEFT(output[[#This Row],[month_year]],4)))</f>
        <v>42125</v>
      </c>
    </row>
    <row r="1187" spans="1:16" x14ac:dyDescent="0.3">
      <c r="A1187">
        <v>201505</v>
      </c>
      <c r="B1187" t="s">
        <v>15</v>
      </c>
      <c r="C1187" t="s">
        <v>40</v>
      </c>
      <c r="D1187" t="s">
        <v>41</v>
      </c>
      <c r="E1187" t="s">
        <v>41</v>
      </c>
      <c r="F1187" t="s">
        <v>35</v>
      </c>
      <c r="G1187" t="s">
        <v>42</v>
      </c>
      <c r="H1187" t="s">
        <v>20</v>
      </c>
      <c r="I1187" t="s">
        <v>43</v>
      </c>
      <c r="J1187">
        <v>1842</v>
      </c>
      <c r="K1187">
        <v>18</v>
      </c>
      <c r="L1187">
        <v>33156</v>
      </c>
      <c r="O1187" t="s">
        <v>24</v>
      </c>
      <c r="P1187" s="2">
        <f>DATEVALUE(CONCATENATE(RIGHT(output[[#This Row],[month_year]],2),"/01/",LEFT(output[[#This Row],[month_year]],4)))</f>
        <v>42125</v>
      </c>
    </row>
    <row r="1188" spans="1:16" x14ac:dyDescent="0.3">
      <c r="A1188">
        <v>201505</v>
      </c>
      <c r="B1188" t="s">
        <v>15</v>
      </c>
      <c r="C1188" t="s">
        <v>44</v>
      </c>
      <c r="D1188" t="s">
        <v>44</v>
      </c>
      <c r="E1188" t="s">
        <v>45</v>
      </c>
      <c r="F1188" t="s">
        <v>35</v>
      </c>
      <c r="G1188" t="s">
        <v>27</v>
      </c>
      <c r="H1188" t="s">
        <v>20</v>
      </c>
      <c r="I1188" t="s">
        <v>28</v>
      </c>
      <c r="J1188">
        <v>8220</v>
      </c>
      <c r="K1188">
        <v>7.02</v>
      </c>
      <c r="L1188">
        <v>57704.4</v>
      </c>
      <c r="O1188" t="s">
        <v>24</v>
      </c>
      <c r="P1188" s="2">
        <f>DATEVALUE(CONCATENATE(RIGHT(output[[#This Row],[month_year]],2),"/01/",LEFT(output[[#This Row],[month_year]],4)))</f>
        <v>42125</v>
      </c>
    </row>
    <row r="1189" spans="1:16" x14ac:dyDescent="0.3">
      <c r="A1189">
        <v>201505</v>
      </c>
      <c r="B1189" t="s">
        <v>15</v>
      </c>
      <c r="C1189" t="s">
        <v>46</v>
      </c>
      <c r="D1189" t="s">
        <v>47</v>
      </c>
      <c r="E1189" t="s">
        <v>47</v>
      </c>
      <c r="F1189" t="s">
        <v>48</v>
      </c>
      <c r="G1189" t="s">
        <v>19</v>
      </c>
      <c r="H1189" t="s">
        <v>20</v>
      </c>
      <c r="I1189" t="s">
        <v>21</v>
      </c>
      <c r="J1189">
        <v>21499</v>
      </c>
      <c r="K1189">
        <v>11</v>
      </c>
      <c r="L1189">
        <v>236489</v>
      </c>
      <c r="O1189" t="s">
        <v>24</v>
      </c>
      <c r="P1189" s="2">
        <f>DATEVALUE(CONCATENATE(RIGHT(output[[#This Row],[month_year]],2),"/01/",LEFT(output[[#This Row],[month_year]],4)))</f>
        <v>42125</v>
      </c>
    </row>
    <row r="1190" spans="1:16" x14ac:dyDescent="0.3">
      <c r="A1190">
        <v>201505</v>
      </c>
      <c r="B1190" t="s">
        <v>15</v>
      </c>
      <c r="C1190" t="s">
        <v>49</v>
      </c>
      <c r="D1190" t="s">
        <v>50</v>
      </c>
      <c r="E1190" t="s">
        <v>51</v>
      </c>
      <c r="F1190" t="s">
        <v>48</v>
      </c>
      <c r="G1190" t="s">
        <v>52</v>
      </c>
      <c r="H1190" t="s">
        <v>20</v>
      </c>
      <c r="I1190" t="s">
        <v>53</v>
      </c>
      <c r="J1190">
        <v>3731</v>
      </c>
      <c r="K1190">
        <v>11</v>
      </c>
      <c r="L1190">
        <v>41041</v>
      </c>
      <c r="O1190" t="s">
        <v>24</v>
      </c>
      <c r="P1190" s="2">
        <f>DATEVALUE(CONCATENATE(RIGHT(output[[#This Row],[month_year]],2),"/01/",LEFT(output[[#This Row],[month_year]],4)))</f>
        <v>42125</v>
      </c>
    </row>
    <row r="1191" spans="1:16" x14ac:dyDescent="0.3">
      <c r="A1191">
        <v>201505</v>
      </c>
      <c r="B1191" t="s">
        <v>15</v>
      </c>
      <c r="C1191" t="s">
        <v>54</v>
      </c>
      <c r="D1191" t="s">
        <v>55</v>
      </c>
      <c r="E1191" t="s">
        <v>55</v>
      </c>
      <c r="F1191" t="s">
        <v>48</v>
      </c>
      <c r="G1191" t="s">
        <v>19</v>
      </c>
      <c r="H1191" t="s">
        <v>20</v>
      </c>
      <c r="I1191" t="s">
        <v>21</v>
      </c>
      <c r="J1191">
        <v>1454</v>
      </c>
      <c r="K1191">
        <v>11</v>
      </c>
      <c r="L1191">
        <v>15994</v>
      </c>
      <c r="O1191" t="s">
        <v>24</v>
      </c>
      <c r="P1191" s="2">
        <f>DATEVALUE(CONCATENATE(RIGHT(output[[#This Row],[month_year]],2),"/01/",LEFT(output[[#This Row],[month_year]],4)))</f>
        <v>42125</v>
      </c>
    </row>
    <row r="1192" spans="1:16" x14ac:dyDescent="0.3">
      <c r="A1192">
        <v>201505</v>
      </c>
      <c r="B1192" t="s">
        <v>15</v>
      </c>
      <c r="C1192" t="s">
        <v>56</v>
      </c>
      <c r="D1192" t="s">
        <v>57</v>
      </c>
      <c r="E1192" t="s">
        <v>57</v>
      </c>
      <c r="F1192" t="s">
        <v>48</v>
      </c>
      <c r="G1192" t="s">
        <v>19</v>
      </c>
      <c r="H1192" t="s">
        <v>20</v>
      </c>
      <c r="I1192" t="s">
        <v>21</v>
      </c>
      <c r="J1192">
        <v>2402</v>
      </c>
      <c r="K1192">
        <v>11</v>
      </c>
      <c r="L1192">
        <v>26422</v>
      </c>
      <c r="O1192" t="s">
        <v>24</v>
      </c>
      <c r="P1192" s="2">
        <f>DATEVALUE(CONCATENATE(RIGHT(output[[#This Row],[month_year]],2),"/01/",LEFT(output[[#This Row],[month_year]],4)))</f>
        <v>42125</v>
      </c>
    </row>
    <row r="1193" spans="1:16" x14ac:dyDescent="0.3">
      <c r="A1193">
        <v>201505</v>
      </c>
      <c r="B1193" t="s">
        <v>15</v>
      </c>
      <c r="C1193" t="s">
        <v>58</v>
      </c>
      <c r="D1193" t="s">
        <v>59</v>
      </c>
      <c r="E1193" t="s">
        <v>51</v>
      </c>
      <c r="F1193" t="s">
        <v>48</v>
      </c>
      <c r="G1193" t="s">
        <v>52</v>
      </c>
      <c r="H1193" t="s">
        <v>20</v>
      </c>
      <c r="I1193" t="s">
        <v>53</v>
      </c>
      <c r="J1193">
        <v>7135</v>
      </c>
      <c r="K1193">
        <v>11</v>
      </c>
      <c r="L1193">
        <v>78485</v>
      </c>
      <c r="O1193" t="s">
        <v>24</v>
      </c>
      <c r="P1193" s="2">
        <f>DATEVALUE(CONCATENATE(RIGHT(output[[#This Row],[month_year]],2),"/01/",LEFT(output[[#This Row],[month_year]],4)))</f>
        <v>42125</v>
      </c>
    </row>
    <row r="1194" spans="1:16" x14ac:dyDescent="0.3">
      <c r="A1194">
        <v>201505</v>
      </c>
      <c r="B1194" t="s">
        <v>15</v>
      </c>
      <c r="C1194" t="s">
        <v>60</v>
      </c>
      <c r="D1194" t="s">
        <v>61</v>
      </c>
      <c r="E1194" t="s">
        <v>61</v>
      </c>
      <c r="F1194" t="s">
        <v>48</v>
      </c>
      <c r="G1194" t="s">
        <v>19</v>
      </c>
      <c r="H1194" t="s">
        <v>20</v>
      </c>
      <c r="I1194" t="s">
        <v>21</v>
      </c>
      <c r="J1194">
        <v>7269</v>
      </c>
      <c r="K1194">
        <v>11</v>
      </c>
      <c r="L1194">
        <v>79959</v>
      </c>
      <c r="O1194" t="s">
        <v>24</v>
      </c>
      <c r="P1194" s="2">
        <f>DATEVALUE(CONCATENATE(RIGHT(output[[#This Row],[month_year]],2),"/01/",LEFT(output[[#This Row],[month_year]],4)))</f>
        <v>42125</v>
      </c>
    </row>
    <row r="1195" spans="1:16" x14ac:dyDescent="0.3">
      <c r="A1195">
        <v>201505</v>
      </c>
      <c r="B1195" t="s">
        <v>15</v>
      </c>
      <c r="C1195" t="s">
        <v>97</v>
      </c>
      <c r="D1195" t="s">
        <v>98</v>
      </c>
      <c r="E1195" t="s">
        <v>98</v>
      </c>
      <c r="F1195" t="s">
        <v>65</v>
      </c>
      <c r="G1195" t="s">
        <v>19</v>
      </c>
      <c r="H1195" t="s">
        <v>20</v>
      </c>
      <c r="I1195" t="s">
        <v>21</v>
      </c>
      <c r="J1195">
        <v>834</v>
      </c>
      <c r="K1195">
        <v>11</v>
      </c>
      <c r="L1195">
        <v>9174</v>
      </c>
      <c r="O1195" t="s">
        <v>24</v>
      </c>
      <c r="P1195" s="2">
        <f>DATEVALUE(CONCATENATE(RIGHT(output[[#This Row],[month_year]],2),"/01/",LEFT(output[[#This Row],[month_year]],4)))</f>
        <v>42125</v>
      </c>
    </row>
    <row r="1196" spans="1:16" x14ac:dyDescent="0.3">
      <c r="A1196">
        <v>201505</v>
      </c>
      <c r="B1196" t="s">
        <v>15</v>
      </c>
      <c r="C1196" t="s">
        <v>62</v>
      </c>
      <c r="D1196" t="s">
        <v>63</v>
      </c>
      <c r="E1196" t="s">
        <v>64</v>
      </c>
      <c r="F1196" t="s">
        <v>65</v>
      </c>
      <c r="G1196" t="s">
        <v>19</v>
      </c>
      <c r="H1196" t="s">
        <v>20</v>
      </c>
      <c r="I1196" t="s">
        <v>21</v>
      </c>
      <c r="J1196">
        <v>2531</v>
      </c>
      <c r="K1196">
        <v>11</v>
      </c>
      <c r="L1196">
        <v>27841</v>
      </c>
      <c r="O1196" t="s">
        <v>24</v>
      </c>
      <c r="P1196" s="2">
        <f>DATEVALUE(CONCATENATE(RIGHT(output[[#This Row],[month_year]],2),"/01/",LEFT(output[[#This Row],[month_year]],4)))</f>
        <v>42125</v>
      </c>
    </row>
    <row r="1197" spans="1:16" x14ac:dyDescent="0.3">
      <c r="A1197">
        <v>201505</v>
      </c>
      <c r="B1197" t="s">
        <v>15</v>
      </c>
      <c r="C1197" t="s">
        <v>643</v>
      </c>
      <c r="D1197" t="s">
        <v>644</v>
      </c>
      <c r="E1197" t="s">
        <v>645</v>
      </c>
      <c r="F1197" t="s">
        <v>65</v>
      </c>
      <c r="G1197" t="s">
        <v>19</v>
      </c>
      <c r="H1197" t="s">
        <v>20</v>
      </c>
      <c r="I1197" t="s">
        <v>21</v>
      </c>
      <c r="J1197">
        <v>942</v>
      </c>
      <c r="K1197">
        <v>11</v>
      </c>
      <c r="L1197">
        <v>10362</v>
      </c>
      <c r="O1197" t="s">
        <v>24</v>
      </c>
      <c r="P1197" s="2">
        <f>DATEVALUE(CONCATENATE(RIGHT(output[[#This Row],[month_year]],2),"/01/",LEFT(output[[#This Row],[month_year]],4)))</f>
        <v>42125</v>
      </c>
    </row>
    <row r="1198" spans="1:16" x14ac:dyDescent="0.3">
      <c r="A1198">
        <v>201505</v>
      </c>
      <c r="B1198" t="s">
        <v>15</v>
      </c>
      <c r="C1198" t="s">
        <v>107</v>
      </c>
      <c r="D1198" t="s">
        <v>108</v>
      </c>
      <c r="E1198" t="s">
        <v>108</v>
      </c>
      <c r="F1198" t="s">
        <v>65</v>
      </c>
      <c r="G1198" t="s">
        <v>19</v>
      </c>
      <c r="H1198" t="s">
        <v>20</v>
      </c>
      <c r="I1198" t="s">
        <v>21</v>
      </c>
      <c r="J1198">
        <v>733</v>
      </c>
      <c r="K1198">
        <v>11</v>
      </c>
      <c r="L1198">
        <v>8063</v>
      </c>
      <c r="O1198" t="s">
        <v>24</v>
      </c>
      <c r="P1198" s="2">
        <f>DATEVALUE(CONCATENATE(RIGHT(output[[#This Row],[month_year]],2),"/01/",LEFT(output[[#This Row],[month_year]],4)))</f>
        <v>42125</v>
      </c>
    </row>
    <row r="1199" spans="1:16" x14ac:dyDescent="0.3">
      <c r="A1199">
        <v>201505</v>
      </c>
      <c r="B1199" t="s">
        <v>15</v>
      </c>
      <c r="C1199" t="s">
        <v>66</v>
      </c>
      <c r="D1199" t="s">
        <v>67</v>
      </c>
      <c r="E1199" t="s">
        <v>67</v>
      </c>
      <c r="F1199" t="s">
        <v>65</v>
      </c>
      <c r="G1199" t="s">
        <v>19</v>
      </c>
      <c r="H1199" t="s">
        <v>20</v>
      </c>
      <c r="I1199" t="s">
        <v>21</v>
      </c>
      <c r="J1199">
        <v>813</v>
      </c>
      <c r="K1199">
        <v>11</v>
      </c>
      <c r="L1199">
        <v>8943</v>
      </c>
      <c r="O1199" t="s">
        <v>24</v>
      </c>
      <c r="P1199" s="2">
        <f>DATEVALUE(CONCATENATE(RIGHT(output[[#This Row],[month_year]],2),"/01/",LEFT(output[[#This Row],[month_year]],4)))</f>
        <v>42125</v>
      </c>
    </row>
    <row r="1200" spans="1:16" x14ac:dyDescent="0.3">
      <c r="A1200">
        <v>201505</v>
      </c>
      <c r="B1200" t="s">
        <v>15</v>
      </c>
      <c r="C1200" t="s">
        <v>68</v>
      </c>
      <c r="D1200" t="s">
        <v>69</v>
      </c>
      <c r="E1200" t="s">
        <v>65</v>
      </c>
      <c r="F1200" t="s">
        <v>65</v>
      </c>
      <c r="G1200" t="s">
        <v>19</v>
      </c>
      <c r="H1200" t="s">
        <v>20</v>
      </c>
      <c r="I1200" t="s">
        <v>21</v>
      </c>
      <c r="J1200">
        <v>3560</v>
      </c>
      <c r="K1200">
        <v>11</v>
      </c>
      <c r="L1200">
        <v>39160</v>
      </c>
      <c r="O1200" t="s">
        <v>24</v>
      </c>
      <c r="P1200" s="2">
        <f>DATEVALUE(CONCATENATE(RIGHT(output[[#This Row],[month_year]],2),"/01/",LEFT(output[[#This Row],[month_year]],4)))</f>
        <v>42125</v>
      </c>
    </row>
    <row r="1201" spans="1:16" x14ac:dyDescent="0.3">
      <c r="A1201">
        <v>201505</v>
      </c>
      <c r="B1201" t="s">
        <v>70</v>
      </c>
      <c r="C1201" t="s">
        <v>29</v>
      </c>
      <c r="D1201" t="s">
        <v>30</v>
      </c>
      <c r="E1201" t="s">
        <v>30</v>
      </c>
      <c r="F1201" t="s">
        <v>30</v>
      </c>
      <c r="G1201" t="s">
        <v>19</v>
      </c>
      <c r="H1201" t="s">
        <v>20</v>
      </c>
      <c r="I1201" t="s">
        <v>21</v>
      </c>
      <c r="J1201">
        <v>21510</v>
      </c>
      <c r="K1201">
        <v>9.94</v>
      </c>
      <c r="L1201">
        <v>213809.4</v>
      </c>
      <c r="N1201" t="s">
        <v>30</v>
      </c>
      <c r="O1201" t="s">
        <v>22</v>
      </c>
      <c r="P1201" s="2">
        <f>DATEVALUE(CONCATENATE(RIGHT(output[[#This Row],[month_year]],2),"/01/",LEFT(output[[#This Row],[month_year]],4)))</f>
        <v>42125</v>
      </c>
    </row>
    <row r="1202" spans="1:16" x14ac:dyDescent="0.3">
      <c r="A1202">
        <v>201505</v>
      </c>
      <c r="B1202" t="s">
        <v>70</v>
      </c>
      <c r="C1202" t="s">
        <v>86</v>
      </c>
      <c r="D1202" t="s">
        <v>87</v>
      </c>
      <c r="E1202" t="s">
        <v>87</v>
      </c>
      <c r="F1202" t="s">
        <v>30</v>
      </c>
      <c r="G1202" t="s">
        <v>19</v>
      </c>
      <c r="H1202" t="s">
        <v>38</v>
      </c>
      <c r="I1202" t="s">
        <v>39</v>
      </c>
      <c r="J1202">
        <v>4293</v>
      </c>
      <c r="K1202">
        <v>9.94</v>
      </c>
      <c r="L1202">
        <v>42672.42</v>
      </c>
      <c r="N1202" t="s">
        <v>87</v>
      </c>
      <c r="O1202" t="s">
        <v>22</v>
      </c>
      <c r="P1202" s="2">
        <f>DATEVALUE(CONCATENATE(RIGHT(output[[#This Row],[month_year]],2),"/01/",LEFT(output[[#This Row],[month_year]],4)))</f>
        <v>42125</v>
      </c>
    </row>
    <row r="1203" spans="1:16" x14ac:dyDescent="0.3">
      <c r="A1203">
        <v>201505</v>
      </c>
      <c r="B1203" t="s">
        <v>70</v>
      </c>
      <c r="C1203" t="s">
        <v>88</v>
      </c>
      <c r="D1203" t="s">
        <v>89</v>
      </c>
      <c r="E1203" t="s">
        <v>30</v>
      </c>
      <c r="F1203" t="s">
        <v>30</v>
      </c>
      <c r="G1203" t="s">
        <v>19</v>
      </c>
      <c r="H1203" t="s">
        <v>20</v>
      </c>
      <c r="I1203" t="s">
        <v>21</v>
      </c>
      <c r="J1203">
        <v>5687</v>
      </c>
      <c r="K1203">
        <v>9.9499999999999993</v>
      </c>
      <c r="L1203">
        <v>56585.65</v>
      </c>
      <c r="N1203" t="s">
        <v>30</v>
      </c>
      <c r="O1203" t="s">
        <v>24</v>
      </c>
      <c r="P1203" s="2">
        <f>DATEVALUE(CONCATENATE(RIGHT(output[[#This Row],[month_year]],2),"/01/",LEFT(output[[#This Row],[month_year]],4)))</f>
        <v>42125</v>
      </c>
    </row>
    <row r="1204" spans="1:16" x14ac:dyDescent="0.3">
      <c r="A1204">
        <v>201505</v>
      </c>
      <c r="B1204" t="s">
        <v>70</v>
      </c>
      <c r="C1204" t="s">
        <v>31</v>
      </c>
      <c r="D1204" t="s">
        <v>32</v>
      </c>
      <c r="E1204" t="s">
        <v>32</v>
      </c>
      <c r="F1204" t="s">
        <v>30</v>
      </c>
      <c r="G1204" t="s">
        <v>19</v>
      </c>
      <c r="H1204" t="s">
        <v>20</v>
      </c>
      <c r="I1204" t="s">
        <v>21</v>
      </c>
      <c r="J1204">
        <v>26712</v>
      </c>
      <c r="K1204">
        <v>9.94</v>
      </c>
      <c r="L1204">
        <v>265517.28000000003</v>
      </c>
      <c r="N1204" t="s">
        <v>32</v>
      </c>
      <c r="O1204" t="s">
        <v>22</v>
      </c>
      <c r="P1204" s="2">
        <f>DATEVALUE(CONCATENATE(RIGHT(output[[#This Row],[month_year]],2),"/01/",LEFT(output[[#This Row],[month_year]],4)))</f>
        <v>42125</v>
      </c>
    </row>
    <row r="1205" spans="1:16" x14ac:dyDescent="0.3">
      <c r="A1205">
        <v>201505</v>
      </c>
      <c r="B1205" t="s">
        <v>70</v>
      </c>
      <c r="C1205" t="s">
        <v>90</v>
      </c>
      <c r="D1205" t="s">
        <v>91</v>
      </c>
      <c r="E1205" t="s">
        <v>91</v>
      </c>
      <c r="F1205" t="s">
        <v>30</v>
      </c>
      <c r="G1205" t="s">
        <v>19</v>
      </c>
      <c r="H1205" t="s">
        <v>38</v>
      </c>
      <c r="I1205" t="s">
        <v>39</v>
      </c>
      <c r="J1205">
        <v>4044</v>
      </c>
      <c r="K1205">
        <v>9.94</v>
      </c>
      <c r="L1205">
        <v>40197.360000000001</v>
      </c>
      <c r="N1205" t="s">
        <v>91</v>
      </c>
      <c r="O1205" t="s">
        <v>22</v>
      </c>
      <c r="P1205" s="2">
        <f>DATEVALUE(CONCATENATE(RIGHT(output[[#This Row],[month_year]],2),"/01/",LEFT(output[[#This Row],[month_year]],4)))</f>
        <v>42125</v>
      </c>
    </row>
    <row r="1206" spans="1:16" x14ac:dyDescent="0.3">
      <c r="A1206">
        <v>201505</v>
      </c>
      <c r="B1206" t="s">
        <v>70</v>
      </c>
      <c r="C1206" t="s">
        <v>33</v>
      </c>
      <c r="D1206" t="s">
        <v>33</v>
      </c>
      <c r="E1206" t="s">
        <v>34</v>
      </c>
      <c r="F1206" t="s">
        <v>35</v>
      </c>
      <c r="G1206" t="s">
        <v>19</v>
      </c>
      <c r="H1206" t="s">
        <v>20</v>
      </c>
      <c r="I1206" t="s">
        <v>21</v>
      </c>
      <c r="J1206">
        <v>3816</v>
      </c>
      <c r="K1206">
        <v>9.94</v>
      </c>
      <c r="L1206">
        <v>37931.040000000001</v>
      </c>
      <c r="N1206" t="s">
        <v>34</v>
      </c>
      <c r="O1206" t="s">
        <v>22</v>
      </c>
      <c r="P1206" s="2">
        <f>DATEVALUE(CONCATENATE(RIGHT(output[[#This Row],[month_year]],2),"/01/",LEFT(output[[#This Row],[month_year]],4)))</f>
        <v>42125</v>
      </c>
    </row>
    <row r="1207" spans="1:16" x14ac:dyDescent="0.3">
      <c r="A1207">
        <v>201505</v>
      </c>
      <c r="B1207" t="s">
        <v>70</v>
      </c>
      <c r="C1207" t="s">
        <v>36</v>
      </c>
      <c r="D1207" t="s">
        <v>36</v>
      </c>
      <c r="E1207" t="s">
        <v>36</v>
      </c>
      <c r="F1207" t="s">
        <v>35</v>
      </c>
      <c r="G1207" t="s">
        <v>19</v>
      </c>
      <c r="H1207" t="s">
        <v>20</v>
      </c>
      <c r="I1207" t="s">
        <v>21</v>
      </c>
      <c r="J1207">
        <v>4238</v>
      </c>
      <c r="K1207">
        <v>9.94</v>
      </c>
      <c r="L1207">
        <v>42125.72</v>
      </c>
      <c r="N1207" t="s">
        <v>36</v>
      </c>
      <c r="O1207" t="s">
        <v>22</v>
      </c>
      <c r="P1207" s="2">
        <f>DATEVALUE(CONCATENATE(RIGHT(output[[#This Row],[month_year]],2),"/01/",LEFT(output[[#This Row],[month_year]],4)))</f>
        <v>42125</v>
      </c>
    </row>
    <row r="1208" spans="1:16" x14ac:dyDescent="0.3">
      <c r="A1208">
        <v>201505</v>
      </c>
      <c r="B1208" t="s">
        <v>70</v>
      </c>
      <c r="C1208" t="s">
        <v>93</v>
      </c>
      <c r="D1208" t="s">
        <v>93</v>
      </c>
      <c r="E1208" t="s">
        <v>93</v>
      </c>
      <c r="F1208" t="s">
        <v>35</v>
      </c>
      <c r="G1208" t="s">
        <v>19</v>
      </c>
      <c r="H1208" t="s">
        <v>20</v>
      </c>
      <c r="I1208" t="s">
        <v>21</v>
      </c>
      <c r="J1208">
        <v>3313</v>
      </c>
      <c r="K1208">
        <v>9.94</v>
      </c>
      <c r="L1208">
        <v>32931.22</v>
      </c>
      <c r="N1208" t="s">
        <v>93</v>
      </c>
      <c r="O1208" t="s">
        <v>22</v>
      </c>
      <c r="P1208" s="2">
        <f>DATEVALUE(CONCATENATE(RIGHT(output[[#This Row],[month_year]],2),"/01/",LEFT(output[[#This Row],[month_year]],4)))</f>
        <v>42125</v>
      </c>
    </row>
    <row r="1209" spans="1:16" x14ac:dyDescent="0.3">
      <c r="A1209">
        <v>201505</v>
      </c>
      <c r="B1209" t="s">
        <v>70</v>
      </c>
      <c r="C1209" t="s">
        <v>94</v>
      </c>
      <c r="D1209" t="s">
        <v>94</v>
      </c>
      <c r="E1209" t="s">
        <v>94</v>
      </c>
      <c r="F1209" t="s">
        <v>35</v>
      </c>
      <c r="G1209" t="s">
        <v>19</v>
      </c>
      <c r="H1209" t="s">
        <v>38</v>
      </c>
      <c r="I1209" t="s">
        <v>39</v>
      </c>
      <c r="J1209">
        <v>1682</v>
      </c>
      <c r="K1209">
        <v>9.94</v>
      </c>
      <c r="L1209">
        <v>16719.080000000002</v>
      </c>
      <c r="N1209" t="s">
        <v>94</v>
      </c>
      <c r="O1209" t="s">
        <v>22</v>
      </c>
      <c r="P1209" s="2">
        <f>DATEVALUE(CONCATENATE(RIGHT(output[[#This Row],[month_year]],2),"/01/",LEFT(output[[#This Row],[month_year]],4)))</f>
        <v>42125</v>
      </c>
    </row>
    <row r="1210" spans="1:16" x14ac:dyDescent="0.3">
      <c r="A1210">
        <v>201505</v>
      </c>
      <c r="B1210" t="s">
        <v>70</v>
      </c>
      <c r="C1210" t="s">
        <v>95</v>
      </c>
      <c r="D1210" t="s">
        <v>95</v>
      </c>
      <c r="E1210" t="s">
        <v>96</v>
      </c>
      <c r="F1210" t="s">
        <v>35</v>
      </c>
      <c r="G1210" t="s">
        <v>52</v>
      </c>
      <c r="H1210" t="s">
        <v>20</v>
      </c>
      <c r="I1210" t="s">
        <v>53</v>
      </c>
      <c r="J1210">
        <v>5119</v>
      </c>
      <c r="K1210">
        <v>9.93</v>
      </c>
      <c r="L1210">
        <v>50831.67</v>
      </c>
      <c r="N1210" t="s">
        <v>96</v>
      </c>
      <c r="O1210" t="s">
        <v>22</v>
      </c>
      <c r="P1210" s="2">
        <f>DATEVALUE(CONCATENATE(RIGHT(output[[#This Row],[month_year]],2),"/01/",LEFT(output[[#This Row],[month_year]],4)))</f>
        <v>42125</v>
      </c>
    </row>
    <row r="1211" spans="1:16" x14ac:dyDescent="0.3">
      <c r="A1211">
        <v>201505</v>
      </c>
      <c r="B1211" t="s">
        <v>70</v>
      </c>
      <c r="C1211" t="s">
        <v>46</v>
      </c>
      <c r="D1211" t="s">
        <v>47</v>
      </c>
      <c r="E1211" t="s">
        <v>47</v>
      </c>
      <c r="F1211" t="s">
        <v>48</v>
      </c>
      <c r="G1211" t="s">
        <v>19</v>
      </c>
      <c r="H1211" t="s">
        <v>20</v>
      </c>
      <c r="I1211" t="s">
        <v>21</v>
      </c>
      <c r="J1211">
        <v>15881</v>
      </c>
      <c r="K1211">
        <v>9.94</v>
      </c>
      <c r="L1211">
        <v>157857.14000000001</v>
      </c>
      <c r="N1211" t="s">
        <v>47</v>
      </c>
      <c r="O1211" t="s">
        <v>22</v>
      </c>
      <c r="P1211" s="2">
        <f>DATEVALUE(CONCATENATE(RIGHT(output[[#This Row],[month_year]],2),"/01/",LEFT(output[[#This Row],[month_year]],4)))</f>
        <v>42125</v>
      </c>
    </row>
    <row r="1212" spans="1:16" x14ac:dyDescent="0.3">
      <c r="A1212">
        <v>201505</v>
      </c>
      <c r="B1212" t="s">
        <v>70</v>
      </c>
      <c r="C1212" t="s">
        <v>60</v>
      </c>
      <c r="D1212" t="s">
        <v>61</v>
      </c>
      <c r="E1212" t="s">
        <v>61</v>
      </c>
      <c r="F1212" t="s">
        <v>48</v>
      </c>
      <c r="G1212" t="s">
        <v>19</v>
      </c>
      <c r="H1212" t="s">
        <v>20</v>
      </c>
      <c r="I1212" t="s">
        <v>21</v>
      </c>
      <c r="J1212">
        <v>2450</v>
      </c>
      <c r="K1212">
        <v>9.94</v>
      </c>
      <c r="L1212">
        <v>24353</v>
      </c>
      <c r="N1212" t="s">
        <v>61</v>
      </c>
      <c r="O1212" t="s">
        <v>22</v>
      </c>
      <c r="P1212" s="2">
        <f>DATEVALUE(CONCATENATE(RIGHT(output[[#This Row],[month_year]],2),"/01/",LEFT(output[[#This Row],[month_year]],4)))</f>
        <v>42125</v>
      </c>
    </row>
    <row r="1213" spans="1:16" x14ac:dyDescent="0.3">
      <c r="A1213">
        <v>201505</v>
      </c>
      <c r="B1213" t="s">
        <v>70</v>
      </c>
      <c r="C1213" t="s">
        <v>97</v>
      </c>
      <c r="D1213" t="s">
        <v>98</v>
      </c>
      <c r="E1213" t="s">
        <v>98</v>
      </c>
      <c r="F1213" t="s">
        <v>65</v>
      </c>
      <c r="G1213" t="s">
        <v>19</v>
      </c>
      <c r="H1213" t="s">
        <v>20</v>
      </c>
      <c r="I1213" t="s">
        <v>21</v>
      </c>
      <c r="J1213">
        <v>4148</v>
      </c>
      <c r="K1213">
        <v>9.94</v>
      </c>
      <c r="L1213">
        <v>41231.120000000003</v>
      </c>
      <c r="N1213" t="s">
        <v>98</v>
      </c>
      <c r="O1213" t="s">
        <v>22</v>
      </c>
      <c r="P1213" s="2">
        <f>DATEVALUE(CONCATENATE(RIGHT(output[[#This Row],[month_year]],2),"/01/",LEFT(output[[#This Row],[month_year]],4)))</f>
        <v>42125</v>
      </c>
    </row>
    <row r="1214" spans="1:16" x14ac:dyDescent="0.3">
      <c r="A1214">
        <v>201505</v>
      </c>
      <c r="B1214" t="s">
        <v>70</v>
      </c>
      <c r="C1214" t="s">
        <v>99</v>
      </c>
      <c r="D1214" t="s">
        <v>100</v>
      </c>
      <c r="E1214" t="s">
        <v>100</v>
      </c>
      <c r="F1214" t="s">
        <v>65</v>
      </c>
      <c r="G1214" t="s">
        <v>19</v>
      </c>
      <c r="H1214" t="s">
        <v>20</v>
      </c>
      <c r="I1214" t="s">
        <v>21</v>
      </c>
      <c r="J1214">
        <v>4033</v>
      </c>
      <c r="K1214">
        <v>9.94</v>
      </c>
      <c r="L1214">
        <v>40088.019999999997</v>
      </c>
      <c r="N1214" t="s">
        <v>100</v>
      </c>
      <c r="O1214" t="s">
        <v>22</v>
      </c>
      <c r="P1214" s="2">
        <f>DATEVALUE(CONCATENATE(RIGHT(output[[#This Row],[month_year]],2),"/01/",LEFT(output[[#This Row],[month_year]],4)))</f>
        <v>42125</v>
      </c>
    </row>
    <row r="1215" spans="1:16" x14ac:dyDescent="0.3">
      <c r="A1215">
        <v>201505</v>
      </c>
      <c r="B1215" t="s">
        <v>70</v>
      </c>
      <c r="C1215" t="s">
        <v>62</v>
      </c>
      <c r="D1215" t="s">
        <v>63</v>
      </c>
      <c r="E1215" t="s">
        <v>64</v>
      </c>
      <c r="F1215" t="s">
        <v>65</v>
      </c>
      <c r="G1215" t="s">
        <v>19</v>
      </c>
      <c r="H1215" t="s">
        <v>20</v>
      </c>
      <c r="I1215" t="s">
        <v>21</v>
      </c>
      <c r="J1215">
        <v>13045</v>
      </c>
      <c r="K1215">
        <v>9.94</v>
      </c>
      <c r="L1215">
        <v>129667.3</v>
      </c>
      <c r="N1215" t="s">
        <v>64</v>
      </c>
      <c r="O1215" t="s">
        <v>22</v>
      </c>
      <c r="P1215" s="2">
        <f>DATEVALUE(CONCATENATE(RIGHT(output[[#This Row],[month_year]],2),"/01/",LEFT(output[[#This Row],[month_year]],4)))</f>
        <v>42125</v>
      </c>
    </row>
    <row r="1216" spans="1:16" x14ac:dyDescent="0.3">
      <c r="A1216">
        <v>201505</v>
      </c>
      <c r="B1216" t="s">
        <v>70</v>
      </c>
      <c r="C1216" t="s">
        <v>104</v>
      </c>
      <c r="D1216" t="s">
        <v>105</v>
      </c>
      <c r="E1216" t="s">
        <v>106</v>
      </c>
      <c r="F1216" t="s">
        <v>65</v>
      </c>
      <c r="G1216" t="s">
        <v>19</v>
      </c>
      <c r="H1216" t="s">
        <v>38</v>
      </c>
      <c r="I1216" t="s">
        <v>39</v>
      </c>
      <c r="J1216">
        <v>692</v>
      </c>
      <c r="K1216">
        <v>9.94</v>
      </c>
      <c r="L1216">
        <v>6878.48</v>
      </c>
      <c r="N1216" t="s">
        <v>106</v>
      </c>
      <c r="O1216" t="s">
        <v>22</v>
      </c>
      <c r="P1216" s="2">
        <f>DATEVALUE(CONCATENATE(RIGHT(output[[#This Row],[month_year]],2),"/01/",LEFT(output[[#This Row],[month_year]],4)))</f>
        <v>42125</v>
      </c>
    </row>
    <row r="1217" spans="1:16" x14ac:dyDescent="0.3">
      <c r="A1217">
        <v>201505</v>
      </c>
      <c r="B1217" t="s">
        <v>70</v>
      </c>
      <c r="C1217" t="s">
        <v>107</v>
      </c>
      <c r="D1217" t="s">
        <v>108</v>
      </c>
      <c r="E1217" t="s">
        <v>108</v>
      </c>
      <c r="F1217" t="s">
        <v>65</v>
      </c>
      <c r="G1217" t="s">
        <v>19</v>
      </c>
      <c r="H1217" t="s">
        <v>20</v>
      </c>
      <c r="I1217" t="s">
        <v>21</v>
      </c>
      <c r="J1217">
        <v>3289</v>
      </c>
      <c r="K1217">
        <v>9.94</v>
      </c>
      <c r="L1217">
        <v>32692.66</v>
      </c>
      <c r="N1217" t="s">
        <v>108</v>
      </c>
      <c r="O1217" t="s">
        <v>22</v>
      </c>
      <c r="P1217" s="2">
        <f>DATEVALUE(CONCATENATE(RIGHT(output[[#This Row],[month_year]],2),"/01/",LEFT(output[[#This Row],[month_year]],4)))</f>
        <v>42125</v>
      </c>
    </row>
    <row r="1218" spans="1:16" x14ac:dyDescent="0.3">
      <c r="A1218">
        <v>201505</v>
      </c>
      <c r="B1218" t="s">
        <v>70</v>
      </c>
      <c r="C1218" t="s">
        <v>766</v>
      </c>
      <c r="D1218" t="s">
        <v>767</v>
      </c>
      <c r="E1218" t="s">
        <v>684</v>
      </c>
      <c r="F1218" t="s">
        <v>65</v>
      </c>
      <c r="G1218" t="s">
        <v>637</v>
      </c>
      <c r="H1218" t="s">
        <v>20</v>
      </c>
      <c r="I1218" t="s">
        <v>638</v>
      </c>
      <c r="J1218">
        <v>248</v>
      </c>
      <c r="K1218">
        <v>14.95</v>
      </c>
      <c r="L1218">
        <v>3707.6</v>
      </c>
      <c r="N1218" t="s">
        <v>65</v>
      </c>
      <c r="O1218" t="s">
        <v>22</v>
      </c>
      <c r="P1218" s="2">
        <f>DATEVALUE(CONCATENATE(RIGHT(output[[#This Row],[month_year]],2),"/01/",LEFT(output[[#This Row],[month_year]],4)))</f>
        <v>42125</v>
      </c>
    </row>
    <row r="1219" spans="1:16" x14ac:dyDescent="0.3">
      <c r="A1219">
        <v>201505</v>
      </c>
      <c r="B1219" t="s">
        <v>70</v>
      </c>
      <c r="C1219" t="s">
        <v>66</v>
      </c>
      <c r="D1219" t="s">
        <v>67</v>
      </c>
      <c r="E1219" t="s">
        <v>67</v>
      </c>
      <c r="F1219" t="s">
        <v>65</v>
      </c>
      <c r="G1219" t="s">
        <v>19</v>
      </c>
      <c r="H1219" t="s">
        <v>20</v>
      </c>
      <c r="I1219" t="s">
        <v>21</v>
      </c>
      <c r="J1219">
        <v>3973</v>
      </c>
      <c r="K1219">
        <v>9.94</v>
      </c>
      <c r="L1219">
        <v>39491.620000000003</v>
      </c>
      <c r="N1219" t="s">
        <v>67</v>
      </c>
      <c r="O1219" t="s">
        <v>22</v>
      </c>
      <c r="P1219" s="2">
        <f>DATEVALUE(CONCATENATE(RIGHT(output[[#This Row],[month_year]],2),"/01/",LEFT(output[[#This Row],[month_year]],4)))</f>
        <v>42125</v>
      </c>
    </row>
    <row r="1220" spans="1:16" x14ac:dyDescent="0.3">
      <c r="A1220">
        <v>201505</v>
      </c>
      <c r="B1220" t="s">
        <v>70</v>
      </c>
      <c r="C1220" t="s">
        <v>114</v>
      </c>
      <c r="D1220" t="s">
        <v>115</v>
      </c>
      <c r="E1220" t="s">
        <v>115</v>
      </c>
      <c r="F1220" t="s">
        <v>65</v>
      </c>
      <c r="G1220" t="s">
        <v>19</v>
      </c>
      <c r="H1220" t="s">
        <v>20</v>
      </c>
      <c r="I1220" t="s">
        <v>21</v>
      </c>
      <c r="J1220">
        <v>3075</v>
      </c>
      <c r="K1220">
        <v>9.94</v>
      </c>
      <c r="L1220">
        <v>30565.5</v>
      </c>
      <c r="N1220" t="s">
        <v>115</v>
      </c>
      <c r="O1220" t="s">
        <v>22</v>
      </c>
      <c r="P1220" s="2">
        <f>DATEVALUE(CONCATENATE(RIGHT(output[[#This Row],[month_year]],2),"/01/",LEFT(output[[#This Row],[month_year]],4)))</f>
        <v>42125</v>
      </c>
    </row>
    <row r="1221" spans="1:16" x14ac:dyDescent="0.3">
      <c r="A1221">
        <v>201505</v>
      </c>
      <c r="B1221" t="s">
        <v>70</v>
      </c>
      <c r="C1221" t="s">
        <v>68</v>
      </c>
      <c r="D1221" t="s">
        <v>69</v>
      </c>
      <c r="E1221" t="s">
        <v>65</v>
      </c>
      <c r="F1221" t="s">
        <v>65</v>
      </c>
      <c r="G1221" t="s">
        <v>19</v>
      </c>
      <c r="H1221" t="s">
        <v>20</v>
      </c>
      <c r="I1221" t="s">
        <v>21</v>
      </c>
      <c r="J1221">
        <v>17204</v>
      </c>
      <c r="K1221">
        <v>9.94</v>
      </c>
      <c r="L1221">
        <v>171007.76</v>
      </c>
      <c r="N1221" t="s">
        <v>65</v>
      </c>
      <c r="O1221" t="s">
        <v>24</v>
      </c>
      <c r="P1221" s="2">
        <f>DATEVALUE(CONCATENATE(RIGHT(output[[#This Row],[month_year]],2),"/01/",LEFT(output[[#This Row],[month_year]],4)))</f>
        <v>42125</v>
      </c>
    </row>
    <row r="1222" spans="1:16" x14ac:dyDescent="0.3">
      <c r="A1222">
        <v>201505</v>
      </c>
      <c r="B1222" t="s">
        <v>70</v>
      </c>
      <c r="C1222" t="s">
        <v>118</v>
      </c>
      <c r="D1222" t="s">
        <v>119</v>
      </c>
      <c r="E1222" t="s">
        <v>120</v>
      </c>
      <c r="F1222" t="s">
        <v>65</v>
      </c>
      <c r="G1222" t="s">
        <v>19</v>
      </c>
      <c r="H1222" t="s">
        <v>38</v>
      </c>
      <c r="I1222" t="s">
        <v>39</v>
      </c>
      <c r="J1222">
        <v>517</v>
      </c>
      <c r="K1222">
        <v>9.9499999999999993</v>
      </c>
      <c r="L1222">
        <v>5144.1499999999996</v>
      </c>
      <c r="N1222" t="s">
        <v>120</v>
      </c>
      <c r="O1222" t="s">
        <v>22</v>
      </c>
      <c r="P1222" s="2">
        <f>DATEVALUE(CONCATENATE(RIGHT(output[[#This Row],[month_year]],2),"/01/",LEFT(output[[#This Row],[month_year]],4)))</f>
        <v>42125</v>
      </c>
    </row>
    <row r="1223" spans="1:16" x14ac:dyDescent="0.3">
      <c r="A1223">
        <v>201505</v>
      </c>
      <c r="B1223" t="s">
        <v>70</v>
      </c>
      <c r="C1223" t="s">
        <v>707</v>
      </c>
      <c r="D1223" t="s">
        <v>708</v>
      </c>
      <c r="E1223" t="s">
        <v>684</v>
      </c>
      <c r="F1223" t="s">
        <v>65</v>
      </c>
      <c r="G1223" t="s">
        <v>637</v>
      </c>
      <c r="H1223" t="s">
        <v>20</v>
      </c>
      <c r="I1223" t="s">
        <v>638</v>
      </c>
      <c r="J1223">
        <v>358</v>
      </c>
      <c r="K1223">
        <v>14.95</v>
      </c>
      <c r="L1223">
        <v>5352.1</v>
      </c>
      <c r="N1223" t="s">
        <v>65</v>
      </c>
      <c r="O1223" t="s">
        <v>24</v>
      </c>
      <c r="P1223" s="2">
        <f>DATEVALUE(CONCATENATE(RIGHT(output[[#This Row],[month_year]],2),"/01/",LEFT(output[[#This Row],[month_year]],4)))</f>
        <v>42125</v>
      </c>
    </row>
    <row r="1224" spans="1:16" x14ac:dyDescent="0.3">
      <c r="A1224">
        <v>201505</v>
      </c>
      <c r="B1224" t="s">
        <v>70</v>
      </c>
      <c r="C1224" t="s">
        <v>121</v>
      </c>
      <c r="D1224" t="s">
        <v>122</v>
      </c>
      <c r="E1224" t="s">
        <v>123</v>
      </c>
      <c r="F1224" t="s">
        <v>65</v>
      </c>
      <c r="G1224" t="s">
        <v>19</v>
      </c>
      <c r="H1224" t="s">
        <v>38</v>
      </c>
      <c r="I1224" t="s">
        <v>39</v>
      </c>
      <c r="J1224">
        <v>851</v>
      </c>
      <c r="K1224">
        <v>9.94</v>
      </c>
      <c r="L1224">
        <v>8458.94</v>
      </c>
      <c r="N1224" t="s">
        <v>123</v>
      </c>
      <c r="O1224" t="s">
        <v>22</v>
      </c>
      <c r="P1224" s="2">
        <f>DATEVALUE(CONCATENATE(RIGHT(output[[#This Row],[month_year]],2),"/01/",LEFT(output[[#This Row],[month_year]],4)))</f>
        <v>42125</v>
      </c>
    </row>
    <row r="1225" spans="1:16" x14ac:dyDescent="0.3">
      <c r="A1225">
        <v>201505</v>
      </c>
      <c r="B1225" t="s">
        <v>70</v>
      </c>
      <c r="C1225" t="s">
        <v>124</v>
      </c>
      <c r="D1225" t="s">
        <v>125</v>
      </c>
      <c r="E1225" t="s">
        <v>126</v>
      </c>
      <c r="F1225" t="s">
        <v>65</v>
      </c>
      <c r="G1225" t="s">
        <v>19</v>
      </c>
      <c r="H1225" t="s">
        <v>20</v>
      </c>
      <c r="I1225" t="s">
        <v>21</v>
      </c>
      <c r="J1225">
        <v>5225</v>
      </c>
      <c r="K1225">
        <v>9.9499999999999993</v>
      </c>
      <c r="L1225">
        <v>51988.75</v>
      </c>
      <c r="N1225" t="s">
        <v>126</v>
      </c>
      <c r="O1225" t="s">
        <v>22</v>
      </c>
      <c r="P1225" s="2">
        <f>DATEVALUE(CONCATENATE(RIGHT(output[[#This Row],[month_year]],2),"/01/",LEFT(output[[#This Row],[month_year]],4)))</f>
        <v>42125</v>
      </c>
    </row>
    <row r="1226" spans="1:16" x14ac:dyDescent="0.3">
      <c r="A1226">
        <v>201505</v>
      </c>
      <c r="B1226" t="s">
        <v>127</v>
      </c>
      <c r="C1226" t="s">
        <v>79</v>
      </c>
      <c r="D1226" t="s">
        <v>80</v>
      </c>
      <c r="E1226" t="s">
        <v>81</v>
      </c>
      <c r="F1226" t="s">
        <v>18</v>
      </c>
      <c r="G1226" t="s">
        <v>52</v>
      </c>
      <c r="H1226" t="s">
        <v>20</v>
      </c>
      <c r="I1226" t="s">
        <v>53</v>
      </c>
      <c r="J1226">
        <v>1341</v>
      </c>
      <c r="K1226">
        <v>13.85</v>
      </c>
      <c r="L1226">
        <v>18572.849999999999</v>
      </c>
      <c r="N1226" t="s">
        <v>81</v>
      </c>
      <c r="O1226" t="s">
        <v>22</v>
      </c>
      <c r="P1226" s="2">
        <f>DATEVALUE(CONCATENATE(RIGHT(output[[#This Row],[month_year]],2),"/01/",LEFT(output[[#This Row],[month_year]],4)))</f>
        <v>42125</v>
      </c>
    </row>
    <row r="1227" spans="1:16" x14ac:dyDescent="0.3">
      <c r="A1227">
        <v>201505</v>
      </c>
      <c r="B1227" t="s">
        <v>127</v>
      </c>
      <c r="C1227" t="s">
        <v>128</v>
      </c>
      <c r="D1227" t="s">
        <v>129</v>
      </c>
      <c r="E1227" t="s">
        <v>129</v>
      </c>
      <c r="F1227" t="s">
        <v>30</v>
      </c>
      <c r="G1227" t="s">
        <v>19</v>
      </c>
      <c r="H1227" t="s">
        <v>20</v>
      </c>
      <c r="I1227" t="s">
        <v>21</v>
      </c>
      <c r="J1227">
        <v>6742</v>
      </c>
      <c r="K1227">
        <v>13.533333333333299</v>
      </c>
      <c r="L1227">
        <v>91241.733333333294</v>
      </c>
      <c r="N1227" t="s">
        <v>129</v>
      </c>
      <c r="O1227" t="s">
        <v>22</v>
      </c>
      <c r="P1227" s="2">
        <f>DATEVALUE(CONCATENATE(RIGHT(output[[#This Row],[month_year]],2),"/01/",LEFT(output[[#This Row],[month_year]],4)))</f>
        <v>42125</v>
      </c>
    </row>
    <row r="1228" spans="1:16" x14ac:dyDescent="0.3">
      <c r="A1228">
        <v>201505</v>
      </c>
      <c r="B1228" t="s">
        <v>127</v>
      </c>
      <c r="C1228" t="s">
        <v>130</v>
      </c>
      <c r="D1228" t="s">
        <v>131</v>
      </c>
      <c r="E1228" t="s">
        <v>132</v>
      </c>
      <c r="F1228" t="s">
        <v>30</v>
      </c>
      <c r="G1228" t="s">
        <v>52</v>
      </c>
      <c r="H1228" t="s">
        <v>20</v>
      </c>
      <c r="I1228" t="s">
        <v>53</v>
      </c>
      <c r="J1228">
        <v>2323</v>
      </c>
      <c r="K1228">
        <v>13.85</v>
      </c>
      <c r="L1228">
        <v>32173.55</v>
      </c>
      <c r="N1228" t="s">
        <v>132</v>
      </c>
      <c r="O1228" t="s">
        <v>22</v>
      </c>
      <c r="P1228" s="2">
        <f>DATEVALUE(CONCATENATE(RIGHT(output[[#This Row],[month_year]],2),"/01/",LEFT(output[[#This Row],[month_year]],4)))</f>
        <v>42125</v>
      </c>
    </row>
    <row r="1229" spans="1:16" x14ac:dyDescent="0.3">
      <c r="A1229">
        <v>201505</v>
      </c>
      <c r="B1229" t="s">
        <v>127</v>
      </c>
      <c r="C1229" t="s">
        <v>29</v>
      </c>
      <c r="D1229" t="s">
        <v>30</v>
      </c>
      <c r="E1229" t="s">
        <v>30</v>
      </c>
      <c r="F1229" t="s">
        <v>30</v>
      </c>
      <c r="G1229" t="s">
        <v>19</v>
      </c>
      <c r="H1229" t="s">
        <v>20</v>
      </c>
      <c r="I1229" t="s">
        <v>21</v>
      </c>
      <c r="J1229">
        <v>34473</v>
      </c>
      <c r="K1229">
        <v>13.533333333333299</v>
      </c>
      <c r="L1229">
        <v>466534.6</v>
      </c>
      <c r="N1229" t="s">
        <v>30</v>
      </c>
      <c r="O1229" t="s">
        <v>22</v>
      </c>
      <c r="P1229" s="2">
        <f>DATEVALUE(CONCATENATE(RIGHT(output[[#This Row],[month_year]],2),"/01/",LEFT(output[[#This Row],[month_year]],4)))</f>
        <v>42125</v>
      </c>
    </row>
    <row r="1230" spans="1:16" x14ac:dyDescent="0.3">
      <c r="A1230">
        <v>201505</v>
      </c>
      <c r="B1230" t="s">
        <v>127</v>
      </c>
      <c r="C1230" t="s">
        <v>133</v>
      </c>
      <c r="D1230" t="s">
        <v>134</v>
      </c>
      <c r="E1230" t="s">
        <v>134</v>
      </c>
      <c r="F1230" t="s">
        <v>30</v>
      </c>
      <c r="G1230" t="s">
        <v>19</v>
      </c>
      <c r="H1230" t="s">
        <v>20</v>
      </c>
      <c r="I1230" t="s">
        <v>21</v>
      </c>
      <c r="J1230">
        <v>9873</v>
      </c>
      <c r="K1230">
        <v>13.533333333333299</v>
      </c>
      <c r="L1230">
        <v>133614.6</v>
      </c>
      <c r="N1230" t="s">
        <v>134</v>
      </c>
      <c r="O1230" t="s">
        <v>22</v>
      </c>
      <c r="P1230" s="2">
        <f>DATEVALUE(CONCATENATE(RIGHT(output[[#This Row],[month_year]],2),"/01/",LEFT(output[[#This Row],[month_year]],4)))</f>
        <v>42125</v>
      </c>
    </row>
    <row r="1231" spans="1:16" x14ac:dyDescent="0.3">
      <c r="A1231">
        <v>201505</v>
      </c>
      <c r="B1231" t="s">
        <v>127</v>
      </c>
      <c r="C1231" t="s">
        <v>135</v>
      </c>
      <c r="D1231" t="s">
        <v>136</v>
      </c>
      <c r="E1231" t="s">
        <v>136</v>
      </c>
      <c r="F1231" t="s">
        <v>30</v>
      </c>
      <c r="G1231" t="s">
        <v>52</v>
      </c>
      <c r="H1231" t="s">
        <v>20</v>
      </c>
      <c r="I1231" t="s">
        <v>53</v>
      </c>
      <c r="J1231">
        <v>1729</v>
      </c>
      <c r="K1231">
        <v>13.85</v>
      </c>
      <c r="L1231">
        <v>23946.65</v>
      </c>
      <c r="N1231" t="s">
        <v>136</v>
      </c>
      <c r="O1231" t="s">
        <v>22</v>
      </c>
      <c r="P1231" s="2">
        <f>DATEVALUE(CONCATENATE(RIGHT(output[[#This Row],[month_year]],2),"/01/",LEFT(output[[#This Row],[month_year]],4)))</f>
        <v>42125</v>
      </c>
    </row>
    <row r="1232" spans="1:16" x14ac:dyDescent="0.3">
      <c r="A1232">
        <v>201505</v>
      </c>
      <c r="B1232" t="s">
        <v>127</v>
      </c>
      <c r="C1232" t="s">
        <v>137</v>
      </c>
      <c r="D1232" t="s">
        <v>138</v>
      </c>
      <c r="E1232" t="s">
        <v>138</v>
      </c>
      <c r="F1232" t="s">
        <v>30</v>
      </c>
      <c r="G1232" t="s">
        <v>19</v>
      </c>
      <c r="H1232" t="s">
        <v>20</v>
      </c>
      <c r="I1232" t="s">
        <v>21</v>
      </c>
      <c r="J1232">
        <v>4465</v>
      </c>
      <c r="K1232">
        <v>13.533333333333299</v>
      </c>
      <c r="L1232">
        <v>60426.333333333299</v>
      </c>
      <c r="N1232" t="s">
        <v>138</v>
      </c>
      <c r="O1232" t="s">
        <v>22</v>
      </c>
      <c r="P1232" s="2">
        <f>DATEVALUE(CONCATENATE(RIGHT(output[[#This Row],[month_year]],2),"/01/",LEFT(output[[#This Row],[month_year]],4)))</f>
        <v>42125</v>
      </c>
    </row>
    <row r="1233" spans="1:16" x14ac:dyDescent="0.3">
      <c r="A1233">
        <v>201505</v>
      </c>
      <c r="B1233" t="s">
        <v>127</v>
      </c>
      <c r="C1233" t="s">
        <v>31</v>
      </c>
      <c r="D1233" t="s">
        <v>32</v>
      </c>
      <c r="E1233" t="s">
        <v>32</v>
      </c>
      <c r="F1233" t="s">
        <v>30</v>
      </c>
      <c r="G1233" t="s">
        <v>19</v>
      </c>
      <c r="H1233" t="s">
        <v>20</v>
      </c>
      <c r="I1233" t="s">
        <v>21</v>
      </c>
      <c r="J1233">
        <v>29419</v>
      </c>
      <c r="K1233">
        <v>13.533333333333299</v>
      </c>
      <c r="L1233">
        <v>398137.13333333301</v>
      </c>
      <c r="N1233" t="s">
        <v>32</v>
      </c>
      <c r="O1233" t="s">
        <v>22</v>
      </c>
      <c r="P1233" s="2">
        <f>DATEVALUE(CONCATENATE(RIGHT(output[[#This Row],[month_year]],2),"/01/",LEFT(output[[#This Row],[month_year]],4)))</f>
        <v>42125</v>
      </c>
    </row>
    <row r="1234" spans="1:16" x14ac:dyDescent="0.3">
      <c r="A1234">
        <v>201505</v>
      </c>
      <c r="B1234" t="s">
        <v>127</v>
      </c>
      <c r="C1234" t="s">
        <v>139</v>
      </c>
      <c r="D1234" t="s">
        <v>140</v>
      </c>
      <c r="E1234" t="s">
        <v>141</v>
      </c>
      <c r="F1234" t="s">
        <v>30</v>
      </c>
      <c r="G1234" t="s">
        <v>27</v>
      </c>
      <c r="H1234" t="s">
        <v>20</v>
      </c>
      <c r="I1234" t="s">
        <v>28</v>
      </c>
      <c r="J1234">
        <v>56891</v>
      </c>
      <c r="K1234">
        <v>8.48</v>
      </c>
      <c r="L1234">
        <v>482435.68</v>
      </c>
      <c r="N1234" t="s">
        <v>141</v>
      </c>
      <c r="O1234" t="s">
        <v>22</v>
      </c>
      <c r="P1234" s="2">
        <f>DATEVALUE(CONCATENATE(RIGHT(output[[#This Row],[month_year]],2),"/01/",LEFT(output[[#This Row],[month_year]],4)))</f>
        <v>42125</v>
      </c>
    </row>
    <row r="1235" spans="1:16" x14ac:dyDescent="0.3">
      <c r="A1235">
        <v>201505</v>
      </c>
      <c r="B1235" t="s">
        <v>127</v>
      </c>
      <c r="C1235" t="s">
        <v>33</v>
      </c>
      <c r="D1235" t="s">
        <v>33</v>
      </c>
      <c r="E1235" t="s">
        <v>34</v>
      </c>
      <c r="F1235" t="s">
        <v>35</v>
      </c>
      <c r="G1235" t="s">
        <v>19</v>
      </c>
      <c r="H1235" t="s">
        <v>20</v>
      </c>
      <c r="I1235" t="s">
        <v>21</v>
      </c>
      <c r="J1235">
        <v>3707</v>
      </c>
      <c r="K1235">
        <v>13.533333333333299</v>
      </c>
      <c r="L1235">
        <v>50168.066666666702</v>
      </c>
      <c r="N1235" t="s">
        <v>34</v>
      </c>
      <c r="O1235" t="s">
        <v>22</v>
      </c>
      <c r="P1235" s="2">
        <f>DATEVALUE(CONCATENATE(RIGHT(output[[#This Row],[month_year]],2),"/01/",LEFT(output[[#This Row],[month_year]],4)))</f>
        <v>42125</v>
      </c>
    </row>
    <row r="1236" spans="1:16" x14ac:dyDescent="0.3">
      <c r="A1236">
        <v>201505</v>
      </c>
      <c r="B1236" t="s">
        <v>127</v>
      </c>
      <c r="C1236" t="s">
        <v>36</v>
      </c>
      <c r="D1236" t="s">
        <v>36</v>
      </c>
      <c r="E1236" t="s">
        <v>36</v>
      </c>
      <c r="F1236" t="s">
        <v>35</v>
      </c>
      <c r="G1236" t="s">
        <v>19</v>
      </c>
      <c r="H1236" t="s">
        <v>20</v>
      </c>
      <c r="I1236" t="s">
        <v>21</v>
      </c>
      <c r="J1236">
        <v>9328</v>
      </c>
      <c r="K1236">
        <v>13.533333333333299</v>
      </c>
      <c r="L1236">
        <v>126238.933333333</v>
      </c>
      <c r="N1236" t="s">
        <v>36</v>
      </c>
      <c r="O1236" t="s">
        <v>22</v>
      </c>
      <c r="P1236" s="2">
        <f>DATEVALUE(CONCATENATE(RIGHT(output[[#This Row],[month_year]],2),"/01/",LEFT(output[[#This Row],[month_year]],4)))</f>
        <v>42125</v>
      </c>
    </row>
    <row r="1237" spans="1:16" x14ac:dyDescent="0.3">
      <c r="A1237">
        <v>201505</v>
      </c>
      <c r="B1237" t="s">
        <v>127</v>
      </c>
      <c r="C1237" t="s">
        <v>93</v>
      </c>
      <c r="D1237" t="s">
        <v>93</v>
      </c>
      <c r="E1237" t="s">
        <v>93</v>
      </c>
      <c r="F1237" t="s">
        <v>35</v>
      </c>
      <c r="G1237" t="s">
        <v>19</v>
      </c>
      <c r="H1237" t="s">
        <v>20</v>
      </c>
      <c r="I1237" t="s">
        <v>21</v>
      </c>
      <c r="J1237">
        <v>4027</v>
      </c>
      <c r="K1237">
        <v>13.533333333333299</v>
      </c>
      <c r="L1237">
        <v>54498.733333333301</v>
      </c>
      <c r="N1237" t="s">
        <v>93</v>
      </c>
      <c r="O1237" t="s">
        <v>22</v>
      </c>
      <c r="P1237" s="2">
        <f>DATEVALUE(CONCATENATE(RIGHT(output[[#This Row],[month_year]],2),"/01/",LEFT(output[[#This Row],[month_year]],4)))</f>
        <v>42125</v>
      </c>
    </row>
    <row r="1238" spans="1:16" x14ac:dyDescent="0.3">
      <c r="A1238">
        <v>201505</v>
      </c>
      <c r="B1238" t="s">
        <v>127</v>
      </c>
      <c r="C1238" t="s">
        <v>95</v>
      </c>
      <c r="D1238" t="s">
        <v>95</v>
      </c>
      <c r="E1238" t="s">
        <v>96</v>
      </c>
      <c r="F1238" t="s">
        <v>35</v>
      </c>
      <c r="G1238" t="s">
        <v>52</v>
      </c>
      <c r="H1238" t="s">
        <v>20</v>
      </c>
      <c r="I1238" t="s">
        <v>53</v>
      </c>
      <c r="J1238">
        <v>3340</v>
      </c>
      <c r="K1238">
        <v>13.85</v>
      </c>
      <c r="L1238">
        <v>46259</v>
      </c>
      <c r="N1238" t="s">
        <v>96</v>
      </c>
      <c r="O1238" t="s">
        <v>22</v>
      </c>
      <c r="P1238" s="2">
        <f>DATEVALUE(CONCATENATE(RIGHT(output[[#This Row],[month_year]],2),"/01/",LEFT(output[[#This Row],[month_year]],4)))</f>
        <v>42125</v>
      </c>
    </row>
    <row r="1239" spans="1:16" x14ac:dyDescent="0.3">
      <c r="A1239">
        <v>201505</v>
      </c>
      <c r="B1239" t="s">
        <v>127</v>
      </c>
      <c r="C1239" t="s">
        <v>46</v>
      </c>
      <c r="D1239" t="s">
        <v>47</v>
      </c>
      <c r="E1239" t="s">
        <v>47</v>
      </c>
      <c r="F1239" t="s">
        <v>48</v>
      </c>
      <c r="G1239" t="s">
        <v>19</v>
      </c>
      <c r="H1239" t="s">
        <v>20</v>
      </c>
      <c r="I1239" t="s">
        <v>21</v>
      </c>
      <c r="J1239">
        <v>4976</v>
      </c>
      <c r="K1239">
        <v>13.533333333333299</v>
      </c>
      <c r="L1239">
        <v>67341.866666666698</v>
      </c>
      <c r="N1239" t="s">
        <v>47</v>
      </c>
      <c r="O1239" t="s">
        <v>22</v>
      </c>
      <c r="P1239" s="2">
        <f>DATEVALUE(CONCATENATE(RIGHT(output[[#This Row],[month_year]],2),"/01/",LEFT(output[[#This Row],[month_year]],4)))</f>
        <v>42125</v>
      </c>
    </row>
    <row r="1240" spans="1:16" x14ac:dyDescent="0.3">
      <c r="A1240">
        <v>201505</v>
      </c>
      <c r="B1240" t="s">
        <v>127</v>
      </c>
      <c r="C1240" t="s">
        <v>142</v>
      </c>
      <c r="D1240" t="s">
        <v>63</v>
      </c>
      <c r="E1240" t="s">
        <v>64</v>
      </c>
      <c r="F1240" t="s">
        <v>65</v>
      </c>
      <c r="G1240" t="s">
        <v>19</v>
      </c>
      <c r="H1240" t="s">
        <v>20</v>
      </c>
      <c r="I1240" t="s">
        <v>21</v>
      </c>
      <c r="J1240">
        <v>8244</v>
      </c>
      <c r="K1240">
        <v>13.533333333333299</v>
      </c>
      <c r="L1240">
        <v>111568.8</v>
      </c>
      <c r="N1240" t="s">
        <v>64</v>
      </c>
      <c r="O1240" t="s">
        <v>22</v>
      </c>
      <c r="P1240" s="2">
        <f>DATEVALUE(CONCATENATE(RIGHT(output[[#This Row],[month_year]],2),"/01/",LEFT(output[[#This Row],[month_year]],4)))</f>
        <v>42125</v>
      </c>
    </row>
    <row r="1241" spans="1:16" x14ac:dyDescent="0.3">
      <c r="A1241">
        <v>201505</v>
      </c>
      <c r="B1241" t="s">
        <v>127</v>
      </c>
      <c r="C1241" t="s">
        <v>68</v>
      </c>
      <c r="D1241" t="s">
        <v>69</v>
      </c>
      <c r="E1241" t="s">
        <v>65</v>
      </c>
      <c r="F1241" t="s">
        <v>65</v>
      </c>
      <c r="G1241" t="s">
        <v>19</v>
      </c>
      <c r="H1241" t="s">
        <v>20</v>
      </c>
      <c r="I1241" t="s">
        <v>21</v>
      </c>
      <c r="J1241">
        <v>14310</v>
      </c>
      <c r="K1241">
        <v>13.533333333333299</v>
      </c>
      <c r="L1241">
        <v>193662</v>
      </c>
      <c r="N1241" t="s">
        <v>65</v>
      </c>
      <c r="O1241" t="s">
        <v>22</v>
      </c>
      <c r="P1241" s="2">
        <f>DATEVALUE(CONCATENATE(RIGHT(output[[#This Row],[month_year]],2),"/01/",LEFT(output[[#This Row],[month_year]],4)))</f>
        <v>42125</v>
      </c>
    </row>
    <row r="1242" spans="1:16" x14ac:dyDescent="0.3">
      <c r="A1242">
        <v>201505</v>
      </c>
      <c r="B1242" t="s">
        <v>143</v>
      </c>
      <c r="C1242" t="s">
        <v>721</v>
      </c>
      <c r="D1242" t="s">
        <v>722</v>
      </c>
      <c r="E1242" t="s">
        <v>723</v>
      </c>
      <c r="F1242" t="s">
        <v>717</v>
      </c>
      <c r="G1242" t="s">
        <v>19</v>
      </c>
      <c r="H1242" t="s">
        <v>20</v>
      </c>
      <c r="I1242" t="s">
        <v>21</v>
      </c>
      <c r="J1242">
        <v>2149</v>
      </c>
      <c r="K1242">
        <v>12.9433333333333</v>
      </c>
      <c r="L1242">
        <v>27815.223333333299</v>
      </c>
      <c r="N1242" t="s">
        <v>723</v>
      </c>
      <c r="O1242" t="s">
        <v>22</v>
      </c>
      <c r="P1242" s="2">
        <f>DATEVALUE(CONCATENATE(RIGHT(output[[#This Row],[month_year]],2),"/01/",LEFT(output[[#This Row],[month_year]],4)))</f>
        <v>42125</v>
      </c>
    </row>
    <row r="1243" spans="1:16" x14ac:dyDescent="0.3">
      <c r="A1243">
        <v>201505</v>
      </c>
      <c r="B1243" t="s">
        <v>143</v>
      </c>
      <c r="C1243" t="s">
        <v>724</v>
      </c>
      <c r="D1243" t="s">
        <v>725</v>
      </c>
      <c r="E1243" t="s">
        <v>726</v>
      </c>
      <c r="F1243" t="s">
        <v>717</v>
      </c>
      <c r="G1243" t="s">
        <v>19</v>
      </c>
      <c r="H1243" t="s">
        <v>38</v>
      </c>
      <c r="I1243" t="s">
        <v>39</v>
      </c>
      <c r="J1243">
        <v>2570</v>
      </c>
      <c r="K1243">
        <v>14.063333333333301</v>
      </c>
      <c r="L1243">
        <v>36142.766666666699</v>
      </c>
      <c r="N1243" t="s">
        <v>726</v>
      </c>
      <c r="O1243" t="s">
        <v>22</v>
      </c>
      <c r="P1243" s="2">
        <f>DATEVALUE(CONCATENATE(RIGHT(output[[#This Row],[month_year]],2),"/01/",LEFT(output[[#This Row],[month_year]],4)))</f>
        <v>42125</v>
      </c>
    </row>
    <row r="1244" spans="1:16" x14ac:dyDescent="0.3">
      <c r="A1244">
        <v>201505</v>
      </c>
      <c r="B1244" t="s">
        <v>143</v>
      </c>
      <c r="C1244" t="s">
        <v>727</v>
      </c>
      <c r="D1244" t="s">
        <v>728</v>
      </c>
      <c r="E1244" t="s">
        <v>723</v>
      </c>
      <c r="F1244" t="s">
        <v>717</v>
      </c>
      <c r="G1244" t="s">
        <v>161</v>
      </c>
      <c r="H1244" t="s">
        <v>20</v>
      </c>
      <c r="I1244" t="s">
        <v>162</v>
      </c>
      <c r="J1244">
        <v>2650</v>
      </c>
      <c r="K1244">
        <v>13.046666666666701</v>
      </c>
      <c r="L1244">
        <v>34573.666666666701</v>
      </c>
      <c r="N1244" t="s">
        <v>723</v>
      </c>
      <c r="O1244" t="s">
        <v>24</v>
      </c>
      <c r="P1244" s="2">
        <f>DATEVALUE(CONCATENATE(RIGHT(output[[#This Row],[month_year]],2),"/01/",LEFT(output[[#This Row],[month_year]],4)))</f>
        <v>42125</v>
      </c>
    </row>
    <row r="1245" spans="1:16" x14ac:dyDescent="0.3">
      <c r="A1245">
        <v>201505</v>
      </c>
      <c r="B1245" t="s">
        <v>143</v>
      </c>
      <c r="C1245" t="s">
        <v>729</v>
      </c>
      <c r="D1245" t="s">
        <v>730</v>
      </c>
      <c r="E1245" t="s">
        <v>726</v>
      </c>
      <c r="F1245" t="s">
        <v>717</v>
      </c>
      <c r="G1245" t="s">
        <v>161</v>
      </c>
      <c r="H1245" t="s">
        <v>38</v>
      </c>
      <c r="I1245" t="s">
        <v>165</v>
      </c>
      <c r="J1245">
        <v>3015</v>
      </c>
      <c r="K1245">
        <v>14.2</v>
      </c>
      <c r="L1245">
        <v>42813</v>
      </c>
      <c r="N1245" t="s">
        <v>726</v>
      </c>
      <c r="O1245" t="s">
        <v>24</v>
      </c>
      <c r="P1245" s="2">
        <f>DATEVALUE(CONCATENATE(RIGHT(output[[#This Row],[month_year]],2),"/01/",LEFT(output[[#This Row],[month_year]],4)))</f>
        <v>42125</v>
      </c>
    </row>
    <row r="1246" spans="1:16" x14ac:dyDescent="0.3">
      <c r="A1246">
        <v>201505</v>
      </c>
      <c r="B1246" t="s">
        <v>143</v>
      </c>
      <c r="C1246" t="s">
        <v>731</v>
      </c>
      <c r="D1246" t="s">
        <v>732</v>
      </c>
      <c r="E1246" t="s">
        <v>723</v>
      </c>
      <c r="F1246" t="s">
        <v>717</v>
      </c>
      <c r="G1246" t="s">
        <v>19</v>
      </c>
      <c r="H1246" t="s">
        <v>20</v>
      </c>
      <c r="I1246" t="s">
        <v>21</v>
      </c>
      <c r="J1246">
        <v>198</v>
      </c>
      <c r="K1246">
        <v>14.98</v>
      </c>
      <c r="L1246">
        <v>2966.04</v>
      </c>
      <c r="N1246" t="s">
        <v>723</v>
      </c>
      <c r="O1246" t="s">
        <v>24</v>
      </c>
      <c r="P1246" s="2">
        <f>DATEVALUE(CONCATENATE(RIGHT(output[[#This Row],[month_year]],2),"/01/",LEFT(output[[#This Row],[month_year]],4)))</f>
        <v>42125</v>
      </c>
    </row>
    <row r="1247" spans="1:16" x14ac:dyDescent="0.3">
      <c r="A1247">
        <v>201505</v>
      </c>
      <c r="B1247" t="s">
        <v>143</v>
      </c>
      <c r="C1247" t="s">
        <v>733</v>
      </c>
      <c r="D1247" t="s">
        <v>734</v>
      </c>
      <c r="E1247" t="s">
        <v>726</v>
      </c>
      <c r="F1247" t="s">
        <v>717</v>
      </c>
      <c r="G1247" t="s">
        <v>19</v>
      </c>
      <c r="H1247" t="s">
        <v>38</v>
      </c>
      <c r="I1247" t="s">
        <v>39</v>
      </c>
      <c r="J1247">
        <v>208</v>
      </c>
      <c r="K1247">
        <v>15.94</v>
      </c>
      <c r="L1247">
        <v>3315.52</v>
      </c>
      <c r="N1247" t="s">
        <v>726</v>
      </c>
      <c r="O1247" t="s">
        <v>24</v>
      </c>
      <c r="P1247" s="2">
        <f>DATEVALUE(CONCATENATE(RIGHT(output[[#This Row],[month_year]],2),"/01/",LEFT(output[[#This Row],[month_year]],4)))</f>
        <v>42125</v>
      </c>
    </row>
    <row r="1248" spans="1:16" x14ac:dyDescent="0.3">
      <c r="A1248">
        <v>201505</v>
      </c>
      <c r="B1248" t="s">
        <v>143</v>
      </c>
      <c r="C1248" t="s">
        <v>155</v>
      </c>
      <c r="D1248" t="s">
        <v>156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>
        <v>3649</v>
      </c>
      <c r="K1248">
        <v>12.9433333333333</v>
      </c>
      <c r="L1248">
        <v>47230.223333333299</v>
      </c>
      <c r="N1248" t="s">
        <v>17</v>
      </c>
      <c r="O1248" t="s">
        <v>22</v>
      </c>
      <c r="P1248" s="2">
        <f>DATEVALUE(CONCATENATE(RIGHT(output[[#This Row],[month_year]],2),"/01/",LEFT(output[[#This Row],[month_year]],4)))</f>
        <v>42125</v>
      </c>
    </row>
    <row r="1249" spans="1:16" x14ac:dyDescent="0.3">
      <c r="A1249">
        <v>201505</v>
      </c>
      <c r="B1249" t="s">
        <v>143</v>
      </c>
      <c r="C1249" t="s">
        <v>157</v>
      </c>
      <c r="D1249" t="s">
        <v>158</v>
      </c>
      <c r="E1249" t="s">
        <v>72</v>
      </c>
      <c r="F1249" t="s">
        <v>18</v>
      </c>
      <c r="G1249" t="s">
        <v>19</v>
      </c>
      <c r="H1249" t="s">
        <v>38</v>
      </c>
      <c r="I1249" t="s">
        <v>39</v>
      </c>
      <c r="J1249">
        <v>3962</v>
      </c>
      <c r="K1249">
        <v>14.063333333333301</v>
      </c>
      <c r="L1249">
        <v>55718.926666666703</v>
      </c>
      <c r="N1249" t="s">
        <v>72</v>
      </c>
      <c r="O1249" t="s">
        <v>22</v>
      </c>
      <c r="P1249" s="2">
        <f>DATEVALUE(CONCATENATE(RIGHT(output[[#This Row],[month_year]],2),"/01/",LEFT(output[[#This Row],[month_year]],4)))</f>
        <v>42125</v>
      </c>
    </row>
    <row r="1250" spans="1:16" x14ac:dyDescent="0.3">
      <c r="A1250">
        <v>201505</v>
      </c>
      <c r="B1250" t="s">
        <v>143</v>
      </c>
      <c r="C1250" t="s">
        <v>159</v>
      </c>
      <c r="D1250" t="s">
        <v>160</v>
      </c>
      <c r="E1250" t="s">
        <v>17</v>
      </c>
      <c r="F1250" t="s">
        <v>18</v>
      </c>
      <c r="G1250" t="s">
        <v>161</v>
      </c>
      <c r="H1250" t="s">
        <v>20</v>
      </c>
      <c r="I1250" t="s">
        <v>162</v>
      </c>
      <c r="J1250">
        <v>3114</v>
      </c>
      <c r="K1250">
        <v>13.046666666666701</v>
      </c>
      <c r="L1250">
        <v>40627.32</v>
      </c>
      <c r="N1250" t="s">
        <v>17</v>
      </c>
      <c r="O1250" t="s">
        <v>24</v>
      </c>
      <c r="P1250" s="2">
        <f>DATEVALUE(CONCATENATE(RIGHT(output[[#This Row],[month_year]],2),"/01/",LEFT(output[[#This Row],[month_year]],4)))</f>
        <v>42125</v>
      </c>
    </row>
    <row r="1251" spans="1:16" x14ac:dyDescent="0.3">
      <c r="A1251">
        <v>201505</v>
      </c>
      <c r="B1251" t="s">
        <v>143</v>
      </c>
      <c r="C1251" t="s">
        <v>163</v>
      </c>
      <c r="D1251" t="s">
        <v>164</v>
      </c>
      <c r="E1251" t="s">
        <v>72</v>
      </c>
      <c r="F1251" t="s">
        <v>18</v>
      </c>
      <c r="G1251" t="s">
        <v>161</v>
      </c>
      <c r="H1251" t="s">
        <v>38</v>
      </c>
      <c r="I1251" t="s">
        <v>165</v>
      </c>
      <c r="J1251">
        <v>3645</v>
      </c>
      <c r="K1251">
        <v>14.2</v>
      </c>
      <c r="L1251">
        <v>51759</v>
      </c>
      <c r="N1251" t="s">
        <v>72</v>
      </c>
      <c r="O1251" t="s">
        <v>24</v>
      </c>
      <c r="P1251" s="2">
        <f>DATEVALUE(CONCATENATE(RIGHT(output[[#This Row],[month_year]],2),"/01/",LEFT(output[[#This Row],[month_year]],4)))</f>
        <v>42125</v>
      </c>
    </row>
    <row r="1252" spans="1:16" x14ac:dyDescent="0.3">
      <c r="A1252">
        <v>201505</v>
      </c>
      <c r="B1252" t="s">
        <v>143</v>
      </c>
      <c r="C1252" t="s">
        <v>166</v>
      </c>
      <c r="D1252" t="s">
        <v>167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>
        <v>278</v>
      </c>
      <c r="K1252">
        <v>14.98</v>
      </c>
      <c r="L1252">
        <v>4164.4399999999996</v>
      </c>
      <c r="N1252" t="s">
        <v>17</v>
      </c>
      <c r="O1252" t="s">
        <v>24</v>
      </c>
      <c r="P1252" s="2">
        <f>DATEVALUE(CONCATENATE(RIGHT(output[[#This Row],[month_year]],2),"/01/",LEFT(output[[#This Row],[month_year]],4)))</f>
        <v>42125</v>
      </c>
    </row>
    <row r="1253" spans="1:16" x14ac:dyDescent="0.3">
      <c r="A1253">
        <v>201505</v>
      </c>
      <c r="B1253" t="s">
        <v>143</v>
      </c>
      <c r="C1253" t="s">
        <v>168</v>
      </c>
      <c r="D1253" t="s">
        <v>169</v>
      </c>
      <c r="E1253" t="s">
        <v>72</v>
      </c>
      <c r="F1253" t="s">
        <v>18</v>
      </c>
      <c r="G1253" t="s">
        <v>19</v>
      </c>
      <c r="H1253" t="s">
        <v>38</v>
      </c>
      <c r="I1253" t="s">
        <v>39</v>
      </c>
      <c r="J1253">
        <v>323</v>
      </c>
      <c r="K1253">
        <v>15.94</v>
      </c>
      <c r="L1253">
        <v>5148.62</v>
      </c>
      <c r="N1253" t="s">
        <v>72</v>
      </c>
      <c r="O1253" t="s">
        <v>24</v>
      </c>
      <c r="P1253" s="2">
        <f>DATEVALUE(CONCATENATE(RIGHT(output[[#This Row],[month_year]],2),"/01/",LEFT(output[[#This Row],[month_year]],4)))</f>
        <v>42125</v>
      </c>
    </row>
    <row r="1254" spans="1:16" x14ac:dyDescent="0.3">
      <c r="A1254">
        <v>201505</v>
      </c>
      <c r="B1254" t="s">
        <v>143</v>
      </c>
      <c r="C1254" t="s">
        <v>735</v>
      </c>
      <c r="D1254" t="s">
        <v>736</v>
      </c>
      <c r="E1254" t="s">
        <v>75</v>
      </c>
      <c r="F1254" t="s">
        <v>18</v>
      </c>
      <c r="G1254" t="s">
        <v>161</v>
      </c>
      <c r="H1254" t="s">
        <v>20</v>
      </c>
      <c r="I1254" t="s">
        <v>162</v>
      </c>
      <c r="J1254">
        <v>1308</v>
      </c>
      <c r="K1254">
        <v>13.046666666666701</v>
      </c>
      <c r="L1254">
        <v>17065.04</v>
      </c>
      <c r="N1254" t="s">
        <v>75</v>
      </c>
      <c r="O1254" t="s">
        <v>22</v>
      </c>
      <c r="P1254" s="2">
        <f>DATEVALUE(CONCATENATE(RIGHT(output[[#This Row],[month_year]],2),"/01/",LEFT(output[[#This Row],[month_year]],4)))</f>
        <v>42125</v>
      </c>
    </row>
    <row r="1255" spans="1:16" x14ac:dyDescent="0.3">
      <c r="A1255">
        <v>201505</v>
      </c>
      <c r="B1255" t="s">
        <v>143</v>
      </c>
      <c r="C1255" t="s">
        <v>180</v>
      </c>
      <c r="D1255" t="s">
        <v>181</v>
      </c>
      <c r="E1255" t="s">
        <v>75</v>
      </c>
      <c r="F1255" t="s">
        <v>18</v>
      </c>
      <c r="G1255" t="s">
        <v>19</v>
      </c>
      <c r="H1255" t="s">
        <v>20</v>
      </c>
      <c r="I1255" t="s">
        <v>21</v>
      </c>
      <c r="J1255">
        <v>855</v>
      </c>
      <c r="K1255">
        <v>12.9433333333333</v>
      </c>
      <c r="L1255">
        <v>11066.55</v>
      </c>
      <c r="N1255" t="s">
        <v>75</v>
      </c>
      <c r="O1255" t="s">
        <v>24</v>
      </c>
      <c r="P1255" s="2">
        <f>DATEVALUE(CONCATENATE(RIGHT(output[[#This Row],[month_year]],2),"/01/",LEFT(output[[#This Row],[month_year]],4)))</f>
        <v>42125</v>
      </c>
    </row>
    <row r="1256" spans="1:16" x14ac:dyDescent="0.3">
      <c r="A1256">
        <v>201505</v>
      </c>
      <c r="B1256" t="s">
        <v>143</v>
      </c>
      <c r="C1256" t="s">
        <v>182</v>
      </c>
      <c r="D1256" t="s">
        <v>183</v>
      </c>
      <c r="E1256" t="s">
        <v>78</v>
      </c>
      <c r="F1256" t="s">
        <v>18</v>
      </c>
      <c r="G1256" t="s">
        <v>19</v>
      </c>
      <c r="H1256" t="s">
        <v>38</v>
      </c>
      <c r="I1256" t="s">
        <v>39</v>
      </c>
      <c r="J1256">
        <v>905</v>
      </c>
      <c r="K1256">
        <v>14.063333333333301</v>
      </c>
      <c r="L1256">
        <v>12727.3166666667</v>
      </c>
      <c r="N1256" t="s">
        <v>78</v>
      </c>
      <c r="O1256" t="s">
        <v>22</v>
      </c>
      <c r="P1256" s="2">
        <f>DATEVALUE(CONCATENATE(RIGHT(output[[#This Row],[month_year]],2),"/01/",LEFT(output[[#This Row],[month_year]],4)))</f>
        <v>42125</v>
      </c>
    </row>
    <row r="1257" spans="1:16" x14ac:dyDescent="0.3">
      <c r="A1257">
        <v>201505</v>
      </c>
      <c r="B1257" t="s">
        <v>143</v>
      </c>
      <c r="C1257" t="s">
        <v>737</v>
      </c>
      <c r="D1257" t="s">
        <v>738</v>
      </c>
      <c r="E1257" t="s">
        <v>78</v>
      </c>
      <c r="F1257" t="s">
        <v>18</v>
      </c>
      <c r="G1257" t="s">
        <v>161</v>
      </c>
      <c r="H1257" t="s">
        <v>38</v>
      </c>
      <c r="I1257" t="s">
        <v>165</v>
      </c>
      <c r="J1257">
        <v>1878</v>
      </c>
      <c r="K1257">
        <v>14.2</v>
      </c>
      <c r="L1257">
        <v>26667.599999999999</v>
      </c>
      <c r="N1257" t="s">
        <v>78</v>
      </c>
      <c r="O1257" t="s">
        <v>24</v>
      </c>
      <c r="P1257" s="2">
        <f>DATEVALUE(CONCATENATE(RIGHT(output[[#This Row],[month_year]],2),"/01/",LEFT(output[[#This Row],[month_year]],4)))</f>
        <v>42125</v>
      </c>
    </row>
    <row r="1258" spans="1:16" x14ac:dyDescent="0.3">
      <c r="A1258">
        <v>201505</v>
      </c>
      <c r="B1258" t="s">
        <v>143</v>
      </c>
      <c r="C1258" t="s">
        <v>184</v>
      </c>
      <c r="D1258" t="s">
        <v>185</v>
      </c>
      <c r="E1258" t="s">
        <v>75</v>
      </c>
      <c r="F1258" t="s">
        <v>18</v>
      </c>
      <c r="G1258" t="s">
        <v>19</v>
      </c>
      <c r="H1258" t="s">
        <v>20</v>
      </c>
      <c r="I1258" t="s">
        <v>21</v>
      </c>
      <c r="J1258">
        <v>80</v>
      </c>
      <c r="K1258">
        <v>14.98</v>
      </c>
      <c r="L1258">
        <v>1198.4000000000001</v>
      </c>
      <c r="N1258" t="s">
        <v>75</v>
      </c>
      <c r="O1258" t="s">
        <v>24</v>
      </c>
      <c r="P1258" s="2">
        <f>DATEVALUE(CONCATENATE(RIGHT(output[[#This Row],[month_year]],2),"/01/",LEFT(output[[#This Row],[month_year]],4)))</f>
        <v>42125</v>
      </c>
    </row>
    <row r="1259" spans="1:16" x14ac:dyDescent="0.3">
      <c r="A1259">
        <v>201505</v>
      </c>
      <c r="B1259" t="s">
        <v>143</v>
      </c>
      <c r="C1259" t="s">
        <v>186</v>
      </c>
      <c r="D1259" t="s">
        <v>187</v>
      </c>
      <c r="E1259" t="s">
        <v>78</v>
      </c>
      <c r="F1259" t="s">
        <v>18</v>
      </c>
      <c r="G1259" t="s">
        <v>19</v>
      </c>
      <c r="H1259" t="s">
        <v>38</v>
      </c>
      <c r="I1259" t="s">
        <v>39</v>
      </c>
      <c r="J1259">
        <v>88</v>
      </c>
      <c r="K1259">
        <v>15.94</v>
      </c>
      <c r="L1259">
        <v>1402.72</v>
      </c>
      <c r="N1259" t="s">
        <v>78</v>
      </c>
      <c r="O1259" t="s">
        <v>24</v>
      </c>
      <c r="P1259" s="2">
        <f>DATEVALUE(CONCATENATE(RIGHT(output[[#This Row],[month_year]],2),"/01/",LEFT(output[[#This Row],[month_year]],4)))</f>
        <v>42125</v>
      </c>
    </row>
    <row r="1260" spans="1:16" x14ac:dyDescent="0.3">
      <c r="A1260">
        <v>201505</v>
      </c>
      <c r="B1260" t="s">
        <v>143</v>
      </c>
      <c r="C1260" t="s">
        <v>198</v>
      </c>
      <c r="D1260" t="s">
        <v>80</v>
      </c>
      <c r="E1260" t="s">
        <v>81</v>
      </c>
      <c r="F1260" t="s">
        <v>18</v>
      </c>
      <c r="G1260" t="s">
        <v>52</v>
      </c>
      <c r="H1260" t="s">
        <v>20</v>
      </c>
      <c r="I1260" t="s">
        <v>53</v>
      </c>
      <c r="J1260">
        <v>3538</v>
      </c>
      <c r="K1260">
        <v>12.87</v>
      </c>
      <c r="L1260">
        <v>45534.06</v>
      </c>
      <c r="N1260" t="s">
        <v>81</v>
      </c>
      <c r="O1260" t="s">
        <v>22</v>
      </c>
      <c r="P1260" s="2">
        <f>DATEVALUE(CONCATENATE(RIGHT(output[[#This Row],[month_year]],2),"/01/",LEFT(output[[#This Row],[month_year]],4)))</f>
        <v>42125</v>
      </c>
    </row>
    <row r="1261" spans="1:16" x14ac:dyDescent="0.3">
      <c r="A1261">
        <v>201505</v>
      </c>
      <c r="B1261" t="s">
        <v>143</v>
      </c>
      <c r="C1261" t="s">
        <v>199</v>
      </c>
      <c r="D1261" t="s">
        <v>83</v>
      </c>
      <c r="E1261" t="s">
        <v>84</v>
      </c>
      <c r="F1261" t="s">
        <v>18</v>
      </c>
      <c r="G1261" t="s">
        <v>52</v>
      </c>
      <c r="H1261" t="s">
        <v>38</v>
      </c>
      <c r="I1261" t="s">
        <v>85</v>
      </c>
      <c r="J1261">
        <v>3102</v>
      </c>
      <c r="K1261">
        <v>14.1</v>
      </c>
      <c r="L1261">
        <v>43738.2</v>
      </c>
      <c r="N1261" t="s">
        <v>84</v>
      </c>
      <c r="O1261" t="s">
        <v>22</v>
      </c>
      <c r="P1261" s="2">
        <f>DATEVALUE(CONCATENATE(RIGHT(output[[#This Row],[month_year]],2),"/01/",LEFT(output[[#This Row],[month_year]],4)))</f>
        <v>42125</v>
      </c>
    </row>
    <row r="1262" spans="1:16" x14ac:dyDescent="0.3">
      <c r="A1262">
        <v>201505</v>
      </c>
      <c r="B1262" t="s">
        <v>143</v>
      </c>
      <c r="C1262" t="s">
        <v>200</v>
      </c>
      <c r="D1262" t="s">
        <v>201</v>
      </c>
      <c r="E1262" t="s">
        <v>81</v>
      </c>
      <c r="F1262" t="s">
        <v>18</v>
      </c>
      <c r="G1262" t="s">
        <v>52</v>
      </c>
      <c r="H1262" t="s">
        <v>20</v>
      </c>
      <c r="I1262" t="s">
        <v>53</v>
      </c>
      <c r="J1262">
        <v>280</v>
      </c>
      <c r="K1262">
        <v>14.98</v>
      </c>
      <c r="L1262">
        <v>4194.3999999999996</v>
      </c>
      <c r="N1262" t="s">
        <v>81</v>
      </c>
      <c r="O1262" t="s">
        <v>24</v>
      </c>
      <c r="P1262" s="2">
        <f>DATEVALUE(CONCATENATE(RIGHT(output[[#This Row],[month_year]],2),"/01/",LEFT(output[[#This Row],[month_year]],4)))</f>
        <v>42125</v>
      </c>
    </row>
    <row r="1263" spans="1:16" x14ac:dyDescent="0.3">
      <c r="A1263">
        <v>201505</v>
      </c>
      <c r="B1263" t="s">
        <v>143</v>
      </c>
      <c r="C1263" t="s">
        <v>202</v>
      </c>
      <c r="D1263" t="s">
        <v>203</v>
      </c>
      <c r="E1263" t="s">
        <v>84</v>
      </c>
      <c r="F1263" t="s">
        <v>18</v>
      </c>
      <c r="G1263" t="s">
        <v>52</v>
      </c>
      <c r="H1263" t="s">
        <v>38</v>
      </c>
      <c r="I1263" t="s">
        <v>85</v>
      </c>
      <c r="J1263">
        <v>215</v>
      </c>
      <c r="K1263">
        <v>15.98</v>
      </c>
      <c r="L1263">
        <v>3435.7</v>
      </c>
      <c r="N1263" t="s">
        <v>84</v>
      </c>
      <c r="O1263" t="s">
        <v>24</v>
      </c>
      <c r="P1263" s="2">
        <f>DATEVALUE(CONCATENATE(RIGHT(output[[#This Row],[month_year]],2),"/01/",LEFT(output[[#This Row],[month_year]],4)))</f>
        <v>42125</v>
      </c>
    </row>
    <row r="1264" spans="1:16" x14ac:dyDescent="0.3">
      <c r="A1264">
        <v>201505</v>
      </c>
      <c r="B1264" t="s">
        <v>143</v>
      </c>
      <c r="C1264" t="s">
        <v>218</v>
      </c>
      <c r="D1264" t="s">
        <v>219</v>
      </c>
      <c r="E1264" t="s">
        <v>87</v>
      </c>
      <c r="F1264" t="s">
        <v>30</v>
      </c>
      <c r="G1264" t="s">
        <v>19</v>
      </c>
      <c r="H1264" t="s">
        <v>38</v>
      </c>
      <c r="I1264" t="s">
        <v>39</v>
      </c>
      <c r="J1264">
        <v>3509</v>
      </c>
      <c r="K1264">
        <v>14.063333333333301</v>
      </c>
      <c r="L1264">
        <v>49348.2366666667</v>
      </c>
      <c r="N1264" t="s">
        <v>87</v>
      </c>
      <c r="O1264" t="s">
        <v>22</v>
      </c>
      <c r="P1264" s="2">
        <f>DATEVALUE(CONCATENATE(RIGHT(output[[#This Row],[month_year]],2),"/01/",LEFT(output[[#This Row],[month_year]],4)))</f>
        <v>42125</v>
      </c>
    </row>
    <row r="1265" spans="1:16" x14ac:dyDescent="0.3">
      <c r="A1265">
        <v>201505</v>
      </c>
      <c r="B1265" t="s">
        <v>143</v>
      </c>
      <c r="C1265" t="s">
        <v>220</v>
      </c>
      <c r="D1265" t="s">
        <v>221</v>
      </c>
      <c r="E1265" t="s">
        <v>30</v>
      </c>
      <c r="F1265" t="s">
        <v>30</v>
      </c>
      <c r="G1265" t="s">
        <v>161</v>
      </c>
      <c r="H1265" t="s">
        <v>20</v>
      </c>
      <c r="I1265" t="s">
        <v>162</v>
      </c>
      <c r="J1265">
        <v>3710</v>
      </c>
      <c r="K1265">
        <v>13.046666666666701</v>
      </c>
      <c r="L1265">
        <v>48403.133333333302</v>
      </c>
      <c r="N1265" t="s">
        <v>30</v>
      </c>
      <c r="O1265" t="s">
        <v>22</v>
      </c>
      <c r="P1265" s="2">
        <f>DATEVALUE(CONCATENATE(RIGHT(output[[#This Row],[month_year]],2),"/01/",LEFT(output[[#This Row],[month_year]],4)))</f>
        <v>42125</v>
      </c>
    </row>
    <row r="1266" spans="1:16" x14ac:dyDescent="0.3">
      <c r="A1266">
        <v>201505</v>
      </c>
      <c r="B1266" t="s">
        <v>143</v>
      </c>
      <c r="C1266" t="s">
        <v>222</v>
      </c>
      <c r="D1266" t="s">
        <v>223</v>
      </c>
      <c r="E1266" t="s">
        <v>87</v>
      </c>
      <c r="F1266" t="s">
        <v>30</v>
      </c>
      <c r="G1266" t="s">
        <v>161</v>
      </c>
      <c r="H1266" t="s">
        <v>38</v>
      </c>
      <c r="I1266" t="s">
        <v>165</v>
      </c>
      <c r="J1266">
        <v>3503</v>
      </c>
      <c r="K1266">
        <v>14.2</v>
      </c>
      <c r="L1266">
        <v>49742.6</v>
      </c>
      <c r="N1266" t="s">
        <v>87</v>
      </c>
      <c r="O1266" t="s">
        <v>24</v>
      </c>
      <c r="P1266" s="2">
        <f>DATEVALUE(CONCATENATE(RIGHT(output[[#This Row],[month_year]],2),"/01/",LEFT(output[[#This Row],[month_year]],4)))</f>
        <v>42125</v>
      </c>
    </row>
    <row r="1267" spans="1:16" x14ac:dyDescent="0.3">
      <c r="A1267">
        <v>201505</v>
      </c>
      <c r="B1267" t="s">
        <v>143</v>
      </c>
      <c r="C1267" t="s">
        <v>224</v>
      </c>
      <c r="D1267" t="s">
        <v>225</v>
      </c>
      <c r="E1267" t="s">
        <v>129</v>
      </c>
      <c r="F1267" t="s">
        <v>30</v>
      </c>
      <c r="G1267" t="s">
        <v>19</v>
      </c>
      <c r="H1267" t="s">
        <v>20</v>
      </c>
      <c r="I1267" t="s">
        <v>21</v>
      </c>
      <c r="J1267">
        <v>10160</v>
      </c>
      <c r="K1267">
        <v>12.9433333333333</v>
      </c>
      <c r="L1267">
        <v>131504.26666666701</v>
      </c>
      <c r="N1267" t="s">
        <v>129</v>
      </c>
      <c r="O1267" t="s">
        <v>22</v>
      </c>
      <c r="P1267" s="2">
        <f>DATEVALUE(CONCATENATE(RIGHT(output[[#This Row],[month_year]],2),"/01/",LEFT(output[[#This Row],[month_year]],4)))</f>
        <v>42125</v>
      </c>
    </row>
    <row r="1268" spans="1:16" x14ac:dyDescent="0.3">
      <c r="A1268">
        <v>201505</v>
      </c>
      <c r="B1268" t="s">
        <v>143</v>
      </c>
      <c r="C1268" t="s">
        <v>226</v>
      </c>
      <c r="D1268" t="s">
        <v>227</v>
      </c>
      <c r="E1268" t="s">
        <v>228</v>
      </c>
      <c r="F1268" t="s">
        <v>30</v>
      </c>
      <c r="G1268" t="s">
        <v>19</v>
      </c>
      <c r="H1268" t="s">
        <v>38</v>
      </c>
      <c r="I1268" t="s">
        <v>39</v>
      </c>
      <c r="J1268">
        <v>9108</v>
      </c>
      <c r="K1268">
        <v>14.063333333333301</v>
      </c>
      <c r="L1268">
        <v>128088.84</v>
      </c>
      <c r="N1268" t="s">
        <v>228</v>
      </c>
      <c r="O1268" t="s">
        <v>22</v>
      </c>
      <c r="P1268" s="2">
        <f>DATEVALUE(CONCATENATE(RIGHT(output[[#This Row],[month_year]],2),"/01/",LEFT(output[[#This Row],[month_year]],4)))</f>
        <v>42125</v>
      </c>
    </row>
    <row r="1269" spans="1:16" x14ac:dyDescent="0.3">
      <c r="A1269">
        <v>201505</v>
      </c>
      <c r="B1269" t="s">
        <v>143</v>
      </c>
      <c r="C1269" t="s">
        <v>239</v>
      </c>
      <c r="D1269" t="s">
        <v>131</v>
      </c>
      <c r="E1269" t="s">
        <v>132</v>
      </c>
      <c r="F1269" t="s">
        <v>30</v>
      </c>
      <c r="G1269" t="s">
        <v>52</v>
      </c>
      <c r="H1269" t="s">
        <v>20</v>
      </c>
      <c r="I1269" t="s">
        <v>53</v>
      </c>
      <c r="J1269">
        <v>7317</v>
      </c>
      <c r="K1269">
        <v>12.87</v>
      </c>
      <c r="L1269">
        <v>94169.79</v>
      </c>
      <c r="N1269" t="s">
        <v>132</v>
      </c>
      <c r="O1269" t="s">
        <v>22</v>
      </c>
      <c r="P1269" s="2">
        <f>DATEVALUE(CONCATENATE(RIGHT(output[[#This Row],[month_year]],2),"/01/",LEFT(output[[#This Row],[month_year]],4)))</f>
        <v>42125</v>
      </c>
    </row>
    <row r="1270" spans="1:16" x14ac:dyDescent="0.3">
      <c r="A1270">
        <v>201505</v>
      </c>
      <c r="B1270" t="s">
        <v>143</v>
      </c>
      <c r="C1270" t="s">
        <v>253</v>
      </c>
      <c r="D1270" t="s">
        <v>254</v>
      </c>
      <c r="E1270" t="s">
        <v>255</v>
      </c>
      <c r="F1270" t="s">
        <v>30</v>
      </c>
      <c r="G1270" t="s">
        <v>52</v>
      </c>
      <c r="H1270" t="s">
        <v>38</v>
      </c>
      <c r="I1270" t="s">
        <v>85</v>
      </c>
      <c r="J1270">
        <v>5919</v>
      </c>
      <c r="K1270">
        <v>14.1</v>
      </c>
      <c r="L1270">
        <v>83457.899999999994</v>
      </c>
      <c r="N1270" t="s">
        <v>255</v>
      </c>
      <c r="O1270" t="s">
        <v>22</v>
      </c>
      <c r="P1270" s="2">
        <f>DATEVALUE(CONCATENATE(RIGHT(output[[#This Row],[month_year]],2),"/01/",LEFT(output[[#This Row],[month_year]],4)))</f>
        <v>42125</v>
      </c>
    </row>
    <row r="1271" spans="1:16" x14ac:dyDescent="0.3">
      <c r="A1271">
        <v>201505</v>
      </c>
      <c r="B1271" t="s">
        <v>143</v>
      </c>
      <c r="C1271" t="s">
        <v>256</v>
      </c>
      <c r="D1271" t="s">
        <v>257</v>
      </c>
      <c r="E1271" t="s">
        <v>132</v>
      </c>
      <c r="F1271" t="s">
        <v>30</v>
      </c>
      <c r="G1271" t="s">
        <v>52</v>
      </c>
      <c r="H1271" t="s">
        <v>20</v>
      </c>
      <c r="I1271" t="s">
        <v>53</v>
      </c>
      <c r="J1271">
        <v>743</v>
      </c>
      <c r="K1271">
        <v>14.98</v>
      </c>
      <c r="L1271">
        <v>11130.14</v>
      </c>
      <c r="N1271" t="s">
        <v>132</v>
      </c>
      <c r="O1271" t="s">
        <v>24</v>
      </c>
      <c r="P1271" s="2">
        <f>DATEVALUE(CONCATENATE(RIGHT(output[[#This Row],[month_year]],2),"/01/",LEFT(output[[#This Row],[month_year]],4)))</f>
        <v>42125</v>
      </c>
    </row>
    <row r="1272" spans="1:16" x14ac:dyDescent="0.3">
      <c r="A1272">
        <v>201505</v>
      </c>
      <c r="B1272" t="s">
        <v>143</v>
      </c>
      <c r="C1272" t="s">
        <v>258</v>
      </c>
      <c r="D1272" t="s">
        <v>259</v>
      </c>
      <c r="E1272" t="s">
        <v>255</v>
      </c>
      <c r="F1272" t="s">
        <v>30</v>
      </c>
      <c r="G1272" t="s">
        <v>52</v>
      </c>
      <c r="H1272" t="s">
        <v>38</v>
      </c>
      <c r="I1272" t="s">
        <v>85</v>
      </c>
      <c r="J1272">
        <v>430</v>
      </c>
      <c r="K1272">
        <v>15.98</v>
      </c>
      <c r="L1272">
        <v>6871.4</v>
      </c>
      <c r="N1272" t="s">
        <v>255</v>
      </c>
      <c r="O1272" t="s">
        <v>24</v>
      </c>
      <c r="P1272" s="2">
        <f>DATEVALUE(CONCATENATE(RIGHT(output[[#This Row],[month_year]],2),"/01/",LEFT(output[[#This Row],[month_year]],4)))</f>
        <v>42125</v>
      </c>
    </row>
    <row r="1273" spans="1:16" x14ac:dyDescent="0.3">
      <c r="A1273">
        <v>201505</v>
      </c>
      <c r="B1273" t="s">
        <v>143</v>
      </c>
      <c r="C1273" t="s">
        <v>270</v>
      </c>
      <c r="D1273" t="s">
        <v>271</v>
      </c>
      <c r="E1273" t="s">
        <v>30</v>
      </c>
      <c r="F1273" t="s">
        <v>30</v>
      </c>
      <c r="G1273" t="s">
        <v>19</v>
      </c>
      <c r="H1273" t="s">
        <v>20</v>
      </c>
      <c r="I1273" t="s">
        <v>21</v>
      </c>
      <c r="J1273">
        <v>12113</v>
      </c>
      <c r="K1273">
        <v>12.9433333333333</v>
      </c>
      <c r="L1273">
        <v>156782.596666667</v>
      </c>
      <c r="N1273" t="s">
        <v>30</v>
      </c>
      <c r="O1273" t="s">
        <v>24</v>
      </c>
      <c r="P1273" s="2">
        <f>DATEVALUE(CONCATENATE(RIGHT(output[[#This Row],[month_year]],2),"/01/",LEFT(output[[#This Row],[month_year]],4)))</f>
        <v>42125</v>
      </c>
    </row>
    <row r="1274" spans="1:16" x14ac:dyDescent="0.3">
      <c r="A1274">
        <v>201505</v>
      </c>
      <c r="B1274" t="s">
        <v>143</v>
      </c>
      <c r="C1274" t="s">
        <v>272</v>
      </c>
      <c r="D1274" t="s">
        <v>273</v>
      </c>
      <c r="E1274" t="s">
        <v>87</v>
      </c>
      <c r="F1274" t="s">
        <v>30</v>
      </c>
      <c r="G1274" t="s">
        <v>19</v>
      </c>
      <c r="H1274" t="s">
        <v>38</v>
      </c>
      <c r="I1274" t="s">
        <v>39</v>
      </c>
      <c r="J1274">
        <v>12283</v>
      </c>
      <c r="K1274">
        <v>14.063333333333301</v>
      </c>
      <c r="L1274">
        <v>172739.92333333299</v>
      </c>
      <c r="N1274" t="s">
        <v>87</v>
      </c>
      <c r="O1274" t="s">
        <v>24</v>
      </c>
      <c r="P1274" s="2">
        <f>DATEVALUE(CONCATENATE(RIGHT(output[[#This Row],[month_year]],2),"/01/",LEFT(output[[#This Row],[month_year]],4)))</f>
        <v>42125</v>
      </c>
    </row>
    <row r="1275" spans="1:16" x14ac:dyDescent="0.3">
      <c r="A1275">
        <v>201505</v>
      </c>
      <c r="B1275" t="s">
        <v>143</v>
      </c>
      <c r="C1275" t="s">
        <v>274</v>
      </c>
      <c r="D1275" t="s">
        <v>275</v>
      </c>
      <c r="E1275" t="s">
        <v>30</v>
      </c>
      <c r="F1275" t="s">
        <v>30</v>
      </c>
      <c r="G1275" t="s">
        <v>161</v>
      </c>
      <c r="H1275" t="s">
        <v>20</v>
      </c>
      <c r="I1275" t="s">
        <v>162</v>
      </c>
      <c r="J1275">
        <v>20122</v>
      </c>
      <c r="K1275">
        <v>13.046666666666701</v>
      </c>
      <c r="L1275">
        <v>262525.02666666702</v>
      </c>
      <c r="N1275" t="s">
        <v>30</v>
      </c>
      <c r="O1275" t="s">
        <v>24</v>
      </c>
      <c r="P1275" s="2">
        <f>DATEVALUE(CONCATENATE(RIGHT(output[[#This Row],[month_year]],2),"/01/",LEFT(output[[#This Row],[month_year]],4)))</f>
        <v>42125</v>
      </c>
    </row>
    <row r="1276" spans="1:16" x14ac:dyDescent="0.3">
      <c r="A1276">
        <v>201505</v>
      </c>
      <c r="B1276" t="s">
        <v>143</v>
      </c>
      <c r="C1276" t="s">
        <v>276</v>
      </c>
      <c r="D1276" t="s">
        <v>277</v>
      </c>
      <c r="E1276" t="s">
        <v>87</v>
      </c>
      <c r="F1276" t="s">
        <v>30</v>
      </c>
      <c r="G1276" t="s">
        <v>161</v>
      </c>
      <c r="H1276" t="s">
        <v>38</v>
      </c>
      <c r="I1276" t="s">
        <v>165</v>
      </c>
      <c r="J1276">
        <v>20476</v>
      </c>
      <c r="K1276">
        <v>14.2</v>
      </c>
      <c r="L1276">
        <v>290759.2</v>
      </c>
      <c r="N1276" t="s">
        <v>87</v>
      </c>
      <c r="O1276" t="s">
        <v>24</v>
      </c>
      <c r="P1276" s="2">
        <f>DATEVALUE(CONCATENATE(RIGHT(output[[#This Row],[month_year]],2),"/01/",LEFT(output[[#This Row],[month_year]],4)))</f>
        <v>42125</v>
      </c>
    </row>
    <row r="1277" spans="1:16" x14ac:dyDescent="0.3">
      <c r="A1277">
        <v>201505</v>
      </c>
      <c r="B1277" t="s">
        <v>143</v>
      </c>
      <c r="C1277" t="s">
        <v>88</v>
      </c>
      <c r="D1277" t="s">
        <v>89</v>
      </c>
      <c r="E1277" t="s">
        <v>30</v>
      </c>
      <c r="F1277" t="s">
        <v>30</v>
      </c>
      <c r="G1277" t="s">
        <v>19</v>
      </c>
      <c r="H1277" t="s">
        <v>20</v>
      </c>
      <c r="I1277" t="s">
        <v>21</v>
      </c>
      <c r="J1277">
        <v>1075</v>
      </c>
      <c r="K1277">
        <v>14.98</v>
      </c>
      <c r="L1277">
        <v>16103.5</v>
      </c>
      <c r="N1277" t="s">
        <v>30</v>
      </c>
      <c r="O1277" t="s">
        <v>24</v>
      </c>
      <c r="P1277" s="2">
        <f>DATEVALUE(CONCATENATE(RIGHT(output[[#This Row],[month_year]],2),"/01/",LEFT(output[[#This Row],[month_year]],4)))</f>
        <v>42125</v>
      </c>
    </row>
    <row r="1278" spans="1:16" x14ac:dyDescent="0.3">
      <c r="A1278">
        <v>201505</v>
      </c>
      <c r="B1278" t="s">
        <v>143</v>
      </c>
      <c r="C1278" t="s">
        <v>278</v>
      </c>
      <c r="D1278" t="s">
        <v>279</v>
      </c>
      <c r="E1278" t="s">
        <v>87</v>
      </c>
      <c r="F1278" t="s">
        <v>30</v>
      </c>
      <c r="G1278" t="s">
        <v>19</v>
      </c>
      <c r="H1278" t="s">
        <v>38</v>
      </c>
      <c r="I1278" t="s">
        <v>39</v>
      </c>
      <c r="J1278">
        <v>1062</v>
      </c>
      <c r="K1278">
        <v>15.94</v>
      </c>
      <c r="L1278">
        <v>16928.28</v>
      </c>
      <c r="N1278" t="s">
        <v>87</v>
      </c>
      <c r="O1278" t="s">
        <v>24</v>
      </c>
      <c r="P1278" s="2">
        <f>DATEVALUE(CONCATENATE(RIGHT(output[[#This Row],[month_year]],2),"/01/",LEFT(output[[#This Row],[month_year]],4)))</f>
        <v>42125</v>
      </c>
    </row>
    <row r="1279" spans="1:16" x14ac:dyDescent="0.3">
      <c r="A1279">
        <v>201505</v>
      </c>
      <c r="B1279" t="s">
        <v>143</v>
      </c>
      <c r="C1279" t="s">
        <v>290</v>
      </c>
      <c r="D1279" t="s">
        <v>291</v>
      </c>
      <c r="E1279" t="s">
        <v>134</v>
      </c>
      <c r="F1279" t="s">
        <v>30</v>
      </c>
      <c r="G1279" t="s">
        <v>19</v>
      </c>
      <c r="H1279" t="s">
        <v>20</v>
      </c>
      <c r="I1279" t="s">
        <v>21</v>
      </c>
      <c r="J1279">
        <v>4081</v>
      </c>
      <c r="K1279">
        <v>12.9433333333333</v>
      </c>
      <c r="L1279">
        <v>52821.743333333303</v>
      </c>
      <c r="N1279" t="s">
        <v>134</v>
      </c>
      <c r="O1279" t="s">
        <v>22</v>
      </c>
      <c r="P1279" s="2">
        <f>DATEVALUE(CONCATENATE(RIGHT(output[[#This Row],[month_year]],2),"/01/",LEFT(output[[#This Row],[month_year]],4)))</f>
        <v>42125</v>
      </c>
    </row>
    <row r="1280" spans="1:16" x14ac:dyDescent="0.3">
      <c r="A1280">
        <v>201505</v>
      </c>
      <c r="B1280" t="s">
        <v>143</v>
      </c>
      <c r="C1280" t="s">
        <v>292</v>
      </c>
      <c r="D1280" t="s">
        <v>293</v>
      </c>
      <c r="E1280" t="s">
        <v>294</v>
      </c>
      <c r="F1280" t="s">
        <v>30</v>
      </c>
      <c r="G1280" t="s">
        <v>19</v>
      </c>
      <c r="H1280" t="s">
        <v>38</v>
      </c>
      <c r="I1280" t="s">
        <v>39</v>
      </c>
      <c r="J1280">
        <v>4138</v>
      </c>
      <c r="K1280">
        <v>14.063333333333301</v>
      </c>
      <c r="L1280">
        <v>58194.073333333297</v>
      </c>
      <c r="N1280" t="s">
        <v>294</v>
      </c>
      <c r="O1280" t="s">
        <v>22</v>
      </c>
      <c r="P1280" s="2">
        <f>DATEVALUE(CONCATENATE(RIGHT(output[[#This Row],[month_year]],2),"/01/",LEFT(output[[#This Row],[month_year]],4)))</f>
        <v>42125</v>
      </c>
    </row>
    <row r="1281" spans="1:16" x14ac:dyDescent="0.3">
      <c r="A1281">
        <v>201505</v>
      </c>
      <c r="B1281" t="s">
        <v>143</v>
      </c>
      <c r="C1281" t="s">
        <v>295</v>
      </c>
      <c r="D1281" t="s">
        <v>296</v>
      </c>
      <c r="E1281" t="s">
        <v>134</v>
      </c>
      <c r="F1281" t="s">
        <v>30</v>
      </c>
      <c r="G1281" t="s">
        <v>161</v>
      </c>
      <c r="H1281" t="s">
        <v>20</v>
      </c>
      <c r="I1281" t="s">
        <v>162</v>
      </c>
      <c r="J1281">
        <v>5144</v>
      </c>
      <c r="K1281">
        <v>13.046666666666701</v>
      </c>
      <c r="L1281">
        <v>67112.053333333301</v>
      </c>
      <c r="N1281" t="s">
        <v>134</v>
      </c>
      <c r="O1281" t="s">
        <v>24</v>
      </c>
      <c r="P1281" s="2">
        <f>DATEVALUE(CONCATENATE(RIGHT(output[[#This Row],[month_year]],2),"/01/",LEFT(output[[#This Row],[month_year]],4)))</f>
        <v>42125</v>
      </c>
    </row>
    <row r="1282" spans="1:16" x14ac:dyDescent="0.3">
      <c r="A1282">
        <v>201505</v>
      </c>
      <c r="B1282" t="s">
        <v>143</v>
      </c>
      <c r="C1282" t="s">
        <v>297</v>
      </c>
      <c r="D1282" t="s">
        <v>298</v>
      </c>
      <c r="E1282" t="s">
        <v>294</v>
      </c>
      <c r="F1282" t="s">
        <v>30</v>
      </c>
      <c r="G1282" t="s">
        <v>161</v>
      </c>
      <c r="H1282" t="s">
        <v>38</v>
      </c>
      <c r="I1282" t="s">
        <v>165</v>
      </c>
      <c r="J1282">
        <v>4590</v>
      </c>
      <c r="K1282">
        <v>14.2</v>
      </c>
      <c r="L1282">
        <v>65178</v>
      </c>
      <c r="N1282" t="s">
        <v>294</v>
      </c>
      <c r="O1282" t="s">
        <v>24</v>
      </c>
      <c r="P1282" s="2">
        <f>DATEVALUE(CONCATENATE(RIGHT(output[[#This Row],[month_year]],2),"/01/",LEFT(output[[#This Row],[month_year]],4)))</f>
        <v>42125</v>
      </c>
    </row>
    <row r="1283" spans="1:16" x14ac:dyDescent="0.3">
      <c r="A1283">
        <v>201505</v>
      </c>
      <c r="B1283" t="s">
        <v>143</v>
      </c>
      <c r="C1283" t="s">
        <v>299</v>
      </c>
      <c r="D1283" t="s">
        <v>300</v>
      </c>
      <c r="E1283" t="s">
        <v>134</v>
      </c>
      <c r="F1283" t="s">
        <v>30</v>
      </c>
      <c r="G1283" t="s">
        <v>19</v>
      </c>
      <c r="H1283" t="s">
        <v>20</v>
      </c>
      <c r="I1283" t="s">
        <v>21</v>
      </c>
      <c r="J1283">
        <v>461</v>
      </c>
      <c r="K1283">
        <v>14.98</v>
      </c>
      <c r="L1283">
        <v>6905.78</v>
      </c>
      <c r="N1283" t="s">
        <v>134</v>
      </c>
      <c r="O1283" t="s">
        <v>24</v>
      </c>
      <c r="P1283" s="2">
        <f>DATEVALUE(CONCATENATE(RIGHT(output[[#This Row],[month_year]],2),"/01/",LEFT(output[[#This Row],[month_year]],4)))</f>
        <v>42125</v>
      </c>
    </row>
    <row r="1284" spans="1:16" x14ac:dyDescent="0.3">
      <c r="A1284">
        <v>201505</v>
      </c>
      <c r="B1284" t="s">
        <v>143</v>
      </c>
      <c r="C1284" t="s">
        <v>313</v>
      </c>
      <c r="D1284" t="s">
        <v>314</v>
      </c>
      <c r="E1284" t="s">
        <v>138</v>
      </c>
      <c r="F1284" t="s">
        <v>30</v>
      </c>
      <c r="G1284" t="s">
        <v>19</v>
      </c>
      <c r="H1284" t="s">
        <v>20</v>
      </c>
      <c r="I1284" t="s">
        <v>21</v>
      </c>
      <c r="J1284">
        <v>5073</v>
      </c>
      <c r="K1284">
        <v>12.9433333333333</v>
      </c>
      <c r="L1284">
        <v>65661.53</v>
      </c>
      <c r="N1284" t="s">
        <v>138</v>
      </c>
      <c r="O1284" t="s">
        <v>22</v>
      </c>
      <c r="P1284" s="2">
        <f>DATEVALUE(CONCATENATE(RIGHT(output[[#This Row],[month_year]],2),"/01/",LEFT(output[[#This Row],[month_year]],4)))</f>
        <v>42125</v>
      </c>
    </row>
    <row r="1285" spans="1:16" x14ac:dyDescent="0.3">
      <c r="A1285">
        <v>201505</v>
      </c>
      <c r="B1285" t="s">
        <v>143</v>
      </c>
      <c r="C1285" t="s">
        <v>315</v>
      </c>
      <c r="D1285" t="s">
        <v>314</v>
      </c>
      <c r="E1285" t="s">
        <v>138</v>
      </c>
      <c r="F1285" t="s">
        <v>30</v>
      </c>
      <c r="G1285" t="s">
        <v>19</v>
      </c>
      <c r="H1285" t="s">
        <v>20</v>
      </c>
      <c r="I1285" t="s">
        <v>21</v>
      </c>
      <c r="J1285">
        <v>4011</v>
      </c>
      <c r="K1285">
        <v>12.9433333333333</v>
      </c>
      <c r="L1285">
        <v>51915.71</v>
      </c>
      <c r="N1285" t="s">
        <v>138</v>
      </c>
      <c r="O1285" t="s">
        <v>24</v>
      </c>
      <c r="P1285" s="2">
        <f>DATEVALUE(CONCATENATE(RIGHT(output[[#This Row],[month_year]],2),"/01/",LEFT(output[[#This Row],[month_year]],4)))</f>
        <v>42125</v>
      </c>
    </row>
    <row r="1286" spans="1:16" x14ac:dyDescent="0.3">
      <c r="A1286">
        <v>201505</v>
      </c>
      <c r="B1286" t="s">
        <v>143</v>
      </c>
      <c r="C1286" t="s">
        <v>316</v>
      </c>
      <c r="D1286" t="s">
        <v>317</v>
      </c>
      <c r="E1286" t="s">
        <v>318</v>
      </c>
      <c r="F1286" t="s">
        <v>30</v>
      </c>
      <c r="G1286" t="s">
        <v>19</v>
      </c>
      <c r="H1286" t="s">
        <v>38</v>
      </c>
      <c r="I1286" t="s">
        <v>39</v>
      </c>
      <c r="J1286">
        <v>4355</v>
      </c>
      <c r="K1286">
        <v>14.063333333333301</v>
      </c>
      <c r="L1286">
        <v>61245.816666666702</v>
      </c>
      <c r="N1286" t="s">
        <v>318</v>
      </c>
      <c r="O1286" t="s">
        <v>22</v>
      </c>
      <c r="P1286" s="2">
        <f>DATEVALUE(CONCATENATE(RIGHT(output[[#This Row],[month_year]],2),"/01/",LEFT(output[[#This Row],[month_year]],4)))</f>
        <v>42125</v>
      </c>
    </row>
    <row r="1287" spans="1:16" x14ac:dyDescent="0.3">
      <c r="A1287">
        <v>201505</v>
      </c>
      <c r="B1287" t="s">
        <v>143</v>
      </c>
      <c r="C1287" t="s">
        <v>319</v>
      </c>
      <c r="D1287" t="s">
        <v>320</v>
      </c>
      <c r="E1287" t="s">
        <v>138</v>
      </c>
      <c r="F1287" t="s">
        <v>30</v>
      </c>
      <c r="G1287" t="s">
        <v>161</v>
      </c>
      <c r="H1287" t="s">
        <v>20</v>
      </c>
      <c r="I1287" t="s">
        <v>162</v>
      </c>
      <c r="J1287">
        <v>6002</v>
      </c>
      <c r="K1287">
        <v>13.046666666666701</v>
      </c>
      <c r="L1287">
        <v>78306.093333333294</v>
      </c>
      <c r="N1287" t="s">
        <v>138</v>
      </c>
      <c r="O1287" t="s">
        <v>24</v>
      </c>
      <c r="P1287" s="2">
        <f>DATEVALUE(CONCATENATE(RIGHT(output[[#This Row],[month_year]],2),"/01/",LEFT(output[[#This Row],[month_year]],4)))</f>
        <v>42125</v>
      </c>
    </row>
    <row r="1288" spans="1:16" x14ac:dyDescent="0.3">
      <c r="A1288">
        <v>201505</v>
      </c>
      <c r="B1288" t="s">
        <v>143</v>
      </c>
      <c r="C1288" t="s">
        <v>321</v>
      </c>
      <c r="D1288" t="s">
        <v>322</v>
      </c>
      <c r="E1288" t="s">
        <v>138</v>
      </c>
      <c r="F1288" t="s">
        <v>30</v>
      </c>
      <c r="G1288" t="s">
        <v>19</v>
      </c>
      <c r="H1288" t="s">
        <v>20</v>
      </c>
      <c r="I1288" t="s">
        <v>21</v>
      </c>
      <c r="J1288">
        <v>623</v>
      </c>
      <c r="K1288">
        <v>14.98</v>
      </c>
      <c r="L1288">
        <v>9332.5400000000009</v>
      </c>
      <c r="N1288" t="s">
        <v>138</v>
      </c>
      <c r="O1288" t="s">
        <v>24</v>
      </c>
      <c r="P1288" s="2">
        <f>DATEVALUE(CONCATENATE(RIGHT(output[[#This Row],[month_year]],2),"/01/",LEFT(output[[#This Row],[month_year]],4)))</f>
        <v>42125</v>
      </c>
    </row>
    <row r="1289" spans="1:16" x14ac:dyDescent="0.3">
      <c r="A1289">
        <v>201505</v>
      </c>
      <c r="B1289" t="s">
        <v>143</v>
      </c>
      <c r="C1289" t="s">
        <v>335</v>
      </c>
      <c r="D1289" t="s">
        <v>336</v>
      </c>
      <c r="E1289" t="s">
        <v>32</v>
      </c>
      <c r="F1289" t="s">
        <v>30</v>
      </c>
      <c r="G1289" t="s">
        <v>19</v>
      </c>
      <c r="H1289" t="s">
        <v>20</v>
      </c>
      <c r="I1289" t="s">
        <v>21</v>
      </c>
      <c r="J1289">
        <v>2489</v>
      </c>
      <c r="K1289">
        <v>12.9433333333333</v>
      </c>
      <c r="L1289">
        <v>32215.956666666701</v>
      </c>
      <c r="N1289" t="s">
        <v>32</v>
      </c>
      <c r="O1289" t="s">
        <v>22</v>
      </c>
      <c r="P1289" s="2">
        <f>DATEVALUE(CONCATENATE(RIGHT(output[[#This Row],[month_year]],2),"/01/",LEFT(output[[#This Row],[month_year]],4)))</f>
        <v>42125</v>
      </c>
    </row>
    <row r="1290" spans="1:16" x14ac:dyDescent="0.3">
      <c r="A1290">
        <v>201505</v>
      </c>
      <c r="B1290" t="s">
        <v>143</v>
      </c>
      <c r="C1290" t="s">
        <v>337</v>
      </c>
      <c r="D1290" t="s">
        <v>338</v>
      </c>
      <c r="E1290" t="s">
        <v>91</v>
      </c>
      <c r="F1290" t="s">
        <v>30</v>
      </c>
      <c r="G1290" t="s">
        <v>19</v>
      </c>
      <c r="H1290" t="s">
        <v>38</v>
      </c>
      <c r="I1290" t="s">
        <v>39</v>
      </c>
      <c r="J1290">
        <v>3103</v>
      </c>
      <c r="K1290">
        <v>14.063333333333301</v>
      </c>
      <c r="L1290">
        <v>43638.523333333302</v>
      </c>
      <c r="N1290" t="s">
        <v>91</v>
      </c>
      <c r="O1290" t="s">
        <v>22</v>
      </c>
      <c r="P1290" s="2">
        <f>DATEVALUE(CONCATENATE(RIGHT(output[[#This Row],[month_year]],2),"/01/",LEFT(output[[#This Row],[month_year]],4)))</f>
        <v>42125</v>
      </c>
    </row>
    <row r="1291" spans="1:16" x14ac:dyDescent="0.3">
      <c r="A1291">
        <v>201505</v>
      </c>
      <c r="B1291" t="s">
        <v>143</v>
      </c>
      <c r="C1291" t="s">
        <v>339</v>
      </c>
      <c r="D1291" t="s">
        <v>340</v>
      </c>
      <c r="E1291" t="s">
        <v>32</v>
      </c>
      <c r="F1291" t="s">
        <v>30</v>
      </c>
      <c r="G1291" t="s">
        <v>161</v>
      </c>
      <c r="H1291" t="s">
        <v>20</v>
      </c>
      <c r="I1291" t="s">
        <v>162</v>
      </c>
      <c r="J1291">
        <v>4037</v>
      </c>
      <c r="K1291">
        <v>13.046666666666701</v>
      </c>
      <c r="L1291">
        <v>52669.393333333297</v>
      </c>
      <c r="N1291" t="s">
        <v>32</v>
      </c>
      <c r="O1291" t="s">
        <v>24</v>
      </c>
      <c r="P1291" s="2">
        <f>DATEVALUE(CONCATENATE(RIGHT(output[[#This Row],[month_year]],2),"/01/",LEFT(output[[#This Row],[month_year]],4)))</f>
        <v>42125</v>
      </c>
    </row>
    <row r="1292" spans="1:16" x14ac:dyDescent="0.3">
      <c r="A1292">
        <v>201505</v>
      </c>
      <c r="B1292" t="s">
        <v>143</v>
      </c>
      <c r="C1292" t="s">
        <v>341</v>
      </c>
      <c r="D1292" t="s">
        <v>342</v>
      </c>
      <c r="E1292" t="s">
        <v>91</v>
      </c>
      <c r="F1292" t="s">
        <v>30</v>
      </c>
      <c r="G1292" t="s">
        <v>161</v>
      </c>
      <c r="H1292" t="s">
        <v>38</v>
      </c>
      <c r="I1292" t="s">
        <v>165</v>
      </c>
      <c r="J1292">
        <v>4728</v>
      </c>
      <c r="K1292">
        <v>14.2</v>
      </c>
      <c r="L1292">
        <v>67137.600000000006</v>
      </c>
      <c r="N1292" t="s">
        <v>91</v>
      </c>
      <c r="O1292" t="s">
        <v>24</v>
      </c>
      <c r="P1292" s="2">
        <f>DATEVALUE(CONCATENATE(RIGHT(output[[#This Row],[month_year]],2),"/01/",LEFT(output[[#This Row],[month_year]],4)))</f>
        <v>42125</v>
      </c>
    </row>
    <row r="1293" spans="1:16" x14ac:dyDescent="0.3">
      <c r="A1293">
        <v>201505</v>
      </c>
      <c r="B1293" t="s">
        <v>143</v>
      </c>
      <c r="C1293" t="s">
        <v>343</v>
      </c>
      <c r="D1293" t="s">
        <v>344</v>
      </c>
      <c r="E1293" t="s">
        <v>32</v>
      </c>
      <c r="F1293" t="s">
        <v>30</v>
      </c>
      <c r="G1293" t="s">
        <v>19</v>
      </c>
      <c r="H1293" t="s">
        <v>20</v>
      </c>
      <c r="I1293" t="s">
        <v>21</v>
      </c>
      <c r="J1293">
        <v>296</v>
      </c>
      <c r="K1293">
        <v>14.98</v>
      </c>
      <c r="L1293">
        <v>4434.08</v>
      </c>
      <c r="N1293" t="s">
        <v>32</v>
      </c>
      <c r="O1293" t="s">
        <v>24</v>
      </c>
      <c r="P1293" s="2">
        <f>DATEVALUE(CONCATENATE(RIGHT(output[[#This Row],[month_year]],2),"/01/",LEFT(output[[#This Row],[month_year]],4)))</f>
        <v>42125</v>
      </c>
    </row>
    <row r="1294" spans="1:16" x14ac:dyDescent="0.3">
      <c r="A1294">
        <v>201505</v>
      </c>
      <c r="B1294" t="s">
        <v>143</v>
      </c>
      <c r="C1294" t="s">
        <v>347</v>
      </c>
      <c r="D1294" t="s">
        <v>348</v>
      </c>
      <c r="E1294" t="s">
        <v>141</v>
      </c>
      <c r="F1294" t="s">
        <v>30</v>
      </c>
      <c r="G1294" t="s">
        <v>27</v>
      </c>
      <c r="H1294" t="s">
        <v>20</v>
      </c>
      <c r="I1294" t="s">
        <v>28</v>
      </c>
      <c r="J1294">
        <v>67103</v>
      </c>
      <c r="K1294">
        <v>5.98</v>
      </c>
      <c r="L1294">
        <v>401275.94</v>
      </c>
      <c r="N1294" t="s">
        <v>141</v>
      </c>
      <c r="O1294" t="s">
        <v>22</v>
      </c>
      <c r="P1294" s="2">
        <f>DATEVALUE(CONCATENATE(RIGHT(output[[#This Row],[month_year]],2),"/01/",LEFT(output[[#This Row],[month_year]],4)))</f>
        <v>42125</v>
      </c>
    </row>
    <row r="1295" spans="1:16" x14ac:dyDescent="0.3">
      <c r="A1295">
        <v>201505</v>
      </c>
      <c r="B1295" t="s">
        <v>143</v>
      </c>
      <c r="C1295" t="s">
        <v>349</v>
      </c>
      <c r="D1295" t="s">
        <v>350</v>
      </c>
      <c r="E1295" t="s">
        <v>351</v>
      </c>
      <c r="F1295" t="s">
        <v>30</v>
      </c>
      <c r="G1295" t="s">
        <v>27</v>
      </c>
      <c r="H1295" t="s">
        <v>38</v>
      </c>
      <c r="I1295" t="s">
        <v>150</v>
      </c>
      <c r="J1295">
        <v>40838</v>
      </c>
      <c r="K1295">
        <v>6.98</v>
      </c>
      <c r="L1295">
        <v>285049.24</v>
      </c>
      <c r="N1295" t="s">
        <v>351</v>
      </c>
      <c r="O1295" t="s">
        <v>22</v>
      </c>
      <c r="P1295" s="2">
        <f>DATEVALUE(CONCATENATE(RIGHT(output[[#This Row],[month_year]],2),"/01/",LEFT(output[[#This Row],[month_year]],4)))</f>
        <v>42125</v>
      </c>
    </row>
    <row r="1296" spans="1:16" x14ac:dyDescent="0.3">
      <c r="A1296">
        <v>201505</v>
      </c>
      <c r="B1296" t="s">
        <v>143</v>
      </c>
      <c r="C1296" t="s">
        <v>352</v>
      </c>
      <c r="D1296" t="s">
        <v>353</v>
      </c>
      <c r="E1296" t="s">
        <v>141</v>
      </c>
      <c r="F1296" t="s">
        <v>30</v>
      </c>
      <c r="G1296" t="s">
        <v>354</v>
      </c>
      <c r="H1296" t="s">
        <v>20</v>
      </c>
      <c r="I1296" t="s">
        <v>355</v>
      </c>
      <c r="J1296">
        <v>77622</v>
      </c>
      <c r="K1296">
        <v>5.98</v>
      </c>
      <c r="L1296">
        <v>464179.56</v>
      </c>
      <c r="N1296" t="s">
        <v>141</v>
      </c>
      <c r="O1296" t="s">
        <v>24</v>
      </c>
      <c r="P1296" s="2">
        <f>DATEVALUE(CONCATENATE(RIGHT(output[[#This Row],[month_year]],2),"/01/",LEFT(output[[#This Row],[month_year]],4)))</f>
        <v>42125</v>
      </c>
    </row>
    <row r="1297" spans="1:16" x14ac:dyDescent="0.3">
      <c r="A1297">
        <v>201505</v>
      </c>
      <c r="B1297" t="s">
        <v>143</v>
      </c>
      <c r="C1297" t="s">
        <v>356</v>
      </c>
      <c r="D1297" t="s">
        <v>357</v>
      </c>
      <c r="E1297" t="s">
        <v>351</v>
      </c>
      <c r="F1297" t="s">
        <v>30</v>
      </c>
      <c r="G1297" t="s">
        <v>354</v>
      </c>
      <c r="H1297" t="s">
        <v>38</v>
      </c>
      <c r="I1297" t="s">
        <v>358</v>
      </c>
      <c r="J1297">
        <v>47269</v>
      </c>
      <c r="K1297">
        <v>6.98</v>
      </c>
      <c r="L1297">
        <v>329937.62</v>
      </c>
      <c r="N1297" t="s">
        <v>351</v>
      </c>
      <c r="O1297" t="s">
        <v>24</v>
      </c>
      <c r="P1297" s="2">
        <f>DATEVALUE(CONCATENATE(RIGHT(output[[#This Row],[month_year]],2),"/01/",LEFT(output[[#This Row],[month_year]],4)))</f>
        <v>42125</v>
      </c>
    </row>
    <row r="1298" spans="1:16" x14ac:dyDescent="0.3">
      <c r="A1298">
        <v>201505</v>
      </c>
      <c r="B1298" t="s">
        <v>143</v>
      </c>
      <c r="C1298" t="s">
        <v>359</v>
      </c>
      <c r="D1298" t="s">
        <v>360</v>
      </c>
      <c r="E1298" t="s">
        <v>141</v>
      </c>
      <c r="F1298" t="s">
        <v>30</v>
      </c>
      <c r="G1298" t="s">
        <v>27</v>
      </c>
      <c r="H1298" t="s">
        <v>20</v>
      </c>
      <c r="I1298" t="s">
        <v>28</v>
      </c>
      <c r="J1298">
        <v>8097</v>
      </c>
      <c r="K1298">
        <v>5.98</v>
      </c>
      <c r="L1298">
        <v>48420.06</v>
      </c>
      <c r="N1298" t="s">
        <v>141</v>
      </c>
      <c r="O1298" t="s">
        <v>24</v>
      </c>
      <c r="P1298" s="2">
        <f>DATEVALUE(CONCATENATE(RIGHT(output[[#This Row],[month_year]],2),"/01/",LEFT(output[[#This Row],[month_year]],4)))</f>
        <v>42125</v>
      </c>
    </row>
    <row r="1299" spans="1:16" x14ac:dyDescent="0.3">
      <c r="A1299">
        <v>201505</v>
      </c>
      <c r="B1299" t="s">
        <v>143</v>
      </c>
      <c r="C1299" t="s">
        <v>361</v>
      </c>
      <c r="D1299" t="s">
        <v>362</v>
      </c>
      <c r="E1299" t="s">
        <v>351</v>
      </c>
      <c r="F1299" t="s">
        <v>30</v>
      </c>
      <c r="G1299" t="s">
        <v>27</v>
      </c>
      <c r="H1299" t="s">
        <v>38</v>
      </c>
      <c r="I1299" t="s">
        <v>150</v>
      </c>
      <c r="J1299">
        <v>4431</v>
      </c>
      <c r="K1299">
        <v>6.98</v>
      </c>
      <c r="L1299">
        <v>30928.38</v>
      </c>
      <c r="N1299" t="s">
        <v>351</v>
      </c>
      <c r="O1299" t="s">
        <v>24</v>
      </c>
      <c r="P1299" s="2">
        <f>DATEVALUE(CONCATENATE(RIGHT(output[[#This Row],[month_year]],2),"/01/",LEFT(output[[#This Row],[month_year]],4)))</f>
        <v>42125</v>
      </c>
    </row>
    <row r="1300" spans="1:16" x14ac:dyDescent="0.3">
      <c r="A1300">
        <v>201505</v>
      </c>
      <c r="B1300" t="s">
        <v>143</v>
      </c>
      <c r="C1300" t="s">
        <v>373</v>
      </c>
      <c r="D1300" t="s">
        <v>374</v>
      </c>
      <c r="E1300" t="s">
        <v>375</v>
      </c>
      <c r="F1300" t="s">
        <v>30</v>
      </c>
      <c r="G1300" t="s">
        <v>19</v>
      </c>
      <c r="H1300" t="s">
        <v>20</v>
      </c>
      <c r="I1300" t="s">
        <v>21</v>
      </c>
      <c r="J1300">
        <v>3870</v>
      </c>
      <c r="K1300">
        <v>12.9433333333333</v>
      </c>
      <c r="L1300">
        <v>50090.7</v>
      </c>
      <c r="N1300" t="s">
        <v>375</v>
      </c>
      <c r="O1300" t="s">
        <v>22</v>
      </c>
      <c r="P1300" s="2">
        <f>DATEVALUE(CONCATENATE(RIGHT(output[[#This Row],[month_year]],2),"/01/",LEFT(output[[#This Row],[month_year]],4)))</f>
        <v>42125</v>
      </c>
    </row>
    <row r="1301" spans="1:16" x14ac:dyDescent="0.3">
      <c r="A1301">
        <v>201505</v>
      </c>
      <c r="B1301" t="s">
        <v>143</v>
      </c>
      <c r="C1301" t="s">
        <v>376</v>
      </c>
      <c r="D1301" t="s">
        <v>377</v>
      </c>
      <c r="E1301" t="s">
        <v>375</v>
      </c>
      <c r="F1301" t="s">
        <v>30</v>
      </c>
      <c r="G1301" t="s">
        <v>19</v>
      </c>
      <c r="H1301" t="s">
        <v>20</v>
      </c>
      <c r="I1301" t="s">
        <v>21</v>
      </c>
      <c r="J1301">
        <v>335</v>
      </c>
      <c r="K1301">
        <v>14.98</v>
      </c>
      <c r="L1301">
        <v>5018.3</v>
      </c>
      <c r="N1301" t="s">
        <v>375</v>
      </c>
      <c r="O1301" t="s">
        <v>24</v>
      </c>
      <c r="P1301" s="2">
        <f>DATEVALUE(CONCATENATE(RIGHT(output[[#This Row],[month_year]],2),"/01/",LEFT(output[[#This Row],[month_year]],4)))</f>
        <v>42125</v>
      </c>
    </row>
    <row r="1302" spans="1:16" x14ac:dyDescent="0.3">
      <c r="A1302">
        <v>201505</v>
      </c>
      <c r="B1302" t="s">
        <v>143</v>
      </c>
      <c r="C1302" t="s">
        <v>387</v>
      </c>
      <c r="D1302" t="s">
        <v>387</v>
      </c>
      <c r="E1302" t="s">
        <v>34</v>
      </c>
      <c r="F1302" t="s">
        <v>35</v>
      </c>
      <c r="G1302" t="s">
        <v>19</v>
      </c>
      <c r="H1302" t="s">
        <v>20</v>
      </c>
      <c r="I1302" t="s">
        <v>21</v>
      </c>
      <c r="J1302">
        <v>2647</v>
      </c>
      <c r="K1302">
        <v>12.9433333333333</v>
      </c>
      <c r="L1302">
        <v>34261.003333333298</v>
      </c>
      <c r="N1302" t="s">
        <v>34</v>
      </c>
      <c r="O1302" t="s">
        <v>22</v>
      </c>
      <c r="P1302" s="2">
        <f>DATEVALUE(CONCATENATE(RIGHT(output[[#This Row],[month_year]],2),"/01/",LEFT(output[[#This Row],[month_year]],4)))</f>
        <v>42125</v>
      </c>
    </row>
    <row r="1303" spans="1:16" x14ac:dyDescent="0.3">
      <c r="A1303">
        <v>201505</v>
      </c>
      <c r="B1303" t="s">
        <v>143</v>
      </c>
      <c r="C1303" t="s">
        <v>388</v>
      </c>
      <c r="D1303" t="s">
        <v>388</v>
      </c>
      <c r="E1303" t="s">
        <v>389</v>
      </c>
      <c r="F1303" t="s">
        <v>35</v>
      </c>
      <c r="G1303" t="s">
        <v>19</v>
      </c>
      <c r="H1303" t="s">
        <v>38</v>
      </c>
      <c r="I1303" t="s">
        <v>39</v>
      </c>
      <c r="J1303">
        <v>2952</v>
      </c>
      <c r="K1303">
        <v>14.063333333333301</v>
      </c>
      <c r="L1303">
        <v>41514.959999999999</v>
      </c>
      <c r="N1303" t="s">
        <v>389</v>
      </c>
      <c r="O1303" t="s">
        <v>22</v>
      </c>
      <c r="P1303" s="2">
        <f>DATEVALUE(CONCATENATE(RIGHT(output[[#This Row],[month_year]],2),"/01/",LEFT(output[[#This Row],[month_year]],4)))</f>
        <v>42125</v>
      </c>
    </row>
    <row r="1304" spans="1:16" x14ac:dyDescent="0.3">
      <c r="A1304">
        <v>201505</v>
      </c>
      <c r="B1304" t="s">
        <v>143</v>
      </c>
      <c r="C1304" t="s">
        <v>390</v>
      </c>
      <c r="D1304" t="s">
        <v>390</v>
      </c>
      <c r="E1304" t="s">
        <v>34</v>
      </c>
      <c r="F1304" t="s">
        <v>35</v>
      </c>
      <c r="G1304" t="s">
        <v>161</v>
      </c>
      <c r="H1304" t="s">
        <v>20</v>
      </c>
      <c r="I1304" t="s">
        <v>162</v>
      </c>
      <c r="J1304">
        <v>3434</v>
      </c>
      <c r="K1304">
        <v>13.046666666666701</v>
      </c>
      <c r="L1304">
        <v>44802.253333333298</v>
      </c>
      <c r="N1304" t="s">
        <v>34</v>
      </c>
      <c r="O1304" t="s">
        <v>24</v>
      </c>
      <c r="P1304" s="2">
        <f>DATEVALUE(CONCATENATE(RIGHT(output[[#This Row],[month_year]],2),"/01/",LEFT(output[[#This Row],[month_year]],4)))</f>
        <v>42125</v>
      </c>
    </row>
    <row r="1305" spans="1:16" x14ac:dyDescent="0.3">
      <c r="A1305">
        <v>201505</v>
      </c>
      <c r="B1305" t="s">
        <v>143</v>
      </c>
      <c r="C1305" t="s">
        <v>391</v>
      </c>
      <c r="D1305" t="s">
        <v>391</v>
      </c>
      <c r="E1305" t="s">
        <v>389</v>
      </c>
      <c r="F1305" t="s">
        <v>35</v>
      </c>
      <c r="G1305" t="s">
        <v>161</v>
      </c>
      <c r="H1305" t="s">
        <v>38</v>
      </c>
      <c r="I1305" t="s">
        <v>165</v>
      </c>
      <c r="J1305">
        <v>3856</v>
      </c>
      <c r="K1305">
        <v>14.2</v>
      </c>
      <c r="L1305">
        <v>54755.199999999997</v>
      </c>
      <c r="N1305" t="s">
        <v>389</v>
      </c>
      <c r="O1305" t="s">
        <v>24</v>
      </c>
      <c r="P1305" s="2">
        <f>DATEVALUE(CONCATENATE(RIGHT(output[[#This Row],[month_year]],2),"/01/",LEFT(output[[#This Row],[month_year]],4)))</f>
        <v>42125</v>
      </c>
    </row>
    <row r="1306" spans="1:16" x14ac:dyDescent="0.3">
      <c r="A1306">
        <v>201505</v>
      </c>
      <c r="B1306" t="s">
        <v>143</v>
      </c>
      <c r="C1306" t="s">
        <v>392</v>
      </c>
      <c r="D1306" t="s">
        <v>392</v>
      </c>
      <c r="E1306" t="s">
        <v>34</v>
      </c>
      <c r="F1306" t="s">
        <v>35</v>
      </c>
      <c r="G1306" t="s">
        <v>19</v>
      </c>
      <c r="H1306" t="s">
        <v>20</v>
      </c>
      <c r="I1306" t="s">
        <v>21</v>
      </c>
      <c r="J1306">
        <v>397</v>
      </c>
      <c r="K1306">
        <v>14.98</v>
      </c>
      <c r="L1306">
        <v>5947.06</v>
      </c>
      <c r="N1306" t="s">
        <v>34</v>
      </c>
      <c r="O1306" t="s">
        <v>24</v>
      </c>
      <c r="P1306" s="2">
        <f>DATEVALUE(CONCATENATE(RIGHT(output[[#This Row],[month_year]],2),"/01/",LEFT(output[[#This Row],[month_year]],4)))</f>
        <v>42125</v>
      </c>
    </row>
    <row r="1307" spans="1:16" x14ac:dyDescent="0.3">
      <c r="A1307">
        <v>201505</v>
      </c>
      <c r="B1307" t="s">
        <v>143</v>
      </c>
      <c r="C1307" t="s">
        <v>393</v>
      </c>
      <c r="D1307" t="s">
        <v>393</v>
      </c>
      <c r="E1307" t="s">
        <v>389</v>
      </c>
      <c r="F1307" t="s">
        <v>35</v>
      </c>
      <c r="G1307" t="s">
        <v>19</v>
      </c>
      <c r="H1307" t="s">
        <v>38</v>
      </c>
      <c r="I1307" t="s">
        <v>39</v>
      </c>
      <c r="J1307">
        <v>290</v>
      </c>
      <c r="K1307">
        <v>15.94</v>
      </c>
      <c r="L1307">
        <v>4622.6000000000004</v>
      </c>
      <c r="N1307" t="s">
        <v>389</v>
      </c>
      <c r="O1307" t="s">
        <v>24</v>
      </c>
      <c r="P1307" s="2">
        <f>DATEVALUE(CONCATENATE(RIGHT(output[[#This Row],[month_year]],2),"/01/",LEFT(output[[#This Row],[month_year]],4)))</f>
        <v>42125</v>
      </c>
    </row>
    <row r="1308" spans="1:16" x14ac:dyDescent="0.3">
      <c r="A1308">
        <v>201505</v>
      </c>
      <c r="B1308" t="s">
        <v>143</v>
      </c>
      <c r="C1308" t="s">
        <v>400</v>
      </c>
      <c r="D1308" t="s">
        <v>400</v>
      </c>
      <c r="E1308" t="s">
        <v>36</v>
      </c>
      <c r="F1308" t="s">
        <v>35</v>
      </c>
      <c r="G1308" t="s">
        <v>19</v>
      </c>
      <c r="H1308" t="s">
        <v>20</v>
      </c>
      <c r="I1308" t="s">
        <v>21</v>
      </c>
      <c r="J1308">
        <v>3375</v>
      </c>
      <c r="K1308">
        <v>12.9433333333333</v>
      </c>
      <c r="L1308">
        <v>43683.75</v>
      </c>
      <c r="N1308" t="s">
        <v>36</v>
      </c>
      <c r="O1308" t="s">
        <v>22</v>
      </c>
      <c r="P1308" s="2">
        <f>DATEVALUE(CONCATENATE(RIGHT(output[[#This Row],[month_year]],2),"/01/",LEFT(output[[#This Row],[month_year]],4)))</f>
        <v>42125</v>
      </c>
    </row>
    <row r="1309" spans="1:16" x14ac:dyDescent="0.3">
      <c r="A1309">
        <v>201505</v>
      </c>
      <c r="B1309" t="s">
        <v>143</v>
      </c>
      <c r="C1309" t="s">
        <v>401</v>
      </c>
      <c r="D1309" t="s">
        <v>401</v>
      </c>
      <c r="E1309" t="s">
        <v>37</v>
      </c>
      <c r="F1309" t="s">
        <v>35</v>
      </c>
      <c r="G1309" t="s">
        <v>19</v>
      </c>
      <c r="H1309" t="s">
        <v>38</v>
      </c>
      <c r="I1309" t="s">
        <v>39</v>
      </c>
      <c r="J1309">
        <v>3798</v>
      </c>
      <c r="K1309">
        <v>14.063333333333301</v>
      </c>
      <c r="L1309">
        <v>53412.54</v>
      </c>
      <c r="N1309" t="s">
        <v>37</v>
      </c>
      <c r="O1309" t="s">
        <v>22</v>
      </c>
      <c r="P1309" s="2">
        <f>DATEVALUE(CONCATENATE(RIGHT(output[[#This Row],[month_year]],2),"/01/",LEFT(output[[#This Row],[month_year]],4)))</f>
        <v>42125</v>
      </c>
    </row>
    <row r="1310" spans="1:16" x14ac:dyDescent="0.3">
      <c r="A1310">
        <v>201505</v>
      </c>
      <c r="B1310" t="s">
        <v>143</v>
      </c>
      <c r="C1310" t="s">
        <v>402</v>
      </c>
      <c r="D1310" t="s">
        <v>402</v>
      </c>
      <c r="E1310" t="s">
        <v>36</v>
      </c>
      <c r="F1310" t="s">
        <v>35</v>
      </c>
      <c r="G1310" t="s">
        <v>161</v>
      </c>
      <c r="H1310" t="s">
        <v>20</v>
      </c>
      <c r="I1310" t="s">
        <v>162</v>
      </c>
      <c r="J1310">
        <v>4005</v>
      </c>
      <c r="K1310">
        <v>13.046666666666701</v>
      </c>
      <c r="L1310">
        <v>52251.9</v>
      </c>
      <c r="N1310" t="s">
        <v>36</v>
      </c>
      <c r="O1310" t="s">
        <v>24</v>
      </c>
      <c r="P1310" s="2">
        <f>DATEVALUE(CONCATENATE(RIGHT(output[[#This Row],[month_year]],2),"/01/",LEFT(output[[#This Row],[month_year]],4)))</f>
        <v>42125</v>
      </c>
    </row>
    <row r="1311" spans="1:16" x14ac:dyDescent="0.3">
      <c r="A1311">
        <v>201505</v>
      </c>
      <c r="B1311" t="s">
        <v>143</v>
      </c>
      <c r="C1311" t="s">
        <v>403</v>
      </c>
      <c r="D1311" t="s">
        <v>403</v>
      </c>
      <c r="E1311" t="s">
        <v>37</v>
      </c>
      <c r="F1311" t="s">
        <v>35</v>
      </c>
      <c r="G1311" t="s">
        <v>161</v>
      </c>
      <c r="H1311" t="s">
        <v>38</v>
      </c>
      <c r="I1311" t="s">
        <v>165</v>
      </c>
      <c r="J1311">
        <v>4889</v>
      </c>
      <c r="K1311">
        <v>14.2</v>
      </c>
      <c r="L1311">
        <v>69423.8</v>
      </c>
      <c r="N1311" t="s">
        <v>37</v>
      </c>
      <c r="O1311" t="s">
        <v>24</v>
      </c>
      <c r="P1311" s="2">
        <f>DATEVALUE(CONCATENATE(RIGHT(output[[#This Row],[month_year]],2),"/01/",LEFT(output[[#This Row],[month_year]],4)))</f>
        <v>42125</v>
      </c>
    </row>
    <row r="1312" spans="1:16" x14ac:dyDescent="0.3">
      <c r="A1312">
        <v>201505</v>
      </c>
      <c r="B1312" t="s">
        <v>143</v>
      </c>
      <c r="C1312" t="s">
        <v>404</v>
      </c>
      <c r="D1312" t="s">
        <v>404</v>
      </c>
      <c r="E1312" t="s">
        <v>36</v>
      </c>
      <c r="F1312" t="s">
        <v>35</v>
      </c>
      <c r="G1312" t="s">
        <v>19</v>
      </c>
      <c r="H1312" t="s">
        <v>20</v>
      </c>
      <c r="I1312" t="s">
        <v>21</v>
      </c>
      <c r="J1312">
        <v>480</v>
      </c>
      <c r="K1312">
        <v>14.98</v>
      </c>
      <c r="L1312">
        <v>7190.4</v>
      </c>
      <c r="N1312" t="s">
        <v>36</v>
      </c>
      <c r="O1312" t="s">
        <v>24</v>
      </c>
      <c r="P1312" s="2">
        <f>DATEVALUE(CONCATENATE(RIGHT(output[[#This Row],[month_year]],2),"/01/",LEFT(output[[#This Row],[month_year]],4)))</f>
        <v>42125</v>
      </c>
    </row>
    <row r="1313" spans="1:16" x14ac:dyDescent="0.3">
      <c r="A1313">
        <v>201505</v>
      </c>
      <c r="B1313" t="s">
        <v>143</v>
      </c>
      <c r="C1313" t="s">
        <v>405</v>
      </c>
      <c r="D1313" t="s">
        <v>405</v>
      </c>
      <c r="E1313" t="s">
        <v>37</v>
      </c>
      <c r="F1313" t="s">
        <v>35</v>
      </c>
      <c r="G1313" t="s">
        <v>19</v>
      </c>
      <c r="H1313" t="s">
        <v>38</v>
      </c>
      <c r="I1313" t="s">
        <v>39</v>
      </c>
      <c r="J1313">
        <v>590</v>
      </c>
      <c r="K1313">
        <v>15.94</v>
      </c>
      <c r="L1313">
        <v>9404.6</v>
      </c>
      <c r="N1313" t="s">
        <v>37</v>
      </c>
      <c r="O1313" t="s">
        <v>24</v>
      </c>
      <c r="P1313" s="2">
        <f>DATEVALUE(CONCATENATE(RIGHT(output[[#This Row],[month_year]],2),"/01/",LEFT(output[[#This Row],[month_year]],4)))</f>
        <v>42125</v>
      </c>
    </row>
    <row r="1314" spans="1:16" x14ac:dyDescent="0.3">
      <c r="A1314">
        <v>201505</v>
      </c>
      <c r="B1314" t="s">
        <v>143</v>
      </c>
      <c r="C1314" t="s">
        <v>412</v>
      </c>
      <c r="D1314" t="s">
        <v>412</v>
      </c>
      <c r="E1314" t="s">
        <v>93</v>
      </c>
      <c r="F1314" t="s">
        <v>35</v>
      </c>
      <c r="G1314" t="s">
        <v>19</v>
      </c>
      <c r="H1314" t="s">
        <v>20</v>
      </c>
      <c r="I1314" t="s">
        <v>21</v>
      </c>
      <c r="J1314">
        <v>3793</v>
      </c>
      <c r="K1314">
        <v>12.9433333333333</v>
      </c>
      <c r="L1314">
        <v>49094.063333333303</v>
      </c>
      <c r="N1314" t="s">
        <v>93</v>
      </c>
      <c r="O1314" t="s">
        <v>22</v>
      </c>
      <c r="P1314" s="2">
        <f>DATEVALUE(CONCATENATE(RIGHT(output[[#This Row],[month_year]],2),"/01/",LEFT(output[[#This Row],[month_year]],4)))</f>
        <v>42125</v>
      </c>
    </row>
    <row r="1315" spans="1:16" x14ac:dyDescent="0.3">
      <c r="A1315">
        <v>201505</v>
      </c>
      <c r="B1315" t="s">
        <v>143</v>
      </c>
      <c r="C1315" t="s">
        <v>413</v>
      </c>
      <c r="D1315" t="s">
        <v>413</v>
      </c>
      <c r="E1315" t="s">
        <v>94</v>
      </c>
      <c r="F1315" t="s">
        <v>35</v>
      </c>
      <c r="G1315" t="s">
        <v>19</v>
      </c>
      <c r="H1315" t="s">
        <v>38</v>
      </c>
      <c r="I1315" t="s">
        <v>39</v>
      </c>
      <c r="J1315">
        <v>4222</v>
      </c>
      <c r="K1315">
        <v>14.063333333333301</v>
      </c>
      <c r="L1315">
        <v>59375.393333333297</v>
      </c>
      <c r="N1315" t="s">
        <v>94</v>
      </c>
      <c r="O1315" t="s">
        <v>22</v>
      </c>
      <c r="P1315" s="2">
        <f>DATEVALUE(CONCATENATE(RIGHT(output[[#This Row],[month_year]],2),"/01/",LEFT(output[[#This Row],[month_year]],4)))</f>
        <v>42125</v>
      </c>
    </row>
    <row r="1316" spans="1:16" x14ac:dyDescent="0.3">
      <c r="A1316">
        <v>201505</v>
      </c>
      <c r="B1316" t="s">
        <v>143</v>
      </c>
      <c r="C1316" t="s">
        <v>414</v>
      </c>
      <c r="D1316" t="s">
        <v>414</v>
      </c>
      <c r="E1316" t="s">
        <v>93</v>
      </c>
      <c r="F1316" t="s">
        <v>35</v>
      </c>
      <c r="G1316" t="s">
        <v>161</v>
      </c>
      <c r="H1316" t="s">
        <v>20</v>
      </c>
      <c r="I1316" t="s">
        <v>162</v>
      </c>
      <c r="J1316">
        <v>2777</v>
      </c>
      <c r="K1316">
        <v>13.046666666666701</v>
      </c>
      <c r="L1316">
        <v>36230.593333333301</v>
      </c>
      <c r="N1316" t="s">
        <v>93</v>
      </c>
      <c r="O1316" t="s">
        <v>24</v>
      </c>
      <c r="P1316" s="2">
        <f>DATEVALUE(CONCATENATE(RIGHT(output[[#This Row],[month_year]],2),"/01/",LEFT(output[[#This Row],[month_year]],4)))</f>
        <v>42125</v>
      </c>
    </row>
    <row r="1317" spans="1:16" x14ac:dyDescent="0.3">
      <c r="A1317">
        <v>201505</v>
      </c>
      <c r="B1317" t="s">
        <v>143</v>
      </c>
      <c r="C1317" t="s">
        <v>415</v>
      </c>
      <c r="D1317" t="s">
        <v>415</v>
      </c>
      <c r="E1317" t="s">
        <v>94</v>
      </c>
      <c r="F1317" t="s">
        <v>35</v>
      </c>
      <c r="G1317" t="s">
        <v>161</v>
      </c>
      <c r="H1317" t="s">
        <v>38</v>
      </c>
      <c r="I1317" t="s">
        <v>165</v>
      </c>
      <c r="J1317">
        <v>3619</v>
      </c>
      <c r="K1317">
        <v>14.2</v>
      </c>
      <c r="L1317">
        <v>51389.8</v>
      </c>
      <c r="N1317" t="s">
        <v>94</v>
      </c>
      <c r="O1317" t="s">
        <v>24</v>
      </c>
      <c r="P1317" s="2">
        <f>DATEVALUE(CONCATENATE(RIGHT(output[[#This Row],[month_year]],2),"/01/",LEFT(output[[#This Row],[month_year]],4)))</f>
        <v>42125</v>
      </c>
    </row>
    <row r="1318" spans="1:16" x14ac:dyDescent="0.3">
      <c r="A1318">
        <v>201505</v>
      </c>
      <c r="B1318" t="s">
        <v>143</v>
      </c>
      <c r="C1318" t="s">
        <v>416</v>
      </c>
      <c r="D1318" t="s">
        <v>416</v>
      </c>
      <c r="E1318" t="s">
        <v>93</v>
      </c>
      <c r="F1318" t="s">
        <v>35</v>
      </c>
      <c r="G1318" t="s">
        <v>19</v>
      </c>
      <c r="H1318" t="s">
        <v>20</v>
      </c>
      <c r="I1318" t="s">
        <v>21</v>
      </c>
      <c r="J1318">
        <v>403</v>
      </c>
      <c r="K1318">
        <v>14.98</v>
      </c>
      <c r="L1318">
        <v>6036.94</v>
      </c>
      <c r="N1318" t="s">
        <v>93</v>
      </c>
      <c r="O1318" t="s">
        <v>24</v>
      </c>
      <c r="P1318" s="2">
        <f>DATEVALUE(CONCATENATE(RIGHT(output[[#This Row],[month_year]],2),"/01/",LEFT(output[[#This Row],[month_year]],4)))</f>
        <v>42125</v>
      </c>
    </row>
    <row r="1319" spans="1:16" x14ac:dyDescent="0.3">
      <c r="A1319">
        <v>201505</v>
      </c>
      <c r="B1319" t="s">
        <v>143</v>
      </c>
      <c r="C1319" t="s">
        <v>417</v>
      </c>
      <c r="D1319" t="s">
        <v>417</v>
      </c>
      <c r="E1319" t="s">
        <v>94</v>
      </c>
      <c r="F1319" t="s">
        <v>35</v>
      </c>
      <c r="G1319" t="s">
        <v>19</v>
      </c>
      <c r="H1319" t="s">
        <v>38</v>
      </c>
      <c r="I1319" t="s">
        <v>39</v>
      </c>
      <c r="J1319">
        <v>360</v>
      </c>
      <c r="K1319">
        <v>15.94</v>
      </c>
      <c r="L1319">
        <v>5738.4</v>
      </c>
      <c r="N1319" t="s">
        <v>94</v>
      </c>
      <c r="O1319" t="s">
        <v>24</v>
      </c>
      <c r="P1319" s="2">
        <f>DATEVALUE(CONCATENATE(RIGHT(output[[#This Row],[month_year]],2),"/01/",LEFT(output[[#This Row],[month_year]],4)))</f>
        <v>42125</v>
      </c>
    </row>
    <row r="1320" spans="1:16" x14ac:dyDescent="0.3">
      <c r="A1320">
        <v>201505</v>
      </c>
      <c r="B1320" t="s">
        <v>143</v>
      </c>
      <c r="C1320" t="s">
        <v>424</v>
      </c>
      <c r="D1320" t="s">
        <v>424</v>
      </c>
      <c r="E1320" t="s">
        <v>96</v>
      </c>
      <c r="F1320" t="s">
        <v>35</v>
      </c>
      <c r="G1320" t="s">
        <v>52</v>
      </c>
      <c r="H1320" t="s">
        <v>20</v>
      </c>
      <c r="I1320" t="s">
        <v>53</v>
      </c>
      <c r="J1320">
        <v>4433</v>
      </c>
      <c r="K1320">
        <v>12.87</v>
      </c>
      <c r="L1320">
        <v>57052.71</v>
      </c>
      <c r="N1320" t="s">
        <v>96</v>
      </c>
      <c r="O1320" t="s">
        <v>22</v>
      </c>
      <c r="P1320" s="2">
        <f>DATEVALUE(CONCATENATE(RIGHT(output[[#This Row],[month_year]],2),"/01/",LEFT(output[[#This Row],[month_year]],4)))</f>
        <v>42125</v>
      </c>
    </row>
    <row r="1321" spans="1:16" x14ac:dyDescent="0.3">
      <c r="A1321">
        <v>201505</v>
      </c>
      <c r="B1321" t="s">
        <v>143</v>
      </c>
      <c r="C1321" t="s">
        <v>425</v>
      </c>
      <c r="D1321" t="s">
        <v>425</v>
      </c>
      <c r="E1321" t="s">
        <v>426</v>
      </c>
      <c r="F1321" t="s">
        <v>35</v>
      </c>
      <c r="G1321" t="s">
        <v>52</v>
      </c>
      <c r="H1321" t="s">
        <v>38</v>
      </c>
      <c r="I1321" t="s">
        <v>85</v>
      </c>
      <c r="J1321">
        <v>3045</v>
      </c>
      <c r="K1321">
        <v>14.1</v>
      </c>
      <c r="L1321">
        <v>42934.5</v>
      </c>
      <c r="N1321" t="s">
        <v>426</v>
      </c>
      <c r="O1321" t="s">
        <v>22</v>
      </c>
      <c r="P1321" s="2">
        <f>DATEVALUE(CONCATENATE(RIGHT(output[[#This Row],[month_year]],2),"/01/",LEFT(output[[#This Row],[month_year]],4)))</f>
        <v>42125</v>
      </c>
    </row>
    <row r="1322" spans="1:16" x14ac:dyDescent="0.3">
      <c r="A1322">
        <v>201505</v>
      </c>
      <c r="B1322" t="s">
        <v>143</v>
      </c>
      <c r="C1322" t="s">
        <v>427</v>
      </c>
      <c r="D1322" t="s">
        <v>427</v>
      </c>
      <c r="E1322" t="s">
        <v>96</v>
      </c>
      <c r="F1322" t="s">
        <v>35</v>
      </c>
      <c r="G1322" t="s">
        <v>52</v>
      </c>
      <c r="H1322" t="s">
        <v>20</v>
      </c>
      <c r="I1322" t="s">
        <v>53</v>
      </c>
      <c r="J1322">
        <v>396</v>
      </c>
      <c r="K1322">
        <v>14.98</v>
      </c>
      <c r="L1322">
        <v>5932.08</v>
      </c>
      <c r="N1322" t="s">
        <v>96</v>
      </c>
      <c r="O1322" t="s">
        <v>24</v>
      </c>
      <c r="P1322" s="2">
        <f>DATEVALUE(CONCATENATE(RIGHT(output[[#This Row],[month_year]],2),"/01/",LEFT(output[[#This Row],[month_year]],4)))</f>
        <v>42125</v>
      </c>
    </row>
    <row r="1323" spans="1:16" x14ac:dyDescent="0.3">
      <c r="A1323">
        <v>201505</v>
      </c>
      <c r="B1323" t="s">
        <v>143</v>
      </c>
      <c r="C1323" t="s">
        <v>428</v>
      </c>
      <c r="D1323" t="s">
        <v>428</v>
      </c>
      <c r="E1323" t="s">
        <v>426</v>
      </c>
      <c r="F1323" t="s">
        <v>35</v>
      </c>
      <c r="G1323" t="s">
        <v>52</v>
      </c>
      <c r="H1323" t="s">
        <v>38</v>
      </c>
      <c r="I1323" t="s">
        <v>85</v>
      </c>
      <c r="J1323">
        <v>156</v>
      </c>
      <c r="K1323">
        <v>15.98</v>
      </c>
      <c r="L1323">
        <v>2492.88</v>
      </c>
      <c r="N1323" t="s">
        <v>426</v>
      </c>
      <c r="O1323" t="s">
        <v>24</v>
      </c>
      <c r="P1323" s="2">
        <f>DATEVALUE(CONCATENATE(RIGHT(output[[#This Row],[month_year]],2),"/01/",LEFT(output[[#This Row],[month_year]],4)))</f>
        <v>42125</v>
      </c>
    </row>
    <row r="1324" spans="1:16" x14ac:dyDescent="0.3">
      <c r="A1324">
        <v>201505</v>
      </c>
      <c r="B1324" t="s">
        <v>143</v>
      </c>
      <c r="C1324" t="s">
        <v>439</v>
      </c>
      <c r="D1324" t="s">
        <v>440</v>
      </c>
      <c r="E1324" t="s">
        <v>47</v>
      </c>
      <c r="F1324" t="s">
        <v>48</v>
      </c>
      <c r="G1324" t="s">
        <v>19</v>
      </c>
      <c r="H1324" t="s">
        <v>20</v>
      </c>
      <c r="I1324" t="s">
        <v>21</v>
      </c>
      <c r="J1324">
        <v>9489</v>
      </c>
      <c r="K1324">
        <v>12.9433333333333</v>
      </c>
      <c r="L1324">
        <v>122819.29</v>
      </c>
      <c r="N1324" t="s">
        <v>47</v>
      </c>
      <c r="O1324" t="s">
        <v>22</v>
      </c>
      <c r="P1324" s="2">
        <f>DATEVALUE(CONCATENATE(RIGHT(output[[#This Row],[month_year]],2),"/01/",LEFT(output[[#This Row],[month_year]],4)))</f>
        <v>42125</v>
      </c>
    </row>
    <row r="1325" spans="1:16" x14ac:dyDescent="0.3">
      <c r="A1325">
        <v>201505</v>
      </c>
      <c r="B1325" t="s">
        <v>143</v>
      </c>
      <c r="C1325" t="s">
        <v>441</v>
      </c>
      <c r="D1325" t="s">
        <v>442</v>
      </c>
      <c r="E1325" t="s">
        <v>443</v>
      </c>
      <c r="F1325" t="s">
        <v>48</v>
      </c>
      <c r="G1325" t="s">
        <v>19</v>
      </c>
      <c r="H1325" t="s">
        <v>38</v>
      </c>
      <c r="I1325" t="s">
        <v>39</v>
      </c>
      <c r="J1325">
        <v>10219</v>
      </c>
      <c r="K1325">
        <v>14.063333333333301</v>
      </c>
      <c r="L1325">
        <v>143713.20333333299</v>
      </c>
      <c r="N1325" t="s">
        <v>443</v>
      </c>
      <c r="O1325" t="s">
        <v>22</v>
      </c>
      <c r="P1325" s="2">
        <f>DATEVALUE(CONCATENATE(RIGHT(output[[#This Row],[month_year]],2),"/01/",LEFT(output[[#This Row],[month_year]],4)))</f>
        <v>42125</v>
      </c>
    </row>
    <row r="1326" spans="1:16" x14ac:dyDescent="0.3">
      <c r="A1326">
        <v>201505</v>
      </c>
      <c r="B1326" t="s">
        <v>143</v>
      </c>
      <c r="C1326" t="s">
        <v>444</v>
      </c>
      <c r="D1326" t="s">
        <v>445</v>
      </c>
      <c r="E1326" t="s">
        <v>47</v>
      </c>
      <c r="F1326" t="s">
        <v>48</v>
      </c>
      <c r="G1326" t="s">
        <v>19</v>
      </c>
      <c r="H1326" t="s">
        <v>20</v>
      </c>
      <c r="I1326" t="s">
        <v>21</v>
      </c>
      <c r="J1326">
        <v>791</v>
      </c>
      <c r="K1326">
        <v>14.98</v>
      </c>
      <c r="L1326">
        <v>11849.18</v>
      </c>
      <c r="N1326" t="s">
        <v>47</v>
      </c>
      <c r="O1326" t="s">
        <v>24</v>
      </c>
      <c r="P1326" s="2">
        <f>DATEVALUE(CONCATENATE(RIGHT(output[[#This Row],[month_year]],2),"/01/",LEFT(output[[#This Row],[month_year]],4)))</f>
        <v>42125</v>
      </c>
    </row>
    <row r="1327" spans="1:16" x14ac:dyDescent="0.3">
      <c r="A1327">
        <v>201505</v>
      </c>
      <c r="B1327" t="s">
        <v>143</v>
      </c>
      <c r="C1327" t="s">
        <v>446</v>
      </c>
      <c r="D1327" t="s">
        <v>447</v>
      </c>
      <c r="E1327" t="s">
        <v>443</v>
      </c>
      <c r="F1327" t="s">
        <v>48</v>
      </c>
      <c r="G1327" t="s">
        <v>19</v>
      </c>
      <c r="H1327" t="s">
        <v>38</v>
      </c>
      <c r="I1327" t="s">
        <v>39</v>
      </c>
      <c r="J1327">
        <v>819</v>
      </c>
      <c r="K1327">
        <v>15.94</v>
      </c>
      <c r="L1327">
        <v>13054.86</v>
      </c>
      <c r="N1327" t="s">
        <v>443</v>
      </c>
      <c r="O1327" t="s">
        <v>24</v>
      </c>
      <c r="P1327" s="2">
        <f>DATEVALUE(CONCATENATE(RIGHT(output[[#This Row],[month_year]],2),"/01/",LEFT(output[[#This Row],[month_year]],4)))</f>
        <v>42125</v>
      </c>
    </row>
    <row r="1328" spans="1:16" x14ac:dyDescent="0.3">
      <c r="A1328">
        <v>201505</v>
      </c>
      <c r="B1328" t="s">
        <v>143</v>
      </c>
      <c r="C1328" t="s">
        <v>458</v>
      </c>
      <c r="D1328" t="s">
        <v>459</v>
      </c>
      <c r="E1328" t="s">
        <v>51</v>
      </c>
      <c r="F1328" t="s">
        <v>48</v>
      </c>
      <c r="G1328" t="s">
        <v>52</v>
      </c>
      <c r="H1328" t="s">
        <v>20</v>
      </c>
      <c r="I1328" t="s">
        <v>53</v>
      </c>
      <c r="J1328">
        <v>6440</v>
      </c>
      <c r="K1328">
        <v>12.87</v>
      </c>
      <c r="L1328">
        <v>82882.8</v>
      </c>
      <c r="N1328" t="s">
        <v>51</v>
      </c>
      <c r="O1328" t="s">
        <v>22</v>
      </c>
      <c r="P1328" s="2">
        <f>DATEVALUE(CONCATENATE(RIGHT(output[[#This Row],[month_year]],2),"/01/",LEFT(output[[#This Row],[month_year]],4)))</f>
        <v>42125</v>
      </c>
    </row>
    <row r="1329" spans="1:16" x14ac:dyDescent="0.3">
      <c r="A1329">
        <v>201505</v>
      </c>
      <c r="B1329" t="s">
        <v>143</v>
      </c>
      <c r="C1329" t="s">
        <v>460</v>
      </c>
      <c r="D1329" t="s">
        <v>461</v>
      </c>
      <c r="E1329" t="s">
        <v>462</v>
      </c>
      <c r="F1329" t="s">
        <v>48</v>
      </c>
      <c r="G1329" t="s">
        <v>52</v>
      </c>
      <c r="H1329" t="s">
        <v>38</v>
      </c>
      <c r="I1329" t="s">
        <v>85</v>
      </c>
      <c r="J1329">
        <v>4103</v>
      </c>
      <c r="K1329">
        <v>14.1</v>
      </c>
      <c r="L1329">
        <v>57852.3</v>
      </c>
      <c r="N1329" t="s">
        <v>462</v>
      </c>
      <c r="O1329" t="s">
        <v>22</v>
      </c>
      <c r="P1329" s="2">
        <f>DATEVALUE(CONCATENATE(RIGHT(output[[#This Row],[month_year]],2),"/01/",LEFT(output[[#This Row],[month_year]],4)))</f>
        <v>42125</v>
      </c>
    </row>
    <row r="1330" spans="1:16" x14ac:dyDescent="0.3">
      <c r="A1330">
        <v>201505</v>
      </c>
      <c r="B1330" t="s">
        <v>143</v>
      </c>
      <c r="C1330" t="s">
        <v>463</v>
      </c>
      <c r="D1330" t="s">
        <v>464</v>
      </c>
      <c r="E1330" t="s">
        <v>51</v>
      </c>
      <c r="F1330" t="s">
        <v>48</v>
      </c>
      <c r="G1330" t="s">
        <v>52</v>
      </c>
      <c r="H1330" t="s">
        <v>20</v>
      </c>
      <c r="I1330" t="s">
        <v>53</v>
      </c>
      <c r="J1330">
        <v>580</v>
      </c>
      <c r="K1330">
        <v>14.98</v>
      </c>
      <c r="L1330">
        <v>8688.4</v>
      </c>
      <c r="N1330" t="s">
        <v>51</v>
      </c>
      <c r="O1330" t="s">
        <v>24</v>
      </c>
      <c r="P1330" s="2">
        <f>DATEVALUE(CONCATENATE(RIGHT(output[[#This Row],[month_year]],2),"/01/",LEFT(output[[#This Row],[month_year]],4)))</f>
        <v>42125</v>
      </c>
    </row>
    <row r="1331" spans="1:16" x14ac:dyDescent="0.3">
      <c r="A1331">
        <v>201505</v>
      </c>
      <c r="B1331" t="s">
        <v>143</v>
      </c>
      <c r="C1331" t="s">
        <v>465</v>
      </c>
      <c r="D1331" t="s">
        <v>466</v>
      </c>
      <c r="E1331" t="s">
        <v>462</v>
      </c>
      <c r="F1331" t="s">
        <v>48</v>
      </c>
      <c r="G1331" t="s">
        <v>52</v>
      </c>
      <c r="H1331" t="s">
        <v>38</v>
      </c>
      <c r="I1331" t="s">
        <v>85</v>
      </c>
      <c r="J1331">
        <v>403</v>
      </c>
      <c r="K1331">
        <v>15.98</v>
      </c>
      <c r="L1331">
        <v>6439.94</v>
      </c>
      <c r="N1331" t="s">
        <v>462</v>
      </c>
      <c r="O1331" t="s">
        <v>24</v>
      </c>
      <c r="P1331" s="2">
        <f>DATEVALUE(CONCATENATE(RIGHT(output[[#This Row],[month_year]],2),"/01/",LEFT(output[[#This Row],[month_year]],4)))</f>
        <v>42125</v>
      </c>
    </row>
    <row r="1332" spans="1:16" x14ac:dyDescent="0.3">
      <c r="A1332">
        <v>201505</v>
      </c>
      <c r="B1332" t="s">
        <v>143</v>
      </c>
      <c r="C1332" t="s">
        <v>477</v>
      </c>
      <c r="D1332" t="s">
        <v>478</v>
      </c>
      <c r="E1332" t="s">
        <v>61</v>
      </c>
      <c r="F1332" t="s">
        <v>48</v>
      </c>
      <c r="G1332" t="s">
        <v>19</v>
      </c>
      <c r="H1332" t="s">
        <v>20</v>
      </c>
      <c r="I1332" t="s">
        <v>21</v>
      </c>
      <c r="J1332">
        <v>10454</v>
      </c>
      <c r="K1332">
        <v>12.9433333333333</v>
      </c>
      <c r="L1332">
        <v>135309.60666666701</v>
      </c>
      <c r="N1332" t="s">
        <v>61</v>
      </c>
      <c r="O1332" t="s">
        <v>22</v>
      </c>
      <c r="P1332" s="2">
        <f>DATEVALUE(CONCATENATE(RIGHT(output[[#This Row],[month_year]],2),"/01/",LEFT(output[[#This Row],[month_year]],4)))</f>
        <v>42125</v>
      </c>
    </row>
    <row r="1333" spans="1:16" x14ac:dyDescent="0.3">
      <c r="A1333">
        <v>201505</v>
      </c>
      <c r="B1333" t="s">
        <v>143</v>
      </c>
      <c r="C1333" t="s">
        <v>479</v>
      </c>
      <c r="D1333" t="s">
        <v>480</v>
      </c>
      <c r="E1333" t="s">
        <v>481</v>
      </c>
      <c r="F1333" t="s">
        <v>48</v>
      </c>
      <c r="G1333" t="s">
        <v>19</v>
      </c>
      <c r="H1333" t="s">
        <v>38</v>
      </c>
      <c r="I1333" t="s">
        <v>39</v>
      </c>
      <c r="J1333">
        <v>9683</v>
      </c>
      <c r="K1333">
        <v>14.063333333333301</v>
      </c>
      <c r="L1333">
        <v>136175.256666667</v>
      </c>
      <c r="N1333" t="s">
        <v>481</v>
      </c>
      <c r="O1333" t="s">
        <v>22</v>
      </c>
      <c r="P1333" s="2">
        <f>DATEVALUE(CONCATENATE(RIGHT(output[[#This Row],[month_year]],2),"/01/",LEFT(output[[#This Row],[month_year]],4)))</f>
        <v>42125</v>
      </c>
    </row>
    <row r="1334" spans="1:16" x14ac:dyDescent="0.3">
      <c r="A1334">
        <v>201505</v>
      </c>
      <c r="B1334" t="s">
        <v>143</v>
      </c>
      <c r="C1334" t="s">
        <v>482</v>
      </c>
      <c r="D1334" t="s">
        <v>483</v>
      </c>
      <c r="E1334" t="s">
        <v>61</v>
      </c>
      <c r="F1334" t="s">
        <v>48</v>
      </c>
      <c r="G1334" t="s">
        <v>19</v>
      </c>
      <c r="H1334" t="s">
        <v>20</v>
      </c>
      <c r="I1334" t="s">
        <v>21</v>
      </c>
      <c r="J1334">
        <v>897</v>
      </c>
      <c r="K1334">
        <v>14.98</v>
      </c>
      <c r="L1334">
        <v>13437.06</v>
      </c>
      <c r="N1334" t="s">
        <v>61</v>
      </c>
      <c r="O1334" t="s">
        <v>24</v>
      </c>
      <c r="P1334" s="2">
        <f>DATEVALUE(CONCATENATE(RIGHT(output[[#This Row],[month_year]],2),"/01/",LEFT(output[[#This Row],[month_year]],4)))</f>
        <v>42125</v>
      </c>
    </row>
    <row r="1335" spans="1:16" x14ac:dyDescent="0.3">
      <c r="A1335">
        <v>201505</v>
      </c>
      <c r="B1335" t="s">
        <v>143</v>
      </c>
      <c r="C1335" t="s">
        <v>484</v>
      </c>
      <c r="D1335" t="s">
        <v>485</v>
      </c>
      <c r="E1335" t="s">
        <v>481</v>
      </c>
      <c r="F1335" t="s">
        <v>48</v>
      </c>
      <c r="G1335" t="s">
        <v>19</v>
      </c>
      <c r="H1335" t="s">
        <v>38</v>
      </c>
      <c r="I1335" t="s">
        <v>39</v>
      </c>
      <c r="J1335">
        <v>984</v>
      </c>
      <c r="K1335">
        <v>15.94</v>
      </c>
      <c r="L1335">
        <v>15684.96</v>
      </c>
      <c r="N1335" t="s">
        <v>481</v>
      </c>
      <c r="O1335" t="s">
        <v>24</v>
      </c>
      <c r="P1335" s="2">
        <f>DATEVALUE(CONCATENATE(RIGHT(output[[#This Row],[month_year]],2),"/01/",LEFT(output[[#This Row],[month_year]],4)))</f>
        <v>42125</v>
      </c>
    </row>
    <row r="1336" spans="1:16" x14ac:dyDescent="0.3">
      <c r="A1336">
        <v>201505</v>
      </c>
      <c r="B1336" t="s">
        <v>143</v>
      </c>
      <c r="C1336" t="s">
        <v>739</v>
      </c>
      <c r="D1336" t="s">
        <v>740</v>
      </c>
      <c r="E1336" t="s">
        <v>702</v>
      </c>
      <c r="F1336" t="s">
        <v>65</v>
      </c>
      <c r="G1336" t="s">
        <v>161</v>
      </c>
      <c r="H1336" t="s">
        <v>38</v>
      </c>
      <c r="I1336" t="s">
        <v>165</v>
      </c>
      <c r="J1336">
        <v>147</v>
      </c>
      <c r="K1336">
        <v>15.98</v>
      </c>
      <c r="L1336">
        <v>2349.06</v>
      </c>
      <c r="N1336" t="s">
        <v>702</v>
      </c>
      <c r="O1336" t="s">
        <v>22</v>
      </c>
      <c r="P1336" s="2">
        <f>DATEVALUE(CONCATENATE(RIGHT(output[[#This Row],[month_year]],2),"/01/",LEFT(output[[#This Row],[month_year]],4)))</f>
        <v>42125</v>
      </c>
    </row>
    <row r="1337" spans="1:16" x14ac:dyDescent="0.3">
      <c r="A1337">
        <v>201505</v>
      </c>
      <c r="B1337" t="s">
        <v>143</v>
      </c>
      <c r="C1337" t="s">
        <v>768</v>
      </c>
      <c r="D1337" t="s">
        <v>742</v>
      </c>
      <c r="E1337" t="s">
        <v>98</v>
      </c>
      <c r="F1337" t="s">
        <v>65</v>
      </c>
      <c r="G1337" t="s">
        <v>19</v>
      </c>
      <c r="H1337" t="s">
        <v>20</v>
      </c>
      <c r="I1337" t="s">
        <v>21</v>
      </c>
      <c r="J1337">
        <v>2146</v>
      </c>
      <c r="K1337">
        <v>12.9433333333333</v>
      </c>
      <c r="L1337">
        <v>27776.393333333301</v>
      </c>
      <c r="N1337" t="s">
        <v>98</v>
      </c>
      <c r="O1337" t="s">
        <v>22</v>
      </c>
      <c r="P1337" s="2">
        <f>DATEVALUE(CONCATENATE(RIGHT(output[[#This Row],[month_year]],2),"/01/",LEFT(output[[#This Row],[month_year]],4)))</f>
        <v>42125</v>
      </c>
    </row>
    <row r="1338" spans="1:16" x14ac:dyDescent="0.3">
      <c r="A1338">
        <v>201505</v>
      </c>
      <c r="B1338" t="s">
        <v>143</v>
      </c>
      <c r="C1338" t="s">
        <v>741</v>
      </c>
      <c r="D1338" t="s">
        <v>742</v>
      </c>
      <c r="E1338" t="s">
        <v>98</v>
      </c>
      <c r="F1338" t="s">
        <v>65</v>
      </c>
      <c r="G1338" t="s">
        <v>19</v>
      </c>
      <c r="H1338" t="s">
        <v>20</v>
      </c>
      <c r="I1338" t="s">
        <v>21</v>
      </c>
      <c r="J1338">
        <v>1891</v>
      </c>
      <c r="K1338">
        <v>12.9433333333333</v>
      </c>
      <c r="L1338">
        <v>24475.843333333301</v>
      </c>
      <c r="N1338" t="s">
        <v>98</v>
      </c>
      <c r="O1338" t="s">
        <v>24</v>
      </c>
      <c r="P1338" s="2">
        <f>DATEVALUE(CONCATENATE(RIGHT(output[[#This Row],[month_year]],2),"/01/",LEFT(output[[#This Row],[month_year]],4)))</f>
        <v>42125</v>
      </c>
    </row>
    <row r="1339" spans="1:16" x14ac:dyDescent="0.3">
      <c r="A1339">
        <v>201505</v>
      </c>
      <c r="B1339" t="s">
        <v>143</v>
      </c>
      <c r="C1339" t="s">
        <v>743</v>
      </c>
      <c r="D1339" t="s">
        <v>744</v>
      </c>
      <c r="E1339" t="s">
        <v>702</v>
      </c>
      <c r="F1339" t="s">
        <v>65</v>
      </c>
      <c r="G1339" t="s">
        <v>19</v>
      </c>
      <c r="H1339" t="s">
        <v>38</v>
      </c>
      <c r="I1339" t="s">
        <v>39</v>
      </c>
      <c r="J1339">
        <v>1713</v>
      </c>
      <c r="K1339">
        <v>14.063333333333301</v>
      </c>
      <c r="L1339">
        <v>24090.49</v>
      </c>
      <c r="N1339" t="s">
        <v>702</v>
      </c>
      <c r="O1339" t="s">
        <v>24</v>
      </c>
      <c r="P1339" s="2">
        <f>DATEVALUE(CONCATENATE(RIGHT(output[[#This Row],[month_year]],2),"/01/",LEFT(output[[#This Row],[month_year]],4)))</f>
        <v>42125</v>
      </c>
    </row>
    <row r="1340" spans="1:16" x14ac:dyDescent="0.3">
      <c r="A1340">
        <v>201505</v>
      </c>
      <c r="B1340" t="s">
        <v>143</v>
      </c>
      <c r="C1340" t="s">
        <v>745</v>
      </c>
      <c r="D1340" t="s">
        <v>746</v>
      </c>
      <c r="E1340" t="s">
        <v>702</v>
      </c>
      <c r="F1340" t="s">
        <v>65</v>
      </c>
      <c r="G1340" t="s">
        <v>161</v>
      </c>
      <c r="H1340" t="s">
        <v>38</v>
      </c>
      <c r="I1340" t="s">
        <v>165</v>
      </c>
      <c r="J1340">
        <v>2322</v>
      </c>
      <c r="K1340">
        <v>14.2</v>
      </c>
      <c r="L1340">
        <v>32972.400000000001</v>
      </c>
      <c r="N1340" t="s">
        <v>702</v>
      </c>
      <c r="O1340" t="s">
        <v>24</v>
      </c>
      <c r="P1340" s="2">
        <f>DATEVALUE(CONCATENATE(RIGHT(output[[#This Row],[month_year]],2),"/01/",LEFT(output[[#This Row],[month_year]],4)))</f>
        <v>42125</v>
      </c>
    </row>
    <row r="1341" spans="1:16" x14ac:dyDescent="0.3">
      <c r="A1341">
        <v>201505</v>
      </c>
      <c r="B1341" t="s">
        <v>143</v>
      </c>
      <c r="C1341" t="s">
        <v>747</v>
      </c>
      <c r="D1341" t="s">
        <v>748</v>
      </c>
      <c r="E1341" t="s">
        <v>98</v>
      </c>
      <c r="F1341" t="s">
        <v>65</v>
      </c>
      <c r="G1341" t="s">
        <v>19</v>
      </c>
      <c r="H1341" t="s">
        <v>20</v>
      </c>
      <c r="I1341" t="s">
        <v>21</v>
      </c>
      <c r="J1341">
        <v>173</v>
      </c>
      <c r="K1341">
        <v>14.98</v>
      </c>
      <c r="L1341">
        <v>2591.54</v>
      </c>
      <c r="N1341" t="s">
        <v>98</v>
      </c>
      <c r="O1341" t="s">
        <v>24</v>
      </c>
      <c r="P1341" s="2">
        <f>DATEVALUE(CONCATENATE(RIGHT(output[[#This Row],[month_year]],2),"/01/",LEFT(output[[#This Row],[month_year]],4)))</f>
        <v>42125</v>
      </c>
    </row>
    <row r="1342" spans="1:16" x14ac:dyDescent="0.3">
      <c r="A1342">
        <v>201505</v>
      </c>
      <c r="B1342" t="s">
        <v>143</v>
      </c>
      <c r="C1342" t="s">
        <v>520</v>
      </c>
      <c r="D1342" t="s">
        <v>521</v>
      </c>
      <c r="E1342" t="s">
        <v>100</v>
      </c>
      <c r="F1342" t="s">
        <v>65</v>
      </c>
      <c r="G1342" t="s">
        <v>19</v>
      </c>
      <c r="H1342" t="s">
        <v>20</v>
      </c>
      <c r="I1342" t="s">
        <v>21</v>
      </c>
      <c r="J1342">
        <v>4709</v>
      </c>
      <c r="K1342">
        <v>12.9433333333333</v>
      </c>
      <c r="L1342">
        <v>60950.156666666699</v>
      </c>
      <c r="N1342" t="s">
        <v>100</v>
      </c>
      <c r="O1342" t="s">
        <v>22</v>
      </c>
      <c r="P1342" s="2">
        <f>DATEVALUE(CONCATENATE(RIGHT(output[[#This Row],[month_year]],2),"/01/",LEFT(output[[#This Row],[month_year]],4)))</f>
        <v>42125</v>
      </c>
    </row>
    <row r="1343" spans="1:16" x14ac:dyDescent="0.3">
      <c r="A1343">
        <v>201505</v>
      </c>
      <c r="B1343" t="s">
        <v>143</v>
      </c>
      <c r="C1343" t="s">
        <v>522</v>
      </c>
      <c r="D1343" t="s">
        <v>102</v>
      </c>
      <c r="E1343" t="s">
        <v>103</v>
      </c>
      <c r="F1343" t="s">
        <v>65</v>
      </c>
      <c r="G1343" t="s">
        <v>19</v>
      </c>
      <c r="H1343" t="s">
        <v>38</v>
      </c>
      <c r="I1343" t="s">
        <v>39</v>
      </c>
      <c r="J1343">
        <v>3767</v>
      </c>
      <c r="K1343">
        <v>14.063333333333301</v>
      </c>
      <c r="L1343">
        <v>52976.576666666697</v>
      </c>
      <c r="N1343" t="s">
        <v>103</v>
      </c>
      <c r="O1343" t="s">
        <v>22</v>
      </c>
      <c r="P1343" s="2">
        <f>DATEVALUE(CONCATENATE(RIGHT(output[[#This Row],[month_year]],2),"/01/",LEFT(output[[#This Row],[month_year]],4)))</f>
        <v>42125</v>
      </c>
    </row>
    <row r="1344" spans="1:16" x14ac:dyDescent="0.3">
      <c r="A1344">
        <v>201505</v>
      </c>
      <c r="B1344" t="s">
        <v>143</v>
      </c>
      <c r="C1344" t="s">
        <v>523</v>
      </c>
      <c r="D1344" t="s">
        <v>524</v>
      </c>
      <c r="E1344" t="s">
        <v>100</v>
      </c>
      <c r="F1344" t="s">
        <v>65</v>
      </c>
      <c r="G1344" t="s">
        <v>161</v>
      </c>
      <c r="H1344" t="s">
        <v>20</v>
      </c>
      <c r="I1344" t="s">
        <v>162</v>
      </c>
      <c r="J1344">
        <v>2454</v>
      </c>
      <c r="K1344">
        <v>13.046666666666701</v>
      </c>
      <c r="L1344">
        <v>32016.52</v>
      </c>
      <c r="N1344" t="s">
        <v>100</v>
      </c>
      <c r="O1344" t="s">
        <v>24</v>
      </c>
      <c r="P1344" s="2">
        <f>DATEVALUE(CONCATENATE(RIGHT(output[[#This Row],[month_year]],2),"/01/",LEFT(output[[#This Row],[month_year]],4)))</f>
        <v>42125</v>
      </c>
    </row>
    <row r="1345" spans="1:16" x14ac:dyDescent="0.3">
      <c r="A1345">
        <v>201505</v>
      </c>
      <c r="B1345" t="s">
        <v>143</v>
      </c>
      <c r="C1345" t="s">
        <v>525</v>
      </c>
      <c r="D1345" t="s">
        <v>526</v>
      </c>
      <c r="E1345" t="s">
        <v>103</v>
      </c>
      <c r="F1345" t="s">
        <v>65</v>
      </c>
      <c r="G1345" t="s">
        <v>161</v>
      </c>
      <c r="H1345" t="s">
        <v>38</v>
      </c>
      <c r="I1345" t="s">
        <v>165</v>
      </c>
      <c r="J1345">
        <v>2637</v>
      </c>
      <c r="K1345">
        <v>14.2</v>
      </c>
      <c r="L1345">
        <v>37445.4</v>
      </c>
      <c r="N1345" t="s">
        <v>103</v>
      </c>
      <c r="O1345" t="s">
        <v>24</v>
      </c>
      <c r="P1345" s="2">
        <f>DATEVALUE(CONCATENATE(RIGHT(output[[#This Row],[month_year]],2),"/01/",LEFT(output[[#This Row],[month_year]],4)))</f>
        <v>42125</v>
      </c>
    </row>
    <row r="1346" spans="1:16" x14ac:dyDescent="0.3">
      <c r="A1346">
        <v>201505</v>
      </c>
      <c r="B1346" t="s">
        <v>143</v>
      </c>
      <c r="C1346" t="s">
        <v>527</v>
      </c>
      <c r="D1346" t="s">
        <v>528</v>
      </c>
      <c r="E1346" t="s">
        <v>100</v>
      </c>
      <c r="F1346" t="s">
        <v>65</v>
      </c>
      <c r="G1346" t="s">
        <v>19</v>
      </c>
      <c r="H1346" t="s">
        <v>20</v>
      </c>
      <c r="I1346" t="s">
        <v>21</v>
      </c>
      <c r="J1346">
        <v>371</v>
      </c>
      <c r="K1346">
        <v>14.98</v>
      </c>
      <c r="L1346">
        <v>5557.58</v>
      </c>
      <c r="N1346" t="s">
        <v>100</v>
      </c>
      <c r="O1346" t="s">
        <v>24</v>
      </c>
      <c r="P1346" s="2">
        <f>DATEVALUE(CONCATENATE(RIGHT(output[[#This Row],[month_year]],2),"/01/",LEFT(output[[#This Row],[month_year]],4)))</f>
        <v>42125</v>
      </c>
    </row>
    <row r="1347" spans="1:16" x14ac:dyDescent="0.3">
      <c r="A1347">
        <v>201505</v>
      </c>
      <c r="B1347" t="s">
        <v>143</v>
      </c>
      <c r="C1347" t="s">
        <v>529</v>
      </c>
      <c r="D1347" t="s">
        <v>530</v>
      </c>
      <c r="E1347" t="s">
        <v>103</v>
      </c>
      <c r="F1347" t="s">
        <v>65</v>
      </c>
      <c r="G1347" t="s">
        <v>19</v>
      </c>
      <c r="H1347" t="s">
        <v>38</v>
      </c>
      <c r="I1347" t="s">
        <v>39</v>
      </c>
      <c r="J1347">
        <v>423</v>
      </c>
      <c r="K1347">
        <v>15.94</v>
      </c>
      <c r="L1347">
        <v>6742.62</v>
      </c>
      <c r="N1347" t="s">
        <v>103</v>
      </c>
      <c r="O1347" t="s">
        <v>24</v>
      </c>
      <c r="P1347" s="2">
        <f>DATEVALUE(CONCATENATE(RIGHT(output[[#This Row],[month_year]],2),"/01/",LEFT(output[[#This Row],[month_year]],4)))</f>
        <v>42125</v>
      </c>
    </row>
    <row r="1348" spans="1:16" x14ac:dyDescent="0.3">
      <c r="A1348">
        <v>201505</v>
      </c>
      <c r="B1348" t="s">
        <v>143</v>
      </c>
      <c r="C1348" t="s">
        <v>541</v>
      </c>
      <c r="D1348" t="s">
        <v>542</v>
      </c>
      <c r="E1348" t="s">
        <v>64</v>
      </c>
      <c r="F1348" t="s">
        <v>65</v>
      </c>
      <c r="G1348" t="s">
        <v>19</v>
      </c>
      <c r="H1348" t="s">
        <v>20</v>
      </c>
      <c r="I1348" t="s">
        <v>21</v>
      </c>
      <c r="J1348">
        <v>2847</v>
      </c>
      <c r="K1348">
        <v>12.9433333333333</v>
      </c>
      <c r="L1348">
        <v>36849.67</v>
      </c>
      <c r="N1348" t="s">
        <v>64</v>
      </c>
      <c r="O1348" t="s">
        <v>22</v>
      </c>
      <c r="P1348" s="2">
        <f>DATEVALUE(CONCATENATE(RIGHT(output[[#This Row],[month_year]],2),"/01/",LEFT(output[[#This Row],[month_year]],4)))</f>
        <v>42125</v>
      </c>
    </row>
    <row r="1349" spans="1:16" x14ac:dyDescent="0.3">
      <c r="A1349">
        <v>201505</v>
      </c>
      <c r="B1349" t="s">
        <v>143</v>
      </c>
      <c r="C1349" t="s">
        <v>543</v>
      </c>
      <c r="D1349" t="s">
        <v>544</v>
      </c>
      <c r="E1349" t="s">
        <v>106</v>
      </c>
      <c r="F1349" t="s">
        <v>65</v>
      </c>
      <c r="G1349" t="s">
        <v>19</v>
      </c>
      <c r="H1349" t="s">
        <v>38</v>
      </c>
      <c r="I1349" t="s">
        <v>39</v>
      </c>
      <c r="J1349">
        <v>3056</v>
      </c>
      <c r="K1349">
        <v>14.063333333333301</v>
      </c>
      <c r="L1349">
        <v>42977.546666666698</v>
      </c>
      <c r="N1349" t="s">
        <v>106</v>
      </c>
      <c r="O1349" t="s">
        <v>22</v>
      </c>
      <c r="P1349" s="2">
        <f>DATEVALUE(CONCATENATE(RIGHT(output[[#This Row],[month_year]],2),"/01/",LEFT(output[[#This Row],[month_year]],4)))</f>
        <v>42125</v>
      </c>
    </row>
    <row r="1350" spans="1:16" x14ac:dyDescent="0.3">
      <c r="A1350">
        <v>201505</v>
      </c>
      <c r="B1350" t="s">
        <v>143</v>
      </c>
      <c r="C1350" t="s">
        <v>545</v>
      </c>
      <c r="D1350" t="s">
        <v>546</v>
      </c>
      <c r="E1350" t="s">
        <v>64</v>
      </c>
      <c r="F1350" t="s">
        <v>65</v>
      </c>
      <c r="G1350" t="s">
        <v>161</v>
      </c>
      <c r="H1350" t="s">
        <v>20</v>
      </c>
      <c r="I1350" t="s">
        <v>162</v>
      </c>
      <c r="J1350">
        <v>3215</v>
      </c>
      <c r="K1350">
        <v>13.046666666666701</v>
      </c>
      <c r="L1350">
        <v>41945.033333333296</v>
      </c>
      <c r="N1350" t="s">
        <v>64</v>
      </c>
      <c r="O1350" t="s">
        <v>24</v>
      </c>
      <c r="P1350" s="2">
        <f>DATEVALUE(CONCATENATE(RIGHT(output[[#This Row],[month_year]],2),"/01/",LEFT(output[[#This Row],[month_year]],4)))</f>
        <v>42125</v>
      </c>
    </row>
    <row r="1351" spans="1:16" x14ac:dyDescent="0.3">
      <c r="A1351">
        <v>201505</v>
      </c>
      <c r="B1351" t="s">
        <v>143</v>
      </c>
      <c r="C1351" t="s">
        <v>547</v>
      </c>
      <c r="D1351" t="s">
        <v>548</v>
      </c>
      <c r="E1351" t="s">
        <v>106</v>
      </c>
      <c r="F1351" t="s">
        <v>65</v>
      </c>
      <c r="G1351" t="s">
        <v>161</v>
      </c>
      <c r="H1351" t="s">
        <v>38</v>
      </c>
      <c r="I1351" t="s">
        <v>165</v>
      </c>
      <c r="J1351">
        <v>3560</v>
      </c>
      <c r="K1351">
        <v>14.2</v>
      </c>
      <c r="L1351">
        <v>50552</v>
      </c>
      <c r="N1351" t="s">
        <v>106</v>
      </c>
      <c r="O1351" t="s">
        <v>24</v>
      </c>
      <c r="P1351" s="2">
        <f>DATEVALUE(CONCATENATE(RIGHT(output[[#This Row],[month_year]],2),"/01/",LEFT(output[[#This Row],[month_year]],4)))</f>
        <v>42125</v>
      </c>
    </row>
    <row r="1352" spans="1:16" x14ac:dyDescent="0.3">
      <c r="A1352">
        <v>201505</v>
      </c>
      <c r="B1352" t="s">
        <v>143</v>
      </c>
      <c r="C1352" t="s">
        <v>549</v>
      </c>
      <c r="D1352" t="s">
        <v>550</v>
      </c>
      <c r="E1352" t="s">
        <v>64</v>
      </c>
      <c r="F1352" t="s">
        <v>65</v>
      </c>
      <c r="G1352" t="s">
        <v>19</v>
      </c>
      <c r="H1352" t="s">
        <v>20</v>
      </c>
      <c r="I1352" t="s">
        <v>21</v>
      </c>
      <c r="J1352">
        <v>324</v>
      </c>
      <c r="K1352">
        <v>14.98</v>
      </c>
      <c r="L1352">
        <v>4853.5200000000004</v>
      </c>
      <c r="N1352" t="s">
        <v>64</v>
      </c>
      <c r="O1352" t="s">
        <v>24</v>
      </c>
      <c r="P1352" s="2">
        <f>DATEVALUE(CONCATENATE(RIGHT(output[[#This Row],[month_year]],2),"/01/",LEFT(output[[#This Row],[month_year]],4)))</f>
        <v>42125</v>
      </c>
    </row>
    <row r="1353" spans="1:16" x14ac:dyDescent="0.3">
      <c r="A1353">
        <v>201505</v>
      </c>
      <c r="B1353" t="s">
        <v>143</v>
      </c>
      <c r="C1353" t="s">
        <v>551</v>
      </c>
      <c r="D1353" t="s">
        <v>552</v>
      </c>
      <c r="E1353" t="s">
        <v>106</v>
      </c>
      <c r="F1353" t="s">
        <v>65</v>
      </c>
      <c r="G1353" t="s">
        <v>19</v>
      </c>
      <c r="H1353" t="s">
        <v>38</v>
      </c>
      <c r="I1353" t="s">
        <v>39</v>
      </c>
      <c r="J1353">
        <v>316</v>
      </c>
      <c r="K1353">
        <v>15.94</v>
      </c>
      <c r="L1353">
        <v>5037.04</v>
      </c>
      <c r="N1353" t="s">
        <v>106</v>
      </c>
      <c r="O1353" t="s">
        <v>24</v>
      </c>
      <c r="P1353" s="2">
        <f>DATEVALUE(CONCATENATE(RIGHT(output[[#This Row],[month_year]],2),"/01/",LEFT(output[[#This Row],[month_year]],4)))</f>
        <v>42125</v>
      </c>
    </row>
    <row r="1354" spans="1:16" x14ac:dyDescent="0.3">
      <c r="A1354">
        <v>201505</v>
      </c>
      <c r="B1354" t="s">
        <v>143</v>
      </c>
      <c r="C1354" t="s">
        <v>749</v>
      </c>
      <c r="D1354" t="s">
        <v>750</v>
      </c>
      <c r="E1354" t="s">
        <v>108</v>
      </c>
      <c r="F1354" t="s">
        <v>65</v>
      </c>
      <c r="G1354" t="s">
        <v>19</v>
      </c>
      <c r="H1354" t="s">
        <v>20</v>
      </c>
      <c r="I1354" t="s">
        <v>21</v>
      </c>
      <c r="J1354">
        <v>3909</v>
      </c>
      <c r="K1354">
        <v>12.9433333333333</v>
      </c>
      <c r="L1354">
        <v>50595.49</v>
      </c>
      <c r="N1354" t="s">
        <v>108</v>
      </c>
      <c r="O1354" t="s">
        <v>22</v>
      </c>
      <c r="P1354" s="2">
        <f>DATEVALUE(CONCATENATE(RIGHT(output[[#This Row],[month_year]],2),"/01/",LEFT(output[[#This Row],[month_year]],4)))</f>
        <v>42125</v>
      </c>
    </row>
    <row r="1355" spans="1:16" x14ac:dyDescent="0.3">
      <c r="A1355">
        <v>201505</v>
      </c>
      <c r="B1355" t="s">
        <v>143</v>
      </c>
      <c r="C1355" t="s">
        <v>751</v>
      </c>
      <c r="D1355" t="s">
        <v>752</v>
      </c>
      <c r="E1355" t="s">
        <v>110</v>
      </c>
      <c r="F1355" t="s">
        <v>65</v>
      </c>
      <c r="G1355" t="s">
        <v>19</v>
      </c>
      <c r="H1355" t="s">
        <v>38</v>
      </c>
      <c r="I1355" t="s">
        <v>39</v>
      </c>
      <c r="J1355">
        <v>3937</v>
      </c>
      <c r="K1355">
        <v>14.063333333333301</v>
      </c>
      <c r="L1355">
        <v>55367.343333333301</v>
      </c>
      <c r="N1355" t="s">
        <v>110</v>
      </c>
      <c r="O1355" t="s">
        <v>22</v>
      </c>
      <c r="P1355" s="2">
        <f>DATEVALUE(CONCATENATE(RIGHT(output[[#This Row],[month_year]],2),"/01/",LEFT(output[[#This Row],[month_year]],4)))</f>
        <v>42125</v>
      </c>
    </row>
    <row r="1356" spans="1:16" x14ac:dyDescent="0.3">
      <c r="A1356">
        <v>201505</v>
      </c>
      <c r="B1356" t="s">
        <v>143</v>
      </c>
      <c r="C1356" t="s">
        <v>753</v>
      </c>
      <c r="D1356" t="s">
        <v>754</v>
      </c>
      <c r="E1356" t="s">
        <v>108</v>
      </c>
      <c r="F1356" t="s">
        <v>65</v>
      </c>
      <c r="G1356" t="s">
        <v>161</v>
      </c>
      <c r="H1356" t="s">
        <v>20</v>
      </c>
      <c r="I1356" t="s">
        <v>162</v>
      </c>
      <c r="J1356">
        <v>2530</v>
      </c>
      <c r="K1356">
        <v>13.046666666666701</v>
      </c>
      <c r="L1356">
        <v>33008.066666666702</v>
      </c>
      <c r="N1356" t="s">
        <v>108</v>
      </c>
      <c r="O1356" t="s">
        <v>24</v>
      </c>
      <c r="P1356" s="2">
        <f>DATEVALUE(CONCATENATE(RIGHT(output[[#This Row],[month_year]],2),"/01/",LEFT(output[[#This Row],[month_year]],4)))</f>
        <v>42125</v>
      </c>
    </row>
    <row r="1357" spans="1:16" x14ac:dyDescent="0.3">
      <c r="A1357">
        <v>201505</v>
      </c>
      <c r="B1357" t="s">
        <v>143</v>
      </c>
      <c r="C1357" t="s">
        <v>755</v>
      </c>
      <c r="D1357" t="s">
        <v>756</v>
      </c>
      <c r="E1357" t="s">
        <v>110</v>
      </c>
      <c r="F1357" t="s">
        <v>65</v>
      </c>
      <c r="G1357" t="s">
        <v>161</v>
      </c>
      <c r="H1357" t="s">
        <v>38</v>
      </c>
      <c r="I1357" t="s">
        <v>165</v>
      </c>
      <c r="J1357">
        <v>2017</v>
      </c>
      <c r="K1357">
        <v>14.2</v>
      </c>
      <c r="L1357">
        <v>28641.4</v>
      </c>
      <c r="N1357" t="s">
        <v>110</v>
      </c>
      <c r="O1357" t="s">
        <v>24</v>
      </c>
      <c r="P1357" s="2">
        <f>DATEVALUE(CONCATENATE(RIGHT(output[[#This Row],[month_year]],2),"/01/",LEFT(output[[#This Row],[month_year]],4)))</f>
        <v>42125</v>
      </c>
    </row>
    <row r="1358" spans="1:16" x14ac:dyDescent="0.3">
      <c r="A1358">
        <v>201505</v>
      </c>
      <c r="B1358" t="s">
        <v>143</v>
      </c>
      <c r="C1358" t="s">
        <v>757</v>
      </c>
      <c r="D1358" t="s">
        <v>758</v>
      </c>
      <c r="E1358" t="s">
        <v>108</v>
      </c>
      <c r="F1358" t="s">
        <v>65</v>
      </c>
      <c r="G1358" t="s">
        <v>19</v>
      </c>
      <c r="H1358" t="s">
        <v>20</v>
      </c>
      <c r="I1358" t="s">
        <v>21</v>
      </c>
      <c r="J1358">
        <v>330</v>
      </c>
      <c r="K1358">
        <v>14.98</v>
      </c>
      <c r="L1358">
        <v>4943.3999999999996</v>
      </c>
      <c r="N1358" t="s">
        <v>108</v>
      </c>
      <c r="O1358" t="s">
        <v>24</v>
      </c>
      <c r="P1358" s="2">
        <f>DATEVALUE(CONCATENATE(RIGHT(output[[#This Row],[month_year]],2),"/01/",LEFT(output[[#This Row],[month_year]],4)))</f>
        <v>42125</v>
      </c>
    </row>
    <row r="1359" spans="1:16" x14ac:dyDescent="0.3">
      <c r="A1359">
        <v>201505</v>
      </c>
      <c r="B1359" t="s">
        <v>143</v>
      </c>
      <c r="C1359" t="s">
        <v>759</v>
      </c>
      <c r="D1359" t="s">
        <v>760</v>
      </c>
      <c r="E1359" t="s">
        <v>110</v>
      </c>
      <c r="F1359" t="s">
        <v>65</v>
      </c>
      <c r="G1359" t="s">
        <v>19</v>
      </c>
      <c r="H1359" t="s">
        <v>38</v>
      </c>
      <c r="I1359" t="s">
        <v>39</v>
      </c>
      <c r="J1359">
        <v>342</v>
      </c>
      <c r="K1359">
        <v>15.94</v>
      </c>
      <c r="L1359">
        <v>5451.48</v>
      </c>
      <c r="N1359" t="s">
        <v>110</v>
      </c>
      <c r="O1359" t="s">
        <v>24</v>
      </c>
      <c r="P1359" s="2">
        <f>DATEVALUE(CONCATENATE(RIGHT(output[[#This Row],[month_year]],2),"/01/",LEFT(output[[#This Row],[month_year]],4)))</f>
        <v>42125</v>
      </c>
    </row>
    <row r="1360" spans="1:16" x14ac:dyDescent="0.3">
      <c r="A1360">
        <v>201505</v>
      </c>
      <c r="B1360" t="s">
        <v>143</v>
      </c>
      <c r="C1360" t="s">
        <v>563</v>
      </c>
      <c r="D1360" t="s">
        <v>564</v>
      </c>
      <c r="E1360" t="s">
        <v>113</v>
      </c>
      <c r="F1360" t="s">
        <v>65</v>
      </c>
      <c r="G1360" t="s">
        <v>161</v>
      </c>
      <c r="H1360" t="s">
        <v>38</v>
      </c>
      <c r="I1360" t="s">
        <v>165</v>
      </c>
      <c r="J1360">
        <v>891</v>
      </c>
      <c r="K1360">
        <v>14.2</v>
      </c>
      <c r="L1360">
        <v>12652.2</v>
      </c>
      <c r="N1360" t="s">
        <v>113</v>
      </c>
      <c r="O1360" t="s">
        <v>22</v>
      </c>
      <c r="P1360" s="2">
        <f>DATEVALUE(CONCATENATE(RIGHT(output[[#This Row],[month_year]],2),"/01/",LEFT(output[[#This Row],[month_year]],4)))</f>
        <v>42125</v>
      </c>
    </row>
    <row r="1361" spans="1:16" x14ac:dyDescent="0.3">
      <c r="A1361">
        <v>201505</v>
      </c>
      <c r="B1361" t="s">
        <v>143</v>
      </c>
      <c r="C1361" t="s">
        <v>565</v>
      </c>
      <c r="D1361" t="s">
        <v>566</v>
      </c>
      <c r="E1361" t="s">
        <v>113</v>
      </c>
      <c r="F1361" t="s">
        <v>65</v>
      </c>
      <c r="G1361" t="s">
        <v>19</v>
      </c>
      <c r="H1361" t="s">
        <v>38</v>
      </c>
      <c r="I1361" t="s">
        <v>39</v>
      </c>
      <c r="J1361">
        <v>430</v>
      </c>
      <c r="K1361">
        <v>15.94</v>
      </c>
      <c r="L1361">
        <v>6854.2</v>
      </c>
      <c r="N1361" t="s">
        <v>113</v>
      </c>
      <c r="O1361" t="s">
        <v>24</v>
      </c>
      <c r="P1361" s="2">
        <f>DATEVALUE(CONCATENATE(RIGHT(output[[#This Row],[month_year]],2),"/01/",LEFT(output[[#This Row],[month_year]],4)))</f>
        <v>42125</v>
      </c>
    </row>
    <row r="1362" spans="1:16" x14ac:dyDescent="0.3">
      <c r="A1362">
        <v>201505</v>
      </c>
      <c r="B1362" t="s">
        <v>143</v>
      </c>
      <c r="C1362" t="s">
        <v>567</v>
      </c>
      <c r="D1362" t="s">
        <v>568</v>
      </c>
      <c r="E1362" t="s">
        <v>67</v>
      </c>
      <c r="F1362" t="s">
        <v>65</v>
      </c>
      <c r="G1362" t="s">
        <v>19</v>
      </c>
      <c r="H1362" t="s">
        <v>20</v>
      </c>
      <c r="I1362" t="s">
        <v>21</v>
      </c>
      <c r="J1362">
        <v>8652</v>
      </c>
      <c r="K1362">
        <v>12.9433333333333</v>
      </c>
      <c r="L1362">
        <v>111985.72</v>
      </c>
      <c r="N1362" t="s">
        <v>67</v>
      </c>
      <c r="O1362" t="s">
        <v>22</v>
      </c>
      <c r="P1362" s="2">
        <f>DATEVALUE(CONCATENATE(RIGHT(output[[#This Row],[month_year]],2),"/01/",LEFT(output[[#This Row],[month_year]],4)))</f>
        <v>42125</v>
      </c>
    </row>
    <row r="1363" spans="1:16" x14ac:dyDescent="0.3">
      <c r="A1363">
        <v>201505</v>
      </c>
      <c r="B1363" t="s">
        <v>143</v>
      </c>
      <c r="C1363" t="s">
        <v>569</v>
      </c>
      <c r="D1363" t="s">
        <v>112</v>
      </c>
      <c r="E1363" t="s">
        <v>113</v>
      </c>
      <c r="F1363" t="s">
        <v>65</v>
      </c>
      <c r="G1363" t="s">
        <v>19</v>
      </c>
      <c r="H1363" t="s">
        <v>38</v>
      </c>
      <c r="I1363" t="s">
        <v>39</v>
      </c>
      <c r="J1363">
        <v>4857</v>
      </c>
      <c r="K1363">
        <v>14.063333333333301</v>
      </c>
      <c r="L1363">
        <v>68305.61</v>
      </c>
      <c r="N1363" t="s">
        <v>113</v>
      </c>
      <c r="O1363" t="s">
        <v>24</v>
      </c>
      <c r="P1363" s="2">
        <f>DATEVALUE(CONCATENATE(RIGHT(output[[#This Row],[month_year]],2),"/01/",LEFT(output[[#This Row],[month_year]],4)))</f>
        <v>42125</v>
      </c>
    </row>
    <row r="1364" spans="1:16" x14ac:dyDescent="0.3">
      <c r="A1364">
        <v>201505</v>
      </c>
      <c r="B1364" t="s">
        <v>143</v>
      </c>
      <c r="C1364" t="s">
        <v>570</v>
      </c>
      <c r="D1364" t="s">
        <v>571</v>
      </c>
      <c r="E1364" t="s">
        <v>67</v>
      </c>
      <c r="F1364" t="s">
        <v>65</v>
      </c>
      <c r="G1364" t="s">
        <v>161</v>
      </c>
      <c r="H1364" t="s">
        <v>20</v>
      </c>
      <c r="I1364" t="s">
        <v>162</v>
      </c>
      <c r="J1364">
        <v>650</v>
      </c>
      <c r="K1364">
        <v>13.046666666666701</v>
      </c>
      <c r="L1364">
        <v>8480.3333333333303</v>
      </c>
      <c r="N1364" t="s">
        <v>67</v>
      </c>
      <c r="O1364" t="s">
        <v>24</v>
      </c>
      <c r="P1364" s="2">
        <f>DATEVALUE(CONCATENATE(RIGHT(output[[#This Row],[month_year]],2),"/01/",LEFT(output[[#This Row],[month_year]],4)))</f>
        <v>42125</v>
      </c>
    </row>
    <row r="1365" spans="1:16" x14ac:dyDescent="0.3">
      <c r="A1365">
        <v>201505</v>
      </c>
      <c r="B1365" t="s">
        <v>143</v>
      </c>
      <c r="C1365" t="s">
        <v>572</v>
      </c>
      <c r="D1365" t="s">
        <v>573</v>
      </c>
      <c r="E1365" t="s">
        <v>67</v>
      </c>
      <c r="F1365" t="s">
        <v>65</v>
      </c>
      <c r="G1365" t="s">
        <v>19</v>
      </c>
      <c r="H1365" t="s">
        <v>20</v>
      </c>
      <c r="I1365" t="s">
        <v>21</v>
      </c>
      <c r="J1365">
        <v>698</v>
      </c>
      <c r="K1365">
        <v>14.98</v>
      </c>
      <c r="L1365">
        <v>10456.040000000001</v>
      </c>
      <c r="N1365" t="s">
        <v>67</v>
      </c>
      <c r="O1365" t="s">
        <v>24</v>
      </c>
      <c r="P1365" s="2">
        <f>DATEVALUE(CONCATENATE(RIGHT(output[[#This Row],[month_year]],2),"/01/",LEFT(output[[#This Row],[month_year]],4)))</f>
        <v>42125</v>
      </c>
    </row>
    <row r="1366" spans="1:16" x14ac:dyDescent="0.3">
      <c r="A1366">
        <v>201505</v>
      </c>
      <c r="B1366" t="s">
        <v>143</v>
      </c>
      <c r="C1366" t="s">
        <v>584</v>
      </c>
      <c r="D1366" t="s">
        <v>585</v>
      </c>
      <c r="E1366" t="s">
        <v>115</v>
      </c>
      <c r="F1366" t="s">
        <v>65</v>
      </c>
      <c r="G1366" t="s">
        <v>19</v>
      </c>
      <c r="H1366" t="s">
        <v>20</v>
      </c>
      <c r="I1366" t="s">
        <v>21</v>
      </c>
      <c r="J1366">
        <v>4033</v>
      </c>
      <c r="K1366">
        <v>12.9433333333333</v>
      </c>
      <c r="L1366">
        <v>52200.463333333297</v>
      </c>
      <c r="N1366" t="s">
        <v>115</v>
      </c>
      <c r="O1366" t="s">
        <v>22</v>
      </c>
      <c r="P1366" s="2">
        <f>DATEVALUE(CONCATENATE(RIGHT(output[[#This Row],[month_year]],2),"/01/",LEFT(output[[#This Row],[month_year]],4)))</f>
        <v>42125</v>
      </c>
    </row>
    <row r="1367" spans="1:16" x14ac:dyDescent="0.3">
      <c r="A1367">
        <v>201505</v>
      </c>
      <c r="B1367" t="s">
        <v>143</v>
      </c>
      <c r="C1367" t="s">
        <v>586</v>
      </c>
      <c r="D1367" t="s">
        <v>585</v>
      </c>
      <c r="E1367" t="s">
        <v>115</v>
      </c>
      <c r="F1367" t="s">
        <v>65</v>
      </c>
      <c r="G1367" t="s">
        <v>19</v>
      </c>
      <c r="H1367" t="s">
        <v>20</v>
      </c>
      <c r="I1367" t="s">
        <v>21</v>
      </c>
      <c r="J1367">
        <v>1442</v>
      </c>
      <c r="K1367">
        <v>12.9433333333333</v>
      </c>
      <c r="L1367">
        <v>18664.2866666667</v>
      </c>
      <c r="N1367" t="s">
        <v>115</v>
      </c>
      <c r="O1367" t="s">
        <v>24</v>
      </c>
      <c r="P1367" s="2">
        <f>DATEVALUE(CONCATENATE(RIGHT(output[[#This Row],[month_year]],2),"/01/",LEFT(output[[#This Row],[month_year]],4)))</f>
        <v>42125</v>
      </c>
    </row>
    <row r="1368" spans="1:16" x14ac:dyDescent="0.3">
      <c r="A1368">
        <v>201505</v>
      </c>
      <c r="B1368" t="s">
        <v>143</v>
      </c>
      <c r="C1368" t="s">
        <v>587</v>
      </c>
      <c r="D1368" t="s">
        <v>588</v>
      </c>
      <c r="E1368" t="s">
        <v>117</v>
      </c>
      <c r="F1368" t="s">
        <v>65</v>
      </c>
      <c r="G1368" t="s">
        <v>19</v>
      </c>
      <c r="H1368" t="s">
        <v>38</v>
      </c>
      <c r="I1368" t="s">
        <v>39</v>
      </c>
      <c r="J1368">
        <v>4125</v>
      </c>
      <c r="K1368">
        <v>14.063333333333301</v>
      </c>
      <c r="L1368">
        <v>58011.25</v>
      </c>
      <c r="N1368" t="s">
        <v>117</v>
      </c>
      <c r="O1368" t="s">
        <v>22</v>
      </c>
      <c r="P1368" s="2">
        <f>DATEVALUE(CONCATENATE(RIGHT(output[[#This Row],[month_year]],2),"/01/",LEFT(output[[#This Row],[month_year]],4)))</f>
        <v>42125</v>
      </c>
    </row>
    <row r="1369" spans="1:16" x14ac:dyDescent="0.3">
      <c r="A1369">
        <v>201505</v>
      </c>
      <c r="B1369" t="s">
        <v>143</v>
      </c>
      <c r="C1369" t="s">
        <v>589</v>
      </c>
      <c r="D1369" t="s">
        <v>590</v>
      </c>
      <c r="E1369" t="s">
        <v>117</v>
      </c>
      <c r="F1369" t="s">
        <v>65</v>
      </c>
      <c r="G1369" t="s">
        <v>161</v>
      </c>
      <c r="H1369" t="s">
        <v>38</v>
      </c>
      <c r="I1369" t="s">
        <v>165</v>
      </c>
      <c r="J1369">
        <v>1593</v>
      </c>
      <c r="K1369">
        <v>14.2</v>
      </c>
      <c r="L1369">
        <v>22620.6</v>
      </c>
      <c r="N1369" t="s">
        <v>117</v>
      </c>
      <c r="O1369" t="s">
        <v>24</v>
      </c>
      <c r="P1369" s="2">
        <f>DATEVALUE(CONCATENATE(RIGHT(output[[#This Row],[month_year]],2),"/01/",LEFT(output[[#This Row],[month_year]],4)))</f>
        <v>42125</v>
      </c>
    </row>
    <row r="1370" spans="1:16" x14ac:dyDescent="0.3">
      <c r="A1370">
        <v>201505</v>
      </c>
      <c r="B1370" t="s">
        <v>143</v>
      </c>
      <c r="C1370" t="s">
        <v>591</v>
      </c>
      <c r="D1370" t="s">
        <v>592</v>
      </c>
      <c r="E1370" t="s">
        <v>115</v>
      </c>
      <c r="F1370" t="s">
        <v>65</v>
      </c>
      <c r="G1370" t="s">
        <v>19</v>
      </c>
      <c r="H1370" t="s">
        <v>20</v>
      </c>
      <c r="I1370" t="s">
        <v>21</v>
      </c>
      <c r="J1370">
        <v>338</v>
      </c>
      <c r="K1370">
        <v>14.98</v>
      </c>
      <c r="L1370">
        <v>5063.24</v>
      </c>
      <c r="N1370" t="s">
        <v>115</v>
      </c>
      <c r="O1370" t="s">
        <v>24</v>
      </c>
      <c r="P1370" s="2">
        <f>DATEVALUE(CONCATENATE(RIGHT(output[[#This Row],[month_year]],2),"/01/",LEFT(output[[#This Row],[month_year]],4)))</f>
        <v>42125</v>
      </c>
    </row>
    <row r="1371" spans="1:16" x14ac:dyDescent="0.3">
      <c r="A1371">
        <v>201505</v>
      </c>
      <c r="B1371" t="s">
        <v>143</v>
      </c>
      <c r="C1371" t="s">
        <v>593</v>
      </c>
      <c r="D1371" t="s">
        <v>594</v>
      </c>
      <c r="E1371" t="s">
        <v>117</v>
      </c>
      <c r="F1371" t="s">
        <v>65</v>
      </c>
      <c r="G1371" t="s">
        <v>19</v>
      </c>
      <c r="H1371" t="s">
        <v>38</v>
      </c>
      <c r="I1371" t="s">
        <v>39</v>
      </c>
      <c r="J1371">
        <v>371</v>
      </c>
      <c r="K1371">
        <v>15.94</v>
      </c>
      <c r="L1371">
        <v>5913.74</v>
      </c>
      <c r="N1371" t="s">
        <v>117</v>
      </c>
      <c r="O1371" t="s">
        <v>24</v>
      </c>
      <c r="P1371" s="2">
        <f>DATEVALUE(CONCATENATE(RIGHT(output[[#This Row],[month_year]],2),"/01/",LEFT(output[[#This Row],[month_year]],4)))</f>
        <v>42125</v>
      </c>
    </row>
    <row r="1372" spans="1:16" x14ac:dyDescent="0.3">
      <c r="A1372">
        <v>201505</v>
      </c>
      <c r="B1372" t="s">
        <v>143</v>
      </c>
      <c r="C1372" t="s">
        <v>595</v>
      </c>
      <c r="D1372" t="s">
        <v>596</v>
      </c>
      <c r="E1372" t="s">
        <v>65</v>
      </c>
      <c r="F1372" t="s">
        <v>65</v>
      </c>
      <c r="G1372" t="s">
        <v>19</v>
      </c>
      <c r="H1372" t="s">
        <v>20</v>
      </c>
      <c r="I1372" t="s">
        <v>21</v>
      </c>
      <c r="J1372">
        <v>10951</v>
      </c>
      <c r="K1372">
        <v>12.9433333333333</v>
      </c>
      <c r="L1372">
        <v>141742.44333333301</v>
      </c>
      <c r="N1372" t="s">
        <v>65</v>
      </c>
      <c r="O1372" t="s">
        <v>22</v>
      </c>
      <c r="P1372" s="2">
        <f>DATEVALUE(CONCATENATE(RIGHT(output[[#This Row],[month_year]],2),"/01/",LEFT(output[[#This Row],[month_year]],4)))</f>
        <v>42125</v>
      </c>
    </row>
    <row r="1373" spans="1:16" x14ac:dyDescent="0.3">
      <c r="A1373">
        <v>201505</v>
      </c>
      <c r="B1373" t="s">
        <v>143</v>
      </c>
      <c r="C1373" t="s">
        <v>597</v>
      </c>
      <c r="D1373" t="s">
        <v>598</v>
      </c>
      <c r="E1373" t="s">
        <v>120</v>
      </c>
      <c r="F1373" t="s">
        <v>65</v>
      </c>
      <c r="G1373" t="s">
        <v>19</v>
      </c>
      <c r="H1373" t="s">
        <v>38</v>
      </c>
      <c r="I1373" t="s">
        <v>39</v>
      </c>
      <c r="J1373">
        <v>9131</v>
      </c>
      <c r="K1373">
        <v>14.063333333333301</v>
      </c>
      <c r="L1373">
        <v>128412.296666667</v>
      </c>
      <c r="N1373" t="s">
        <v>120</v>
      </c>
      <c r="O1373" t="s">
        <v>22</v>
      </c>
      <c r="P1373" s="2">
        <f>DATEVALUE(CONCATENATE(RIGHT(output[[#This Row],[month_year]],2),"/01/",LEFT(output[[#This Row],[month_year]],4)))</f>
        <v>42125</v>
      </c>
    </row>
    <row r="1374" spans="1:16" x14ac:dyDescent="0.3">
      <c r="A1374">
        <v>201505</v>
      </c>
      <c r="B1374" t="s">
        <v>143</v>
      </c>
      <c r="C1374" t="s">
        <v>599</v>
      </c>
      <c r="D1374" t="s">
        <v>600</v>
      </c>
      <c r="E1374" t="s">
        <v>65</v>
      </c>
      <c r="F1374" t="s">
        <v>65</v>
      </c>
      <c r="G1374" t="s">
        <v>19</v>
      </c>
      <c r="H1374" t="s">
        <v>20</v>
      </c>
      <c r="I1374" t="s">
        <v>21</v>
      </c>
      <c r="J1374">
        <v>858</v>
      </c>
      <c r="K1374">
        <v>14.98</v>
      </c>
      <c r="L1374">
        <v>12852.84</v>
      </c>
      <c r="N1374" t="s">
        <v>65</v>
      </c>
      <c r="O1374" t="s">
        <v>24</v>
      </c>
      <c r="P1374" s="2">
        <f>DATEVALUE(CONCATENATE(RIGHT(output[[#This Row],[month_year]],2),"/01/",LEFT(output[[#This Row],[month_year]],4)))</f>
        <v>42125</v>
      </c>
    </row>
    <row r="1375" spans="1:16" x14ac:dyDescent="0.3">
      <c r="A1375">
        <v>201505</v>
      </c>
      <c r="B1375" t="s">
        <v>143</v>
      </c>
      <c r="C1375" t="s">
        <v>611</v>
      </c>
      <c r="D1375" t="s">
        <v>612</v>
      </c>
      <c r="E1375" t="s">
        <v>65</v>
      </c>
      <c r="F1375" t="s">
        <v>65</v>
      </c>
      <c r="G1375" t="s">
        <v>161</v>
      </c>
      <c r="H1375" t="s">
        <v>20</v>
      </c>
      <c r="I1375" t="s">
        <v>162</v>
      </c>
      <c r="J1375">
        <v>14142</v>
      </c>
      <c r="K1375">
        <v>13.046666666666701</v>
      </c>
      <c r="L1375">
        <v>184505.96</v>
      </c>
      <c r="N1375" t="s">
        <v>65</v>
      </c>
      <c r="O1375" t="s">
        <v>24</v>
      </c>
      <c r="P1375" s="2">
        <f>DATEVALUE(CONCATENATE(RIGHT(output[[#This Row],[month_year]],2),"/01/",LEFT(output[[#This Row],[month_year]],4)))</f>
        <v>42125</v>
      </c>
    </row>
    <row r="1376" spans="1:16" x14ac:dyDescent="0.3">
      <c r="A1376">
        <v>201505</v>
      </c>
      <c r="B1376" t="s">
        <v>143</v>
      </c>
      <c r="C1376" t="s">
        <v>613</v>
      </c>
      <c r="D1376" t="s">
        <v>614</v>
      </c>
      <c r="E1376" t="s">
        <v>120</v>
      </c>
      <c r="F1376" t="s">
        <v>65</v>
      </c>
      <c r="G1376" t="s">
        <v>161</v>
      </c>
      <c r="H1376" t="s">
        <v>38</v>
      </c>
      <c r="I1376" t="s">
        <v>165</v>
      </c>
      <c r="J1376">
        <v>11328</v>
      </c>
      <c r="K1376">
        <v>14.2</v>
      </c>
      <c r="L1376">
        <v>160857.60000000001</v>
      </c>
      <c r="N1376" t="s">
        <v>120</v>
      </c>
      <c r="O1376" t="s">
        <v>24</v>
      </c>
      <c r="P1376" s="2">
        <f>DATEVALUE(CONCATENATE(RIGHT(output[[#This Row],[month_year]],2),"/01/",LEFT(output[[#This Row],[month_year]],4)))</f>
        <v>42125</v>
      </c>
    </row>
    <row r="1377" spans="1:16" x14ac:dyDescent="0.3">
      <c r="A1377">
        <v>201505</v>
      </c>
      <c r="B1377" t="s">
        <v>143</v>
      </c>
      <c r="C1377" t="s">
        <v>118</v>
      </c>
      <c r="D1377" t="s">
        <v>119</v>
      </c>
      <c r="E1377" t="s">
        <v>120</v>
      </c>
      <c r="F1377" t="s">
        <v>65</v>
      </c>
      <c r="G1377" t="s">
        <v>19</v>
      </c>
      <c r="H1377" t="s">
        <v>38</v>
      </c>
      <c r="I1377" t="s">
        <v>39</v>
      </c>
      <c r="J1377">
        <v>753</v>
      </c>
      <c r="K1377">
        <v>15.94</v>
      </c>
      <c r="L1377">
        <v>12002.82</v>
      </c>
      <c r="N1377" t="s">
        <v>120</v>
      </c>
      <c r="O1377" t="s">
        <v>24</v>
      </c>
      <c r="P1377" s="2">
        <f>DATEVALUE(CONCATENATE(RIGHT(output[[#This Row],[month_year]],2),"/01/",LEFT(output[[#This Row],[month_year]],4)))</f>
        <v>42125</v>
      </c>
    </row>
    <row r="1378" spans="1:16" x14ac:dyDescent="0.3">
      <c r="A1378">
        <v>201505</v>
      </c>
      <c r="B1378" t="s">
        <v>143</v>
      </c>
      <c r="C1378" t="s">
        <v>625</v>
      </c>
      <c r="D1378" t="s">
        <v>626</v>
      </c>
      <c r="E1378" t="s">
        <v>126</v>
      </c>
      <c r="F1378" t="s">
        <v>65</v>
      </c>
      <c r="G1378" t="s">
        <v>19</v>
      </c>
      <c r="H1378" t="s">
        <v>20</v>
      </c>
      <c r="I1378" t="s">
        <v>21</v>
      </c>
      <c r="J1378">
        <v>2424</v>
      </c>
      <c r="K1378">
        <v>12.9433333333333</v>
      </c>
      <c r="L1378">
        <v>31374.639999999999</v>
      </c>
      <c r="N1378" t="s">
        <v>126</v>
      </c>
      <c r="O1378" t="s">
        <v>22</v>
      </c>
      <c r="P1378" s="2">
        <f>DATEVALUE(CONCATENATE(RIGHT(output[[#This Row],[month_year]],2),"/01/",LEFT(output[[#This Row],[month_year]],4)))</f>
        <v>42125</v>
      </c>
    </row>
    <row r="1379" spans="1:16" x14ac:dyDescent="0.3">
      <c r="A1379">
        <v>201505</v>
      </c>
      <c r="B1379" t="s">
        <v>143</v>
      </c>
      <c r="C1379" t="s">
        <v>121</v>
      </c>
      <c r="D1379" t="s">
        <v>122</v>
      </c>
      <c r="E1379" t="s">
        <v>123</v>
      </c>
      <c r="F1379" t="s">
        <v>65</v>
      </c>
      <c r="G1379" t="s">
        <v>19</v>
      </c>
      <c r="H1379" t="s">
        <v>38</v>
      </c>
      <c r="I1379" t="s">
        <v>39</v>
      </c>
      <c r="J1379">
        <v>2960</v>
      </c>
      <c r="K1379">
        <v>14.063333333333301</v>
      </c>
      <c r="L1379">
        <v>41627.466666666704</v>
      </c>
      <c r="N1379" t="s">
        <v>123</v>
      </c>
      <c r="O1379" t="s">
        <v>22</v>
      </c>
      <c r="P1379" s="2">
        <f>DATEVALUE(CONCATENATE(RIGHT(output[[#This Row],[month_year]],2),"/01/",LEFT(output[[#This Row],[month_year]],4)))</f>
        <v>42125</v>
      </c>
    </row>
    <row r="1380" spans="1:16" x14ac:dyDescent="0.3">
      <c r="A1380">
        <v>201505</v>
      </c>
      <c r="B1380" t="s">
        <v>143</v>
      </c>
      <c r="C1380" t="s">
        <v>627</v>
      </c>
      <c r="D1380" t="s">
        <v>628</v>
      </c>
      <c r="E1380" t="s">
        <v>126</v>
      </c>
      <c r="F1380" t="s">
        <v>65</v>
      </c>
      <c r="G1380" t="s">
        <v>161</v>
      </c>
      <c r="H1380" t="s">
        <v>20</v>
      </c>
      <c r="I1380" t="s">
        <v>162</v>
      </c>
      <c r="J1380">
        <v>2644</v>
      </c>
      <c r="K1380">
        <v>13.046666666666701</v>
      </c>
      <c r="L1380">
        <v>34495.386666666702</v>
      </c>
      <c r="N1380" t="s">
        <v>126</v>
      </c>
      <c r="O1380" t="s">
        <v>24</v>
      </c>
      <c r="P1380" s="2">
        <f>DATEVALUE(CONCATENATE(RIGHT(output[[#This Row],[month_year]],2),"/01/",LEFT(output[[#This Row],[month_year]],4)))</f>
        <v>42125</v>
      </c>
    </row>
    <row r="1381" spans="1:16" x14ac:dyDescent="0.3">
      <c r="A1381">
        <v>201505</v>
      </c>
      <c r="B1381" t="s">
        <v>143</v>
      </c>
      <c r="C1381" t="s">
        <v>629</v>
      </c>
      <c r="D1381" t="s">
        <v>630</v>
      </c>
      <c r="E1381" t="s">
        <v>123</v>
      </c>
      <c r="F1381" t="s">
        <v>65</v>
      </c>
      <c r="G1381" t="s">
        <v>161</v>
      </c>
      <c r="H1381" t="s">
        <v>38</v>
      </c>
      <c r="I1381" t="s">
        <v>165</v>
      </c>
      <c r="J1381">
        <v>3192</v>
      </c>
      <c r="K1381">
        <v>14.2</v>
      </c>
      <c r="L1381">
        <v>45326.400000000001</v>
      </c>
      <c r="N1381" t="s">
        <v>123</v>
      </c>
      <c r="O1381" t="s">
        <v>24</v>
      </c>
      <c r="P1381" s="2">
        <f>DATEVALUE(CONCATENATE(RIGHT(output[[#This Row],[month_year]],2),"/01/",LEFT(output[[#This Row],[month_year]],4)))</f>
        <v>42125</v>
      </c>
    </row>
    <row r="1382" spans="1:16" x14ac:dyDescent="0.3">
      <c r="A1382">
        <v>201505</v>
      </c>
      <c r="B1382" t="s">
        <v>143</v>
      </c>
      <c r="C1382" t="s">
        <v>124</v>
      </c>
      <c r="D1382" t="s">
        <v>125</v>
      </c>
      <c r="E1382" t="s">
        <v>126</v>
      </c>
      <c r="F1382" t="s">
        <v>65</v>
      </c>
      <c r="G1382" t="s">
        <v>19</v>
      </c>
      <c r="H1382" t="s">
        <v>20</v>
      </c>
      <c r="I1382" t="s">
        <v>21</v>
      </c>
      <c r="J1382">
        <v>262</v>
      </c>
      <c r="K1382">
        <v>14.98</v>
      </c>
      <c r="L1382">
        <v>3924.76</v>
      </c>
      <c r="N1382" t="s">
        <v>126</v>
      </c>
      <c r="O1382" t="s">
        <v>24</v>
      </c>
      <c r="P1382" s="2">
        <f>DATEVALUE(CONCATENATE(RIGHT(output[[#This Row],[month_year]],2),"/01/",LEFT(output[[#This Row],[month_year]],4)))</f>
        <v>42125</v>
      </c>
    </row>
    <row r="1383" spans="1:16" x14ac:dyDescent="0.3">
      <c r="A1383">
        <v>201505</v>
      </c>
      <c r="B1383" t="s">
        <v>143</v>
      </c>
      <c r="C1383" t="s">
        <v>631</v>
      </c>
      <c r="D1383" t="s">
        <v>632</v>
      </c>
      <c r="E1383" t="s">
        <v>123</v>
      </c>
      <c r="F1383" t="s">
        <v>65</v>
      </c>
      <c r="G1383" t="s">
        <v>19</v>
      </c>
      <c r="H1383" t="s">
        <v>38</v>
      </c>
      <c r="I1383" t="s">
        <v>39</v>
      </c>
      <c r="J1383">
        <v>309</v>
      </c>
      <c r="K1383">
        <v>15.94</v>
      </c>
      <c r="L1383">
        <v>4925.46</v>
      </c>
      <c r="N1383" t="s">
        <v>123</v>
      </c>
      <c r="O1383" t="s">
        <v>24</v>
      </c>
      <c r="P1383" s="2">
        <f>DATEVALUE(CONCATENATE(RIGHT(output[[#This Row],[month_year]],2),"/01/",LEFT(output[[#This Row],[month_year]],4)))</f>
        <v>42125</v>
      </c>
    </row>
    <row r="1384" spans="1:16" x14ac:dyDescent="0.3">
      <c r="A1384">
        <v>201505</v>
      </c>
      <c r="B1384" t="s">
        <v>633</v>
      </c>
      <c r="C1384" t="s">
        <v>715</v>
      </c>
      <c r="D1384" t="s">
        <v>716</v>
      </c>
      <c r="E1384" t="s">
        <v>716</v>
      </c>
      <c r="F1384" t="s">
        <v>717</v>
      </c>
      <c r="G1384" t="s">
        <v>19</v>
      </c>
      <c r="H1384" t="s">
        <v>20</v>
      </c>
      <c r="I1384" t="s">
        <v>21</v>
      </c>
      <c r="J1384">
        <v>1168</v>
      </c>
      <c r="K1384">
        <v>12.99</v>
      </c>
      <c r="L1384">
        <v>15172.32</v>
      </c>
      <c r="O1384" t="s">
        <v>22</v>
      </c>
      <c r="P1384" s="2">
        <f>DATEVALUE(CONCATENATE(RIGHT(output[[#This Row],[month_year]],2),"/01/",LEFT(output[[#This Row],[month_year]],4)))</f>
        <v>42125</v>
      </c>
    </row>
    <row r="1385" spans="1:16" x14ac:dyDescent="0.3">
      <c r="A1385">
        <v>201505</v>
      </c>
      <c r="B1385" t="s">
        <v>633</v>
      </c>
      <c r="C1385" t="s">
        <v>16</v>
      </c>
      <c r="D1385" t="s">
        <v>17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>
        <v>4012</v>
      </c>
      <c r="K1385">
        <v>12.99</v>
      </c>
      <c r="L1385">
        <v>52115.88</v>
      </c>
      <c r="N1385" t="s">
        <v>17</v>
      </c>
      <c r="O1385" t="s">
        <v>22</v>
      </c>
      <c r="P1385" s="2">
        <f>DATEVALUE(CONCATENATE(RIGHT(output[[#This Row],[month_year]],2),"/01/",LEFT(output[[#This Row],[month_year]],4)))</f>
        <v>42125</v>
      </c>
    </row>
    <row r="1386" spans="1:16" x14ac:dyDescent="0.3">
      <c r="A1386">
        <v>201505</v>
      </c>
      <c r="B1386" t="s">
        <v>633</v>
      </c>
      <c r="C1386" t="s">
        <v>79</v>
      </c>
      <c r="D1386" t="s">
        <v>80</v>
      </c>
      <c r="E1386" t="s">
        <v>81</v>
      </c>
      <c r="F1386" t="s">
        <v>18</v>
      </c>
      <c r="G1386" t="s">
        <v>52</v>
      </c>
      <c r="H1386" t="s">
        <v>20</v>
      </c>
      <c r="I1386" t="s">
        <v>53</v>
      </c>
      <c r="J1386">
        <v>1175</v>
      </c>
      <c r="K1386">
        <v>12.99</v>
      </c>
      <c r="L1386">
        <v>15263.25</v>
      </c>
      <c r="N1386" t="s">
        <v>81</v>
      </c>
      <c r="O1386" t="s">
        <v>22</v>
      </c>
      <c r="P1386" s="2">
        <f>DATEVALUE(CONCATENATE(RIGHT(output[[#This Row],[month_year]],2),"/01/",LEFT(output[[#This Row],[month_year]],4)))</f>
        <v>42125</v>
      </c>
    </row>
    <row r="1387" spans="1:16" x14ac:dyDescent="0.3">
      <c r="A1387">
        <v>201505</v>
      </c>
      <c r="B1387" t="s">
        <v>633</v>
      </c>
      <c r="C1387" t="s">
        <v>23</v>
      </c>
      <c r="D1387" t="s">
        <v>23</v>
      </c>
      <c r="E1387" t="s">
        <v>23</v>
      </c>
      <c r="F1387" t="s">
        <v>23</v>
      </c>
      <c r="G1387" t="s">
        <v>19</v>
      </c>
      <c r="H1387" t="s">
        <v>20</v>
      </c>
      <c r="I1387" t="s">
        <v>21</v>
      </c>
      <c r="J1387">
        <v>2347</v>
      </c>
      <c r="K1387">
        <v>12.99</v>
      </c>
      <c r="L1387">
        <v>30487.53</v>
      </c>
      <c r="N1387" t="s">
        <v>23</v>
      </c>
      <c r="O1387" t="s">
        <v>22</v>
      </c>
      <c r="P1387" s="2">
        <f>DATEVALUE(CONCATENATE(RIGHT(output[[#This Row],[month_year]],2),"/01/",LEFT(output[[#This Row],[month_year]],4)))</f>
        <v>42125</v>
      </c>
    </row>
    <row r="1388" spans="1:16" x14ac:dyDescent="0.3">
      <c r="A1388">
        <v>201505</v>
      </c>
      <c r="B1388" t="s">
        <v>633</v>
      </c>
      <c r="C1388" t="s">
        <v>656</v>
      </c>
      <c r="D1388" t="s">
        <v>656</v>
      </c>
      <c r="E1388" t="s">
        <v>656</v>
      </c>
      <c r="F1388" t="s">
        <v>23</v>
      </c>
      <c r="G1388" t="s">
        <v>19</v>
      </c>
      <c r="H1388" t="s">
        <v>38</v>
      </c>
      <c r="I1388" t="s">
        <v>39</v>
      </c>
      <c r="J1388">
        <v>63</v>
      </c>
      <c r="K1388">
        <v>12.99</v>
      </c>
      <c r="L1388">
        <v>818.37</v>
      </c>
      <c r="N1388" t="s">
        <v>23</v>
      </c>
      <c r="O1388" t="s">
        <v>24</v>
      </c>
      <c r="P1388" s="2">
        <f>DATEVALUE(CONCATENATE(RIGHT(output[[#This Row],[month_year]],2),"/01/",LEFT(output[[#This Row],[month_year]],4)))</f>
        <v>42125</v>
      </c>
    </row>
    <row r="1389" spans="1:16" x14ac:dyDescent="0.3">
      <c r="A1389">
        <v>201505</v>
      </c>
      <c r="B1389" t="s">
        <v>633</v>
      </c>
      <c r="C1389" t="s">
        <v>128</v>
      </c>
      <c r="D1389" t="s">
        <v>129</v>
      </c>
      <c r="E1389" t="s">
        <v>129</v>
      </c>
      <c r="F1389" t="s">
        <v>30</v>
      </c>
      <c r="G1389" t="s">
        <v>19</v>
      </c>
      <c r="H1389" t="s">
        <v>20</v>
      </c>
      <c r="I1389" t="s">
        <v>21</v>
      </c>
      <c r="J1389">
        <v>1647</v>
      </c>
      <c r="K1389">
        <v>12.99</v>
      </c>
      <c r="L1389">
        <v>21394.53</v>
      </c>
      <c r="N1389" t="s">
        <v>129</v>
      </c>
      <c r="O1389" t="s">
        <v>22</v>
      </c>
      <c r="P1389" s="2">
        <f>DATEVALUE(CONCATENATE(RIGHT(output[[#This Row],[month_year]],2),"/01/",LEFT(output[[#This Row],[month_year]],4)))</f>
        <v>42125</v>
      </c>
    </row>
    <row r="1390" spans="1:16" x14ac:dyDescent="0.3">
      <c r="A1390">
        <v>201505</v>
      </c>
      <c r="B1390" t="s">
        <v>633</v>
      </c>
      <c r="C1390" t="s">
        <v>29</v>
      </c>
      <c r="D1390" t="s">
        <v>30</v>
      </c>
      <c r="E1390" t="s">
        <v>30</v>
      </c>
      <c r="F1390" t="s">
        <v>30</v>
      </c>
      <c r="G1390" t="s">
        <v>19</v>
      </c>
      <c r="H1390" t="s">
        <v>20</v>
      </c>
      <c r="I1390" t="s">
        <v>21</v>
      </c>
      <c r="J1390">
        <v>8973</v>
      </c>
      <c r="K1390">
        <v>12.99</v>
      </c>
      <c r="L1390">
        <v>116559.27</v>
      </c>
      <c r="N1390" t="s">
        <v>30</v>
      </c>
      <c r="O1390" t="s">
        <v>22</v>
      </c>
      <c r="P1390" s="2">
        <f>DATEVALUE(CONCATENATE(RIGHT(output[[#This Row],[month_year]],2),"/01/",LEFT(output[[#This Row],[month_year]],4)))</f>
        <v>42125</v>
      </c>
    </row>
    <row r="1391" spans="1:16" x14ac:dyDescent="0.3">
      <c r="A1391">
        <v>201505</v>
      </c>
      <c r="B1391" t="s">
        <v>633</v>
      </c>
      <c r="C1391" t="s">
        <v>137</v>
      </c>
      <c r="D1391" t="s">
        <v>138</v>
      </c>
      <c r="E1391" t="s">
        <v>138</v>
      </c>
      <c r="F1391" t="s">
        <v>30</v>
      </c>
      <c r="G1391" t="s">
        <v>19</v>
      </c>
      <c r="H1391" t="s">
        <v>20</v>
      </c>
      <c r="I1391" t="s">
        <v>21</v>
      </c>
      <c r="J1391">
        <v>3105</v>
      </c>
      <c r="K1391">
        <v>12.99</v>
      </c>
      <c r="L1391">
        <v>40333.949999999997</v>
      </c>
      <c r="N1391" t="s">
        <v>138</v>
      </c>
      <c r="O1391" t="s">
        <v>22</v>
      </c>
      <c r="P1391" s="2">
        <f>DATEVALUE(CONCATENATE(RIGHT(output[[#This Row],[month_year]],2),"/01/",LEFT(output[[#This Row],[month_year]],4)))</f>
        <v>42125</v>
      </c>
    </row>
    <row r="1392" spans="1:16" x14ac:dyDescent="0.3">
      <c r="A1392">
        <v>201505</v>
      </c>
      <c r="B1392" t="s">
        <v>633</v>
      </c>
      <c r="C1392" t="s">
        <v>634</v>
      </c>
      <c r="D1392" t="s">
        <v>318</v>
      </c>
      <c r="E1392" t="s">
        <v>318</v>
      </c>
      <c r="F1392" t="s">
        <v>30</v>
      </c>
      <c r="G1392" t="s">
        <v>19</v>
      </c>
      <c r="H1392" t="s">
        <v>38</v>
      </c>
      <c r="I1392" t="s">
        <v>39</v>
      </c>
      <c r="J1392">
        <v>5642</v>
      </c>
      <c r="K1392">
        <v>12.99</v>
      </c>
      <c r="L1392">
        <v>73289.58</v>
      </c>
      <c r="N1392" t="s">
        <v>318</v>
      </c>
      <c r="O1392" t="s">
        <v>22</v>
      </c>
      <c r="P1392" s="2">
        <f>DATEVALUE(CONCATENATE(RIGHT(output[[#This Row],[month_year]],2),"/01/",LEFT(output[[#This Row],[month_year]],4)))</f>
        <v>42125</v>
      </c>
    </row>
    <row r="1393" spans="1:16" x14ac:dyDescent="0.3">
      <c r="A1393">
        <v>201505</v>
      </c>
      <c r="B1393" t="s">
        <v>633</v>
      </c>
      <c r="C1393" t="s">
        <v>31</v>
      </c>
      <c r="D1393" t="s">
        <v>32</v>
      </c>
      <c r="E1393" t="s">
        <v>32</v>
      </c>
      <c r="F1393" t="s">
        <v>30</v>
      </c>
      <c r="G1393" t="s">
        <v>19</v>
      </c>
      <c r="H1393" t="s">
        <v>20</v>
      </c>
      <c r="I1393" t="s">
        <v>21</v>
      </c>
      <c r="J1393">
        <v>9499</v>
      </c>
      <c r="K1393">
        <v>12.99</v>
      </c>
      <c r="L1393">
        <v>123392.01</v>
      </c>
      <c r="N1393" t="s">
        <v>32</v>
      </c>
      <c r="O1393" t="s">
        <v>22</v>
      </c>
      <c r="P1393" s="2">
        <f>DATEVALUE(CONCATENATE(RIGHT(output[[#This Row],[month_year]],2),"/01/",LEFT(output[[#This Row],[month_year]],4)))</f>
        <v>42125</v>
      </c>
    </row>
    <row r="1394" spans="1:16" x14ac:dyDescent="0.3">
      <c r="A1394">
        <v>201505</v>
      </c>
      <c r="B1394" t="s">
        <v>633</v>
      </c>
      <c r="C1394" t="s">
        <v>90</v>
      </c>
      <c r="D1394" t="s">
        <v>91</v>
      </c>
      <c r="E1394" t="s">
        <v>91</v>
      </c>
      <c r="F1394" t="s">
        <v>30</v>
      </c>
      <c r="G1394" t="s">
        <v>19</v>
      </c>
      <c r="H1394" t="s">
        <v>38</v>
      </c>
      <c r="I1394" t="s">
        <v>39</v>
      </c>
      <c r="J1394">
        <v>5141</v>
      </c>
      <c r="K1394">
        <v>12.99</v>
      </c>
      <c r="L1394">
        <v>66781.59</v>
      </c>
      <c r="N1394" t="s">
        <v>32</v>
      </c>
      <c r="O1394" t="s">
        <v>24</v>
      </c>
      <c r="P1394" s="2">
        <f>DATEVALUE(CONCATENATE(RIGHT(output[[#This Row],[month_year]],2),"/01/",LEFT(output[[#This Row],[month_year]],4)))</f>
        <v>42125</v>
      </c>
    </row>
    <row r="1395" spans="1:16" x14ac:dyDescent="0.3">
      <c r="A1395">
        <v>201505</v>
      </c>
      <c r="B1395" t="s">
        <v>633</v>
      </c>
      <c r="C1395" t="s">
        <v>92</v>
      </c>
      <c r="D1395" t="s">
        <v>92</v>
      </c>
      <c r="E1395" t="s">
        <v>92</v>
      </c>
      <c r="F1395" t="s">
        <v>35</v>
      </c>
      <c r="G1395" t="s">
        <v>19</v>
      </c>
      <c r="H1395" t="s">
        <v>20</v>
      </c>
      <c r="I1395" t="s">
        <v>21</v>
      </c>
      <c r="J1395">
        <v>3496</v>
      </c>
      <c r="K1395">
        <v>12.99</v>
      </c>
      <c r="L1395">
        <v>45413.04</v>
      </c>
      <c r="N1395" t="s">
        <v>92</v>
      </c>
      <c r="O1395" t="s">
        <v>22</v>
      </c>
      <c r="P1395" s="2">
        <f>DATEVALUE(CONCATENATE(RIGHT(output[[#This Row],[month_year]],2),"/01/",LEFT(output[[#This Row],[month_year]],4)))</f>
        <v>42125</v>
      </c>
    </row>
    <row r="1396" spans="1:16" x14ac:dyDescent="0.3">
      <c r="A1396">
        <v>201505</v>
      </c>
      <c r="B1396" t="s">
        <v>633</v>
      </c>
      <c r="C1396" t="s">
        <v>33</v>
      </c>
      <c r="D1396" t="s">
        <v>33</v>
      </c>
      <c r="E1396" t="s">
        <v>34</v>
      </c>
      <c r="F1396" t="s">
        <v>35</v>
      </c>
      <c r="G1396" t="s">
        <v>19</v>
      </c>
      <c r="H1396" t="s">
        <v>20</v>
      </c>
      <c r="I1396" t="s">
        <v>21</v>
      </c>
      <c r="J1396">
        <v>4141</v>
      </c>
      <c r="K1396">
        <v>12.99</v>
      </c>
      <c r="L1396">
        <v>53791.59</v>
      </c>
      <c r="N1396" t="s">
        <v>34</v>
      </c>
      <c r="O1396" t="s">
        <v>22</v>
      </c>
      <c r="P1396" s="2">
        <f>DATEVALUE(CONCATENATE(RIGHT(output[[#This Row],[month_year]],2),"/01/",LEFT(output[[#This Row],[month_year]],4)))</f>
        <v>42125</v>
      </c>
    </row>
    <row r="1397" spans="1:16" x14ac:dyDescent="0.3">
      <c r="A1397">
        <v>201505</v>
      </c>
      <c r="B1397" t="s">
        <v>633</v>
      </c>
      <c r="C1397" t="s">
        <v>36</v>
      </c>
      <c r="D1397" t="s">
        <v>36</v>
      </c>
      <c r="E1397" t="s">
        <v>36</v>
      </c>
      <c r="F1397" t="s">
        <v>35</v>
      </c>
      <c r="G1397" t="s">
        <v>19</v>
      </c>
      <c r="H1397" t="s">
        <v>20</v>
      </c>
      <c r="I1397" t="s">
        <v>21</v>
      </c>
      <c r="J1397">
        <v>4691</v>
      </c>
      <c r="K1397">
        <v>12.99</v>
      </c>
      <c r="L1397">
        <v>60936.09</v>
      </c>
      <c r="N1397" t="s">
        <v>36</v>
      </c>
      <c r="O1397" t="s">
        <v>22</v>
      </c>
      <c r="P1397" s="2">
        <f>DATEVALUE(CONCATENATE(RIGHT(output[[#This Row],[month_year]],2),"/01/",LEFT(output[[#This Row],[month_year]],4)))</f>
        <v>42125</v>
      </c>
    </row>
    <row r="1398" spans="1:16" x14ac:dyDescent="0.3">
      <c r="A1398">
        <v>201505</v>
      </c>
      <c r="B1398" t="s">
        <v>633</v>
      </c>
      <c r="C1398" t="s">
        <v>635</v>
      </c>
      <c r="D1398" t="s">
        <v>636</v>
      </c>
      <c r="E1398" t="s">
        <v>636</v>
      </c>
      <c r="F1398" t="s">
        <v>35</v>
      </c>
      <c r="G1398" t="s">
        <v>637</v>
      </c>
      <c r="H1398" t="s">
        <v>20</v>
      </c>
      <c r="I1398" t="s">
        <v>638</v>
      </c>
      <c r="J1398">
        <v>861</v>
      </c>
      <c r="K1398">
        <v>19.989999999999998</v>
      </c>
      <c r="L1398">
        <v>17211.39</v>
      </c>
      <c r="N1398" t="s">
        <v>636</v>
      </c>
      <c r="O1398" t="s">
        <v>22</v>
      </c>
      <c r="P1398" s="2">
        <f>DATEVALUE(CONCATENATE(RIGHT(output[[#This Row],[month_year]],2),"/01/",LEFT(output[[#This Row],[month_year]],4)))</f>
        <v>42125</v>
      </c>
    </row>
    <row r="1399" spans="1:16" x14ac:dyDescent="0.3">
      <c r="A1399">
        <v>201505</v>
      </c>
      <c r="B1399" t="s">
        <v>633</v>
      </c>
      <c r="C1399" t="s">
        <v>93</v>
      </c>
      <c r="D1399" t="s">
        <v>93</v>
      </c>
      <c r="E1399" t="s">
        <v>93</v>
      </c>
      <c r="F1399" t="s">
        <v>35</v>
      </c>
      <c r="G1399" t="s">
        <v>19</v>
      </c>
      <c r="H1399" t="s">
        <v>20</v>
      </c>
      <c r="I1399" t="s">
        <v>21</v>
      </c>
      <c r="J1399">
        <v>1918</v>
      </c>
      <c r="K1399">
        <v>12.99</v>
      </c>
      <c r="L1399">
        <v>24914.82</v>
      </c>
      <c r="N1399" t="s">
        <v>93</v>
      </c>
      <c r="O1399" t="s">
        <v>22</v>
      </c>
      <c r="P1399" s="2">
        <f>DATEVALUE(CONCATENATE(RIGHT(output[[#This Row],[month_year]],2),"/01/",LEFT(output[[#This Row],[month_year]],4)))</f>
        <v>42125</v>
      </c>
    </row>
    <row r="1400" spans="1:16" x14ac:dyDescent="0.3">
      <c r="A1400">
        <v>201505</v>
      </c>
      <c r="B1400" t="s">
        <v>633</v>
      </c>
      <c r="C1400" t="s">
        <v>95</v>
      </c>
      <c r="D1400" t="s">
        <v>95</v>
      </c>
      <c r="E1400" t="s">
        <v>96</v>
      </c>
      <c r="F1400" t="s">
        <v>35</v>
      </c>
      <c r="G1400" t="s">
        <v>52</v>
      </c>
      <c r="H1400" t="s">
        <v>20</v>
      </c>
      <c r="I1400" t="s">
        <v>53</v>
      </c>
      <c r="J1400">
        <v>1361</v>
      </c>
      <c r="K1400">
        <v>12.99</v>
      </c>
      <c r="L1400">
        <v>17679.39</v>
      </c>
      <c r="N1400" t="s">
        <v>96</v>
      </c>
      <c r="O1400" t="s">
        <v>22</v>
      </c>
      <c r="P1400" s="2">
        <f>DATEVALUE(CONCATENATE(RIGHT(output[[#This Row],[month_year]],2),"/01/",LEFT(output[[#This Row],[month_year]],4)))</f>
        <v>42125</v>
      </c>
    </row>
    <row r="1401" spans="1:16" x14ac:dyDescent="0.3">
      <c r="A1401">
        <v>201505</v>
      </c>
      <c r="B1401" t="s">
        <v>633</v>
      </c>
      <c r="C1401" t="s">
        <v>639</v>
      </c>
      <c r="D1401" t="s">
        <v>640</v>
      </c>
      <c r="E1401" t="s">
        <v>640</v>
      </c>
      <c r="F1401" t="s">
        <v>48</v>
      </c>
      <c r="G1401" t="s">
        <v>19</v>
      </c>
      <c r="H1401" t="s">
        <v>20</v>
      </c>
      <c r="I1401" t="s">
        <v>21</v>
      </c>
      <c r="J1401">
        <v>3133</v>
      </c>
      <c r="K1401">
        <v>12.99</v>
      </c>
      <c r="L1401">
        <v>40697.67</v>
      </c>
      <c r="N1401" t="s">
        <v>640</v>
      </c>
      <c r="O1401" t="s">
        <v>22</v>
      </c>
      <c r="P1401" s="2">
        <f>DATEVALUE(CONCATENATE(RIGHT(output[[#This Row],[month_year]],2),"/01/",LEFT(output[[#This Row],[month_year]],4)))</f>
        <v>42125</v>
      </c>
    </row>
    <row r="1402" spans="1:16" x14ac:dyDescent="0.3">
      <c r="A1402">
        <v>201505</v>
      </c>
      <c r="B1402" t="s">
        <v>633</v>
      </c>
      <c r="C1402" t="s">
        <v>46</v>
      </c>
      <c r="D1402" t="s">
        <v>47</v>
      </c>
      <c r="E1402" t="s">
        <v>47</v>
      </c>
      <c r="F1402" t="s">
        <v>48</v>
      </c>
      <c r="G1402" t="s">
        <v>19</v>
      </c>
      <c r="H1402" t="s">
        <v>20</v>
      </c>
      <c r="I1402" t="s">
        <v>21</v>
      </c>
      <c r="J1402">
        <v>8819</v>
      </c>
      <c r="K1402">
        <v>12.99</v>
      </c>
      <c r="L1402">
        <v>114558.81</v>
      </c>
      <c r="N1402" t="s">
        <v>47</v>
      </c>
      <c r="O1402" t="s">
        <v>22</v>
      </c>
      <c r="P1402" s="2">
        <f>DATEVALUE(CONCATENATE(RIGHT(output[[#This Row],[month_year]],2),"/01/",LEFT(output[[#This Row],[month_year]],4)))</f>
        <v>42125</v>
      </c>
    </row>
    <row r="1403" spans="1:16" x14ac:dyDescent="0.3">
      <c r="A1403">
        <v>201505</v>
      </c>
      <c r="B1403" t="s">
        <v>633</v>
      </c>
      <c r="C1403" t="s">
        <v>49</v>
      </c>
      <c r="D1403" t="s">
        <v>50</v>
      </c>
      <c r="E1403" t="s">
        <v>51</v>
      </c>
      <c r="F1403" t="s">
        <v>48</v>
      </c>
      <c r="G1403" t="s">
        <v>52</v>
      </c>
      <c r="H1403" t="s">
        <v>20</v>
      </c>
      <c r="I1403" t="s">
        <v>53</v>
      </c>
      <c r="J1403">
        <v>1776</v>
      </c>
      <c r="K1403">
        <v>12.99</v>
      </c>
      <c r="L1403">
        <v>23070.240000000002</v>
      </c>
      <c r="N1403" t="s">
        <v>51</v>
      </c>
      <c r="O1403" t="s">
        <v>22</v>
      </c>
      <c r="P1403" s="2">
        <f>DATEVALUE(CONCATENATE(RIGHT(output[[#This Row],[month_year]],2),"/01/",LEFT(output[[#This Row],[month_year]],4)))</f>
        <v>42125</v>
      </c>
    </row>
    <row r="1404" spans="1:16" x14ac:dyDescent="0.3">
      <c r="A1404">
        <v>201505</v>
      </c>
      <c r="B1404" t="s">
        <v>633</v>
      </c>
      <c r="C1404" t="s">
        <v>54</v>
      </c>
      <c r="D1404" t="s">
        <v>55</v>
      </c>
      <c r="E1404" t="s">
        <v>55</v>
      </c>
      <c r="F1404" t="s">
        <v>48</v>
      </c>
      <c r="G1404" t="s">
        <v>19</v>
      </c>
      <c r="H1404" t="s">
        <v>20</v>
      </c>
      <c r="I1404" t="s">
        <v>21</v>
      </c>
      <c r="J1404">
        <v>1526</v>
      </c>
      <c r="K1404">
        <v>12.99</v>
      </c>
      <c r="L1404">
        <v>19822.740000000002</v>
      </c>
      <c r="N1404" t="s">
        <v>55</v>
      </c>
      <c r="O1404" t="s">
        <v>22</v>
      </c>
      <c r="P1404" s="2">
        <f>DATEVALUE(CONCATENATE(RIGHT(output[[#This Row],[month_year]],2),"/01/",LEFT(output[[#This Row],[month_year]],4)))</f>
        <v>42125</v>
      </c>
    </row>
    <row r="1405" spans="1:16" x14ac:dyDescent="0.3">
      <c r="A1405">
        <v>201505</v>
      </c>
      <c r="B1405" t="s">
        <v>633</v>
      </c>
      <c r="C1405" t="s">
        <v>60</v>
      </c>
      <c r="D1405" t="s">
        <v>61</v>
      </c>
      <c r="E1405" t="s">
        <v>61</v>
      </c>
      <c r="F1405" t="s">
        <v>48</v>
      </c>
      <c r="G1405" t="s">
        <v>19</v>
      </c>
      <c r="H1405" t="s">
        <v>20</v>
      </c>
      <c r="I1405" t="s">
        <v>21</v>
      </c>
      <c r="J1405">
        <v>2426</v>
      </c>
      <c r="K1405">
        <v>12.99</v>
      </c>
      <c r="L1405">
        <v>31513.74</v>
      </c>
      <c r="N1405" t="s">
        <v>61</v>
      </c>
      <c r="O1405" t="s">
        <v>22</v>
      </c>
      <c r="P1405" s="2">
        <f>DATEVALUE(CONCATENATE(RIGHT(output[[#This Row],[month_year]],2),"/01/",LEFT(output[[#This Row],[month_year]],4)))</f>
        <v>42125</v>
      </c>
    </row>
    <row r="1406" spans="1:16" x14ac:dyDescent="0.3">
      <c r="A1406">
        <v>201505</v>
      </c>
      <c r="B1406" t="s">
        <v>633</v>
      </c>
      <c r="C1406" t="s">
        <v>641</v>
      </c>
      <c r="D1406" t="s">
        <v>642</v>
      </c>
      <c r="E1406" t="s">
        <v>100</v>
      </c>
      <c r="F1406" t="s">
        <v>65</v>
      </c>
      <c r="G1406" t="s">
        <v>19</v>
      </c>
      <c r="H1406" t="s">
        <v>20</v>
      </c>
      <c r="I1406" t="s">
        <v>21</v>
      </c>
      <c r="J1406">
        <v>2912</v>
      </c>
      <c r="K1406">
        <v>12.99</v>
      </c>
      <c r="L1406">
        <v>37826.879999999997</v>
      </c>
      <c r="N1406" t="s">
        <v>100</v>
      </c>
      <c r="O1406" t="s">
        <v>22</v>
      </c>
      <c r="P1406" s="2">
        <f>DATEVALUE(CONCATENATE(RIGHT(output[[#This Row],[month_year]],2),"/01/",LEFT(output[[#This Row],[month_year]],4)))</f>
        <v>42125</v>
      </c>
    </row>
    <row r="1407" spans="1:16" x14ac:dyDescent="0.3">
      <c r="A1407">
        <v>201505</v>
      </c>
      <c r="B1407" t="s">
        <v>633</v>
      </c>
      <c r="C1407" t="s">
        <v>97</v>
      </c>
      <c r="D1407" t="s">
        <v>98</v>
      </c>
      <c r="E1407" t="s">
        <v>98</v>
      </c>
      <c r="F1407" t="s">
        <v>65</v>
      </c>
      <c r="G1407" t="s">
        <v>19</v>
      </c>
      <c r="H1407" t="s">
        <v>20</v>
      </c>
      <c r="I1407" t="s">
        <v>21</v>
      </c>
      <c r="J1407">
        <v>1206</v>
      </c>
      <c r="K1407">
        <v>12.99</v>
      </c>
      <c r="L1407">
        <v>15665.94</v>
      </c>
      <c r="N1407" t="s">
        <v>98</v>
      </c>
      <c r="O1407" t="s">
        <v>22</v>
      </c>
      <c r="P1407" s="2">
        <f>DATEVALUE(CONCATENATE(RIGHT(output[[#This Row],[month_year]],2),"/01/",LEFT(output[[#This Row],[month_year]],4)))</f>
        <v>42125</v>
      </c>
    </row>
    <row r="1408" spans="1:16" x14ac:dyDescent="0.3">
      <c r="A1408">
        <v>201505</v>
      </c>
      <c r="B1408" t="s">
        <v>633</v>
      </c>
      <c r="C1408" t="s">
        <v>142</v>
      </c>
      <c r="D1408" t="s">
        <v>63</v>
      </c>
      <c r="E1408" t="s">
        <v>64</v>
      </c>
      <c r="F1408" t="s">
        <v>65</v>
      </c>
      <c r="G1408" t="s">
        <v>19</v>
      </c>
      <c r="H1408" t="s">
        <v>20</v>
      </c>
      <c r="I1408" t="s">
        <v>21</v>
      </c>
      <c r="J1408">
        <v>2514</v>
      </c>
      <c r="K1408">
        <v>12.99</v>
      </c>
      <c r="L1408">
        <v>32656.86</v>
      </c>
      <c r="N1408" t="s">
        <v>64</v>
      </c>
      <c r="O1408" t="s">
        <v>22</v>
      </c>
      <c r="P1408" s="2">
        <f>DATEVALUE(CONCATENATE(RIGHT(output[[#This Row],[month_year]],2),"/01/",LEFT(output[[#This Row],[month_year]],4)))</f>
        <v>42125</v>
      </c>
    </row>
    <row r="1409" spans="1:16" x14ac:dyDescent="0.3">
      <c r="A1409">
        <v>201505</v>
      </c>
      <c r="B1409" t="s">
        <v>633</v>
      </c>
      <c r="C1409" t="s">
        <v>643</v>
      </c>
      <c r="D1409" t="s">
        <v>644</v>
      </c>
      <c r="E1409" t="s">
        <v>645</v>
      </c>
      <c r="F1409" t="s">
        <v>65</v>
      </c>
      <c r="G1409" t="s">
        <v>19</v>
      </c>
      <c r="H1409" t="s">
        <v>20</v>
      </c>
      <c r="I1409" t="s">
        <v>21</v>
      </c>
      <c r="J1409">
        <v>1307</v>
      </c>
      <c r="K1409">
        <v>12.99</v>
      </c>
      <c r="L1409">
        <v>16977.93</v>
      </c>
      <c r="N1409" t="s">
        <v>645</v>
      </c>
      <c r="O1409" t="s">
        <v>22</v>
      </c>
      <c r="P1409" s="2">
        <f>DATEVALUE(CONCATENATE(RIGHT(output[[#This Row],[month_year]],2),"/01/",LEFT(output[[#This Row],[month_year]],4)))</f>
        <v>42125</v>
      </c>
    </row>
    <row r="1410" spans="1:16" x14ac:dyDescent="0.3">
      <c r="A1410">
        <v>201505</v>
      </c>
      <c r="B1410" t="s">
        <v>633</v>
      </c>
      <c r="C1410" t="s">
        <v>66</v>
      </c>
      <c r="D1410" t="s">
        <v>67</v>
      </c>
      <c r="E1410" t="s">
        <v>67</v>
      </c>
      <c r="F1410" t="s">
        <v>65</v>
      </c>
      <c r="G1410" t="s">
        <v>19</v>
      </c>
      <c r="H1410" t="s">
        <v>20</v>
      </c>
      <c r="I1410" t="s">
        <v>21</v>
      </c>
      <c r="J1410">
        <v>2109</v>
      </c>
      <c r="K1410">
        <v>12.99</v>
      </c>
      <c r="L1410">
        <v>27395.91</v>
      </c>
      <c r="N1410" t="s">
        <v>67</v>
      </c>
      <c r="O1410" t="s">
        <v>22</v>
      </c>
      <c r="P1410" s="2">
        <f>DATEVALUE(CONCATENATE(RIGHT(output[[#This Row],[month_year]],2),"/01/",LEFT(output[[#This Row],[month_year]],4)))</f>
        <v>42125</v>
      </c>
    </row>
    <row r="1411" spans="1:16" x14ac:dyDescent="0.3">
      <c r="A1411">
        <v>201505</v>
      </c>
      <c r="B1411" t="s">
        <v>633</v>
      </c>
      <c r="C1411" t="s">
        <v>595</v>
      </c>
      <c r="D1411" t="s">
        <v>596</v>
      </c>
      <c r="E1411" t="s">
        <v>65</v>
      </c>
      <c r="F1411" t="s">
        <v>65</v>
      </c>
      <c r="G1411" t="s">
        <v>19</v>
      </c>
      <c r="H1411" t="s">
        <v>20</v>
      </c>
      <c r="I1411" t="s">
        <v>21</v>
      </c>
      <c r="J1411">
        <v>4462</v>
      </c>
      <c r="K1411">
        <v>12.99</v>
      </c>
      <c r="L1411">
        <v>57961.38</v>
      </c>
      <c r="N1411" t="s">
        <v>65</v>
      </c>
      <c r="O1411" t="s">
        <v>22</v>
      </c>
      <c r="P1411" s="2">
        <f>DATEVALUE(CONCATENATE(RIGHT(output[[#This Row],[month_year]],2),"/01/",LEFT(output[[#This Row],[month_year]],4)))</f>
        <v>42125</v>
      </c>
    </row>
    <row r="1412" spans="1:16" x14ac:dyDescent="0.3">
      <c r="A1412">
        <v>201505</v>
      </c>
      <c r="B1412" t="s">
        <v>633</v>
      </c>
      <c r="C1412" t="s">
        <v>646</v>
      </c>
      <c r="D1412" t="s">
        <v>126</v>
      </c>
      <c r="E1412" t="s">
        <v>126</v>
      </c>
      <c r="F1412" t="s">
        <v>65</v>
      </c>
      <c r="G1412" t="s">
        <v>19</v>
      </c>
      <c r="H1412" t="s">
        <v>20</v>
      </c>
      <c r="I1412" t="s">
        <v>21</v>
      </c>
      <c r="J1412">
        <v>1713</v>
      </c>
      <c r="K1412">
        <v>12.99</v>
      </c>
      <c r="L1412">
        <v>22251.87</v>
      </c>
      <c r="N1412" t="s">
        <v>126</v>
      </c>
      <c r="O1412" t="s">
        <v>22</v>
      </c>
      <c r="P1412" s="2">
        <f>DATEVALUE(CONCATENATE(RIGHT(output[[#This Row],[month_year]],2),"/01/",LEFT(output[[#This Row],[month_year]],4)))</f>
        <v>42125</v>
      </c>
    </row>
    <row r="1413" spans="1:16" x14ac:dyDescent="0.3">
      <c r="A1413">
        <v>201505</v>
      </c>
      <c r="B1413" t="s">
        <v>647</v>
      </c>
      <c r="C1413" t="s">
        <v>715</v>
      </c>
      <c r="D1413" t="s">
        <v>716</v>
      </c>
      <c r="E1413" t="s">
        <v>716</v>
      </c>
      <c r="F1413" t="s">
        <v>717</v>
      </c>
      <c r="G1413" t="s">
        <v>19</v>
      </c>
      <c r="H1413" t="s">
        <v>20</v>
      </c>
      <c r="I1413" t="s">
        <v>21</v>
      </c>
      <c r="J1413">
        <v>2194</v>
      </c>
      <c r="K1413">
        <v>17.989999999999998</v>
      </c>
      <c r="L1413">
        <v>39470.06</v>
      </c>
      <c r="O1413" t="s">
        <v>22</v>
      </c>
      <c r="P1413" s="2">
        <f>DATEVALUE(CONCATENATE(RIGHT(output[[#This Row],[month_year]],2),"/01/",LEFT(output[[#This Row],[month_year]],4)))</f>
        <v>42125</v>
      </c>
    </row>
    <row r="1414" spans="1:16" x14ac:dyDescent="0.3">
      <c r="A1414">
        <v>201505</v>
      </c>
      <c r="B1414" t="s">
        <v>647</v>
      </c>
      <c r="C1414" t="s">
        <v>648</v>
      </c>
      <c r="D1414" t="s">
        <v>649</v>
      </c>
      <c r="E1414" t="s">
        <v>649</v>
      </c>
      <c r="F1414" t="s">
        <v>650</v>
      </c>
      <c r="G1414" t="s">
        <v>651</v>
      </c>
      <c r="H1414" t="s">
        <v>20</v>
      </c>
      <c r="I1414" t="s">
        <v>652</v>
      </c>
      <c r="J1414">
        <v>1241</v>
      </c>
      <c r="K1414">
        <v>1.99</v>
      </c>
      <c r="L1414">
        <v>2469.59</v>
      </c>
      <c r="O1414" t="s">
        <v>24</v>
      </c>
      <c r="P1414" s="2">
        <f>DATEVALUE(CONCATENATE(RIGHT(output[[#This Row],[month_year]],2),"/01/",LEFT(output[[#This Row],[month_year]],4)))</f>
        <v>42125</v>
      </c>
    </row>
    <row r="1415" spans="1:16" x14ac:dyDescent="0.3">
      <c r="A1415">
        <v>201505</v>
      </c>
      <c r="B1415" t="s">
        <v>647</v>
      </c>
      <c r="C1415" t="s">
        <v>16</v>
      </c>
      <c r="D1415" t="s">
        <v>17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>
        <v>2447</v>
      </c>
      <c r="K1415">
        <v>17.989999999999998</v>
      </c>
      <c r="L1415">
        <v>44021.53</v>
      </c>
      <c r="O1415" t="s">
        <v>24</v>
      </c>
      <c r="P1415" s="2">
        <f>DATEVALUE(CONCATENATE(RIGHT(output[[#This Row],[month_year]],2),"/01/",LEFT(output[[#This Row],[month_year]],4)))</f>
        <v>42125</v>
      </c>
    </row>
    <row r="1416" spans="1:16" x14ac:dyDescent="0.3">
      <c r="A1416">
        <v>201505</v>
      </c>
      <c r="B1416" t="s">
        <v>647</v>
      </c>
      <c r="C1416" t="s">
        <v>653</v>
      </c>
      <c r="D1416" t="s">
        <v>654</v>
      </c>
      <c r="E1416" t="s">
        <v>655</v>
      </c>
      <c r="F1416" t="s">
        <v>18</v>
      </c>
      <c r="G1416" t="s">
        <v>637</v>
      </c>
      <c r="H1416" t="s">
        <v>20</v>
      </c>
      <c r="I1416" t="s">
        <v>638</v>
      </c>
      <c r="J1416">
        <v>498</v>
      </c>
      <c r="K1416">
        <v>19.989999999999998</v>
      </c>
      <c r="L1416">
        <v>9955.02</v>
      </c>
      <c r="O1416" t="s">
        <v>24</v>
      </c>
      <c r="P1416" s="2">
        <f>DATEVALUE(CONCATENATE(RIGHT(output[[#This Row],[month_year]],2),"/01/",LEFT(output[[#This Row],[month_year]],4)))</f>
        <v>42125</v>
      </c>
    </row>
    <row r="1417" spans="1:16" x14ac:dyDescent="0.3">
      <c r="A1417">
        <v>201505</v>
      </c>
      <c r="B1417" t="s">
        <v>647</v>
      </c>
      <c r="C1417" t="s">
        <v>73</v>
      </c>
      <c r="D1417" t="s">
        <v>74</v>
      </c>
      <c r="E1417" t="s">
        <v>75</v>
      </c>
      <c r="F1417" t="s">
        <v>18</v>
      </c>
      <c r="G1417" t="s">
        <v>19</v>
      </c>
      <c r="H1417" t="s">
        <v>20</v>
      </c>
      <c r="I1417" t="s">
        <v>21</v>
      </c>
      <c r="J1417">
        <v>309</v>
      </c>
      <c r="K1417">
        <v>17.989999999999998</v>
      </c>
      <c r="L1417">
        <v>5558.91</v>
      </c>
      <c r="O1417" t="s">
        <v>24</v>
      </c>
      <c r="P1417" s="2">
        <f>DATEVALUE(CONCATENATE(RIGHT(output[[#This Row],[month_year]],2),"/01/",LEFT(output[[#This Row],[month_year]],4)))</f>
        <v>42125</v>
      </c>
    </row>
    <row r="1418" spans="1:16" x14ac:dyDescent="0.3">
      <c r="A1418">
        <v>201505</v>
      </c>
      <c r="B1418" t="s">
        <v>647</v>
      </c>
      <c r="C1418" t="s">
        <v>79</v>
      </c>
      <c r="D1418" t="s">
        <v>80</v>
      </c>
      <c r="E1418" t="s">
        <v>81</v>
      </c>
      <c r="F1418" t="s">
        <v>18</v>
      </c>
      <c r="G1418" t="s">
        <v>52</v>
      </c>
      <c r="H1418" t="s">
        <v>20</v>
      </c>
      <c r="I1418" t="s">
        <v>53</v>
      </c>
      <c r="J1418">
        <v>632</v>
      </c>
      <c r="K1418">
        <v>17.989999999999998</v>
      </c>
      <c r="L1418">
        <v>11369.68</v>
      </c>
      <c r="O1418" t="s">
        <v>24</v>
      </c>
      <c r="P1418" s="2">
        <f>DATEVALUE(CONCATENATE(RIGHT(output[[#This Row],[month_year]],2),"/01/",LEFT(output[[#This Row],[month_year]],4)))</f>
        <v>42125</v>
      </c>
    </row>
    <row r="1419" spans="1:16" x14ac:dyDescent="0.3">
      <c r="A1419">
        <v>201505</v>
      </c>
      <c r="B1419" t="s">
        <v>647</v>
      </c>
      <c r="C1419" t="s">
        <v>82</v>
      </c>
      <c r="D1419" t="s">
        <v>83</v>
      </c>
      <c r="E1419" t="s">
        <v>84</v>
      </c>
      <c r="F1419" t="s">
        <v>18</v>
      </c>
      <c r="G1419" t="s">
        <v>52</v>
      </c>
      <c r="H1419" t="s">
        <v>38</v>
      </c>
      <c r="I1419" t="s">
        <v>85</v>
      </c>
      <c r="J1419">
        <v>212</v>
      </c>
      <c r="K1419">
        <v>18.989999999999998</v>
      </c>
      <c r="L1419">
        <v>4025.88</v>
      </c>
      <c r="O1419" t="s">
        <v>24</v>
      </c>
      <c r="P1419" s="2">
        <f>DATEVALUE(CONCATENATE(RIGHT(output[[#This Row],[month_year]],2),"/01/",LEFT(output[[#This Row],[month_year]],4)))</f>
        <v>42125</v>
      </c>
    </row>
    <row r="1420" spans="1:16" x14ac:dyDescent="0.3">
      <c r="A1420">
        <v>201505</v>
      </c>
      <c r="B1420" t="s">
        <v>647</v>
      </c>
      <c r="C1420" t="s">
        <v>656</v>
      </c>
      <c r="D1420" t="s">
        <v>656</v>
      </c>
      <c r="E1420" t="s">
        <v>656</v>
      </c>
      <c r="F1420" t="s">
        <v>23</v>
      </c>
      <c r="G1420" t="s">
        <v>19</v>
      </c>
      <c r="H1420" t="s">
        <v>38</v>
      </c>
      <c r="I1420" t="s">
        <v>39</v>
      </c>
      <c r="J1420">
        <v>2102</v>
      </c>
      <c r="K1420">
        <v>18.989999999999998</v>
      </c>
      <c r="L1420">
        <v>39916.980000000003</v>
      </c>
      <c r="O1420" t="s">
        <v>24</v>
      </c>
      <c r="P1420" s="2">
        <f>DATEVALUE(CONCATENATE(RIGHT(output[[#This Row],[month_year]],2),"/01/",LEFT(output[[#This Row],[month_year]],4)))</f>
        <v>42125</v>
      </c>
    </row>
    <row r="1421" spans="1:16" x14ac:dyDescent="0.3">
      <c r="A1421">
        <v>201505</v>
      </c>
      <c r="B1421" t="s">
        <v>647</v>
      </c>
      <c r="C1421" t="s">
        <v>657</v>
      </c>
      <c r="D1421" t="s">
        <v>206</v>
      </c>
      <c r="E1421" t="s">
        <v>206</v>
      </c>
      <c r="F1421" t="s">
        <v>206</v>
      </c>
      <c r="G1421" t="s">
        <v>19</v>
      </c>
      <c r="H1421" t="s">
        <v>20</v>
      </c>
      <c r="I1421" t="s">
        <v>21</v>
      </c>
      <c r="J1421">
        <v>3794</v>
      </c>
      <c r="K1421">
        <v>17.989999999999998</v>
      </c>
      <c r="L1421">
        <v>68254.06</v>
      </c>
      <c r="O1421" t="s">
        <v>24</v>
      </c>
      <c r="P1421" s="2">
        <f>DATEVALUE(CONCATENATE(RIGHT(output[[#This Row],[month_year]],2),"/01/",LEFT(output[[#This Row],[month_year]],4)))</f>
        <v>42125</v>
      </c>
    </row>
    <row r="1422" spans="1:16" x14ac:dyDescent="0.3">
      <c r="A1422">
        <v>201505</v>
      </c>
      <c r="B1422" t="s">
        <v>647</v>
      </c>
      <c r="C1422" t="s">
        <v>658</v>
      </c>
      <c r="D1422" t="s">
        <v>659</v>
      </c>
      <c r="E1422" t="s">
        <v>132</v>
      </c>
      <c r="F1422" t="s">
        <v>30</v>
      </c>
      <c r="G1422" t="s">
        <v>52</v>
      </c>
      <c r="H1422" t="s">
        <v>20</v>
      </c>
      <c r="I1422" t="s">
        <v>53</v>
      </c>
      <c r="J1422">
        <v>626</v>
      </c>
      <c r="K1422">
        <v>17.989999999999998</v>
      </c>
      <c r="L1422">
        <v>11261.74</v>
      </c>
      <c r="O1422" t="s">
        <v>24</v>
      </c>
      <c r="P1422" s="2">
        <f>DATEVALUE(CONCATENATE(RIGHT(output[[#This Row],[month_year]],2),"/01/",LEFT(output[[#This Row],[month_year]],4)))</f>
        <v>42125</v>
      </c>
    </row>
    <row r="1423" spans="1:16" x14ac:dyDescent="0.3">
      <c r="A1423">
        <v>201505</v>
      </c>
      <c r="B1423" t="s">
        <v>647</v>
      </c>
      <c r="C1423" t="s">
        <v>29</v>
      </c>
      <c r="D1423" t="s">
        <v>30</v>
      </c>
      <c r="E1423" t="s">
        <v>30</v>
      </c>
      <c r="F1423" t="s">
        <v>30</v>
      </c>
      <c r="G1423" t="s">
        <v>19</v>
      </c>
      <c r="H1423" t="s">
        <v>20</v>
      </c>
      <c r="I1423" t="s">
        <v>21</v>
      </c>
      <c r="J1423">
        <v>6181</v>
      </c>
      <c r="K1423">
        <v>17.989999999999998</v>
      </c>
      <c r="L1423">
        <v>111196.19</v>
      </c>
      <c r="O1423" t="s">
        <v>24</v>
      </c>
      <c r="P1423" s="2">
        <f>DATEVALUE(CONCATENATE(RIGHT(output[[#This Row],[month_year]],2),"/01/",LEFT(output[[#This Row],[month_year]],4)))</f>
        <v>42125</v>
      </c>
    </row>
    <row r="1424" spans="1:16" x14ac:dyDescent="0.3">
      <c r="A1424">
        <v>201505</v>
      </c>
      <c r="B1424" t="s">
        <v>647</v>
      </c>
      <c r="C1424" t="s">
        <v>660</v>
      </c>
      <c r="D1424" t="s">
        <v>661</v>
      </c>
      <c r="E1424" t="s">
        <v>661</v>
      </c>
      <c r="F1424" t="s">
        <v>30</v>
      </c>
      <c r="G1424" t="s">
        <v>637</v>
      </c>
      <c r="H1424" t="s">
        <v>20</v>
      </c>
      <c r="I1424" t="s">
        <v>638</v>
      </c>
      <c r="J1424">
        <v>951</v>
      </c>
      <c r="K1424">
        <v>19.989999999999998</v>
      </c>
      <c r="L1424">
        <v>19010.490000000002</v>
      </c>
      <c r="O1424" t="s">
        <v>24</v>
      </c>
      <c r="P1424" s="2">
        <f>DATEVALUE(CONCATENATE(RIGHT(output[[#This Row],[month_year]],2),"/01/",LEFT(output[[#This Row],[month_year]],4)))</f>
        <v>42125</v>
      </c>
    </row>
    <row r="1425" spans="1:16" x14ac:dyDescent="0.3">
      <c r="A1425">
        <v>201505</v>
      </c>
      <c r="B1425" t="s">
        <v>647</v>
      </c>
      <c r="C1425" t="s">
        <v>662</v>
      </c>
      <c r="D1425" t="s">
        <v>663</v>
      </c>
      <c r="E1425" t="s">
        <v>663</v>
      </c>
      <c r="F1425" t="s">
        <v>30</v>
      </c>
      <c r="G1425" t="s">
        <v>42</v>
      </c>
      <c r="H1425" t="s">
        <v>20</v>
      </c>
      <c r="I1425" t="s">
        <v>43</v>
      </c>
      <c r="J1425">
        <v>442</v>
      </c>
      <c r="K1425">
        <v>24.99</v>
      </c>
      <c r="L1425">
        <v>11045.58</v>
      </c>
      <c r="O1425" t="s">
        <v>24</v>
      </c>
      <c r="P1425" s="2">
        <f>DATEVALUE(CONCATENATE(RIGHT(output[[#This Row],[month_year]],2),"/01/",LEFT(output[[#This Row],[month_year]],4)))</f>
        <v>42125</v>
      </c>
    </row>
    <row r="1426" spans="1:16" x14ac:dyDescent="0.3">
      <c r="A1426">
        <v>201505</v>
      </c>
      <c r="B1426" t="s">
        <v>647</v>
      </c>
      <c r="C1426" t="s">
        <v>86</v>
      </c>
      <c r="D1426" t="s">
        <v>87</v>
      </c>
      <c r="E1426" t="s">
        <v>87</v>
      </c>
      <c r="F1426" t="s">
        <v>30</v>
      </c>
      <c r="G1426" t="s">
        <v>19</v>
      </c>
      <c r="H1426" t="s">
        <v>38</v>
      </c>
      <c r="I1426" t="s">
        <v>39</v>
      </c>
      <c r="J1426">
        <v>2252</v>
      </c>
      <c r="K1426">
        <v>18.989999999999998</v>
      </c>
      <c r="L1426">
        <v>42765.48</v>
      </c>
      <c r="O1426" t="s">
        <v>24</v>
      </c>
      <c r="P1426" s="2">
        <f>DATEVALUE(CONCATENATE(RIGHT(output[[#This Row],[month_year]],2),"/01/",LEFT(output[[#This Row],[month_year]],4)))</f>
        <v>42125</v>
      </c>
    </row>
    <row r="1427" spans="1:16" x14ac:dyDescent="0.3">
      <c r="A1427">
        <v>201505</v>
      </c>
      <c r="B1427" t="s">
        <v>647</v>
      </c>
      <c r="C1427" t="s">
        <v>133</v>
      </c>
      <c r="D1427" t="s">
        <v>134</v>
      </c>
      <c r="E1427" t="s">
        <v>134</v>
      </c>
      <c r="F1427" t="s">
        <v>30</v>
      </c>
      <c r="G1427" t="s">
        <v>19</v>
      </c>
      <c r="H1427" t="s">
        <v>20</v>
      </c>
      <c r="I1427" t="s">
        <v>21</v>
      </c>
      <c r="J1427">
        <v>1784</v>
      </c>
      <c r="K1427">
        <v>17.989999999999998</v>
      </c>
      <c r="L1427">
        <v>32094.16</v>
      </c>
      <c r="O1427" t="s">
        <v>24</v>
      </c>
      <c r="P1427" s="2">
        <f>DATEVALUE(CONCATENATE(RIGHT(output[[#This Row],[month_year]],2),"/01/",LEFT(output[[#This Row],[month_year]],4)))</f>
        <v>42125</v>
      </c>
    </row>
    <row r="1428" spans="1:16" x14ac:dyDescent="0.3">
      <c r="A1428">
        <v>201505</v>
      </c>
      <c r="B1428" t="s">
        <v>647</v>
      </c>
      <c r="C1428" t="s">
        <v>664</v>
      </c>
      <c r="D1428" t="s">
        <v>294</v>
      </c>
      <c r="E1428" t="s">
        <v>294</v>
      </c>
      <c r="F1428" t="s">
        <v>30</v>
      </c>
      <c r="G1428" t="s">
        <v>19</v>
      </c>
      <c r="H1428" t="s">
        <v>38</v>
      </c>
      <c r="I1428" t="s">
        <v>39</v>
      </c>
      <c r="J1428">
        <v>2390</v>
      </c>
      <c r="K1428">
        <v>18.989999999999998</v>
      </c>
      <c r="L1428">
        <v>45386.1</v>
      </c>
      <c r="O1428" t="s">
        <v>24</v>
      </c>
      <c r="P1428" s="2">
        <f>DATEVALUE(CONCATENATE(RIGHT(output[[#This Row],[month_year]],2),"/01/",LEFT(output[[#This Row],[month_year]],4)))</f>
        <v>42125</v>
      </c>
    </row>
    <row r="1429" spans="1:16" x14ac:dyDescent="0.3">
      <c r="A1429">
        <v>201505</v>
      </c>
      <c r="B1429" t="s">
        <v>647</v>
      </c>
      <c r="C1429" t="s">
        <v>665</v>
      </c>
      <c r="D1429" t="s">
        <v>666</v>
      </c>
      <c r="E1429" t="s">
        <v>666</v>
      </c>
      <c r="F1429" t="s">
        <v>30</v>
      </c>
      <c r="G1429" t="s">
        <v>19</v>
      </c>
      <c r="H1429" t="s">
        <v>20</v>
      </c>
      <c r="I1429" t="s">
        <v>21</v>
      </c>
      <c r="J1429">
        <v>1027</v>
      </c>
      <c r="K1429">
        <v>17.989999999999998</v>
      </c>
      <c r="L1429">
        <v>18475.73</v>
      </c>
      <c r="O1429" t="s">
        <v>24</v>
      </c>
      <c r="P1429" s="2">
        <f>DATEVALUE(CONCATENATE(RIGHT(output[[#This Row],[month_year]],2),"/01/",LEFT(output[[#This Row],[month_year]],4)))</f>
        <v>42125</v>
      </c>
    </row>
    <row r="1430" spans="1:16" x14ac:dyDescent="0.3">
      <c r="A1430">
        <v>201505</v>
      </c>
      <c r="B1430" t="s">
        <v>647</v>
      </c>
      <c r="C1430" t="s">
        <v>135</v>
      </c>
      <c r="D1430" t="s">
        <v>136</v>
      </c>
      <c r="E1430" t="s">
        <v>136</v>
      </c>
      <c r="F1430" t="s">
        <v>30</v>
      </c>
      <c r="G1430" t="s">
        <v>52</v>
      </c>
      <c r="H1430" t="s">
        <v>20</v>
      </c>
      <c r="I1430" t="s">
        <v>53</v>
      </c>
      <c r="J1430">
        <v>1015</v>
      </c>
      <c r="K1430">
        <v>17.989999999999998</v>
      </c>
      <c r="L1430">
        <v>18259.849999999999</v>
      </c>
      <c r="O1430" t="s">
        <v>24</v>
      </c>
      <c r="P1430" s="2">
        <f>DATEVALUE(CONCATENATE(RIGHT(output[[#This Row],[month_year]],2),"/01/",LEFT(output[[#This Row],[month_year]],4)))</f>
        <v>42125</v>
      </c>
    </row>
    <row r="1431" spans="1:16" x14ac:dyDescent="0.3">
      <c r="A1431">
        <v>201505</v>
      </c>
      <c r="B1431" t="s">
        <v>647</v>
      </c>
      <c r="C1431" t="s">
        <v>137</v>
      </c>
      <c r="D1431" t="s">
        <v>138</v>
      </c>
      <c r="E1431" t="s">
        <v>138</v>
      </c>
      <c r="F1431" t="s">
        <v>30</v>
      </c>
      <c r="G1431" t="s">
        <v>19</v>
      </c>
      <c r="H1431" t="s">
        <v>20</v>
      </c>
      <c r="I1431" t="s">
        <v>21</v>
      </c>
      <c r="J1431">
        <v>2122</v>
      </c>
      <c r="K1431">
        <v>17.989999999999998</v>
      </c>
      <c r="L1431">
        <v>38174.78</v>
      </c>
      <c r="O1431" t="s">
        <v>24</v>
      </c>
      <c r="P1431" s="2">
        <f>DATEVALUE(CONCATENATE(RIGHT(output[[#This Row],[month_year]],2),"/01/",LEFT(output[[#This Row],[month_year]],4)))</f>
        <v>42125</v>
      </c>
    </row>
    <row r="1432" spans="1:16" x14ac:dyDescent="0.3">
      <c r="A1432">
        <v>201505</v>
      </c>
      <c r="B1432" t="s">
        <v>647</v>
      </c>
      <c r="C1432" t="s">
        <v>634</v>
      </c>
      <c r="D1432" t="s">
        <v>318</v>
      </c>
      <c r="E1432" t="s">
        <v>318</v>
      </c>
      <c r="F1432" t="s">
        <v>30</v>
      </c>
      <c r="G1432" t="s">
        <v>19</v>
      </c>
      <c r="H1432" t="s">
        <v>38</v>
      </c>
      <c r="I1432" t="s">
        <v>39</v>
      </c>
      <c r="J1432">
        <v>1565</v>
      </c>
      <c r="K1432">
        <v>18.989999999999998</v>
      </c>
      <c r="L1432">
        <v>29719.35</v>
      </c>
      <c r="O1432" t="s">
        <v>24</v>
      </c>
      <c r="P1432" s="2">
        <f>DATEVALUE(CONCATENATE(RIGHT(output[[#This Row],[month_year]],2),"/01/",LEFT(output[[#This Row],[month_year]],4)))</f>
        <v>42125</v>
      </c>
    </row>
    <row r="1433" spans="1:16" x14ac:dyDescent="0.3">
      <c r="A1433">
        <v>201505</v>
      </c>
      <c r="B1433" t="s">
        <v>647</v>
      </c>
      <c r="C1433" t="s">
        <v>31</v>
      </c>
      <c r="D1433" t="s">
        <v>32</v>
      </c>
      <c r="E1433" t="s">
        <v>32</v>
      </c>
      <c r="F1433" t="s">
        <v>30</v>
      </c>
      <c r="G1433" t="s">
        <v>19</v>
      </c>
      <c r="H1433" t="s">
        <v>20</v>
      </c>
      <c r="I1433" t="s">
        <v>21</v>
      </c>
      <c r="J1433">
        <v>7791</v>
      </c>
      <c r="K1433">
        <v>17.989999999999998</v>
      </c>
      <c r="L1433">
        <v>140160.09</v>
      </c>
      <c r="O1433" t="s">
        <v>24</v>
      </c>
      <c r="P1433" s="2">
        <f>DATEVALUE(CONCATENATE(RIGHT(output[[#This Row],[month_year]],2),"/01/",LEFT(output[[#This Row],[month_year]],4)))</f>
        <v>42125</v>
      </c>
    </row>
    <row r="1434" spans="1:16" x14ac:dyDescent="0.3">
      <c r="A1434">
        <v>201505</v>
      </c>
      <c r="B1434" t="s">
        <v>647</v>
      </c>
      <c r="C1434" t="s">
        <v>92</v>
      </c>
      <c r="D1434" t="s">
        <v>92</v>
      </c>
      <c r="E1434" t="s">
        <v>92</v>
      </c>
      <c r="F1434" t="s">
        <v>35</v>
      </c>
      <c r="G1434" t="s">
        <v>19</v>
      </c>
      <c r="H1434" t="s">
        <v>20</v>
      </c>
      <c r="I1434" t="s">
        <v>21</v>
      </c>
      <c r="J1434">
        <v>782</v>
      </c>
      <c r="K1434">
        <v>17.989999999999998</v>
      </c>
      <c r="L1434">
        <v>14068.18</v>
      </c>
      <c r="N1434" t="s">
        <v>92</v>
      </c>
      <c r="O1434" t="s">
        <v>22</v>
      </c>
      <c r="P1434" s="2">
        <f>DATEVALUE(CONCATENATE(RIGHT(output[[#This Row],[month_year]],2),"/01/",LEFT(output[[#This Row],[month_year]],4)))</f>
        <v>42125</v>
      </c>
    </row>
    <row r="1435" spans="1:16" x14ac:dyDescent="0.3">
      <c r="A1435">
        <v>201505</v>
      </c>
      <c r="B1435" t="s">
        <v>647</v>
      </c>
      <c r="C1435" t="s">
        <v>33</v>
      </c>
      <c r="D1435" t="s">
        <v>33</v>
      </c>
      <c r="E1435" t="s">
        <v>34</v>
      </c>
      <c r="F1435" t="s">
        <v>35</v>
      </c>
      <c r="G1435" t="s">
        <v>19</v>
      </c>
      <c r="H1435" t="s">
        <v>20</v>
      </c>
      <c r="I1435" t="s">
        <v>21</v>
      </c>
      <c r="J1435">
        <v>929</v>
      </c>
      <c r="K1435">
        <v>17.989999999999998</v>
      </c>
      <c r="L1435">
        <v>16712.71</v>
      </c>
      <c r="O1435" t="s">
        <v>24</v>
      </c>
      <c r="P1435" s="2">
        <f>DATEVALUE(CONCATENATE(RIGHT(output[[#This Row],[month_year]],2),"/01/",LEFT(output[[#This Row],[month_year]],4)))</f>
        <v>42125</v>
      </c>
    </row>
    <row r="1436" spans="1:16" x14ac:dyDescent="0.3">
      <c r="A1436">
        <v>201505</v>
      </c>
      <c r="B1436" t="s">
        <v>647</v>
      </c>
      <c r="C1436" t="s">
        <v>36</v>
      </c>
      <c r="D1436" t="s">
        <v>36</v>
      </c>
      <c r="E1436" t="s">
        <v>36</v>
      </c>
      <c r="F1436" t="s">
        <v>35</v>
      </c>
      <c r="G1436" t="s">
        <v>19</v>
      </c>
      <c r="H1436" t="s">
        <v>20</v>
      </c>
      <c r="I1436" t="s">
        <v>21</v>
      </c>
      <c r="J1436">
        <v>2137</v>
      </c>
      <c r="K1436">
        <v>17.989999999999998</v>
      </c>
      <c r="L1436">
        <v>38444.629999999997</v>
      </c>
      <c r="O1436" t="s">
        <v>24</v>
      </c>
      <c r="P1436" s="2">
        <f>DATEVALUE(CONCATENATE(RIGHT(output[[#This Row],[month_year]],2),"/01/",LEFT(output[[#This Row],[month_year]],4)))</f>
        <v>42125</v>
      </c>
    </row>
    <row r="1437" spans="1:16" x14ac:dyDescent="0.3">
      <c r="A1437">
        <v>201505</v>
      </c>
      <c r="B1437" t="s">
        <v>647</v>
      </c>
      <c r="C1437" t="s">
        <v>669</v>
      </c>
      <c r="D1437" t="s">
        <v>636</v>
      </c>
      <c r="E1437" t="s">
        <v>636</v>
      </c>
      <c r="F1437" t="s">
        <v>35</v>
      </c>
      <c r="G1437" t="s">
        <v>637</v>
      </c>
      <c r="H1437" t="s">
        <v>20</v>
      </c>
      <c r="I1437" t="s">
        <v>638</v>
      </c>
      <c r="J1437">
        <v>683</v>
      </c>
      <c r="K1437">
        <v>19.989999999999998</v>
      </c>
      <c r="L1437">
        <v>13653.17</v>
      </c>
      <c r="O1437" t="s">
        <v>24</v>
      </c>
      <c r="P1437" s="2">
        <f>DATEVALUE(CONCATENATE(RIGHT(output[[#This Row],[month_year]],2),"/01/",LEFT(output[[#This Row],[month_year]],4)))</f>
        <v>42125</v>
      </c>
    </row>
    <row r="1438" spans="1:16" x14ac:dyDescent="0.3">
      <c r="A1438">
        <v>201505</v>
      </c>
      <c r="B1438" t="s">
        <v>647</v>
      </c>
      <c r="C1438" t="s">
        <v>40</v>
      </c>
      <c r="D1438" t="s">
        <v>41</v>
      </c>
      <c r="E1438" t="s">
        <v>41</v>
      </c>
      <c r="F1438" t="s">
        <v>35</v>
      </c>
      <c r="G1438" t="s">
        <v>42</v>
      </c>
      <c r="H1438" t="s">
        <v>20</v>
      </c>
      <c r="I1438" t="s">
        <v>43</v>
      </c>
      <c r="J1438">
        <v>707</v>
      </c>
      <c r="K1438">
        <v>24.99</v>
      </c>
      <c r="L1438">
        <v>17667.93</v>
      </c>
      <c r="O1438" t="s">
        <v>24</v>
      </c>
      <c r="P1438" s="2">
        <f>DATEVALUE(CONCATENATE(RIGHT(output[[#This Row],[month_year]],2),"/01/",LEFT(output[[#This Row],[month_year]],4)))</f>
        <v>42125</v>
      </c>
    </row>
    <row r="1439" spans="1:16" x14ac:dyDescent="0.3">
      <c r="A1439">
        <v>201505</v>
      </c>
      <c r="B1439" t="s">
        <v>647</v>
      </c>
      <c r="C1439" t="s">
        <v>93</v>
      </c>
      <c r="D1439" t="s">
        <v>93</v>
      </c>
      <c r="E1439" t="s">
        <v>93</v>
      </c>
      <c r="F1439" t="s">
        <v>35</v>
      </c>
      <c r="G1439" t="s">
        <v>19</v>
      </c>
      <c r="H1439" t="s">
        <v>20</v>
      </c>
      <c r="I1439" t="s">
        <v>21</v>
      </c>
      <c r="J1439">
        <v>1461</v>
      </c>
      <c r="K1439">
        <v>17.989999999999998</v>
      </c>
      <c r="L1439">
        <v>26283.39</v>
      </c>
      <c r="O1439" t="s">
        <v>24</v>
      </c>
      <c r="P1439" s="2">
        <f>DATEVALUE(CONCATENATE(RIGHT(output[[#This Row],[month_year]],2),"/01/",LEFT(output[[#This Row],[month_year]],4)))</f>
        <v>42125</v>
      </c>
    </row>
    <row r="1440" spans="1:16" x14ac:dyDescent="0.3">
      <c r="A1440">
        <v>201505</v>
      </c>
      <c r="B1440" t="s">
        <v>647</v>
      </c>
      <c r="C1440" t="s">
        <v>413</v>
      </c>
      <c r="D1440" t="s">
        <v>413</v>
      </c>
      <c r="E1440" t="s">
        <v>94</v>
      </c>
      <c r="F1440" t="s">
        <v>35</v>
      </c>
      <c r="G1440" t="s">
        <v>19</v>
      </c>
      <c r="H1440" t="s">
        <v>38</v>
      </c>
      <c r="I1440" t="s">
        <v>39</v>
      </c>
      <c r="J1440">
        <v>1535</v>
      </c>
      <c r="K1440">
        <v>18.989999999999998</v>
      </c>
      <c r="L1440">
        <v>29149.65</v>
      </c>
      <c r="O1440" t="s">
        <v>24</v>
      </c>
      <c r="P1440" s="2">
        <f>DATEVALUE(CONCATENATE(RIGHT(output[[#This Row],[month_year]],2),"/01/",LEFT(output[[#This Row],[month_year]],4)))</f>
        <v>42125</v>
      </c>
    </row>
    <row r="1441" spans="1:16" x14ac:dyDescent="0.3">
      <c r="A1441">
        <v>201505</v>
      </c>
      <c r="B1441" t="s">
        <v>647</v>
      </c>
      <c r="C1441" t="s">
        <v>670</v>
      </c>
      <c r="D1441" t="s">
        <v>670</v>
      </c>
      <c r="E1441" t="s">
        <v>670</v>
      </c>
      <c r="F1441" t="s">
        <v>35</v>
      </c>
      <c r="G1441" t="s">
        <v>19</v>
      </c>
      <c r="H1441" t="s">
        <v>20</v>
      </c>
      <c r="I1441" t="s">
        <v>21</v>
      </c>
      <c r="J1441">
        <v>847</v>
      </c>
      <c r="K1441">
        <v>17.989999999999998</v>
      </c>
      <c r="L1441">
        <v>15237.53</v>
      </c>
      <c r="O1441" t="s">
        <v>24</v>
      </c>
      <c r="P1441" s="2">
        <f>DATEVALUE(CONCATENATE(RIGHT(output[[#This Row],[month_year]],2),"/01/",LEFT(output[[#This Row],[month_year]],4)))</f>
        <v>42125</v>
      </c>
    </row>
    <row r="1442" spans="1:16" x14ac:dyDescent="0.3">
      <c r="A1442">
        <v>201505</v>
      </c>
      <c r="B1442" t="s">
        <v>647</v>
      </c>
      <c r="C1442" t="s">
        <v>95</v>
      </c>
      <c r="D1442" t="s">
        <v>95</v>
      </c>
      <c r="E1442" t="s">
        <v>96</v>
      </c>
      <c r="F1442" t="s">
        <v>35</v>
      </c>
      <c r="G1442" t="s">
        <v>52</v>
      </c>
      <c r="H1442" t="s">
        <v>20</v>
      </c>
      <c r="I1442" t="s">
        <v>53</v>
      </c>
      <c r="J1442">
        <v>927</v>
      </c>
      <c r="K1442">
        <v>17.989999999999998</v>
      </c>
      <c r="L1442">
        <v>16676.73</v>
      </c>
      <c r="O1442" t="s">
        <v>24</v>
      </c>
      <c r="P1442" s="2">
        <f>DATEVALUE(CONCATENATE(RIGHT(output[[#This Row],[month_year]],2),"/01/",LEFT(output[[#This Row],[month_year]],4)))</f>
        <v>42125</v>
      </c>
    </row>
    <row r="1443" spans="1:16" x14ac:dyDescent="0.3">
      <c r="A1443">
        <v>201505</v>
      </c>
      <c r="B1443" t="s">
        <v>647</v>
      </c>
      <c r="C1443" t="s">
        <v>639</v>
      </c>
      <c r="D1443" t="s">
        <v>640</v>
      </c>
      <c r="E1443" t="s">
        <v>640</v>
      </c>
      <c r="F1443" t="s">
        <v>48</v>
      </c>
      <c r="G1443" t="s">
        <v>19</v>
      </c>
      <c r="H1443" t="s">
        <v>20</v>
      </c>
      <c r="I1443" t="s">
        <v>21</v>
      </c>
      <c r="J1443">
        <v>221</v>
      </c>
      <c r="K1443">
        <v>17.989999999999998</v>
      </c>
      <c r="L1443">
        <v>3975.79</v>
      </c>
      <c r="O1443" t="s">
        <v>24</v>
      </c>
      <c r="P1443" s="2">
        <f>DATEVALUE(CONCATENATE(RIGHT(output[[#This Row],[month_year]],2),"/01/",LEFT(output[[#This Row],[month_year]],4)))</f>
        <v>42125</v>
      </c>
    </row>
    <row r="1444" spans="1:16" x14ac:dyDescent="0.3">
      <c r="A1444">
        <v>201505</v>
      </c>
      <c r="B1444" t="s">
        <v>647</v>
      </c>
      <c r="C1444" t="s">
        <v>46</v>
      </c>
      <c r="D1444" t="s">
        <v>47</v>
      </c>
      <c r="E1444" t="s">
        <v>47</v>
      </c>
      <c r="F1444" t="s">
        <v>48</v>
      </c>
      <c r="G1444" t="s">
        <v>19</v>
      </c>
      <c r="H1444" t="s">
        <v>20</v>
      </c>
      <c r="I1444" t="s">
        <v>21</v>
      </c>
      <c r="J1444">
        <v>3155</v>
      </c>
      <c r="K1444">
        <v>17.989999999999998</v>
      </c>
      <c r="L1444">
        <v>56758.45</v>
      </c>
      <c r="O1444" t="s">
        <v>24</v>
      </c>
      <c r="P1444" s="2">
        <f>DATEVALUE(CONCATENATE(RIGHT(output[[#This Row],[month_year]],2),"/01/",LEFT(output[[#This Row],[month_year]],4)))</f>
        <v>42125</v>
      </c>
    </row>
    <row r="1445" spans="1:16" x14ac:dyDescent="0.3">
      <c r="A1445">
        <v>201505</v>
      </c>
      <c r="B1445" t="s">
        <v>647</v>
      </c>
      <c r="C1445" t="s">
        <v>671</v>
      </c>
      <c r="D1445" t="s">
        <v>672</v>
      </c>
      <c r="E1445" t="s">
        <v>673</v>
      </c>
      <c r="F1445" t="s">
        <v>48</v>
      </c>
      <c r="G1445" t="s">
        <v>42</v>
      </c>
      <c r="H1445" t="s">
        <v>20</v>
      </c>
      <c r="I1445" t="s">
        <v>43</v>
      </c>
      <c r="J1445">
        <v>407</v>
      </c>
      <c r="K1445">
        <v>24.99</v>
      </c>
      <c r="L1445">
        <v>10170.93</v>
      </c>
      <c r="O1445" t="s">
        <v>24</v>
      </c>
      <c r="P1445" s="2">
        <f>DATEVALUE(CONCATENATE(RIGHT(output[[#This Row],[month_year]],2),"/01/",LEFT(output[[#This Row],[month_year]],4)))</f>
        <v>42125</v>
      </c>
    </row>
    <row r="1446" spans="1:16" x14ac:dyDescent="0.3">
      <c r="A1446">
        <v>201505</v>
      </c>
      <c r="B1446" t="s">
        <v>647</v>
      </c>
      <c r="C1446" t="s">
        <v>49</v>
      </c>
      <c r="D1446" t="s">
        <v>50</v>
      </c>
      <c r="E1446" t="s">
        <v>51</v>
      </c>
      <c r="F1446" t="s">
        <v>48</v>
      </c>
      <c r="G1446" t="s">
        <v>52</v>
      </c>
      <c r="H1446" t="s">
        <v>20</v>
      </c>
      <c r="I1446" t="s">
        <v>53</v>
      </c>
      <c r="J1446">
        <v>1327</v>
      </c>
      <c r="K1446">
        <v>17.989999999999998</v>
      </c>
      <c r="L1446">
        <v>23872.73</v>
      </c>
      <c r="O1446" t="s">
        <v>24</v>
      </c>
      <c r="P1446" s="2">
        <f>DATEVALUE(CONCATENATE(RIGHT(output[[#This Row],[month_year]],2),"/01/",LEFT(output[[#This Row],[month_year]],4)))</f>
        <v>42125</v>
      </c>
    </row>
    <row r="1447" spans="1:16" x14ac:dyDescent="0.3">
      <c r="A1447">
        <v>201505</v>
      </c>
      <c r="B1447" t="s">
        <v>647</v>
      </c>
      <c r="C1447" t="s">
        <v>674</v>
      </c>
      <c r="D1447" t="s">
        <v>675</v>
      </c>
      <c r="E1447" t="s">
        <v>462</v>
      </c>
      <c r="F1447" t="s">
        <v>48</v>
      </c>
      <c r="G1447" t="s">
        <v>52</v>
      </c>
      <c r="H1447" t="s">
        <v>38</v>
      </c>
      <c r="I1447" t="s">
        <v>85</v>
      </c>
      <c r="J1447">
        <v>670</v>
      </c>
      <c r="K1447">
        <v>18.989999999999998</v>
      </c>
      <c r="L1447">
        <v>12723.3</v>
      </c>
      <c r="O1447" t="s">
        <v>24</v>
      </c>
      <c r="P1447" s="2">
        <f>DATEVALUE(CONCATENATE(RIGHT(output[[#This Row],[month_year]],2),"/01/",LEFT(output[[#This Row],[month_year]],4)))</f>
        <v>42125</v>
      </c>
    </row>
    <row r="1448" spans="1:16" x14ac:dyDescent="0.3">
      <c r="A1448">
        <v>201505</v>
      </c>
      <c r="B1448" t="s">
        <v>647</v>
      </c>
      <c r="C1448" t="s">
        <v>676</v>
      </c>
      <c r="D1448" t="s">
        <v>677</v>
      </c>
      <c r="E1448" t="s">
        <v>47</v>
      </c>
      <c r="F1448" t="s">
        <v>48</v>
      </c>
      <c r="G1448" t="s">
        <v>19</v>
      </c>
      <c r="H1448" t="s">
        <v>20</v>
      </c>
      <c r="I1448" t="s">
        <v>21</v>
      </c>
      <c r="J1448">
        <v>1040</v>
      </c>
      <c r="K1448">
        <v>17.989999999999998</v>
      </c>
      <c r="L1448">
        <v>18709.599999999999</v>
      </c>
      <c r="O1448" t="s">
        <v>24</v>
      </c>
      <c r="P1448" s="2">
        <f>DATEVALUE(CONCATENATE(RIGHT(output[[#This Row],[month_year]],2),"/01/",LEFT(output[[#This Row],[month_year]],4)))</f>
        <v>42125</v>
      </c>
    </row>
    <row r="1449" spans="1:16" x14ac:dyDescent="0.3">
      <c r="A1449">
        <v>201505</v>
      </c>
      <c r="B1449" t="s">
        <v>647</v>
      </c>
      <c r="C1449" t="s">
        <v>678</v>
      </c>
      <c r="D1449" t="s">
        <v>443</v>
      </c>
      <c r="E1449" t="s">
        <v>443</v>
      </c>
      <c r="F1449" t="s">
        <v>48</v>
      </c>
      <c r="G1449" t="s">
        <v>19</v>
      </c>
      <c r="H1449" t="s">
        <v>38</v>
      </c>
      <c r="I1449" t="s">
        <v>39</v>
      </c>
      <c r="J1449">
        <v>2233</v>
      </c>
      <c r="K1449">
        <v>18.989999999999998</v>
      </c>
      <c r="L1449">
        <v>42404.67</v>
      </c>
      <c r="O1449" t="s">
        <v>24</v>
      </c>
      <c r="P1449" s="2">
        <f>DATEVALUE(CONCATENATE(RIGHT(output[[#This Row],[month_year]],2),"/01/",LEFT(output[[#This Row],[month_year]],4)))</f>
        <v>42125</v>
      </c>
    </row>
    <row r="1450" spans="1:16" x14ac:dyDescent="0.3">
      <c r="A1450">
        <v>201505</v>
      </c>
      <c r="B1450" t="s">
        <v>647</v>
      </c>
      <c r="C1450" t="s">
        <v>54</v>
      </c>
      <c r="D1450" t="s">
        <v>55</v>
      </c>
      <c r="E1450" t="s">
        <v>55</v>
      </c>
      <c r="F1450" t="s">
        <v>48</v>
      </c>
      <c r="G1450" t="s">
        <v>19</v>
      </c>
      <c r="H1450" t="s">
        <v>20</v>
      </c>
      <c r="I1450" t="s">
        <v>21</v>
      </c>
      <c r="J1450">
        <v>1502</v>
      </c>
      <c r="K1450">
        <v>17.989999999999998</v>
      </c>
      <c r="L1450">
        <v>27020.98</v>
      </c>
      <c r="O1450" t="s">
        <v>24</v>
      </c>
      <c r="P1450" s="2">
        <f>DATEVALUE(CONCATENATE(RIGHT(output[[#This Row],[month_year]],2),"/01/",LEFT(output[[#This Row],[month_year]],4)))</f>
        <v>42125</v>
      </c>
    </row>
    <row r="1451" spans="1:16" x14ac:dyDescent="0.3">
      <c r="A1451">
        <v>201505</v>
      </c>
      <c r="B1451" t="s">
        <v>647</v>
      </c>
      <c r="C1451" t="s">
        <v>56</v>
      </c>
      <c r="D1451" t="s">
        <v>57</v>
      </c>
      <c r="E1451" t="s">
        <v>57</v>
      </c>
      <c r="F1451" t="s">
        <v>48</v>
      </c>
      <c r="G1451" t="s">
        <v>19</v>
      </c>
      <c r="H1451" t="s">
        <v>20</v>
      </c>
      <c r="I1451" t="s">
        <v>21</v>
      </c>
      <c r="J1451">
        <v>938</v>
      </c>
      <c r="K1451">
        <v>17.989999999999998</v>
      </c>
      <c r="L1451">
        <v>16874.62</v>
      </c>
      <c r="O1451" t="s">
        <v>24</v>
      </c>
      <c r="P1451" s="2">
        <f>DATEVALUE(CONCATENATE(RIGHT(output[[#This Row],[month_year]],2),"/01/",LEFT(output[[#This Row],[month_year]],4)))</f>
        <v>42125</v>
      </c>
    </row>
    <row r="1452" spans="1:16" x14ac:dyDescent="0.3">
      <c r="A1452">
        <v>201505</v>
      </c>
      <c r="B1452" t="s">
        <v>647</v>
      </c>
      <c r="C1452" t="s">
        <v>58</v>
      </c>
      <c r="D1452" t="s">
        <v>59</v>
      </c>
      <c r="E1452" t="s">
        <v>51</v>
      </c>
      <c r="F1452" t="s">
        <v>48</v>
      </c>
      <c r="G1452" t="s">
        <v>52</v>
      </c>
      <c r="H1452" t="s">
        <v>20</v>
      </c>
      <c r="I1452" t="s">
        <v>53</v>
      </c>
      <c r="J1452">
        <v>2358</v>
      </c>
      <c r="K1452">
        <v>17.989999999999998</v>
      </c>
      <c r="L1452">
        <v>42420.42</v>
      </c>
      <c r="O1452" t="s">
        <v>24</v>
      </c>
      <c r="P1452" s="2">
        <f>DATEVALUE(CONCATENATE(RIGHT(output[[#This Row],[month_year]],2),"/01/",LEFT(output[[#This Row],[month_year]],4)))</f>
        <v>42125</v>
      </c>
    </row>
    <row r="1453" spans="1:16" x14ac:dyDescent="0.3">
      <c r="A1453">
        <v>201505</v>
      </c>
      <c r="B1453" t="s">
        <v>647</v>
      </c>
      <c r="C1453" t="s">
        <v>60</v>
      </c>
      <c r="D1453" t="s">
        <v>61</v>
      </c>
      <c r="E1453" t="s">
        <v>61</v>
      </c>
      <c r="F1453" t="s">
        <v>48</v>
      </c>
      <c r="G1453" t="s">
        <v>19</v>
      </c>
      <c r="H1453" t="s">
        <v>20</v>
      </c>
      <c r="I1453" t="s">
        <v>21</v>
      </c>
      <c r="J1453">
        <v>2332</v>
      </c>
      <c r="K1453">
        <v>17.989999999999998</v>
      </c>
      <c r="L1453">
        <v>41952.68</v>
      </c>
      <c r="O1453" t="s">
        <v>24</v>
      </c>
      <c r="P1453" s="2">
        <f>DATEVALUE(CONCATENATE(RIGHT(output[[#This Row],[month_year]],2),"/01/",LEFT(output[[#This Row],[month_year]],4)))</f>
        <v>42125</v>
      </c>
    </row>
    <row r="1454" spans="1:16" x14ac:dyDescent="0.3">
      <c r="A1454">
        <v>201505</v>
      </c>
      <c r="B1454" t="s">
        <v>647</v>
      </c>
      <c r="C1454" t="s">
        <v>679</v>
      </c>
      <c r="D1454" t="s">
        <v>481</v>
      </c>
      <c r="E1454" t="s">
        <v>481</v>
      </c>
      <c r="F1454" t="s">
        <v>48</v>
      </c>
      <c r="G1454" t="s">
        <v>19</v>
      </c>
      <c r="H1454" t="s">
        <v>38</v>
      </c>
      <c r="I1454" t="s">
        <v>39</v>
      </c>
      <c r="J1454">
        <v>1575</v>
      </c>
      <c r="K1454">
        <v>18.989999999999998</v>
      </c>
      <c r="L1454">
        <v>29909.25</v>
      </c>
      <c r="O1454" t="s">
        <v>24</v>
      </c>
      <c r="P1454" s="2">
        <f>DATEVALUE(CONCATENATE(RIGHT(output[[#This Row],[month_year]],2),"/01/",LEFT(output[[#This Row],[month_year]],4)))</f>
        <v>42125</v>
      </c>
    </row>
    <row r="1455" spans="1:16" x14ac:dyDescent="0.3">
      <c r="A1455">
        <v>201505</v>
      </c>
      <c r="B1455" t="s">
        <v>647</v>
      </c>
      <c r="C1455" t="s">
        <v>97</v>
      </c>
      <c r="D1455" t="s">
        <v>98</v>
      </c>
      <c r="E1455" t="s">
        <v>98</v>
      </c>
      <c r="F1455" t="s">
        <v>65</v>
      </c>
      <c r="G1455" t="s">
        <v>19</v>
      </c>
      <c r="H1455" t="s">
        <v>20</v>
      </c>
      <c r="I1455" t="s">
        <v>21</v>
      </c>
      <c r="J1455">
        <v>670</v>
      </c>
      <c r="K1455">
        <v>17.989999999999998</v>
      </c>
      <c r="L1455">
        <v>12053.3</v>
      </c>
      <c r="O1455" t="s">
        <v>24</v>
      </c>
      <c r="P1455" s="2">
        <f>DATEVALUE(CONCATENATE(RIGHT(output[[#This Row],[month_year]],2),"/01/",LEFT(output[[#This Row],[month_year]],4)))</f>
        <v>42125</v>
      </c>
    </row>
    <row r="1456" spans="1:16" x14ac:dyDescent="0.3">
      <c r="A1456">
        <v>201505</v>
      </c>
      <c r="B1456" t="s">
        <v>647</v>
      </c>
      <c r="C1456" t="s">
        <v>99</v>
      </c>
      <c r="D1456" t="s">
        <v>100</v>
      </c>
      <c r="E1456" t="s">
        <v>100</v>
      </c>
      <c r="F1456" t="s">
        <v>65</v>
      </c>
      <c r="G1456" t="s">
        <v>19</v>
      </c>
      <c r="H1456" t="s">
        <v>20</v>
      </c>
      <c r="I1456" t="s">
        <v>21</v>
      </c>
      <c r="J1456">
        <v>940</v>
      </c>
      <c r="K1456">
        <v>17.989999999999998</v>
      </c>
      <c r="L1456">
        <v>16910.599999999999</v>
      </c>
      <c r="O1456" t="s">
        <v>24</v>
      </c>
      <c r="P1456" s="2">
        <f>DATEVALUE(CONCATENATE(RIGHT(output[[#This Row],[month_year]],2),"/01/",LEFT(output[[#This Row],[month_year]],4)))</f>
        <v>42125</v>
      </c>
    </row>
    <row r="1457" spans="1:16" x14ac:dyDescent="0.3">
      <c r="A1457">
        <v>201505</v>
      </c>
      <c r="B1457" t="s">
        <v>647</v>
      </c>
      <c r="C1457" t="s">
        <v>101</v>
      </c>
      <c r="D1457" t="s">
        <v>102</v>
      </c>
      <c r="E1457" t="s">
        <v>103</v>
      </c>
      <c r="F1457" t="s">
        <v>65</v>
      </c>
      <c r="G1457" t="s">
        <v>19</v>
      </c>
      <c r="H1457" t="s">
        <v>38</v>
      </c>
      <c r="I1457" t="s">
        <v>39</v>
      </c>
      <c r="J1457">
        <v>868</v>
      </c>
      <c r="K1457">
        <v>18.989999999999998</v>
      </c>
      <c r="L1457">
        <v>16483.32</v>
      </c>
      <c r="O1457" t="s">
        <v>24</v>
      </c>
      <c r="P1457" s="2">
        <f>DATEVALUE(CONCATENATE(RIGHT(output[[#This Row],[month_year]],2),"/01/",LEFT(output[[#This Row],[month_year]],4)))</f>
        <v>42125</v>
      </c>
    </row>
    <row r="1458" spans="1:16" x14ac:dyDescent="0.3">
      <c r="A1458">
        <v>201505</v>
      </c>
      <c r="B1458" t="s">
        <v>647</v>
      </c>
      <c r="C1458" t="s">
        <v>62</v>
      </c>
      <c r="D1458" t="s">
        <v>63</v>
      </c>
      <c r="E1458" t="s">
        <v>64</v>
      </c>
      <c r="F1458" t="s">
        <v>65</v>
      </c>
      <c r="G1458" t="s">
        <v>19</v>
      </c>
      <c r="H1458" t="s">
        <v>20</v>
      </c>
      <c r="I1458" t="s">
        <v>21</v>
      </c>
      <c r="J1458">
        <v>2144</v>
      </c>
      <c r="K1458">
        <v>17.989999999999998</v>
      </c>
      <c r="L1458">
        <v>38570.559999999998</v>
      </c>
      <c r="O1458" t="s">
        <v>24</v>
      </c>
      <c r="P1458" s="2">
        <f>DATEVALUE(CONCATENATE(RIGHT(output[[#This Row],[month_year]],2),"/01/",LEFT(output[[#This Row],[month_year]],4)))</f>
        <v>42125</v>
      </c>
    </row>
    <row r="1459" spans="1:16" x14ac:dyDescent="0.3">
      <c r="A1459">
        <v>201505</v>
      </c>
      <c r="B1459" t="s">
        <v>647</v>
      </c>
      <c r="C1459" t="s">
        <v>104</v>
      </c>
      <c r="D1459" t="s">
        <v>105</v>
      </c>
      <c r="E1459" t="s">
        <v>106</v>
      </c>
      <c r="F1459" t="s">
        <v>65</v>
      </c>
      <c r="G1459" t="s">
        <v>19</v>
      </c>
      <c r="H1459" t="s">
        <v>38</v>
      </c>
      <c r="I1459" t="s">
        <v>39</v>
      </c>
      <c r="J1459">
        <v>419</v>
      </c>
      <c r="K1459">
        <v>18.989999999999998</v>
      </c>
      <c r="L1459">
        <v>7956.81</v>
      </c>
      <c r="O1459" t="s">
        <v>24</v>
      </c>
      <c r="P1459" s="2">
        <f>DATEVALUE(CONCATENATE(RIGHT(output[[#This Row],[month_year]],2),"/01/",LEFT(output[[#This Row],[month_year]],4)))</f>
        <v>42125</v>
      </c>
    </row>
    <row r="1460" spans="1:16" x14ac:dyDescent="0.3">
      <c r="A1460">
        <v>201505</v>
      </c>
      <c r="B1460" t="s">
        <v>647</v>
      </c>
      <c r="C1460" t="s">
        <v>643</v>
      </c>
      <c r="D1460" t="s">
        <v>644</v>
      </c>
      <c r="E1460" t="s">
        <v>645</v>
      </c>
      <c r="F1460" t="s">
        <v>65</v>
      </c>
      <c r="G1460" t="s">
        <v>19</v>
      </c>
      <c r="H1460" t="s">
        <v>20</v>
      </c>
      <c r="I1460" t="s">
        <v>21</v>
      </c>
      <c r="J1460">
        <v>378</v>
      </c>
      <c r="K1460">
        <v>17.989999999999998</v>
      </c>
      <c r="L1460">
        <v>6800.22</v>
      </c>
      <c r="O1460" t="s">
        <v>24</v>
      </c>
      <c r="P1460" s="2">
        <f>DATEVALUE(CONCATENATE(RIGHT(output[[#This Row],[month_year]],2),"/01/",LEFT(output[[#This Row],[month_year]],4)))</f>
        <v>42125</v>
      </c>
    </row>
    <row r="1461" spans="1:16" x14ac:dyDescent="0.3">
      <c r="A1461">
        <v>201505</v>
      </c>
      <c r="B1461" t="s">
        <v>647</v>
      </c>
      <c r="C1461" t="s">
        <v>761</v>
      </c>
      <c r="D1461" t="s">
        <v>644</v>
      </c>
      <c r="E1461" t="s">
        <v>644</v>
      </c>
      <c r="F1461" t="s">
        <v>65</v>
      </c>
      <c r="G1461" t="s">
        <v>19</v>
      </c>
      <c r="H1461" t="s">
        <v>20</v>
      </c>
      <c r="I1461" t="s">
        <v>21</v>
      </c>
      <c r="J1461">
        <v>382</v>
      </c>
      <c r="K1461">
        <v>17.989999999999998</v>
      </c>
      <c r="L1461">
        <v>6872.18</v>
      </c>
      <c r="O1461" t="s">
        <v>24</v>
      </c>
      <c r="P1461" s="2">
        <f>DATEVALUE(CONCATENATE(RIGHT(output[[#This Row],[month_year]],2),"/01/",LEFT(output[[#This Row],[month_year]],4)))</f>
        <v>42125</v>
      </c>
    </row>
    <row r="1462" spans="1:16" x14ac:dyDescent="0.3">
      <c r="A1462">
        <v>201505</v>
      </c>
      <c r="B1462" t="s">
        <v>647</v>
      </c>
      <c r="C1462" t="s">
        <v>107</v>
      </c>
      <c r="D1462" t="s">
        <v>108</v>
      </c>
      <c r="E1462" t="s">
        <v>108</v>
      </c>
      <c r="F1462" t="s">
        <v>65</v>
      </c>
      <c r="G1462" t="s">
        <v>19</v>
      </c>
      <c r="H1462" t="s">
        <v>20</v>
      </c>
      <c r="I1462" t="s">
        <v>21</v>
      </c>
      <c r="J1462">
        <v>693</v>
      </c>
      <c r="K1462">
        <v>17.989999999999998</v>
      </c>
      <c r="L1462">
        <v>12467.07</v>
      </c>
      <c r="O1462" t="s">
        <v>24</v>
      </c>
      <c r="P1462" s="2">
        <f>DATEVALUE(CONCATENATE(RIGHT(output[[#This Row],[month_year]],2),"/01/",LEFT(output[[#This Row],[month_year]],4)))</f>
        <v>42125</v>
      </c>
    </row>
    <row r="1463" spans="1:16" x14ac:dyDescent="0.3">
      <c r="A1463">
        <v>201505</v>
      </c>
      <c r="B1463" t="s">
        <v>647</v>
      </c>
      <c r="C1463" t="s">
        <v>764</v>
      </c>
      <c r="D1463" t="s">
        <v>765</v>
      </c>
      <c r="E1463" t="s">
        <v>681</v>
      </c>
      <c r="F1463" t="s">
        <v>65</v>
      </c>
      <c r="G1463" t="s">
        <v>42</v>
      </c>
      <c r="H1463" t="s">
        <v>20</v>
      </c>
      <c r="I1463" t="s">
        <v>43</v>
      </c>
      <c r="J1463">
        <v>207</v>
      </c>
      <c r="K1463">
        <v>24.99</v>
      </c>
      <c r="L1463">
        <v>5172.93</v>
      </c>
      <c r="O1463" t="s">
        <v>24</v>
      </c>
      <c r="P1463" s="2">
        <f>DATEVALUE(CONCATENATE(RIGHT(output[[#This Row],[month_year]],2),"/01/",LEFT(output[[#This Row],[month_year]],4)))</f>
        <v>42125</v>
      </c>
    </row>
    <row r="1464" spans="1:16" x14ac:dyDescent="0.3">
      <c r="A1464">
        <v>201505</v>
      </c>
      <c r="B1464" t="s">
        <v>647</v>
      </c>
      <c r="C1464" t="s">
        <v>766</v>
      </c>
      <c r="D1464" t="s">
        <v>767</v>
      </c>
      <c r="E1464" t="s">
        <v>684</v>
      </c>
      <c r="F1464" t="s">
        <v>65</v>
      </c>
      <c r="G1464" t="s">
        <v>637</v>
      </c>
      <c r="H1464" t="s">
        <v>20</v>
      </c>
      <c r="I1464" t="s">
        <v>638</v>
      </c>
      <c r="J1464">
        <v>181</v>
      </c>
      <c r="K1464">
        <v>19.989999999999998</v>
      </c>
      <c r="L1464">
        <v>3618.19</v>
      </c>
      <c r="O1464" t="s">
        <v>24</v>
      </c>
      <c r="P1464" s="2">
        <f>DATEVALUE(CONCATENATE(RIGHT(output[[#This Row],[month_year]],2),"/01/",LEFT(output[[#This Row],[month_year]],4)))</f>
        <v>42125</v>
      </c>
    </row>
    <row r="1465" spans="1:16" x14ac:dyDescent="0.3">
      <c r="A1465">
        <v>201505</v>
      </c>
      <c r="B1465" t="s">
        <v>647</v>
      </c>
      <c r="C1465" t="s">
        <v>66</v>
      </c>
      <c r="D1465" t="s">
        <v>67</v>
      </c>
      <c r="E1465" t="s">
        <v>67</v>
      </c>
      <c r="F1465" t="s">
        <v>65</v>
      </c>
      <c r="G1465" t="s">
        <v>19</v>
      </c>
      <c r="H1465" t="s">
        <v>20</v>
      </c>
      <c r="I1465" t="s">
        <v>21</v>
      </c>
      <c r="J1465">
        <v>885</v>
      </c>
      <c r="K1465">
        <v>17.989999999999998</v>
      </c>
      <c r="L1465">
        <v>15921.15</v>
      </c>
      <c r="O1465" t="s">
        <v>24</v>
      </c>
      <c r="P1465" s="2">
        <f>DATEVALUE(CONCATENATE(RIGHT(output[[#This Row],[month_year]],2),"/01/",LEFT(output[[#This Row],[month_year]],4)))</f>
        <v>42125</v>
      </c>
    </row>
    <row r="1466" spans="1:16" x14ac:dyDescent="0.3">
      <c r="A1466">
        <v>201505</v>
      </c>
      <c r="B1466" t="s">
        <v>647</v>
      </c>
      <c r="C1466" t="s">
        <v>111</v>
      </c>
      <c r="D1466" t="s">
        <v>112</v>
      </c>
      <c r="E1466" t="s">
        <v>113</v>
      </c>
      <c r="F1466" t="s">
        <v>65</v>
      </c>
      <c r="G1466" t="s">
        <v>19</v>
      </c>
      <c r="H1466" t="s">
        <v>38</v>
      </c>
      <c r="I1466" t="s">
        <v>39</v>
      </c>
      <c r="J1466">
        <v>569</v>
      </c>
      <c r="K1466">
        <v>18.989999999999998</v>
      </c>
      <c r="L1466">
        <v>10805.31</v>
      </c>
      <c r="O1466" t="s">
        <v>24</v>
      </c>
      <c r="P1466" s="2">
        <f>DATEVALUE(CONCATENATE(RIGHT(output[[#This Row],[month_year]],2),"/01/",LEFT(output[[#This Row],[month_year]],4)))</f>
        <v>42125</v>
      </c>
    </row>
    <row r="1467" spans="1:16" x14ac:dyDescent="0.3">
      <c r="A1467">
        <v>201505</v>
      </c>
      <c r="B1467" t="s">
        <v>647</v>
      </c>
      <c r="C1467" t="s">
        <v>114</v>
      </c>
      <c r="D1467" t="s">
        <v>115</v>
      </c>
      <c r="E1467" t="s">
        <v>115</v>
      </c>
      <c r="F1467" t="s">
        <v>65</v>
      </c>
      <c r="G1467" t="s">
        <v>19</v>
      </c>
      <c r="H1467" t="s">
        <v>20</v>
      </c>
      <c r="I1467" t="s">
        <v>21</v>
      </c>
      <c r="J1467">
        <v>1894</v>
      </c>
      <c r="K1467">
        <v>17.989999999999998</v>
      </c>
      <c r="L1467">
        <v>34073.06</v>
      </c>
      <c r="O1467" t="s">
        <v>24</v>
      </c>
      <c r="P1467" s="2">
        <f>DATEVALUE(CONCATENATE(RIGHT(output[[#This Row],[month_year]],2),"/01/",LEFT(output[[#This Row],[month_year]],4)))</f>
        <v>42125</v>
      </c>
    </row>
    <row r="1468" spans="1:16" x14ac:dyDescent="0.3">
      <c r="A1468">
        <v>201505</v>
      </c>
      <c r="B1468" t="s">
        <v>647</v>
      </c>
      <c r="C1468" t="s">
        <v>762</v>
      </c>
      <c r="D1468" t="s">
        <v>763</v>
      </c>
      <c r="E1468" t="s">
        <v>681</v>
      </c>
      <c r="F1468" t="s">
        <v>65</v>
      </c>
      <c r="G1468" t="s">
        <v>42</v>
      </c>
      <c r="H1468" t="s">
        <v>20</v>
      </c>
      <c r="I1468" t="s">
        <v>43</v>
      </c>
      <c r="J1468">
        <v>180</v>
      </c>
      <c r="K1468">
        <v>24.99</v>
      </c>
      <c r="L1468">
        <v>4498.2</v>
      </c>
      <c r="O1468" t="s">
        <v>24</v>
      </c>
      <c r="P1468" s="2">
        <f>DATEVALUE(CONCATENATE(RIGHT(output[[#This Row],[month_year]],2),"/01/",LEFT(output[[#This Row],[month_year]],4)))</f>
        <v>42125</v>
      </c>
    </row>
    <row r="1469" spans="1:16" x14ac:dyDescent="0.3">
      <c r="A1469">
        <v>201505</v>
      </c>
      <c r="B1469" t="s">
        <v>647</v>
      </c>
      <c r="C1469" t="s">
        <v>595</v>
      </c>
      <c r="D1469" t="s">
        <v>596</v>
      </c>
      <c r="E1469" t="s">
        <v>65</v>
      </c>
      <c r="F1469" t="s">
        <v>65</v>
      </c>
      <c r="G1469" t="s">
        <v>19</v>
      </c>
      <c r="H1469" t="s">
        <v>20</v>
      </c>
      <c r="I1469" t="s">
        <v>21</v>
      </c>
      <c r="J1469">
        <v>5720</v>
      </c>
      <c r="K1469">
        <v>17.989999999999998</v>
      </c>
      <c r="L1469">
        <v>102902.8</v>
      </c>
      <c r="O1469" t="s">
        <v>24</v>
      </c>
      <c r="P1469" s="2">
        <f>DATEVALUE(CONCATENATE(RIGHT(output[[#This Row],[month_year]],2),"/01/",LEFT(output[[#This Row],[month_year]],4)))</f>
        <v>42125</v>
      </c>
    </row>
    <row r="1470" spans="1:16" x14ac:dyDescent="0.3">
      <c r="A1470">
        <v>201505</v>
      </c>
      <c r="B1470" t="s">
        <v>647</v>
      </c>
      <c r="C1470" t="s">
        <v>597</v>
      </c>
      <c r="D1470" t="s">
        <v>598</v>
      </c>
      <c r="E1470" t="s">
        <v>120</v>
      </c>
      <c r="F1470" t="s">
        <v>65</v>
      </c>
      <c r="G1470" t="s">
        <v>19</v>
      </c>
      <c r="H1470" t="s">
        <v>38</v>
      </c>
      <c r="I1470" t="s">
        <v>39</v>
      </c>
      <c r="J1470">
        <v>2018</v>
      </c>
      <c r="K1470">
        <v>18.989999999999998</v>
      </c>
      <c r="L1470">
        <v>38321.82</v>
      </c>
      <c r="O1470" t="s">
        <v>24</v>
      </c>
      <c r="P1470" s="2">
        <f>DATEVALUE(CONCATENATE(RIGHT(output[[#This Row],[month_year]],2),"/01/",LEFT(output[[#This Row],[month_year]],4)))</f>
        <v>42125</v>
      </c>
    </row>
    <row r="1471" spans="1:16" x14ac:dyDescent="0.3">
      <c r="A1471">
        <v>201505</v>
      </c>
      <c r="B1471" t="s">
        <v>647</v>
      </c>
      <c r="C1471" t="s">
        <v>680</v>
      </c>
      <c r="D1471" t="s">
        <v>681</v>
      </c>
      <c r="E1471" t="s">
        <v>681</v>
      </c>
      <c r="F1471" t="s">
        <v>65</v>
      </c>
      <c r="G1471" t="s">
        <v>42</v>
      </c>
      <c r="H1471" t="s">
        <v>20</v>
      </c>
      <c r="I1471" t="s">
        <v>43</v>
      </c>
      <c r="J1471">
        <v>690</v>
      </c>
      <c r="K1471">
        <v>24.99</v>
      </c>
      <c r="L1471">
        <v>17243.099999999999</v>
      </c>
      <c r="O1471" t="s">
        <v>24</v>
      </c>
      <c r="P1471" s="2">
        <f>DATEVALUE(CONCATENATE(RIGHT(output[[#This Row],[month_year]],2),"/01/",LEFT(output[[#This Row],[month_year]],4)))</f>
        <v>42125</v>
      </c>
    </row>
    <row r="1472" spans="1:16" x14ac:dyDescent="0.3">
      <c r="A1472">
        <v>201505</v>
      </c>
      <c r="B1472" t="s">
        <v>647</v>
      </c>
      <c r="C1472" t="s">
        <v>682</v>
      </c>
      <c r="D1472" t="s">
        <v>683</v>
      </c>
      <c r="E1472" t="s">
        <v>684</v>
      </c>
      <c r="F1472" t="s">
        <v>65</v>
      </c>
      <c r="G1472" t="s">
        <v>637</v>
      </c>
      <c r="H1472" t="s">
        <v>20</v>
      </c>
      <c r="I1472" t="s">
        <v>638</v>
      </c>
      <c r="J1472">
        <v>1145</v>
      </c>
      <c r="K1472">
        <v>19.989999999999998</v>
      </c>
      <c r="L1472">
        <v>22888.55</v>
      </c>
      <c r="O1472" t="s">
        <v>24</v>
      </c>
      <c r="P1472" s="2">
        <f>DATEVALUE(CONCATENATE(RIGHT(output[[#This Row],[month_year]],2),"/01/",LEFT(output[[#This Row],[month_year]],4)))</f>
        <v>42125</v>
      </c>
    </row>
    <row r="1473" spans="1:16" x14ac:dyDescent="0.3">
      <c r="A1473">
        <v>201505</v>
      </c>
      <c r="B1473" t="s">
        <v>647</v>
      </c>
      <c r="C1473" t="s">
        <v>707</v>
      </c>
      <c r="D1473" t="s">
        <v>708</v>
      </c>
      <c r="E1473" t="s">
        <v>684</v>
      </c>
      <c r="F1473" t="s">
        <v>65</v>
      </c>
      <c r="G1473" t="s">
        <v>637</v>
      </c>
      <c r="H1473" t="s">
        <v>20</v>
      </c>
      <c r="I1473" t="s">
        <v>638</v>
      </c>
      <c r="J1473">
        <v>200</v>
      </c>
      <c r="K1473">
        <v>19.989999999999998</v>
      </c>
      <c r="L1473">
        <v>3998</v>
      </c>
      <c r="O1473" t="s">
        <v>24</v>
      </c>
      <c r="P1473" s="2">
        <f>DATEVALUE(CONCATENATE(RIGHT(output[[#This Row],[month_year]],2),"/01/",LEFT(output[[#This Row],[month_year]],4)))</f>
        <v>42125</v>
      </c>
    </row>
    <row r="1474" spans="1:16" x14ac:dyDescent="0.3">
      <c r="A1474">
        <v>201505</v>
      </c>
      <c r="B1474" t="s">
        <v>647</v>
      </c>
      <c r="C1474" t="s">
        <v>625</v>
      </c>
      <c r="D1474" t="s">
        <v>626</v>
      </c>
      <c r="E1474" t="s">
        <v>126</v>
      </c>
      <c r="F1474" t="s">
        <v>65</v>
      </c>
      <c r="G1474" t="s">
        <v>19</v>
      </c>
      <c r="H1474" t="s">
        <v>20</v>
      </c>
      <c r="I1474" t="s">
        <v>21</v>
      </c>
      <c r="J1474">
        <v>1293</v>
      </c>
      <c r="K1474">
        <v>17.989999999999998</v>
      </c>
      <c r="L1474">
        <v>23261.07</v>
      </c>
      <c r="O1474" t="s">
        <v>24</v>
      </c>
      <c r="P1474" s="2">
        <f>DATEVALUE(CONCATENATE(RIGHT(output[[#This Row],[month_year]],2),"/01/",LEFT(output[[#This Row],[month_year]],4)))</f>
        <v>42125</v>
      </c>
    </row>
    <row r="1475" spans="1:16" x14ac:dyDescent="0.3">
      <c r="A1475">
        <v>201505</v>
      </c>
      <c r="B1475" t="s">
        <v>647</v>
      </c>
      <c r="C1475" t="s">
        <v>121</v>
      </c>
      <c r="D1475" t="s">
        <v>122</v>
      </c>
      <c r="E1475" t="s">
        <v>123</v>
      </c>
      <c r="F1475" t="s">
        <v>65</v>
      </c>
      <c r="G1475" t="s">
        <v>19</v>
      </c>
      <c r="H1475" t="s">
        <v>38</v>
      </c>
      <c r="I1475" t="s">
        <v>39</v>
      </c>
      <c r="J1475">
        <v>400</v>
      </c>
      <c r="K1475">
        <v>18.989999999999998</v>
      </c>
      <c r="L1475">
        <v>7596</v>
      </c>
      <c r="O1475" t="s">
        <v>24</v>
      </c>
      <c r="P1475" s="2">
        <f>DATEVALUE(CONCATENATE(RIGHT(output[[#This Row],[month_year]],2),"/01/",LEFT(output[[#This Row],[month_year]],4)))</f>
        <v>42125</v>
      </c>
    </row>
    <row r="1476" spans="1:16" x14ac:dyDescent="0.3">
      <c r="A1476">
        <v>201506</v>
      </c>
      <c r="B1476" t="s">
        <v>15</v>
      </c>
      <c r="C1476" t="s">
        <v>715</v>
      </c>
      <c r="D1476" t="s">
        <v>716</v>
      </c>
      <c r="E1476" t="s">
        <v>716</v>
      </c>
      <c r="F1476" t="s">
        <v>717</v>
      </c>
      <c r="G1476" t="s">
        <v>19</v>
      </c>
      <c r="H1476" t="s">
        <v>20</v>
      </c>
      <c r="I1476" t="s">
        <v>21</v>
      </c>
      <c r="J1476">
        <v>1064</v>
      </c>
      <c r="K1476">
        <v>11</v>
      </c>
      <c r="L1476">
        <v>11704</v>
      </c>
      <c r="O1476" t="s">
        <v>22</v>
      </c>
      <c r="P1476" s="2">
        <f>DATEVALUE(CONCATENATE(RIGHT(output[[#This Row],[month_year]],2),"/01/",LEFT(output[[#This Row],[month_year]],4)))</f>
        <v>42156</v>
      </c>
    </row>
    <row r="1477" spans="1:16" x14ac:dyDescent="0.3">
      <c r="A1477">
        <v>201506</v>
      </c>
      <c r="B1477" t="s">
        <v>15</v>
      </c>
      <c r="C1477" t="s">
        <v>16</v>
      </c>
      <c r="D1477" t="s">
        <v>17</v>
      </c>
      <c r="E1477" t="s">
        <v>17</v>
      </c>
      <c r="F1477" t="s">
        <v>18</v>
      </c>
      <c r="G1477" t="s">
        <v>19</v>
      </c>
      <c r="H1477" t="s">
        <v>20</v>
      </c>
      <c r="I1477" t="s">
        <v>21</v>
      </c>
      <c r="J1477">
        <v>3977</v>
      </c>
      <c r="K1477">
        <v>11</v>
      </c>
      <c r="L1477">
        <v>43747</v>
      </c>
      <c r="O1477" t="s">
        <v>24</v>
      </c>
      <c r="P1477" s="2">
        <f>DATEVALUE(CONCATENATE(RIGHT(output[[#This Row],[month_year]],2),"/01/",LEFT(output[[#This Row],[month_year]],4)))</f>
        <v>42156</v>
      </c>
    </row>
    <row r="1478" spans="1:16" x14ac:dyDescent="0.3">
      <c r="A1478">
        <v>201506</v>
      </c>
      <c r="B1478" t="s">
        <v>15</v>
      </c>
      <c r="C1478" t="s">
        <v>23</v>
      </c>
      <c r="D1478" t="s">
        <v>23</v>
      </c>
      <c r="E1478" t="s">
        <v>23</v>
      </c>
      <c r="F1478" t="s">
        <v>23</v>
      </c>
      <c r="G1478" t="s">
        <v>19</v>
      </c>
      <c r="H1478" t="s">
        <v>20</v>
      </c>
      <c r="I1478" t="s">
        <v>21</v>
      </c>
      <c r="J1478">
        <v>1058</v>
      </c>
      <c r="K1478">
        <v>11</v>
      </c>
      <c r="L1478">
        <v>11638</v>
      </c>
      <c r="O1478" t="s">
        <v>24</v>
      </c>
      <c r="P1478" s="2">
        <f>DATEVALUE(CONCATENATE(RIGHT(output[[#This Row],[month_year]],2),"/01/",LEFT(output[[#This Row],[month_year]],4)))</f>
        <v>42156</v>
      </c>
    </row>
    <row r="1479" spans="1:16" x14ac:dyDescent="0.3">
      <c r="A1479">
        <v>201506</v>
      </c>
      <c r="B1479" t="s">
        <v>15</v>
      </c>
      <c r="C1479" t="s">
        <v>25</v>
      </c>
      <c r="D1479" t="s">
        <v>26</v>
      </c>
      <c r="E1479" t="s">
        <v>25</v>
      </c>
      <c r="F1479" t="s">
        <v>23</v>
      </c>
      <c r="G1479" t="s">
        <v>27</v>
      </c>
      <c r="H1479" t="s">
        <v>20</v>
      </c>
      <c r="I1479" t="s">
        <v>28</v>
      </c>
      <c r="J1479">
        <v>7680</v>
      </c>
      <c r="K1479">
        <v>7.0250000000000004</v>
      </c>
      <c r="L1479">
        <v>53952</v>
      </c>
      <c r="O1479" t="s">
        <v>24</v>
      </c>
      <c r="P1479" s="2">
        <f>DATEVALUE(CONCATENATE(RIGHT(output[[#This Row],[month_year]],2),"/01/",LEFT(output[[#This Row],[month_year]],4)))</f>
        <v>42156</v>
      </c>
    </row>
    <row r="1480" spans="1:16" x14ac:dyDescent="0.3">
      <c r="A1480">
        <v>201506</v>
      </c>
      <c r="B1480" t="s">
        <v>15</v>
      </c>
      <c r="C1480" t="s">
        <v>29</v>
      </c>
      <c r="D1480" t="s">
        <v>30</v>
      </c>
      <c r="E1480" t="s">
        <v>30</v>
      </c>
      <c r="F1480" t="s">
        <v>30</v>
      </c>
      <c r="G1480" t="s">
        <v>19</v>
      </c>
      <c r="H1480" t="s">
        <v>20</v>
      </c>
      <c r="I1480" t="s">
        <v>21</v>
      </c>
      <c r="J1480">
        <v>20498</v>
      </c>
      <c r="K1480">
        <v>11</v>
      </c>
      <c r="L1480">
        <v>225478</v>
      </c>
      <c r="O1480" t="s">
        <v>24</v>
      </c>
      <c r="P1480" s="2">
        <f>DATEVALUE(CONCATENATE(RIGHT(output[[#This Row],[month_year]],2),"/01/",LEFT(output[[#This Row],[month_year]],4)))</f>
        <v>42156</v>
      </c>
    </row>
    <row r="1481" spans="1:16" x14ac:dyDescent="0.3">
      <c r="A1481">
        <v>201506</v>
      </c>
      <c r="B1481" t="s">
        <v>15</v>
      </c>
      <c r="C1481" t="s">
        <v>31</v>
      </c>
      <c r="D1481" t="s">
        <v>32</v>
      </c>
      <c r="E1481" t="s">
        <v>32</v>
      </c>
      <c r="F1481" t="s">
        <v>30</v>
      </c>
      <c r="G1481" t="s">
        <v>19</v>
      </c>
      <c r="H1481" t="s">
        <v>20</v>
      </c>
      <c r="I1481" t="s">
        <v>21</v>
      </c>
      <c r="J1481">
        <v>34083</v>
      </c>
      <c r="K1481">
        <v>11</v>
      </c>
      <c r="L1481">
        <v>374913</v>
      </c>
      <c r="O1481" t="s">
        <v>24</v>
      </c>
      <c r="P1481" s="2">
        <f>DATEVALUE(CONCATENATE(RIGHT(output[[#This Row],[month_year]],2),"/01/",LEFT(output[[#This Row],[month_year]],4)))</f>
        <v>42156</v>
      </c>
    </row>
    <row r="1482" spans="1:16" x14ac:dyDescent="0.3">
      <c r="A1482">
        <v>201506</v>
      </c>
      <c r="B1482" t="s">
        <v>15</v>
      </c>
      <c r="C1482" t="s">
        <v>33</v>
      </c>
      <c r="D1482" t="s">
        <v>33</v>
      </c>
      <c r="E1482" t="s">
        <v>34</v>
      </c>
      <c r="F1482" t="s">
        <v>35</v>
      </c>
      <c r="G1482" t="s">
        <v>19</v>
      </c>
      <c r="H1482" t="s">
        <v>20</v>
      </c>
      <c r="I1482" t="s">
        <v>21</v>
      </c>
      <c r="J1482">
        <v>5661</v>
      </c>
      <c r="K1482">
        <v>11</v>
      </c>
      <c r="L1482">
        <v>62271</v>
      </c>
      <c r="O1482" t="s">
        <v>24</v>
      </c>
      <c r="P1482" s="2">
        <f>DATEVALUE(CONCATENATE(RIGHT(output[[#This Row],[month_year]],2),"/01/",LEFT(output[[#This Row],[month_year]],4)))</f>
        <v>42156</v>
      </c>
    </row>
    <row r="1483" spans="1:16" x14ac:dyDescent="0.3">
      <c r="A1483">
        <v>201506</v>
      </c>
      <c r="B1483" t="s">
        <v>15</v>
      </c>
      <c r="C1483" t="s">
        <v>36</v>
      </c>
      <c r="D1483" t="s">
        <v>36</v>
      </c>
      <c r="E1483" t="s">
        <v>36</v>
      </c>
      <c r="F1483" t="s">
        <v>35</v>
      </c>
      <c r="G1483" t="s">
        <v>19</v>
      </c>
      <c r="H1483" t="s">
        <v>20</v>
      </c>
      <c r="I1483" t="s">
        <v>21</v>
      </c>
      <c r="J1483">
        <v>7495</v>
      </c>
      <c r="K1483">
        <v>11</v>
      </c>
      <c r="L1483">
        <v>82445</v>
      </c>
      <c r="O1483" t="s">
        <v>24</v>
      </c>
      <c r="P1483" s="2">
        <f>DATEVALUE(CONCATENATE(RIGHT(output[[#This Row],[month_year]],2),"/01/",LEFT(output[[#This Row],[month_year]],4)))</f>
        <v>42156</v>
      </c>
    </row>
    <row r="1484" spans="1:16" x14ac:dyDescent="0.3">
      <c r="A1484">
        <v>201506</v>
      </c>
      <c r="B1484" t="s">
        <v>15</v>
      </c>
      <c r="C1484" t="s">
        <v>37</v>
      </c>
      <c r="D1484" t="s">
        <v>37</v>
      </c>
      <c r="E1484" t="s">
        <v>37</v>
      </c>
      <c r="F1484" t="s">
        <v>35</v>
      </c>
      <c r="G1484" t="s">
        <v>19</v>
      </c>
      <c r="H1484" t="s">
        <v>38</v>
      </c>
      <c r="I1484" t="s">
        <v>39</v>
      </c>
      <c r="J1484">
        <v>17123</v>
      </c>
      <c r="K1484">
        <v>12</v>
      </c>
      <c r="L1484">
        <v>205476</v>
      </c>
      <c r="O1484" t="s">
        <v>24</v>
      </c>
      <c r="P1484" s="2">
        <f>DATEVALUE(CONCATENATE(RIGHT(output[[#This Row],[month_year]],2),"/01/",LEFT(output[[#This Row],[month_year]],4)))</f>
        <v>42156</v>
      </c>
    </row>
    <row r="1485" spans="1:16" x14ac:dyDescent="0.3">
      <c r="A1485">
        <v>201506</v>
      </c>
      <c r="B1485" t="s">
        <v>15</v>
      </c>
      <c r="C1485" t="s">
        <v>40</v>
      </c>
      <c r="D1485" t="s">
        <v>41</v>
      </c>
      <c r="E1485" t="s">
        <v>41</v>
      </c>
      <c r="F1485" t="s">
        <v>35</v>
      </c>
      <c r="G1485" t="s">
        <v>42</v>
      </c>
      <c r="H1485" t="s">
        <v>20</v>
      </c>
      <c r="I1485" t="s">
        <v>43</v>
      </c>
      <c r="J1485">
        <v>2022</v>
      </c>
      <c r="K1485">
        <v>18</v>
      </c>
      <c r="L1485">
        <v>36396</v>
      </c>
      <c r="O1485" t="s">
        <v>24</v>
      </c>
      <c r="P1485" s="2">
        <f>DATEVALUE(CONCATENATE(RIGHT(output[[#This Row],[month_year]],2),"/01/",LEFT(output[[#This Row],[month_year]],4)))</f>
        <v>42156</v>
      </c>
    </row>
    <row r="1486" spans="1:16" x14ac:dyDescent="0.3">
      <c r="A1486">
        <v>201506</v>
      </c>
      <c r="B1486" t="s">
        <v>15</v>
      </c>
      <c r="C1486" t="s">
        <v>44</v>
      </c>
      <c r="D1486" t="s">
        <v>44</v>
      </c>
      <c r="E1486" t="s">
        <v>45</v>
      </c>
      <c r="F1486" t="s">
        <v>35</v>
      </c>
      <c r="G1486" t="s">
        <v>27</v>
      </c>
      <c r="H1486" t="s">
        <v>20</v>
      </c>
      <c r="I1486" t="s">
        <v>28</v>
      </c>
      <c r="J1486">
        <v>6741</v>
      </c>
      <c r="K1486">
        <v>7.0250000000000004</v>
      </c>
      <c r="L1486">
        <v>47355.525000000001</v>
      </c>
      <c r="O1486" t="s">
        <v>24</v>
      </c>
      <c r="P1486" s="2">
        <f>DATEVALUE(CONCATENATE(RIGHT(output[[#This Row],[month_year]],2),"/01/",LEFT(output[[#This Row],[month_year]],4)))</f>
        <v>42156</v>
      </c>
    </row>
    <row r="1487" spans="1:16" x14ac:dyDescent="0.3">
      <c r="A1487">
        <v>201506</v>
      </c>
      <c r="B1487" t="s">
        <v>15</v>
      </c>
      <c r="C1487" t="s">
        <v>46</v>
      </c>
      <c r="D1487" t="s">
        <v>47</v>
      </c>
      <c r="E1487" t="s">
        <v>47</v>
      </c>
      <c r="F1487" t="s">
        <v>48</v>
      </c>
      <c r="G1487" t="s">
        <v>19</v>
      </c>
      <c r="H1487" t="s">
        <v>20</v>
      </c>
      <c r="I1487" t="s">
        <v>21</v>
      </c>
      <c r="J1487">
        <v>22113</v>
      </c>
      <c r="K1487">
        <v>11</v>
      </c>
      <c r="L1487">
        <v>243243</v>
      </c>
      <c r="O1487" t="s">
        <v>24</v>
      </c>
      <c r="P1487" s="2">
        <f>DATEVALUE(CONCATENATE(RIGHT(output[[#This Row],[month_year]],2),"/01/",LEFT(output[[#This Row],[month_year]],4)))</f>
        <v>42156</v>
      </c>
    </row>
    <row r="1488" spans="1:16" x14ac:dyDescent="0.3">
      <c r="A1488">
        <v>201506</v>
      </c>
      <c r="B1488" t="s">
        <v>15</v>
      </c>
      <c r="C1488" t="s">
        <v>49</v>
      </c>
      <c r="D1488" t="s">
        <v>50</v>
      </c>
      <c r="E1488" t="s">
        <v>51</v>
      </c>
      <c r="F1488" t="s">
        <v>48</v>
      </c>
      <c r="G1488" t="s">
        <v>52</v>
      </c>
      <c r="H1488" t="s">
        <v>20</v>
      </c>
      <c r="I1488" t="s">
        <v>53</v>
      </c>
      <c r="J1488">
        <v>3630</v>
      </c>
      <c r="K1488">
        <v>11</v>
      </c>
      <c r="L1488">
        <v>39930</v>
      </c>
      <c r="O1488" t="s">
        <v>24</v>
      </c>
      <c r="P1488" s="2">
        <f>DATEVALUE(CONCATENATE(RIGHT(output[[#This Row],[month_year]],2),"/01/",LEFT(output[[#This Row],[month_year]],4)))</f>
        <v>42156</v>
      </c>
    </row>
    <row r="1489" spans="1:16" x14ac:dyDescent="0.3">
      <c r="A1489">
        <v>201506</v>
      </c>
      <c r="B1489" t="s">
        <v>15</v>
      </c>
      <c r="C1489" t="s">
        <v>54</v>
      </c>
      <c r="D1489" t="s">
        <v>55</v>
      </c>
      <c r="E1489" t="s">
        <v>55</v>
      </c>
      <c r="F1489" t="s">
        <v>48</v>
      </c>
      <c r="G1489" t="s">
        <v>19</v>
      </c>
      <c r="H1489" t="s">
        <v>20</v>
      </c>
      <c r="I1489" t="s">
        <v>21</v>
      </c>
      <c r="J1489">
        <v>1538</v>
      </c>
      <c r="K1489">
        <v>11</v>
      </c>
      <c r="L1489">
        <v>16918</v>
      </c>
      <c r="O1489" t="s">
        <v>24</v>
      </c>
      <c r="P1489" s="2">
        <f>DATEVALUE(CONCATENATE(RIGHT(output[[#This Row],[month_year]],2),"/01/",LEFT(output[[#This Row],[month_year]],4)))</f>
        <v>42156</v>
      </c>
    </row>
    <row r="1490" spans="1:16" x14ac:dyDescent="0.3">
      <c r="A1490">
        <v>201506</v>
      </c>
      <c r="B1490" t="s">
        <v>15</v>
      </c>
      <c r="C1490" t="s">
        <v>56</v>
      </c>
      <c r="D1490" t="s">
        <v>57</v>
      </c>
      <c r="E1490" t="s">
        <v>57</v>
      </c>
      <c r="F1490" t="s">
        <v>48</v>
      </c>
      <c r="G1490" t="s">
        <v>19</v>
      </c>
      <c r="H1490" t="s">
        <v>20</v>
      </c>
      <c r="I1490" t="s">
        <v>21</v>
      </c>
      <c r="J1490">
        <v>1705</v>
      </c>
      <c r="K1490">
        <v>11</v>
      </c>
      <c r="L1490">
        <v>18755</v>
      </c>
      <c r="O1490" t="s">
        <v>24</v>
      </c>
      <c r="P1490" s="2">
        <f>DATEVALUE(CONCATENATE(RIGHT(output[[#This Row],[month_year]],2),"/01/",LEFT(output[[#This Row],[month_year]],4)))</f>
        <v>42156</v>
      </c>
    </row>
    <row r="1491" spans="1:16" x14ac:dyDescent="0.3">
      <c r="A1491">
        <v>201506</v>
      </c>
      <c r="B1491" t="s">
        <v>15</v>
      </c>
      <c r="C1491" t="s">
        <v>58</v>
      </c>
      <c r="D1491" t="s">
        <v>59</v>
      </c>
      <c r="E1491" t="s">
        <v>51</v>
      </c>
      <c r="F1491" t="s">
        <v>48</v>
      </c>
      <c r="G1491" t="s">
        <v>52</v>
      </c>
      <c r="H1491" t="s">
        <v>20</v>
      </c>
      <c r="I1491" t="s">
        <v>53</v>
      </c>
      <c r="J1491">
        <v>7828</v>
      </c>
      <c r="K1491">
        <v>11</v>
      </c>
      <c r="L1491">
        <v>86108</v>
      </c>
      <c r="O1491" t="s">
        <v>24</v>
      </c>
      <c r="P1491" s="2">
        <f>DATEVALUE(CONCATENATE(RIGHT(output[[#This Row],[month_year]],2),"/01/",LEFT(output[[#This Row],[month_year]],4)))</f>
        <v>42156</v>
      </c>
    </row>
    <row r="1492" spans="1:16" x14ac:dyDescent="0.3">
      <c r="A1492">
        <v>201506</v>
      </c>
      <c r="B1492" t="s">
        <v>15</v>
      </c>
      <c r="C1492" t="s">
        <v>60</v>
      </c>
      <c r="D1492" t="s">
        <v>61</v>
      </c>
      <c r="E1492" t="s">
        <v>61</v>
      </c>
      <c r="F1492" t="s">
        <v>48</v>
      </c>
      <c r="G1492" t="s">
        <v>19</v>
      </c>
      <c r="H1492" t="s">
        <v>20</v>
      </c>
      <c r="I1492" t="s">
        <v>21</v>
      </c>
      <c r="J1492">
        <v>6934</v>
      </c>
      <c r="K1492">
        <v>11</v>
      </c>
      <c r="L1492">
        <v>76274</v>
      </c>
      <c r="O1492" t="s">
        <v>24</v>
      </c>
      <c r="P1492" s="2">
        <f>DATEVALUE(CONCATENATE(RIGHT(output[[#This Row],[month_year]],2),"/01/",LEFT(output[[#This Row],[month_year]],4)))</f>
        <v>42156</v>
      </c>
    </row>
    <row r="1493" spans="1:16" x14ac:dyDescent="0.3">
      <c r="A1493">
        <v>201506</v>
      </c>
      <c r="B1493" t="s">
        <v>15</v>
      </c>
      <c r="C1493" t="s">
        <v>97</v>
      </c>
      <c r="D1493" t="s">
        <v>98</v>
      </c>
      <c r="E1493" t="s">
        <v>98</v>
      </c>
      <c r="F1493" t="s">
        <v>65</v>
      </c>
      <c r="G1493" t="s">
        <v>19</v>
      </c>
      <c r="H1493" t="s">
        <v>20</v>
      </c>
      <c r="I1493" t="s">
        <v>21</v>
      </c>
      <c r="J1493">
        <v>813</v>
      </c>
      <c r="K1493">
        <v>11</v>
      </c>
      <c r="L1493">
        <v>8943</v>
      </c>
      <c r="O1493" t="s">
        <v>24</v>
      </c>
      <c r="P1493" s="2">
        <f>DATEVALUE(CONCATENATE(RIGHT(output[[#This Row],[month_year]],2),"/01/",LEFT(output[[#This Row],[month_year]],4)))</f>
        <v>42156</v>
      </c>
    </row>
    <row r="1494" spans="1:16" x14ac:dyDescent="0.3">
      <c r="A1494">
        <v>201506</v>
      </c>
      <c r="B1494" t="s">
        <v>15</v>
      </c>
      <c r="C1494" t="s">
        <v>62</v>
      </c>
      <c r="D1494" t="s">
        <v>63</v>
      </c>
      <c r="E1494" t="s">
        <v>64</v>
      </c>
      <c r="F1494" t="s">
        <v>65</v>
      </c>
      <c r="G1494" t="s">
        <v>19</v>
      </c>
      <c r="H1494" t="s">
        <v>20</v>
      </c>
      <c r="I1494" t="s">
        <v>21</v>
      </c>
      <c r="J1494">
        <v>2220</v>
      </c>
      <c r="K1494">
        <v>11</v>
      </c>
      <c r="L1494">
        <v>24420</v>
      </c>
      <c r="O1494" t="s">
        <v>24</v>
      </c>
      <c r="P1494" s="2">
        <f>DATEVALUE(CONCATENATE(RIGHT(output[[#This Row],[month_year]],2),"/01/",LEFT(output[[#This Row],[month_year]],4)))</f>
        <v>42156</v>
      </c>
    </row>
    <row r="1495" spans="1:16" x14ac:dyDescent="0.3">
      <c r="A1495">
        <v>201506</v>
      </c>
      <c r="B1495" t="s">
        <v>15</v>
      </c>
      <c r="C1495" t="s">
        <v>643</v>
      </c>
      <c r="D1495" t="s">
        <v>644</v>
      </c>
      <c r="E1495" t="s">
        <v>645</v>
      </c>
      <c r="F1495" t="s">
        <v>65</v>
      </c>
      <c r="G1495" t="s">
        <v>19</v>
      </c>
      <c r="H1495" t="s">
        <v>20</v>
      </c>
      <c r="I1495" t="s">
        <v>21</v>
      </c>
      <c r="J1495">
        <v>785</v>
      </c>
      <c r="K1495">
        <v>11</v>
      </c>
      <c r="L1495">
        <v>8635</v>
      </c>
      <c r="O1495" t="s">
        <v>24</v>
      </c>
      <c r="P1495" s="2">
        <f>DATEVALUE(CONCATENATE(RIGHT(output[[#This Row],[month_year]],2),"/01/",LEFT(output[[#This Row],[month_year]],4)))</f>
        <v>42156</v>
      </c>
    </row>
    <row r="1496" spans="1:16" x14ac:dyDescent="0.3">
      <c r="A1496">
        <v>201506</v>
      </c>
      <c r="B1496" t="s">
        <v>15</v>
      </c>
      <c r="C1496" t="s">
        <v>107</v>
      </c>
      <c r="D1496" t="s">
        <v>108</v>
      </c>
      <c r="E1496" t="s">
        <v>108</v>
      </c>
      <c r="F1496" t="s">
        <v>65</v>
      </c>
      <c r="G1496" t="s">
        <v>19</v>
      </c>
      <c r="H1496" t="s">
        <v>20</v>
      </c>
      <c r="I1496" t="s">
        <v>21</v>
      </c>
      <c r="J1496">
        <v>1244</v>
      </c>
      <c r="K1496">
        <v>11</v>
      </c>
      <c r="L1496">
        <v>13684</v>
      </c>
      <c r="O1496" t="s">
        <v>24</v>
      </c>
      <c r="P1496" s="2">
        <f>DATEVALUE(CONCATENATE(RIGHT(output[[#This Row],[month_year]],2),"/01/",LEFT(output[[#This Row],[month_year]],4)))</f>
        <v>42156</v>
      </c>
    </row>
    <row r="1497" spans="1:16" x14ac:dyDescent="0.3">
      <c r="A1497">
        <v>201506</v>
      </c>
      <c r="B1497" t="s">
        <v>15</v>
      </c>
      <c r="C1497" t="s">
        <v>66</v>
      </c>
      <c r="D1497" t="s">
        <v>67</v>
      </c>
      <c r="E1497" t="s">
        <v>67</v>
      </c>
      <c r="F1497" t="s">
        <v>65</v>
      </c>
      <c r="G1497" t="s">
        <v>19</v>
      </c>
      <c r="H1497" t="s">
        <v>20</v>
      </c>
      <c r="I1497" t="s">
        <v>21</v>
      </c>
      <c r="J1497">
        <v>831</v>
      </c>
      <c r="K1497">
        <v>11</v>
      </c>
      <c r="L1497">
        <v>9141</v>
      </c>
      <c r="O1497" t="s">
        <v>24</v>
      </c>
      <c r="P1497" s="2">
        <f>DATEVALUE(CONCATENATE(RIGHT(output[[#This Row],[month_year]],2),"/01/",LEFT(output[[#This Row],[month_year]],4)))</f>
        <v>42156</v>
      </c>
    </row>
    <row r="1498" spans="1:16" x14ac:dyDescent="0.3">
      <c r="A1498">
        <v>201506</v>
      </c>
      <c r="B1498" t="s">
        <v>15</v>
      </c>
      <c r="C1498" t="s">
        <v>68</v>
      </c>
      <c r="D1498" t="s">
        <v>69</v>
      </c>
      <c r="E1498" t="s">
        <v>65</v>
      </c>
      <c r="F1498" t="s">
        <v>65</v>
      </c>
      <c r="G1498" t="s">
        <v>19</v>
      </c>
      <c r="H1498" t="s">
        <v>20</v>
      </c>
      <c r="I1498" t="s">
        <v>21</v>
      </c>
      <c r="J1498">
        <v>2963</v>
      </c>
      <c r="K1498">
        <v>11</v>
      </c>
      <c r="L1498">
        <v>32593</v>
      </c>
      <c r="O1498" t="s">
        <v>24</v>
      </c>
      <c r="P1498" s="2">
        <f>DATEVALUE(CONCATENATE(RIGHT(output[[#This Row],[month_year]],2),"/01/",LEFT(output[[#This Row],[month_year]],4)))</f>
        <v>42156</v>
      </c>
    </row>
    <row r="1499" spans="1:16" x14ac:dyDescent="0.3">
      <c r="A1499">
        <v>201506</v>
      </c>
      <c r="B1499" t="s">
        <v>70</v>
      </c>
      <c r="C1499" t="s">
        <v>29</v>
      </c>
      <c r="D1499" t="s">
        <v>30</v>
      </c>
      <c r="E1499" t="s">
        <v>30</v>
      </c>
      <c r="F1499" t="s">
        <v>30</v>
      </c>
      <c r="G1499" t="s">
        <v>19</v>
      </c>
      <c r="H1499" t="s">
        <v>20</v>
      </c>
      <c r="I1499" t="s">
        <v>21</v>
      </c>
      <c r="J1499">
        <v>13464</v>
      </c>
      <c r="K1499">
        <v>9.94</v>
      </c>
      <c r="L1499">
        <v>133832.16</v>
      </c>
      <c r="N1499" t="s">
        <v>30</v>
      </c>
      <c r="O1499" t="s">
        <v>22</v>
      </c>
      <c r="P1499" s="2">
        <f>DATEVALUE(CONCATENATE(RIGHT(output[[#This Row],[month_year]],2),"/01/",LEFT(output[[#This Row],[month_year]],4)))</f>
        <v>42156</v>
      </c>
    </row>
    <row r="1500" spans="1:16" x14ac:dyDescent="0.3">
      <c r="A1500">
        <v>201506</v>
      </c>
      <c r="B1500" t="s">
        <v>70</v>
      </c>
      <c r="C1500" t="s">
        <v>86</v>
      </c>
      <c r="D1500" t="s">
        <v>87</v>
      </c>
      <c r="E1500" t="s">
        <v>87</v>
      </c>
      <c r="F1500" t="s">
        <v>30</v>
      </c>
      <c r="G1500" t="s">
        <v>19</v>
      </c>
      <c r="H1500" t="s">
        <v>38</v>
      </c>
      <c r="I1500" t="s">
        <v>39</v>
      </c>
      <c r="J1500">
        <v>3500</v>
      </c>
      <c r="K1500">
        <v>9.94</v>
      </c>
      <c r="L1500">
        <v>34790</v>
      </c>
      <c r="N1500" t="s">
        <v>87</v>
      </c>
      <c r="O1500" t="s">
        <v>22</v>
      </c>
      <c r="P1500" s="2">
        <f>DATEVALUE(CONCATENATE(RIGHT(output[[#This Row],[month_year]],2),"/01/",LEFT(output[[#This Row],[month_year]],4)))</f>
        <v>42156</v>
      </c>
    </row>
    <row r="1501" spans="1:16" x14ac:dyDescent="0.3">
      <c r="A1501">
        <v>201506</v>
      </c>
      <c r="B1501" t="s">
        <v>70</v>
      </c>
      <c r="C1501" t="s">
        <v>88</v>
      </c>
      <c r="D1501" t="s">
        <v>89</v>
      </c>
      <c r="E1501" t="s">
        <v>30</v>
      </c>
      <c r="F1501" t="s">
        <v>30</v>
      </c>
      <c r="G1501" t="s">
        <v>19</v>
      </c>
      <c r="H1501" t="s">
        <v>20</v>
      </c>
      <c r="I1501" t="s">
        <v>21</v>
      </c>
      <c r="J1501">
        <v>3784</v>
      </c>
      <c r="K1501">
        <v>9.9499999999999993</v>
      </c>
      <c r="L1501">
        <v>37650.800000000003</v>
      </c>
      <c r="N1501" t="s">
        <v>30</v>
      </c>
      <c r="O1501" t="s">
        <v>24</v>
      </c>
      <c r="P1501" s="2">
        <f>DATEVALUE(CONCATENATE(RIGHT(output[[#This Row],[month_year]],2),"/01/",LEFT(output[[#This Row],[month_year]],4)))</f>
        <v>42156</v>
      </c>
    </row>
    <row r="1502" spans="1:16" x14ac:dyDescent="0.3">
      <c r="A1502">
        <v>201506</v>
      </c>
      <c r="B1502" t="s">
        <v>70</v>
      </c>
      <c r="C1502" t="s">
        <v>31</v>
      </c>
      <c r="D1502" t="s">
        <v>32</v>
      </c>
      <c r="E1502" t="s">
        <v>32</v>
      </c>
      <c r="F1502" t="s">
        <v>30</v>
      </c>
      <c r="G1502" t="s">
        <v>19</v>
      </c>
      <c r="H1502" t="s">
        <v>20</v>
      </c>
      <c r="I1502" t="s">
        <v>21</v>
      </c>
      <c r="J1502">
        <v>28650</v>
      </c>
      <c r="K1502">
        <v>9.94</v>
      </c>
      <c r="L1502">
        <v>284781</v>
      </c>
      <c r="N1502" t="s">
        <v>32</v>
      </c>
      <c r="O1502" t="s">
        <v>22</v>
      </c>
      <c r="P1502" s="2">
        <f>DATEVALUE(CONCATENATE(RIGHT(output[[#This Row],[month_year]],2),"/01/",LEFT(output[[#This Row],[month_year]],4)))</f>
        <v>42156</v>
      </c>
    </row>
    <row r="1503" spans="1:16" x14ac:dyDescent="0.3">
      <c r="A1503">
        <v>201506</v>
      </c>
      <c r="B1503" t="s">
        <v>70</v>
      </c>
      <c r="C1503" t="s">
        <v>90</v>
      </c>
      <c r="D1503" t="s">
        <v>91</v>
      </c>
      <c r="E1503" t="s">
        <v>91</v>
      </c>
      <c r="F1503" t="s">
        <v>30</v>
      </c>
      <c r="G1503" t="s">
        <v>19</v>
      </c>
      <c r="H1503" t="s">
        <v>38</v>
      </c>
      <c r="I1503" t="s">
        <v>39</v>
      </c>
      <c r="J1503">
        <v>4126</v>
      </c>
      <c r="K1503">
        <v>9.94</v>
      </c>
      <c r="L1503">
        <v>41012.44</v>
      </c>
      <c r="N1503" t="s">
        <v>91</v>
      </c>
      <c r="O1503" t="s">
        <v>22</v>
      </c>
      <c r="P1503" s="2">
        <f>DATEVALUE(CONCATENATE(RIGHT(output[[#This Row],[month_year]],2),"/01/",LEFT(output[[#This Row],[month_year]],4)))</f>
        <v>42156</v>
      </c>
    </row>
    <row r="1504" spans="1:16" x14ac:dyDescent="0.3">
      <c r="A1504">
        <v>201506</v>
      </c>
      <c r="B1504" t="s">
        <v>70</v>
      </c>
      <c r="C1504" t="s">
        <v>33</v>
      </c>
      <c r="D1504" t="s">
        <v>33</v>
      </c>
      <c r="E1504" t="s">
        <v>34</v>
      </c>
      <c r="F1504" t="s">
        <v>35</v>
      </c>
      <c r="G1504" t="s">
        <v>19</v>
      </c>
      <c r="H1504" t="s">
        <v>20</v>
      </c>
      <c r="I1504" t="s">
        <v>21</v>
      </c>
      <c r="J1504">
        <v>7572</v>
      </c>
      <c r="K1504">
        <v>9.94</v>
      </c>
      <c r="L1504">
        <v>75265.679999999993</v>
      </c>
      <c r="N1504" t="s">
        <v>34</v>
      </c>
      <c r="O1504" t="s">
        <v>22</v>
      </c>
      <c r="P1504" s="2">
        <f>DATEVALUE(CONCATENATE(RIGHT(output[[#This Row],[month_year]],2),"/01/",LEFT(output[[#This Row],[month_year]],4)))</f>
        <v>42156</v>
      </c>
    </row>
    <row r="1505" spans="1:16" x14ac:dyDescent="0.3">
      <c r="A1505">
        <v>201506</v>
      </c>
      <c r="B1505" t="s">
        <v>70</v>
      </c>
      <c r="C1505" t="s">
        <v>36</v>
      </c>
      <c r="D1505" t="s">
        <v>36</v>
      </c>
      <c r="E1505" t="s">
        <v>36</v>
      </c>
      <c r="F1505" t="s">
        <v>35</v>
      </c>
      <c r="G1505" t="s">
        <v>19</v>
      </c>
      <c r="H1505" t="s">
        <v>20</v>
      </c>
      <c r="I1505" t="s">
        <v>21</v>
      </c>
      <c r="J1505">
        <v>6543</v>
      </c>
      <c r="K1505">
        <v>9.94</v>
      </c>
      <c r="L1505">
        <v>65037.42</v>
      </c>
      <c r="N1505" t="s">
        <v>36</v>
      </c>
      <c r="O1505" t="s">
        <v>22</v>
      </c>
      <c r="P1505" s="2">
        <f>DATEVALUE(CONCATENATE(RIGHT(output[[#This Row],[month_year]],2),"/01/",LEFT(output[[#This Row],[month_year]],4)))</f>
        <v>42156</v>
      </c>
    </row>
    <row r="1506" spans="1:16" x14ac:dyDescent="0.3">
      <c r="A1506">
        <v>201506</v>
      </c>
      <c r="B1506" t="s">
        <v>70</v>
      </c>
      <c r="C1506" t="s">
        <v>93</v>
      </c>
      <c r="D1506" t="s">
        <v>93</v>
      </c>
      <c r="E1506" t="s">
        <v>93</v>
      </c>
      <c r="F1506" t="s">
        <v>35</v>
      </c>
      <c r="G1506" t="s">
        <v>19</v>
      </c>
      <c r="H1506" t="s">
        <v>20</v>
      </c>
      <c r="I1506" t="s">
        <v>21</v>
      </c>
      <c r="J1506">
        <v>4152</v>
      </c>
      <c r="K1506">
        <v>9.94</v>
      </c>
      <c r="L1506">
        <v>41270.879999999997</v>
      </c>
      <c r="N1506" t="s">
        <v>93</v>
      </c>
      <c r="O1506" t="s">
        <v>22</v>
      </c>
      <c r="P1506" s="2">
        <f>DATEVALUE(CONCATENATE(RIGHT(output[[#This Row],[month_year]],2),"/01/",LEFT(output[[#This Row],[month_year]],4)))</f>
        <v>42156</v>
      </c>
    </row>
    <row r="1507" spans="1:16" x14ac:dyDescent="0.3">
      <c r="A1507">
        <v>201506</v>
      </c>
      <c r="B1507" t="s">
        <v>70</v>
      </c>
      <c r="C1507" t="s">
        <v>94</v>
      </c>
      <c r="D1507" t="s">
        <v>94</v>
      </c>
      <c r="E1507" t="s">
        <v>94</v>
      </c>
      <c r="F1507" t="s">
        <v>35</v>
      </c>
      <c r="G1507" t="s">
        <v>19</v>
      </c>
      <c r="H1507" t="s">
        <v>38</v>
      </c>
      <c r="I1507" t="s">
        <v>39</v>
      </c>
      <c r="J1507">
        <v>1500</v>
      </c>
      <c r="K1507">
        <v>9.94</v>
      </c>
      <c r="L1507">
        <v>14910</v>
      </c>
      <c r="N1507" t="s">
        <v>94</v>
      </c>
      <c r="O1507" t="s">
        <v>22</v>
      </c>
      <c r="P1507" s="2">
        <f>DATEVALUE(CONCATENATE(RIGHT(output[[#This Row],[month_year]],2),"/01/",LEFT(output[[#This Row],[month_year]],4)))</f>
        <v>42156</v>
      </c>
    </row>
    <row r="1508" spans="1:16" x14ac:dyDescent="0.3">
      <c r="A1508">
        <v>201506</v>
      </c>
      <c r="B1508" t="s">
        <v>70</v>
      </c>
      <c r="C1508" t="s">
        <v>95</v>
      </c>
      <c r="D1508" t="s">
        <v>95</v>
      </c>
      <c r="E1508" t="s">
        <v>96</v>
      </c>
      <c r="F1508" t="s">
        <v>35</v>
      </c>
      <c r="G1508" t="s">
        <v>52</v>
      </c>
      <c r="H1508" t="s">
        <v>20</v>
      </c>
      <c r="I1508" t="s">
        <v>53</v>
      </c>
      <c r="J1508">
        <v>5299</v>
      </c>
      <c r="K1508">
        <v>9.94</v>
      </c>
      <c r="L1508">
        <v>52672.06</v>
      </c>
      <c r="N1508" t="s">
        <v>96</v>
      </c>
      <c r="O1508" t="s">
        <v>22</v>
      </c>
      <c r="P1508" s="2">
        <f>DATEVALUE(CONCATENATE(RIGHT(output[[#This Row],[month_year]],2),"/01/",LEFT(output[[#This Row],[month_year]],4)))</f>
        <v>42156</v>
      </c>
    </row>
    <row r="1509" spans="1:16" x14ac:dyDescent="0.3">
      <c r="A1509">
        <v>201506</v>
      </c>
      <c r="B1509" t="s">
        <v>70</v>
      </c>
      <c r="C1509" t="s">
        <v>46</v>
      </c>
      <c r="D1509" t="s">
        <v>47</v>
      </c>
      <c r="E1509" t="s">
        <v>47</v>
      </c>
      <c r="F1509" t="s">
        <v>48</v>
      </c>
      <c r="G1509" t="s">
        <v>19</v>
      </c>
      <c r="H1509" t="s">
        <v>20</v>
      </c>
      <c r="I1509" t="s">
        <v>21</v>
      </c>
      <c r="J1509">
        <v>12052</v>
      </c>
      <c r="K1509">
        <v>9.94</v>
      </c>
      <c r="L1509">
        <v>119796.88</v>
      </c>
      <c r="N1509" t="s">
        <v>47</v>
      </c>
      <c r="O1509" t="s">
        <v>22</v>
      </c>
      <c r="P1509" s="2">
        <f>DATEVALUE(CONCATENATE(RIGHT(output[[#This Row],[month_year]],2),"/01/",LEFT(output[[#This Row],[month_year]],4)))</f>
        <v>42156</v>
      </c>
    </row>
    <row r="1510" spans="1:16" x14ac:dyDescent="0.3">
      <c r="A1510">
        <v>201506</v>
      </c>
      <c r="B1510" t="s">
        <v>70</v>
      </c>
      <c r="C1510" t="s">
        <v>60</v>
      </c>
      <c r="D1510" t="s">
        <v>61</v>
      </c>
      <c r="E1510" t="s">
        <v>61</v>
      </c>
      <c r="F1510" t="s">
        <v>48</v>
      </c>
      <c r="G1510" t="s">
        <v>19</v>
      </c>
      <c r="H1510" t="s">
        <v>20</v>
      </c>
      <c r="I1510" t="s">
        <v>21</v>
      </c>
      <c r="J1510">
        <v>2578</v>
      </c>
      <c r="K1510">
        <v>9.94</v>
      </c>
      <c r="L1510">
        <v>25625.32</v>
      </c>
      <c r="N1510" t="s">
        <v>61</v>
      </c>
      <c r="O1510" t="s">
        <v>22</v>
      </c>
      <c r="P1510" s="2">
        <f>DATEVALUE(CONCATENATE(RIGHT(output[[#This Row],[month_year]],2),"/01/",LEFT(output[[#This Row],[month_year]],4)))</f>
        <v>42156</v>
      </c>
    </row>
    <row r="1511" spans="1:16" x14ac:dyDescent="0.3">
      <c r="A1511">
        <v>201506</v>
      </c>
      <c r="B1511" t="s">
        <v>70</v>
      </c>
      <c r="C1511" t="s">
        <v>97</v>
      </c>
      <c r="D1511" t="s">
        <v>98</v>
      </c>
      <c r="E1511" t="s">
        <v>98</v>
      </c>
      <c r="F1511" t="s">
        <v>65</v>
      </c>
      <c r="G1511" t="s">
        <v>19</v>
      </c>
      <c r="H1511" t="s">
        <v>20</v>
      </c>
      <c r="I1511" t="s">
        <v>21</v>
      </c>
      <c r="J1511">
        <v>5548</v>
      </c>
      <c r="K1511">
        <v>9.94</v>
      </c>
      <c r="L1511">
        <v>55147.12</v>
      </c>
      <c r="N1511" t="s">
        <v>98</v>
      </c>
      <c r="O1511" t="s">
        <v>22</v>
      </c>
      <c r="P1511" s="2">
        <f>DATEVALUE(CONCATENATE(RIGHT(output[[#This Row],[month_year]],2),"/01/",LEFT(output[[#This Row],[month_year]],4)))</f>
        <v>42156</v>
      </c>
    </row>
    <row r="1512" spans="1:16" x14ac:dyDescent="0.3">
      <c r="A1512">
        <v>201506</v>
      </c>
      <c r="B1512" t="s">
        <v>70</v>
      </c>
      <c r="C1512" t="s">
        <v>99</v>
      </c>
      <c r="D1512" t="s">
        <v>100</v>
      </c>
      <c r="E1512" t="s">
        <v>100</v>
      </c>
      <c r="F1512" t="s">
        <v>65</v>
      </c>
      <c r="G1512" t="s">
        <v>19</v>
      </c>
      <c r="H1512" t="s">
        <v>20</v>
      </c>
      <c r="I1512" t="s">
        <v>21</v>
      </c>
      <c r="J1512">
        <v>3792</v>
      </c>
      <c r="K1512">
        <v>9.94</v>
      </c>
      <c r="L1512">
        <v>37692.480000000003</v>
      </c>
      <c r="N1512" t="s">
        <v>100</v>
      </c>
      <c r="O1512" t="s">
        <v>22</v>
      </c>
      <c r="P1512" s="2">
        <f>DATEVALUE(CONCATENATE(RIGHT(output[[#This Row],[month_year]],2),"/01/",LEFT(output[[#This Row],[month_year]],4)))</f>
        <v>42156</v>
      </c>
    </row>
    <row r="1513" spans="1:16" x14ac:dyDescent="0.3">
      <c r="A1513">
        <v>201506</v>
      </c>
      <c r="B1513" t="s">
        <v>70</v>
      </c>
      <c r="C1513" t="s">
        <v>62</v>
      </c>
      <c r="D1513" t="s">
        <v>63</v>
      </c>
      <c r="E1513" t="s">
        <v>64</v>
      </c>
      <c r="F1513" t="s">
        <v>65</v>
      </c>
      <c r="G1513" t="s">
        <v>19</v>
      </c>
      <c r="H1513" t="s">
        <v>20</v>
      </c>
      <c r="I1513" t="s">
        <v>21</v>
      </c>
      <c r="J1513">
        <v>12264</v>
      </c>
      <c r="K1513">
        <v>9.94</v>
      </c>
      <c r="L1513">
        <v>121904.16</v>
      </c>
      <c r="N1513" t="s">
        <v>64</v>
      </c>
      <c r="O1513" t="s">
        <v>22</v>
      </c>
      <c r="P1513" s="2">
        <f>DATEVALUE(CONCATENATE(RIGHT(output[[#This Row],[month_year]],2),"/01/",LEFT(output[[#This Row],[month_year]],4)))</f>
        <v>42156</v>
      </c>
    </row>
    <row r="1514" spans="1:16" x14ac:dyDescent="0.3">
      <c r="A1514">
        <v>201506</v>
      </c>
      <c r="B1514" t="s">
        <v>70</v>
      </c>
      <c r="C1514" t="s">
        <v>104</v>
      </c>
      <c r="D1514" t="s">
        <v>105</v>
      </c>
      <c r="E1514" t="s">
        <v>106</v>
      </c>
      <c r="F1514" t="s">
        <v>65</v>
      </c>
      <c r="G1514" t="s">
        <v>19</v>
      </c>
      <c r="H1514" t="s">
        <v>38</v>
      </c>
      <c r="I1514" t="s">
        <v>39</v>
      </c>
      <c r="J1514">
        <v>517</v>
      </c>
      <c r="K1514">
        <v>9.94</v>
      </c>
      <c r="L1514">
        <v>5138.9799999999996</v>
      </c>
      <c r="N1514" t="s">
        <v>106</v>
      </c>
      <c r="O1514" t="s">
        <v>22</v>
      </c>
      <c r="P1514" s="2">
        <f>DATEVALUE(CONCATENATE(RIGHT(output[[#This Row],[month_year]],2),"/01/",LEFT(output[[#This Row],[month_year]],4)))</f>
        <v>42156</v>
      </c>
    </row>
    <row r="1515" spans="1:16" x14ac:dyDescent="0.3">
      <c r="A1515">
        <v>201506</v>
      </c>
      <c r="B1515" t="s">
        <v>70</v>
      </c>
      <c r="C1515" t="s">
        <v>107</v>
      </c>
      <c r="D1515" t="s">
        <v>108</v>
      </c>
      <c r="E1515" t="s">
        <v>108</v>
      </c>
      <c r="F1515" t="s">
        <v>65</v>
      </c>
      <c r="G1515" t="s">
        <v>19</v>
      </c>
      <c r="H1515" t="s">
        <v>20</v>
      </c>
      <c r="I1515" t="s">
        <v>21</v>
      </c>
      <c r="J1515">
        <v>2439</v>
      </c>
      <c r="K1515">
        <v>9.94</v>
      </c>
      <c r="L1515">
        <v>24243.66</v>
      </c>
      <c r="N1515" t="s">
        <v>108</v>
      </c>
      <c r="O1515" t="s">
        <v>22</v>
      </c>
      <c r="P1515" s="2">
        <f>DATEVALUE(CONCATENATE(RIGHT(output[[#This Row],[month_year]],2),"/01/",LEFT(output[[#This Row],[month_year]],4)))</f>
        <v>42156</v>
      </c>
    </row>
    <row r="1516" spans="1:16" x14ac:dyDescent="0.3">
      <c r="A1516">
        <v>201506</v>
      </c>
      <c r="B1516" t="s">
        <v>70</v>
      </c>
      <c r="C1516" t="s">
        <v>766</v>
      </c>
      <c r="D1516" t="s">
        <v>767</v>
      </c>
      <c r="E1516" t="s">
        <v>684</v>
      </c>
      <c r="F1516" t="s">
        <v>65</v>
      </c>
      <c r="G1516" t="s">
        <v>637</v>
      </c>
      <c r="H1516" t="s">
        <v>20</v>
      </c>
      <c r="I1516" t="s">
        <v>638</v>
      </c>
      <c r="J1516">
        <v>452</v>
      </c>
      <c r="K1516">
        <v>14.95</v>
      </c>
      <c r="L1516">
        <v>6757.4</v>
      </c>
      <c r="N1516" t="s">
        <v>65</v>
      </c>
      <c r="O1516" t="s">
        <v>22</v>
      </c>
      <c r="P1516" s="2">
        <f>DATEVALUE(CONCATENATE(RIGHT(output[[#This Row],[month_year]],2),"/01/",LEFT(output[[#This Row],[month_year]],4)))</f>
        <v>42156</v>
      </c>
    </row>
    <row r="1517" spans="1:16" x14ac:dyDescent="0.3">
      <c r="A1517">
        <v>201506</v>
      </c>
      <c r="B1517" t="s">
        <v>70</v>
      </c>
      <c r="C1517" t="s">
        <v>66</v>
      </c>
      <c r="D1517" t="s">
        <v>67</v>
      </c>
      <c r="E1517" t="s">
        <v>67</v>
      </c>
      <c r="F1517" t="s">
        <v>65</v>
      </c>
      <c r="G1517" t="s">
        <v>19</v>
      </c>
      <c r="H1517" t="s">
        <v>20</v>
      </c>
      <c r="I1517" t="s">
        <v>21</v>
      </c>
      <c r="J1517">
        <v>3682</v>
      </c>
      <c r="K1517">
        <v>9.94</v>
      </c>
      <c r="L1517">
        <v>36599.08</v>
      </c>
      <c r="N1517" t="s">
        <v>67</v>
      </c>
      <c r="O1517" t="s">
        <v>22</v>
      </c>
      <c r="P1517" s="2">
        <f>DATEVALUE(CONCATENATE(RIGHT(output[[#This Row],[month_year]],2),"/01/",LEFT(output[[#This Row],[month_year]],4)))</f>
        <v>42156</v>
      </c>
    </row>
    <row r="1518" spans="1:16" x14ac:dyDescent="0.3">
      <c r="A1518">
        <v>201506</v>
      </c>
      <c r="B1518" t="s">
        <v>70</v>
      </c>
      <c r="C1518" t="s">
        <v>114</v>
      </c>
      <c r="D1518" t="s">
        <v>115</v>
      </c>
      <c r="E1518" t="s">
        <v>115</v>
      </c>
      <c r="F1518" t="s">
        <v>65</v>
      </c>
      <c r="G1518" t="s">
        <v>19</v>
      </c>
      <c r="H1518" t="s">
        <v>20</v>
      </c>
      <c r="I1518" t="s">
        <v>21</v>
      </c>
      <c r="J1518">
        <v>3217</v>
      </c>
      <c r="K1518">
        <v>9.94</v>
      </c>
      <c r="L1518">
        <v>31976.98</v>
      </c>
      <c r="N1518" t="s">
        <v>115</v>
      </c>
      <c r="O1518" t="s">
        <v>22</v>
      </c>
      <c r="P1518" s="2">
        <f>DATEVALUE(CONCATENATE(RIGHT(output[[#This Row],[month_year]],2),"/01/",LEFT(output[[#This Row],[month_year]],4)))</f>
        <v>42156</v>
      </c>
    </row>
    <row r="1519" spans="1:16" x14ac:dyDescent="0.3">
      <c r="A1519">
        <v>201506</v>
      </c>
      <c r="B1519" t="s">
        <v>70</v>
      </c>
      <c r="C1519" t="s">
        <v>68</v>
      </c>
      <c r="D1519" t="s">
        <v>69</v>
      </c>
      <c r="E1519" t="s">
        <v>65</v>
      </c>
      <c r="F1519" t="s">
        <v>65</v>
      </c>
      <c r="G1519" t="s">
        <v>19</v>
      </c>
      <c r="H1519" t="s">
        <v>20</v>
      </c>
      <c r="I1519" t="s">
        <v>21</v>
      </c>
      <c r="J1519">
        <v>14951</v>
      </c>
      <c r="K1519">
        <v>9.94</v>
      </c>
      <c r="L1519">
        <v>148612.94</v>
      </c>
      <c r="N1519" t="s">
        <v>65</v>
      </c>
      <c r="O1519" t="s">
        <v>24</v>
      </c>
      <c r="P1519" s="2">
        <f>DATEVALUE(CONCATENATE(RIGHT(output[[#This Row],[month_year]],2),"/01/",LEFT(output[[#This Row],[month_year]],4)))</f>
        <v>42156</v>
      </c>
    </row>
    <row r="1520" spans="1:16" x14ac:dyDescent="0.3">
      <c r="A1520">
        <v>201506</v>
      </c>
      <c r="B1520" t="s">
        <v>70</v>
      </c>
      <c r="C1520" t="s">
        <v>118</v>
      </c>
      <c r="D1520" t="s">
        <v>119</v>
      </c>
      <c r="E1520" t="s">
        <v>120</v>
      </c>
      <c r="F1520" t="s">
        <v>65</v>
      </c>
      <c r="G1520" t="s">
        <v>19</v>
      </c>
      <c r="H1520" t="s">
        <v>38</v>
      </c>
      <c r="I1520" t="s">
        <v>39</v>
      </c>
      <c r="J1520">
        <v>458</v>
      </c>
      <c r="K1520">
        <v>9.9499999999999993</v>
      </c>
      <c r="L1520">
        <v>4557.1000000000004</v>
      </c>
      <c r="N1520" t="s">
        <v>120</v>
      </c>
      <c r="O1520" t="s">
        <v>22</v>
      </c>
      <c r="P1520" s="2">
        <f>DATEVALUE(CONCATENATE(RIGHT(output[[#This Row],[month_year]],2),"/01/",LEFT(output[[#This Row],[month_year]],4)))</f>
        <v>42156</v>
      </c>
    </row>
    <row r="1521" spans="1:16" x14ac:dyDescent="0.3">
      <c r="A1521">
        <v>201506</v>
      </c>
      <c r="B1521" t="s">
        <v>70</v>
      </c>
      <c r="C1521" t="s">
        <v>707</v>
      </c>
      <c r="D1521" t="s">
        <v>708</v>
      </c>
      <c r="E1521" t="s">
        <v>684</v>
      </c>
      <c r="F1521" t="s">
        <v>65</v>
      </c>
      <c r="G1521" t="s">
        <v>637</v>
      </c>
      <c r="H1521" t="s">
        <v>20</v>
      </c>
      <c r="I1521" t="s">
        <v>638</v>
      </c>
      <c r="J1521">
        <v>408</v>
      </c>
      <c r="K1521">
        <v>14.95</v>
      </c>
      <c r="L1521">
        <v>6099.6</v>
      </c>
      <c r="N1521" t="s">
        <v>65</v>
      </c>
      <c r="O1521" t="s">
        <v>24</v>
      </c>
      <c r="P1521" s="2">
        <f>DATEVALUE(CONCATENATE(RIGHT(output[[#This Row],[month_year]],2),"/01/",LEFT(output[[#This Row],[month_year]],4)))</f>
        <v>42156</v>
      </c>
    </row>
    <row r="1522" spans="1:16" x14ac:dyDescent="0.3">
      <c r="A1522">
        <v>201506</v>
      </c>
      <c r="B1522" t="s">
        <v>70</v>
      </c>
      <c r="C1522" t="s">
        <v>121</v>
      </c>
      <c r="D1522" t="s">
        <v>122</v>
      </c>
      <c r="E1522" t="s">
        <v>123</v>
      </c>
      <c r="F1522" t="s">
        <v>65</v>
      </c>
      <c r="G1522" t="s">
        <v>19</v>
      </c>
      <c r="H1522" t="s">
        <v>38</v>
      </c>
      <c r="I1522" t="s">
        <v>39</v>
      </c>
      <c r="J1522">
        <v>565</v>
      </c>
      <c r="K1522">
        <v>9.94</v>
      </c>
      <c r="L1522">
        <v>5616.1</v>
      </c>
      <c r="N1522" t="s">
        <v>123</v>
      </c>
      <c r="O1522" t="s">
        <v>22</v>
      </c>
      <c r="P1522" s="2">
        <f>DATEVALUE(CONCATENATE(RIGHT(output[[#This Row],[month_year]],2),"/01/",LEFT(output[[#This Row],[month_year]],4)))</f>
        <v>42156</v>
      </c>
    </row>
    <row r="1523" spans="1:16" x14ac:dyDescent="0.3">
      <c r="A1523">
        <v>201506</v>
      </c>
      <c r="B1523" t="s">
        <v>70</v>
      </c>
      <c r="C1523" t="s">
        <v>124</v>
      </c>
      <c r="D1523" t="s">
        <v>125</v>
      </c>
      <c r="E1523" t="s">
        <v>126</v>
      </c>
      <c r="F1523" t="s">
        <v>65</v>
      </c>
      <c r="G1523" t="s">
        <v>19</v>
      </c>
      <c r="H1523" t="s">
        <v>20</v>
      </c>
      <c r="I1523" t="s">
        <v>21</v>
      </c>
      <c r="J1523">
        <v>6846</v>
      </c>
      <c r="K1523">
        <v>9.9499999999999993</v>
      </c>
      <c r="L1523">
        <v>68117.7</v>
      </c>
      <c r="N1523" t="s">
        <v>126</v>
      </c>
      <c r="O1523" t="s">
        <v>22</v>
      </c>
      <c r="P1523" s="2">
        <f>DATEVALUE(CONCATENATE(RIGHT(output[[#This Row],[month_year]],2),"/01/",LEFT(output[[#This Row],[month_year]],4)))</f>
        <v>42156</v>
      </c>
    </row>
    <row r="1524" spans="1:16" x14ac:dyDescent="0.3">
      <c r="A1524">
        <v>201506</v>
      </c>
      <c r="B1524" t="s">
        <v>127</v>
      </c>
      <c r="C1524" t="s">
        <v>79</v>
      </c>
      <c r="D1524" t="s">
        <v>80</v>
      </c>
      <c r="E1524" t="s">
        <v>81</v>
      </c>
      <c r="F1524" t="s">
        <v>18</v>
      </c>
      <c r="G1524" t="s">
        <v>52</v>
      </c>
      <c r="H1524" t="s">
        <v>20</v>
      </c>
      <c r="I1524" t="s">
        <v>53</v>
      </c>
      <c r="J1524">
        <v>1014</v>
      </c>
      <c r="K1524">
        <v>13.8</v>
      </c>
      <c r="L1524">
        <v>13993.2</v>
      </c>
      <c r="N1524" t="s">
        <v>81</v>
      </c>
      <c r="O1524" t="s">
        <v>22</v>
      </c>
      <c r="P1524" s="2">
        <f>DATEVALUE(CONCATENATE(RIGHT(output[[#This Row],[month_year]],2),"/01/",LEFT(output[[#This Row],[month_year]],4)))</f>
        <v>42156</v>
      </c>
    </row>
    <row r="1525" spans="1:16" x14ac:dyDescent="0.3">
      <c r="A1525">
        <v>201506</v>
      </c>
      <c r="B1525" t="s">
        <v>127</v>
      </c>
      <c r="C1525" t="s">
        <v>128</v>
      </c>
      <c r="D1525" t="s">
        <v>129</v>
      </c>
      <c r="E1525" t="s">
        <v>129</v>
      </c>
      <c r="F1525" t="s">
        <v>30</v>
      </c>
      <c r="G1525" t="s">
        <v>19</v>
      </c>
      <c r="H1525" t="s">
        <v>20</v>
      </c>
      <c r="I1525" t="s">
        <v>21</v>
      </c>
      <c r="J1525">
        <v>6202</v>
      </c>
      <c r="K1525">
        <v>13.516666666666699</v>
      </c>
      <c r="L1525">
        <v>83830.366666666698</v>
      </c>
      <c r="N1525" t="s">
        <v>129</v>
      </c>
      <c r="O1525" t="s">
        <v>22</v>
      </c>
      <c r="P1525" s="2">
        <f>DATEVALUE(CONCATENATE(RIGHT(output[[#This Row],[month_year]],2),"/01/",LEFT(output[[#This Row],[month_year]],4)))</f>
        <v>42156</v>
      </c>
    </row>
    <row r="1526" spans="1:16" x14ac:dyDescent="0.3">
      <c r="A1526">
        <v>201506</v>
      </c>
      <c r="B1526" t="s">
        <v>127</v>
      </c>
      <c r="C1526" t="s">
        <v>130</v>
      </c>
      <c r="D1526" t="s">
        <v>131</v>
      </c>
      <c r="E1526" t="s">
        <v>132</v>
      </c>
      <c r="F1526" t="s">
        <v>30</v>
      </c>
      <c r="G1526" t="s">
        <v>52</v>
      </c>
      <c r="H1526" t="s">
        <v>20</v>
      </c>
      <c r="I1526" t="s">
        <v>53</v>
      </c>
      <c r="J1526">
        <v>2135</v>
      </c>
      <c r="K1526">
        <v>13.8</v>
      </c>
      <c r="L1526">
        <v>29463</v>
      </c>
      <c r="N1526" t="s">
        <v>132</v>
      </c>
      <c r="O1526" t="s">
        <v>22</v>
      </c>
      <c r="P1526" s="2">
        <f>DATEVALUE(CONCATENATE(RIGHT(output[[#This Row],[month_year]],2),"/01/",LEFT(output[[#This Row],[month_year]],4)))</f>
        <v>42156</v>
      </c>
    </row>
    <row r="1527" spans="1:16" x14ac:dyDescent="0.3">
      <c r="A1527">
        <v>201506</v>
      </c>
      <c r="B1527" t="s">
        <v>127</v>
      </c>
      <c r="C1527" t="s">
        <v>29</v>
      </c>
      <c r="D1527" t="s">
        <v>30</v>
      </c>
      <c r="E1527" t="s">
        <v>30</v>
      </c>
      <c r="F1527" t="s">
        <v>30</v>
      </c>
      <c r="G1527" t="s">
        <v>19</v>
      </c>
      <c r="H1527" t="s">
        <v>20</v>
      </c>
      <c r="I1527" t="s">
        <v>21</v>
      </c>
      <c r="J1527">
        <v>30205</v>
      </c>
      <c r="K1527">
        <v>13.516666666666699</v>
      </c>
      <c r="L1527">
        <v>408270.91666666698</v>
      </c>
      <c r="N1527" t="s">
        <v>30</v>
      </c>
      <c r="O1527" t="s">
        <v>22</v>
      </c>
      <c r="P1527" s="2">
        <f>DATEVALUE(CONCATENATE(RIGHT(output[[#This Row],[month_year]],2),"/01/",LEFT(output[[#This Row],[month_year]],4)))</f>
        <v>42156</v>
      </c>
    </row>
    <row r="1528" spans="1:16" x14ac:dyDescent="0.3">
      <c r="A1528">
        <v>201506</v>
      </c>
      <c r="B1528" t="s">
        <v>127</v>
      </c>
      <c r="C1528" t="s">
        <v>133</v>
      </c>
      <c r="D1528" t="s">
        <v>134</v>
      </c>
      <c r="E1528" t="s">
        <v>134</v>
      </c>
      <c r="F1528" t="s">
        <v>30</v>
      </c>
      <c r="G1528" t="s">
        <v>19</v>
      </c>
      <c r="H1528" t="s">
        <v>20</v>
      </c>
      <c r="I1528" t="s">
        <v>21</v>
      </c>
      <c r="J1528">
        <v>10688</v>
      </c>
      <c r="K1528">
        <v>13.516666666666699</v>
      </c>
      <c r="L1528">
        <v>144466.13333333301</v>
      </c>
      <c r="N1528" t="s">
        <v>134</v>
      </c>
      <c r="O1528" t="s">
        <v>22</v>
      </c>
      <c r="P1528" s="2">
        <f>DATEVALUE(CONCATENATE(RIGHT(output[[#This Row],[month_year]],2),"/01/",LEFT(output[[#This Row],[month_year]],4)))</f>
        <v>42156</v>
      </c>
    </row>
    <row r="1529" spans="1:16" x14ac:dyDescent="0.3">
      <c r="A1529">
        <v>201506</v>
      </c>
      <c r="B1529" t="s">
        <v>127</v>
      </c>
      <c r="C1529" t="s">
        <v>135</v>
      </c>
      <c r="D1529" t="s">
        <v>136</v>
      </c>
      <c r="E1529" t="s">
        <v>136</v>
      </c>
      <c r="F1529" t="s">
        <v>30</v>
      </c>
      <c r="G1529" t="s">
        <v>52</v>
      </c>
      <c r="H1529" t="s">
        <v>20</v>
      </c>
      <c r="I1529" t="s">
        <v>53</v>
      </c>
      <c r="J1529">
        <v>1827</v>
      </c>
      <c r="K1529">
        <v>13.8</v>
      </c>
      <c r="L1529">
        <v>25212.6</v>
      </c>
      <c r="N1529" t="s">
        <v>136</v>
      </c>
      <c r="O1529" t="s">
        <v>22</v>
      </c>
      <c r="P1529" s="2">
        <f>DATEVALUE(CONCATENATE(RIGHT(output[[#This Row],[month_year]],2),"/01/",LEFT(output[[#This Row],[month_year]],4)))</f>
        <v>42156</v>
      </c>
    </row>
    <row r="1530" spans="1:16" x14ac:dyDescent="0.3">
      <c r="A1530">
        <v>201506</v>
      </c>
      <c r="B1530" t="s">
        <v>127</v>
      </c>
      <c r="C1530" t="s">
        <v>137</v>
      </c>
      <c r="D1530" t="s">
        <v>138</v>
      </c>
      <c r="E1530" t="s">
        <v>138</v>
      </c>
      <c r="F1530" t="s">
        <v>30</v>
      </c>
      <c r="G1530" t="s">
        <v>19</v>
      </c>
      <c r="H1530" t="s">
        <v>20</v>
      </c>
      <c r="I1530" t="s">
        <v>21</v>
      </c>
      <c r="J1530">
        <v>4948</v>
      </c>
      <c r="K1530">
        <v>13.516666666666699</v>
      </c>
      <c r="L1530">
        <v>66880.466666666704</v>
      </c>
      <c r="N1530" t="s">
        <v>138</v>
      </c>
      <c r="O1530" t="s">
        <v>22</v>
      </c>
      <c r="P1530" s="2">
        <f>DATEVALUE(CONCATENATE(RIGHT(output[[#This Row],[month_year]],2),"/01/",LEFT(output[[#This Row],[month_year]],4)))</f>
        <v>42156</v>
      </c>
    </row>
    <row r="1531" spans="1:16" x14ac:dyDescent="0.3">
      <c r="A1531">
        <v>201506</v>
      </c>
      <c r="B1531" t="s">
        <v>127</v>
      </c>
      <c r="C1531" t="s">
        <v>31</v>
      </c>
      <c r="D1531" t="s">
        <v>32</v>
      </c>
      <c r="E1531" t="s">
        <v>32</v>
      </c>
      <c r="F1531" t="s">
        <v>30</v>
      </c>
      <c r="G1531" t="s">
        <v>19</v>
      </c>
      <c r="H1531" t="s">
        <v>20</v>
      </c>
      <c r="I1531" t="s">
        <v>21</v>
      </c>
      <c r="J1531">
        <v>28171</v>
      </c>
      <c r="K1531">
        <v>13.516666666666699</v>
      </c>
      <c r="L1531">
        <v>380778.01666666701</v>
      </c>
      <c r="N1531" t="s">
        <v>32</v>
      </c>
      <c r="O1531" t="s">
        <v>22</v>
      </c>
      <c r="P1531" s="2">
        <f>DATEVALUE(CONCATENATE(RIGHT(output[[#This Row],[month_year]],2),"/01/",LEFT(output[[#This Row],[month_year]],4)))</f>
        <v>42156</v>
      </c>
    </row>
    <row r="1532" spans="1:16" x14ac:dyDescent="0.3">
      <c r="A1532">
        <v>201506</v>
      </c>
      <c r="B1532" t="s">
        <v>127</v>
      </c>
      <c r="C1532" t="s">
        <v>139</v>
      </c>
      <c r="D1532" t="s">
        <v>140</v>
      </c>
      <c r="E1532" t="s">
        <v>141</v>
      </c>
      <c r="F1532" t="s">
        <v>30</v>
      </c>
      <c r="G1532" t="s">
        <v>27</v>
      </c>
      <c r="H1532" t="s">
        <v>20</v>
      </c>
      <c r="I1532" t="s">
        <v>28</v>
      </c>
      <c r="J1532">
        <v>60057</v>
      </c>
      <c r="K1532">
        <v>8.48</v>
      </c>
      <c r="L1532">
        <v>509283.36</v>
      </c>
      <c r="N1532" t="s">
        <v>141</v>
      </c>
      <c r="O1532" t="s">
        <v>22</v>
      </c>
      <c r="P1532" s="2">
        <f>DATEVALUE(CONCATENATE(RIGHT(output[[#This Row],[month_year]],2),"/01/",LEFT(output[[#This Row],[month_year]],4)))</f>
        <v>42156</v>
      </c>
    </row>
    <row r="1533" spans="1:16" x14ac:dyDescent="0.3">
      <c r="A1533">
        <v>201506</v>
      </c>
      <c r="B1533" t="s">
        <v>127</v>
      </c>
      <c r="C1533" t="s">
        <v>33</v>
      </c>
      <c r="D1533" t="s">
        <v>33</v>
      </c>
      <c r="E1533" t="s">
        <v>34</v>
      </c>
      <c r="F1533" t="s">
        <v>35</v>
      </c>
      <c r="G1533" t="s">
        <v>19</v>
      </c>
      <c r="H1533" t="s">
        <v>20</v>
      </c>
      <c r="I1533" t="s">
        <v>21</v>
      </c>
      <c r="J1533">
        <v>5683</v>
      </c>
      <c r="K1533">
        <v>13.516666666666699</v>
      </c>
      <c r="L1533">
        <v>76815.216666666704</v>
      </c>
      <c r="N1533" t="s">
        <v>34</v>
      </c>
      <c r="O1533" t="s">
        <v>22</v>
      </c>
      <c r="P1533" s="2">
        <f>DATEVALUE(CONCATENATE(RIGHT(output[[#This Row],[month_year]],2),"/01/",LEFT(output[[#This Row],[month_year]],4)))</f>
        <v>42156</v>
      </c>
    </row>
    <row r="1534" spans="1:16" x14ac:dyDescent="0.3">
      <c r="A1534">
        <v>201506</v>
      </c>
      <c r="B1534" t="s">
        <v>127</v>
      </c>
      <c r="C1534" t="s">
        <v>36</v>
      </c>
      <c r="D1534" t="s">
        <v>36</v>
      </c>
      <c r="E1534" t="s">
        <v>36</v>
      </c>
      <c r="F1534" t="s">
        <v>35</v>
      </c>
      <c r="G1534" t="s">
        <v>19</v>
      </c>
      <c r="H1534" t="s">
        <v>20</v>
      </c>
      <c r="I1534" t="s">
        <v>21</v>
      </c>
      <c r="J1534">
        <v>10525</v>
      </c>
      <c r="K1534">
        <v>13.516666666666699</v>
      </c>
      <c r="L1534">
        <v>142262.91666666701</v>
      </c>
      <c r="N1534" t="s">
        <v>36</v>
      </c>
      <c r="O1534" t="s">
        <v>22</v>
      </c>
      <c r="P1534" s="2">
        <f>DATEVALUE(CONCATENATE(RIGHT(output[[#This Row],[month_year]],2),"/01/",LEFT(output[[#This Row],[month_year]],4)))</f>
        <v>42156</v>
      </c>
    </row>
    <row r="1535" spans="1:16" x14ac:dyDescent="0.3">
      <c r="A1535">
        <v>201506</v>
      </c>
      <c r="B1535" t="s">
        <v>127</v>
      </c>
      <c r="C1535" t="s">
        <v>93</v>
      </c>
      <c r="D1535" t="s">
        <v>93</v>
      </c>
      <c r="E1535" t="s">
        <v>93</v>
      </c>
      <c r="F1535" t="s">
        <v>35</v>
      </c>
      <c r="G1535" t="s">
        <v>19</v>
      </c>
      <c r="H1535" t="s">
        <v>20</v>
      </c>
      <c r="I1535" t="s">
        <v>21</v>
      </c>
      <c r="J1535">
        <v>4896</v>
      </c>
      <c r="K1535">
        <v>13.516666666666699</v>
      </c>
      <c r="L1535">
        <v>66177.600000000006</v>
      </c>
      <c r="N1535" t="s">
        <v>93</v>
      </c>
      <c r="O1535" t="s">
        <v>22</v>
      </c>
      <c r="P1535" s="2">
        <f>DATEVALUE(CONCATENATE(RIGHT(output[[#This Row],[month_year]],2),"/01/",LEFT(output[[#This Row],[month_year]],4)))</f>
        <v>42156</v>
      </c>
    </row>
    <row r="1536" spans="1:16" x14ac:dyDescent="0.3">
      <c r="A1536">
        <v>201506</v>
      </c>
      <c r="B1536" t="s">
        <v>127</v>
      </c>
      <c r="C1536" t="s">
        <v>95</v>
      </c>
      <c r="D1536" t="s">
        <v>95</v>
      </c>
      <c r="E1536" t="s">
        <v>96</v>
      </c>
      <c r="F1536" t="s">
        <v>35</v>
      </c>
      <c r="G1536" t="s">
        <v>52</v>
      </c>
      <c r="H1536" t="s">
        <v>20</v>
      </c>
      <c r="I1536" t="s">
        <v>53</v>
      </c>
      <c r="J1536">
        <v>4055</v>
      </c>
      <c r="K1536">
        <v>13.8</v>
      </c>
      <c r="L1536">
        <v>55959</v>
      </c>
      <c r="N1536" t="s">
        <v>96</v>
      </c>
      <c r="O1536" t="s">
        <v>22</v>
      </c>
      <c r="P1536" s="2">
        <f>DATEVALUE(CONCATENATE(RIGHT(output[[#This Row],[month_year]],2),"/01/",LEFT(output[[#This Row],[month_year]],4)))</f>
        <v>42156</v>
      </c>
    </row>
    <row r="1537" spans="1:16" x14ac:dyDescent="0.3">
      <c r="A1537">
        <v>201506</v>
      </c>
      <c r="B1537" t="s">
        <v>127</v>
      </c>
      <c r="C1537" t="s">
        <v>46</v>
      </c>
      <c r="D1537" t="s">
        <v>47</v>
      </c>
      <c r="E1537" t="s">
        <v>47</v>
      </c>
      <c r="F1537" t="s">
        <v>48</v>
      </c>
      <c r="G1537" t="s">
        <v>19</v>
      </c>
      <c r="H1537" t="s">
        <v>20</v>
      </c>
      <c r="I1537" t="s">
        <v>21</v>
      </c>
      <c r="J1537">
        <v>5861</v>
      </c>
      <c r="K1537">
        <v>13.516666666666699</v>
      </c>
      <c r="L1537">
        <v>79221.183333333305</v>
      </c>
      <c r="N1537" t="s">
        <v>47</v>
      </c>
      <c r="O1537" t="s">
        <v>22</v>
      </c>
      <c r="P1537" s="2">
        <f>DATEVALUE(CONCATENATE(RIGHT(output[[#This Row],[month_year]],2),"/01/",LEFT(output[[#This Row],[month_year]],4)))</f>
        <v>42156</v>
      </c>
    </row>
    <row r="1538" spans="1:16" x14ac:dyDescent="0.3">
      <c r="A1538">
        <v>201506</v>
      </c>
      <c r="B1538" t="s">
        <v>127</v>
      </c>
      <c r="C1538" t="s">
        <v>142</v>
      </c>
      <c r="D1538" t="s">
        <v>63</v>
      </c>
      <c r="E1538" t="s">
        <v>64</v>
      </c>
      <c r="F1538" t="s">
        <v>65</v>
      </c>
      <c r="G1538" t="s">
        <v>19</v>
      </c>
      <c r="H1538" t="s">
        <v>20</v>
      </c>
      <c r="I1538" t="s">
        <v>21</v>
      </c>
      <c r="J1538">
        <v>8877</v>
      </c>
      <c r="K1538">
        <v>13.516666666666699</v>
      </c>
      <c r="L1538">
        <v>119987.45</v>
      </c>
      <c r="N1538" t="s">
        <v>64</v>
      </c>
      <c r="O1538" t="s">
        <v>22</v>
      </c>
      <c r="P1538" s="2">
        <f>DATEVALUE(CONCATENATE(RIGHT(output[[#This Row],[month_year]],2),"/01/",LEFT(output[[#This Row],[month_year]],4)))</f>
        <v>42156</v>
      </c>
    </row>
    <row r="1539" spans="1:16" x14ac:dyDescent="0.3">
      <c r="A1539">
        <v>201506</v>
      </c>
      <c r="B1539" t="s">
        <v>127</v>
      </c>
      <c r="C1539" t="s">
        <v>68</v>
      </c>
      <c r="D1539" t="s">
        <v>69</v>
      </c>
      <c r="E1539" t="s">
        <v>65</v>
      </c>
      <c r="F1539" t="s">
        <v>65</v>
      </c>
      <c r="G1539" t="s">
        <v>19</v>
      </c>
      <c r="H1539" t="s">
        <v>20</v>
      </c>
      <c r="I1539" t="s">
        <v>21</v>
      </c>
      <c r="J1539">
        <v>14211</v>
      </c>
      <c r="K1539">
        <v>13.516666666666699</v>
      </c>
      <c r="L1539">
        <v>192085.35</v>
      </c>
      <c r="N1539" t="s">
        <v>65</v>
      </c>
      <c r="O1539" t="s">
        <v>22</v>
      </c>
      <c r="P1539" s="2">
        <f>DATEVALUE(CONCATENATE(RIGHT(output[[#This Row],[month_year]],2),"/01/",LEFT(output[[#This Row],[month_year]],4)))</f>
        <v>42156</v>
      </c>
    </row>
    <row r="1540" spans="1:16" x14ac:dyDescent="0.3">
      <c r="A1540">
        <v>201506</v>
      </c>
      <c r="B1540" t="s">
        <v>143</v>
      </c>
      <c r="C1540" t="s">
        <v>721</v>
      </c>
      <c r="D1540" t="s">
        <v>722</v>
      </c>
      <c r="E1540" t="s">
        <v>723</v>
      </c>
      <c r="F1540" t="s">
        <v>717</v>
      </c>
      <c r="G1540" t="s">
        <v>19</v>
      </c>
      <c r="H1540" t="s">
        <v>20</v>
      </c>
      <c r="I1540" t="s">
        <v>21</v>
      </c>
      <c r="J1540">
        <v>1714</v>
      </c>
      <c r="K1540">
        <v>12.9133333333333</v>
      </c>
      <c r="L1540">
        <v>22133.453333333298</v>
      </c>
      <c r="N1540" t="s">
        <v>723</v>
      </c>
      <c r="O1540" t="s">
        <v>22</v>
      </c>
      <c r="P1540" s="2">
        <f>DATEVALUE(CONCATENATE(RIGHT(output[[#This Row],[month_year]],2),"/01/",LEFT(output[[#This Row],[month_year]],4)))</f>
        <v>42156</v>
      </c>
    </row>
    <row r="1541" spans="1:16" x14ac:dyDescent="0.3">
      <c r="A1541">
        <v>201506</v>
      </c>
      <c r="B1541" t="s">
        <v>143</v>
      </c>
      <c r="C1541" t="s">
        <v>724</v>
      </c>
      <c r="D1541" t="s">
        <v>725</v>
      </c>
      <c r="E1541" t="s">
        <v>726</v>
      </c>
      <c r="F1541" t="s">
        <v>717</v>
      </c>
      <c r="G1541" t="s">
        <v>19</v>
      </c>
      <c r="H1541" t="s">
        <v>38</v>
      </c>
      <c r="I1541" t="s">
        <v>39</v>
      </c>
      <c r="J1541">
        <v>2310</v>
      </c>
      <c r="K1541">
        <v>14.09</v>
      </c>
      <c r="L1541">
        <v>32547.9</v>
      </c>
      <c r="N1541" t="s">
        <v>726</v>
      </c>
      <c r="O1541" t="s">
        <v>22</v>
      </c>
      <c r="P1541" s="2">
        <f>DATEVALUE(CONCATENATE(RIGHT(output[[#This Row],[month_year]],2),"/01/",LEFT(output[[#This Row],[month_year]],4)))</f>
        <v>42156</v>
      </c>
    </row>
    <row r="1542" spans="1:16" x14ac:dyDescent="0.3">
      <c r="A1542">
        <v>201506</v>
      </c>
      <c r="B1542" t="s">
        <v>143</v>
      </c>
      <c r="C1542" t="s">
        <v>727</v>
      </c>
      <c r="D1542" t="s">
        <v>728</v>
      </c>
      <c r="E1542" t="s">
        <v>723</v>
      </c>
      <c r="F1542" t="s">
        <v>717</v>
      </c>
      <c r="G1542" t="s">
        <v>161</v>
      </c>
      <c r="H1542" t="s">
        <v>20</v>
      </c>
      <c r="I1542" t="s">
        <v>162</v>
      </c>
      <c r="J1542">
        <v>2341</v>
      </c>
      <c r="K1542">
        <v>13.04</v>
      </c>
      <c r="L1542">
        <v>30526.639999999999</v>
      </c>
      <c r="N1542" t="s">
        <v>723</v>
      </c>
      <c r="O1542" t="s">
        <v>24</v>
      </c>
      <c r="P1542" s="2">
        <f>DATEVALUE(CONCATENATE(RIGHT(output[[#This Row],[month_year]],2),"/01/",LEFT(output[[#This Row],[month_year]],4)))</f>
        <v>42156</v>
      </c>
    </row>
    <row r="1543" spans="1:16" x14ac:dyDescent="0.3">
      <c r="A1543">
        <v>201506</v>
      </c>
      <c r="B1543" t="s">
        <v>143</v>
      </c>
      <c r="C1543" t="s">
        <v>729</v>
      </c>
      <c r="D1543" t="s">
        <v>730</v>
      </c>
      <c r="E1543" t="s">
        <v>726</v>
      </c>
      <c r="F1543" t="s">
        <v>717</v>
      </c>
      <c r="G1543" t="s">
        <v>161</v>
      </c>
      <c r="H1543" t="s">
        <v>38</v>
      </c>
      <c r="I1543" t="s">
        <v>165</v>
      </c>
      <c r="J1543">
        <v>2579</v>
      </c>
      <c r="K1543">
        <v>14.203333333333299</v>
      </c>
      <c r="L1543">
        <v>36630.396666666697</v>
      </c>
      <c r="N1543" t="s">
        <v>726</v>
      </c>
      <c r="O1543" t="s">
        <v>24</v>
      </c>
      <c r="P1543" s="2">
        <f>DATEVALUE(CONCATENATE(RIGHT(output[[#This Row],[month_year]],2),"/01/",LEFT(output[[#This Row],[month_year]],4)))</f>
        <v>42156</v>
      </c>
    </row>
    <row r="1544" spans="1:16" x14ac:dyDescent="0.3">
      <c r="A1544">
        <v>201506</v>
      </c>
      <c r="B1544" t="s">
        <v>143</v>
      </c>
      <c r="C1544" t="s">
        <v>731</v>
      </c>
      <c r="D1544" t="s">
        <v>732</v>
      </c>
      <c r="E1544" t="s">
        <v>723</v>
      </c>
      <c r="F1544" t="s">
        <v>717</v>
      </c>
      <c r="G1544" t="s">
        <v>19</v>
      </c>
      <c r="H1544" t="s">
        <v>20</v>
      </c>
      <c r="I1544" t="s">
        <v>21</v>
      </c>
      <c r="J1544">
        <v>152</v>
      </c>
      <c r="K1544">
        <v>14.98</v>
      </c>
      <c r="L1544">
        <v>2276.96</v>
      </c>
      <c r="N1544" t="s">
        <v>723</v>
      </c>
      <c r="O1544" t="s">
        <v>24</v>
      </c>
      <c r="P1544" s="2">
        <f>DATEVALUE(CONCATENATE(RIGHT(output[[#This Row],[month_year]],2),"/01/",LEFT(output[[#This Row],[month_year]],4)))</f>
        <v>42156</v>
      </c>
    </row>
    <row r="1545" spans="1:16" x14ac:dyDescent="0.3">
      <c r="A1545">
        <v>201506</v>
      </c>
      <c r="B1545" t="s">
        <v>143</v>
      </c>
      <c r="C1545" t="s">
        <v>733</v>
      </c>
      <c r="D1545" t="s">
        <v>734</v>
      </c>
      <c r="E1545" t="s">
        <v>726</v>
      </c>
      <c r="F1545" t="s">
        <v>717</v>
      </c>
      <c r="G1545" t="s">
        <v>19</v>
      </c>
      <c r="H1545" t="s">
        <v>38</v>
      </c>
      <c r="I1545" t="s">
        <v>39</v>
      </c>
      <c r="J1545">
        <v>205</v>
      </c>
      <c r="K1545">
        <v>15.98</v>
      </c>
      <c r="L1545">
        <v>3275.9</v>
      </c>
      <c r="N1545" t="s">
        <v>726</v>
      </c>
      <c r="O1545" t="s">
        <v>24</v>
      </c>
      <c r="P1545" s="2">
        <f>DATEVALUE(CONCATENATE(RIGHT(output[[#This Row],[month_year]],2),"/01/",LEFT(output[[#This Row],[month_year]],4)))</f>
        <v>42156</v>
      </c>
    </row>
    <row r="1546" spans="1:16" x14ac:dyDescent="0.3">
      <c r="A1546">
        <v>201506</v>
      </c>
      <c r="B1546" t="s">
        <v>143</v>
      </c>
      <c r="C1546" t="s">
        <v>155</v>
      </c>
      <c r="D1546" t="s">
        <v>156</v>
      </c>
      <c r="E1546" t="s">
        <v>17</v>
      </c>
      <c r="F1546" t="s">
        <v>18</v>
      </c>
      <c r="G1546" t="s">
        <v>19</v>
      </c>
      <c r="H1546" t="s">
        <v>20</v>
      </c>
      <c r="I1546" t="s">
        <v>21</v>
      </c>
      <c r="J1546">
        <v>3385</v>
      </c>
      <c r="K1546">
        <v>12.9133333333333</v>
      </c>
      <c r="L1546">
        <v>43711.633333333302</v>
      </c>
      <c r="N1546" t="s">
        <v>17</v>
      </c>
      <c r="O1546" t="s">
        <v>22</v>
      </c>
      <c r="P1546" s="2">
        <f>DATEVALUE(CONCATENATE(RIGHT(output[[#This Row],[month_year]],2),"/01/",LEFT(output[[#This Row],[month_year]],4)))</f>
        <v>42156</v>
      </c>
    </row>
    <row r="1547" spans="1:16" x14ac:dyDescent="0.3">
      <c r="A1547">
        <v>201506</v>
      </c>
      <c r="B1547" t="s">
        <v>143</v>
      </c>
      <c r="C1547" t="s">
        <v>157</v>
      </c>
      <c r="D1547" t="s">
        <v>158</v>
      </c>
      <c r="E1547" t="s">
        <v>72</v>
      </c>
      <c r="F1547" t="s">
        <v>18</v>
      </c>
      <c r="G1547" t="s">
        <v>19</v>
      </c>
      <c r="H1547" t="s">
        <v>38</v>
      </c>
      <c r="I1547" t="s">
        <v>39</v>
      </c>
      <c r="J1547">
        <v>3652</v>
      </c>
      <c r="K1547">
        <v>14.09</v>
      </c>
      <c r="L1547">
        <v>51456.68</v>
      </c>
      <c r="N1547" t="s">
        <v>72</v>
      </c>
      <c r="O1547" t="s">
        <v>22</v>
      </c>
      <c r="P1547" s="2">
        <f>DATEVALUE(CONCATENATE(RIGHT(output[[#This Row],[month_year]],2),"/01/",LEFT(output[[#This Row],[month_year]],4)))</f>
        <v>42156</v>
      </c>
    </row>
    <row r="1548" spans="1:16" x14ac:dyDescent="0.3">
      <c r="A1548">
        <v>201506</v>
      </c>
      <c r="B1548" t="s">
        <v>143</v>
      </c>
      <c r="C1548" t="s">
        <v>159</v>
      </c>
      <c r="D1548" t="s">
        <v>160</v>
      </c>
      <c r="E1548" t="s">
        <v>17</v>
      </c>
      <c r="F1548" t="s">
        <v>18</v>
      </c>
      <c r="G1548" t="s">
        <v>161</v>
      </c>
      <c r="H1548" t="s">
        <v>20</v>
      </c>
      <c r="I1548" t="s">
        <v>162</v>
      </c>
      <c r="J1548">
        <v>3222</v>
      </c>
      <c r="K1548">
        <v>13.04</v>
      </c>
      <c r="L1548">
        <v>42014.879999999997</v>
      </c>
      <c r="N1548" t="s">
        <v>17</v>
      </c>
      <c r="O1548" t="s">
        <v>24</v>
      </c>
      <c r="P1548" s="2">
        <f>DATEVALUE(CONCATENATE(RIGHT(output[[#This Row],[month_year]],2),"/01/",LEFT(output[[#This Row],[month_year]],4)))</f>
        <v>42156</v>
      </c>
    </row>
    <row r="1549" spans="1:16" x14ac:dyDescent="0.3">
      <c r="A1549">
        <v>201506</v>
      </c>
      <c r="B1549" t="s">
        <v>143</v>
      </c>
      <c r="C1549" t="s">
        <v>163</v>
      </c>
      <c r="D1549" t="s">
        <v>164</v>
      </c>
      <c r="E1549" t="s">
        <v>72</v>
      </c>
      <c r="F1549" t="s">
        <v>18</v>
      </c>
      <c r="G1549" t="s">
        <v>161</v>
      </c>
      <c r="H1549" t="s">
        <v>38</v>
      </c>
      <c r="I1549" t="s">
        <v>165</v>
      </c>
      <c r="J1549">
        <v>3488</v>
      </c>
      <c r="K1549">
        <v>14.203333333333299</v>
      </c>
      <c r="L1549">
        <v>49541.226666666698</v>
      </c>
      <c r="N1549" t="s">
        <v>72</v>
      </c>
      <c r="O1549" t="s">
        <v>24</v>
      </c>
      <c r="P1549" s="2">
        <f>DATEVALUE(CONCATENATE(RIGHT(output[[#This Row],[month_year]],2),"/01/",LEFT(output[[#This Row],[month_year]],4)))</f>
        <v>42156</v>
      </c>
    </row>
    <row r="1550" spans="1:16" x14ac:dyDescent="0.3">
      <c r="A1550">
        <v>201506</v>
      </c>
      <c r="B1550" t="s">
        <v>143</v>
      </c>
      <c r="C1550" t="s">
        <v>166</v>
      </c>
      <c r="D1550" t="s">
        <v>167</v>
      </c>
      <c r="E1550" t="s">
        <v>17</v>
      </c>
      <c r="F1550" t="s">
        <v>18</v>
      </c>
      <c r="G1550" t="s">
        <v>19</v>
      </c>
      <c r="H1550" t="s">
        <v>20</v>
      </c>
      <c r="I1550" t="s">
        <v>21</v>
      </c>
      <c r="J1550">
        <v>319</v>
      </c>
      <c r="K1550">
        <v>14.98</v>
      </c>
      <c r="L1550">
        <v>4778.62</v>
      </c>
      <c r="N1550" t="s">
        <v>17</v>
      </c>
      <c r="O1550" t="s">
        <v>24</v>
      </c>
      <c r="P1550" s="2">
        <f>DATEVALUE(CONCATENATE(RIGHT(output[[#This Row],[month_year]],2),"/01/",LEFT(output[[#This Row],[month_year]],4)))</f>
        <v>42156</v>
      </c>
    </row>
    <row r="1551" spans="1:16" x14ac:dyDescent="0.3">
      <c r="A1551">
        <v>201506</v>
      </c>
      <c r="B1551" t="s">
        <v>143</v>
      </c>
      <c r="C1551" t="s">
        <v>168</v>
      </c>
      <c r="D1551" t="s">
        <v>169</v>
      </c>
      <c r="E1551" t="s">
        <v>72</v>
      </c>
      <c r="F1551" t="s">
        <v>18</v>
      </c>
      <c r="G1551" t="s">
        <v>19</v>
      </c>
      <c r="H1551" t="s">
        <v>38</v>
      </c>
      <c r="I1551" t="s">
        <v>39</v>
      </c>
      <c r="J1551">
        <v>351</v>
      </c>
      <c r="K1551">
        <v>15.98</v>
      </c>
      <c r="L1551">
        <v>5608.98</v>
      </c>
      <c r="N1551" t="s">
        <v>72</v>
      </c>
      <c r="O1551" t="s">
        <v>24</v>
      </c>
      <c r="P1551" s="2">
        <f>DATEVALUE(CONCATENATE(RIGHT(output[[#This Row],[month_year]],2),"/01/",LEFT(output[[#This Row],[month_year]],4)))</f>
        <v>42156</v>
      </c>
    </row>
    <row r="1552" spans="1:16" x14ac:dyDescent="0.3">
      <c r="A1552">
        <v>201506</v>
      </c>
      <c r="B1552" t="s">
        <v>143</v>
      </c>
      <c r="C1552" t="s">
        <v>735</v>
      </c>
      <c r="D1552" t="s">
        <v>736</v>
      </c>
      <c r="E1552" t="s">
        <v>75</v>
      </c>
      <c r="F1552" t="s">
        <v>18</v>
      </c>
      <c r="G1552" t="s">
        <v>161</v>
      </c>
      <c r="H1552" t="s">
        <v>20</v>
      </c>
      <c r="I1552" t="s">
        <v>162</v>
      </c>
      <c r="J1552">
        <v>2630</v>
      </c>
      <c r="K1552">
        <v>13.04</v>
      </c>
      <c r="L1552">
        <v>34295.199999999997</v>
      </c>
      <c r="N1552" t="s">
        <v>75</v>
      </c>
      <c r="O1552" t="s">
        <v>22</v>
      </c>
      <c r="P1552" s="2">
        <f>DATEVALUE(CONCATENATE(RIGHT(output[[#This Row],[month_year]],2),"/01/",LEFT(output[[#This Row],[month_year]],4)))</f>
        <v>42156</v>
      </c>
    </row>
    <row r="1553" spans="1:16" x14ac:dyDescent="0.3">
      <c r="A1553">
        <v>201506</v>
      </c>
      <c r="B1553" t="s">
        <v>143</v>
      </c>
      <c r="C1553" t="s">
        <v>180</v>
      </c>
      <c r="D1553" t="s">
        <v>181</v>
      </c>
      <c r="E1553" t="s">
        <v>75</v>
      </c>
      <c r="F1553" t="s">
        <v>18</v>
      </c>
      <c r="G1553" t="s">
        <v>19</v>
      </c>
      <c r="H1553" t="s">
        <v>20</v>
      </c>
      <c r="I1553" t="s">
        <v>21</v>
      </c>
      <c r="J1553">
        <v>1226</v>
      </c>
      <c r="K1553">
        <v>12.9133333333333</v>
      </c>
      <c r="L1553">
        <v>15831.746666666701</v>
      </c>
      <c r="N1553" t="s">
        <v>75</v>
      </c>
      <c r="O1553" t="s">
        <v>24</v>
      </c>
      <c r="P1553" s="2">
        <f>DATEVALUE(CONCATENATE(RIGHT(output[[#This Row],[month_year]],2),"/01/",LEFT(output[[#This Row],[month_year]],4)))</f>
        <v>42156</v>
      </c>
    </row>
    <row r="1554" spans="1:16" x14ac:dyDescent="0.3">
      <c r="A1554">
        <v>201506</v>
      </c>
      <c r="B1554" t="s">
        <v>143</v>
      </c>
      <c r="C1554" t="s">
        <v>182</v>
      </c>
      <c r="D1554" t="s">
        <v>183</v>
      </c>
      <c r="E1554" t="s">
        <v>78</v>
      </c>
      <c r="F1554" t="s">
        <v>18</v>
      </c>
      <c r="G1554" t="s">
        <v>19</v>
      </c>
      <c r="H1554" t="s">
        <v>38</v>
      </c>
      <c r="I1554" t="s">
        <v>39</v>
      </c>
      <c r="J1554">
        <v>1422</v>
      </c>
      <c r="K1554">
        <v>14.09</v>
      </c>
      <c r="L1554">
        <v>20035.98</v>
      </c>
      <c r="N1554" t="s">
        <v>78</v>
      </c>
      <c r="O1554" t="s">
        <v>22</v>
      </c>
      <c r="P1554" s="2">
        <f>DATEVALUE(CONCATENATE(RIGHT(output[[#This Row],[month_year]],2),"/01/",LEFT(output[[#This Row],[month_year]],4)))</f>
        <v>42156</v>
      </c>
    </row>
    <row r="1555" spans="1:16" x14ac:dyDescent="0.3">
      <c r="A1555">
        <v>201506</v>
      </c>
      <c r="B1555" t="s">
        <v>143</v>
      </c>
      <c r="C1555" t="s">
        <v>737</v>
      </c>
      <c r="D1555" t="s">
        <v>738</v>
      </c>
      <c r="E1555" t="s">
        <v>78</v>
      </c>
      <c r="F1555" t="s">
        <v>18</v>
      </c>
      <c r="G1555" t="s">
        <v>161</v>
      </c>
      <c r="H1555" t="s">
        <v>38</v>
      </c>
      <c r="I1555" t="s">
        <v>165</v>
      </c>
      <c r="J1555">
        <v>2718</v>
      </c>
      <c r="K1555">
        <v>14.203333333333299</v>
      </c>
      <c r="L1555">
        <v>38604.660000000003</v>
      </c>
      <c r="N1555" t="s">
        <v>78</v>
      </c>
      <c r="O1555" t="s">
        <v>24</v>
      </c>
      <c r="P1555" s="2">
        <f>DATEVALUE(CONCATENATE(RIGHT(output[[#This Row],[month_year]],2),"/01/",LEFT(output[[#This Row],[month_year]],4)))</f>
        <v>42156</v>
      </c>
    </row>
    <row r="1556" spans="1:16" x14ac:dyDescent="0.3">
      <c r="A1556">
        <v>201506</v>
      </c>
      <c r="B1556" t="s">
        <v>143</v>
      </c>
      <c r="C1556" t="s">
        <v>184</v>
      </c>
      <c r="D1556" t="s">
        <v>185</v>
      </c>
      <c r="E1556" t="s">
        <v>75</v>
      </c>
      <c r="F1556" t="s">
        <v>18</v>
      </c>
      <c r="G1556" t="s">
        <v>19</v>
      </c>
      <c r="H1556" t="s">
        <v>20</v>
      </c>
      <c r="I1556" t="s">
        <v>21</v>
      </c>
      <c r="J1556">
        <v>99</v>
      </c>
      <c r="K1556">
        <v>14.98</v>
      </c>
      <c r="L1556">
        <v>1483.02</v>
      </c>
      <c r="N1556" t="s">
        <v>75</v>
      </c>
      <c r="O1556" t="s">
        <v>24</v>
      </c>
      <c r="P1556" s="2">
        <f>DATEVALUE(CONCATENATE(RIGHT(output[[#This Row],[month_year]],2),"/01/",LEFT(output[[#This Row],[month_year]],4)))</f>
        <v>42156</v>
      </c>
    </row>
    <row r="1557" spans="1:16" x14ac:dyDescent="0.3">
      <c r="A1557">
        <v>201506</v>
      </c>
      <c r="B1557" t="s">
        <v>143</v>
      </c>
      <c r="C1557" t="s">
        <v>186</v>
      </c>
      <c r="D1557" t="s">
        <v>187</v>
      </c>
      <c r="E1557" t="s">
        <v>78</v>
      </c>
      <c r="F1557" t="s">
        <v>18</v>
      </c>
      <c r="G1557" t="s">
        <v>19</v>
      </c>
      <c r="H1557" t="s">
        <v>38</v>
      </c>
      <c r="I1557" t="s">
        <v>39</v>
      </c>
      <c r="J1557">
        <v>122</v>
      </c>
      <c r="K1557">
        <v>15.98</v>
      </c>
      <c r="L1557">
        <v>1949.56</v>
      </c>
      <c r="N1557" t="s">
        <v>78</v>
      </c>
      <c r="O1557" t="s">
        <v>24</v>
      </c>
      <c r="P1557" s="2">
        <f>DATEVALUE(CONCATENATE(RIGHT(output[[#This Row],[month_year]],2),"/01/",LEFT(output[[#This Row],[month_year]],4)))</f>
        <v>42156</v>
      </c>
    </row>
    <row r="1558" spans="1:16" x14ac:dyDescent="0.3">
      <c r="A1558">
        <v>201506</v>
      </c>
      <c r="B1558" t="s">
        <v>143</v>
      </c>
      <c r="C1558" t="s">
        <v>198</v>
      </c>
      <c r="D1558" t="s">
        <v>80</v>
      </c>
      <c r="E1558" t="s">
        <v>81</v>
      </c>
      <c r="F1558" t="s">
        <v>18</v>
      </c>
      <c r="G1558" t="s">
        <v>52</v>
      </c>
      <c r="H1558" t="s">
        <v>20</v>
      </c>
      <c r="I1558" t="s">
        <v>53</v>
      </c>
      <c r="J1558">
        <v>2920</v>
      </c>
      <c r="K1558">
        <v>12.87</v>
      </c>
      <c r="L1558">
        <v>37580.400000000001</v>
      </c>
      <c r="N1558" t="s">
        <v>81</v>
      </c>
      <c r="O1558" t="s">
        <v>22</v>
      </c>
      <c r="P1558" s="2">
        <f>DATEVALUE(CONCATENATE(RIGHT(output[[#This Row],[month_year]],2),"/01/",LEFT(output[[#This Row],[month_year]],4)))</f>
        <v>42156</v>
      </c>
    </row>
    <row r="1559" spans="1:16" x14ac:dyDescent="0.3">
      <c r="A1559">
        <v>201506</v>
      </c>
      <c r="B1559" t="s">
        <v>143</v>
      </c>
      <c r="C1559" t="s">
        <v>199</v>
      </c>
      <c r="D1559" t="s">
        <v>83</v>
      </c>
      <c r="E1559" t="s">
        <v>84</v>
      </c>
      <c r="F1559" t="s">
        <v>18</v>
      </c>
      <c r="G1559" t="s">
        <v>52</v>
      </c>
      <c r="H1559" t="s">
        <v>38</v>
      </c>
      <c r="I1559" t="s">
        <v>85</v>
      </c>
      <c r="J1559">
        <v>2535</v>
      </c>
      <c r="K1559">
        <v>14.09</v>
      </c>
      <c r="L1559">
        <v>35718.15</v>
      </c>
      <c r="N1559" t="s">
        <v>84</v>
      </c>
      <c r="O1559" t="s">
        <v>22</v>
      </c>
      <c r="P1559" s="2">
        <f>DATEVALUE(CONCATENATE(RIGHT(output[[#This Row],[month_year]],2),"/01/",LEFT(output[[#This Row],[month_year]],4)))</f>
        <v>42156</v>
      </c>
    </row>
    <row r="1560" spans="1:16" x14ac:dyDescent="0.3">
      <c r="A1560">
        <v>201506</v>
      </c>
      <c r="B1560" t="s">
        <v>143</v>
      </c>
      <c r="C1560" t="s">
        <v>200</v>
      </c>
      <c r="D1560" t="s">
        <v>201</v>
      </c>
      <c r="E1560" t="s">
        <v>81</v>
      </c>
      <c r="F1560" t="s">
        <v>18</v>
      </c>
      <c r="G1560" t="s">
        <v>52</v>
      </c>
      <c r="H1560" t="s">
        <v>20</v>
      </c>
      <c r="I1560" t="s">
        <v>53</v>
      </c>
      <c r="J1560">
        <v>200</v>
      </c>
      <c r="K1560">
        <v>14.98</v>
      </c>
      <c r="L1560">
        <v>2996</v>
      </c>
      <c r="N1560" t="s">
        <v>81</v>
      </c>
      <c r="O1560" t="s">
        <v>24</v>
      </c>
      <c r="P1560" s="2">
        <f>DATEVALUE(CONCATENATE(RIGHT(output[[#This Row],[month_year]],2),"/01/",LEFT(output[[#This Row],[month_year]],4)))</f>
        <v>42156</v>
      </c>
    </row>
    <row r="1561" spans="1:16" x14ac:dyDescent="0.3">
      <c r="A1561">
        <v>201506</v>
      </c>
      <c r="B1561" t="s">
        <v>143</v>
      </c>
      <c r="C1561" t="s">
        <v>202</v>
      </c>
      <c r="D1561" t="s">
        <v>203</v>
      </c>
      <c r="E1561" t="s">
        <v>84</v>
      </c>
      <c r="F1561" t="s">
        <v>18</v>
      </c>
      <c r="G1561" t="s">
        <v>52</v>
      </c>
      <c r="H1561" t="s">
        <v>38</v>
      </c>
      <c r="I1561" t="s">
        <v>85</v>
      </c>
      <c r="J1561">
        <v>210</v>
      </c>
      <c r="K1561">
        <v>15.98</v>
      </c>
      <c r="L1561">
        <v>3355.8</v>
      </c>
      <c r="N1561" t="s">
        <v>84</v>
      </c>
      <c r="O1561" t="s">
        <v>24</v>
      </c>
      <c r="P1561" s="2">
        <f>DATEVALUE(CONCATENATE(RIGHT(output[[#This Row],[month_year]],2),"/01/",LEFT(output[[#This Row],[month_year]],4)))</f>
        <v>42156</v>
      </c>
    </row>
    <row r="1562" spans="1:16" x14ac:dyDescent="0.3">
      <c r="A1562">
        <v>201506</v>
      </c>
      <c r="B1562" t="s">
        <v>143</v>
      </c>
      <c r="C1562" t="s">
        <v>218</v>
      </c>
      <c r="D1562" t="s">
        <v>219</v>
      </c>
      <c r="E1562" t="s">
        <v>87</v>
      </c>
      <c r="F1562" t="s">
        <v>30</v>
      </c>
      <c r="G1562" t="s">
        <v>19</v>
      </c>
      <c r="H1562" t="s">
        <v>38</v>
      </c>
      <c r="I1562" t="s">
        <v>39</v>
      </c>
      <c r="J1562">
        <v>2735</v>
      </c>
      <c r="K1562">
        <v>14.09</v>
      </c>
      <c r="L1562">
        <v>38536.15</v>
      </c>
      <c r="N1562" t="s">
        <v>87</v>
      </c>
      <c r="O1562" t="s">
        <v>22</v>
      </c>
      <c r="P1562" s="2">
        <f>DATEVALUE(CONCATENATE(RIGHT(output[[#This Row],[month_year]],2),"/01/",LEFT(output[[#This Row],[month_year]],4)))</f>
        <v>42156</v>
      </c>
    </row>
    <row r="1563" spans="1:16" x14ac:dyDescent="0.3">
      <c r="A1563">
        <v>201506</v>
      </c>
      <c r="B1563" t="s">
        <v>143</v>
      </c>
      <c r="C1563" t="s">
        <v>220</v>
      </c>
      <c r="D1563" t="s">
        <v>221</v>
      </c>
      <c r="E1563" t="s">
        <v>30</v>
      </c>
      <c r="F1563" t="s">
        <v>30</v>
      </c>
      <c r="G1563" t="s">
        <v>161</v>
      </c>
      <c r="H1563" t="s">
        <v>20</v>
      </c>
      <c r="I1563" t="s">
        <v>162</v>
      </c>
      <c r="J1563">
        <v>3906</v>
      </c>
      <c r="K1563">
        <v>13.04</v>
      </c>
      <c r="L1563">
        <v>50934.239999999998</v>
      </c>
      <c r="N1563" t="s">
        <v>30</v>
      </c>
      <c r="O1563" t="s">
        <v>22</v>
      </c>
      <c r="P1563" s="2">
        <f>DATEVALUE(CONCATENATE(RIGHT(output[[#This Row],[month_year]],2),"/01/",LEFT(output[[#This Row],[month_year]],4)))</f>
        <v>42156</v>
      </c>
    </row>
    <row r="1564" spans="1:16" x14ac:dyDescent="0.3">
      <c r="A1564">
        <v>201506</v>
      </c>
      <c r="B1564" t="s">
        <v>143</v>
      </c>
      <c r="C1564" t="s">
        <v>222</v>
      </c>
      <c r="D1564" t="s">
        <v>223</v>
      </c>
      <c r="E1564" t="s">
        <v>87</v>
      </c>
      <c r="F1564" t="s">
        <v>30</v>
      </c>
      <c r="G1564" t="s">
        <v>161</v>
      </c>
      <c r="H1564" t="s">
        <v>38</v>
      </c>
      <c r="I1564" t="s">
        <v>165</v>
      </c>
      <c r="J1564">
        <v>3869</v>
      </c>
      <c r="K1564">
        <v>14.203333333333299</v>
      </c>
      <c r="L1564">
        <v>54952.696666666699</v>
      </c>
      <c r="N1564" t="s">
        <v>87</v>
      </c>
      <c r="O1564" t="s">
        <v>24</v>
      </c>
      <c r="P1564" s="2">
        <f>DATEVALUE(CONCATENATE(RIGHT(output[[#This Row],[month_year]],2),"/01/",LEFT(output[[#This Row],[month_year]],4)))</f>
        <v>42156</v>
      </c>
    </row>
    <row r="1565" spans="1:16" x14ac:dyDescent="0.3">
      <c r="A1565">
        <v>201506</v>
      </c>
      <c r="B1565" t="s">
        <v>143</v>
      </c>
      <c r="C1565" t="s">
        <v>224</v>
      </c>
      <c r="D1565" t="s">
        <v>225</v>
      </c>
      <c r="E1565" t="s">
        <v>129</v>
      </c>
      <c r="F1565" t="s">
        <v>30</v>
      </c>
      <c r="G1565" t="s">
        <v>19</v>
      </c>
      <c r="H1565" t="s">
        <v>20</v>
      </c>
      <c r="I1565" t="s">
        <v>21</v>
      </c>
      <c r="J1565">
        <v>8689</v>
      </c>
      <c r="K1565">
        <v>12.9133333333333</v>
      </c>
      <c r="L1565">
        <v>112203.953333333</v>
      </c>
      <c r="N1565" t="s">
        <v>129</v>
      </c>
      <c r="O1565" t="s">
        <v>22</v>
      </c>
      <c r="P1565" s="2">
        <f>DATEVALUE(CONCATENATE(RIGHT(output[[#This Row],[month_year]],2),"/01/",LEFT(output[[#This Row],[month_year]],4)))</f>
        <v>42156</v>
      </c>
    </row>
    <row r="1566" spans="1:16" x14ac:dyDescent="0.3">
      <c r="A1566">
        <v>201506</v>
      </c>
      <c r="B1566" t="s">
        <v>143</v>
      </c>
      <c r="C1566" t="s">
        <v>226</v>
      </c>
      <c r="D1566" t="s">
        <v>227</v>
      </c>
      <c r="E1566" t="s">
        <v>228</v>
      </c>
      <c r="F1566" t="s">
        <v>30</v>
      </c>
      <c r="G1566" t="s">
        <v>19</v>
      </c>
      <c r="H1566" t="s">
        <v>38</v>
      </c>
      <c r="I1566" t="s">
        <v>39</v>
      </c>
      <c r="J1566">
        <v>7934</v>
      </c>
      <c r="K1566">
        <v>14.09</v>
      </c>
      <c r="L1566">
        <v>111790.06</v>
      </c>
      <c r="N1566" t="s">
        <v>228</v>
      </c>
      <c r="O1566" t="s">
        <v>22</v>
      </c>
      <c r="P1566" s="2">
        <f>DATEVALUE(CONCATENATE(RIGHT(output[[#This Row],[month_year]],2),"/01/",LEFT(output[[#This Row],[month_year]],4)))</f>
        <v>42156</v>
      </c>
    </row>
    <row r="1567" spans="1:16" x14ac:dyDescent="0.3">
      <c r="A1567">
        <v>201506</v>
      </c>
      <c r="B1567" t="s">
        <v>143</v>
      </c>
      <c r="C1567" t="s">
        <v>239</v>
      </c>
      <c r="D1567" t="s">
        <v>131</v>
      </c>
      <c r="E1567" t="s">
        <v>132</v>
      </c>
      <c r="F1567" t="s">
        <v>30</v>
      </c>
      <c r="G1567" t="s">
        <v>52</v>
      </c>
      <c r="H1567" t="s">
        <v>20</v>
      </c>
      <c r="I1567" t="s">
        <v>53</v>
      </c>
      <c r="J1567">
        <v>7421</v>
      </c>
      <c r="K1567">
        <v>12.87</v>
      </c>
      <c r="L1567">
        <v>95508.27</v>
      </c>
      <c r="N1567" t="s">
        <v>132</v>
      </c>
      <c r="O1567" t="s">
        <v>22</v>
      </c>
      <c r="P1567" s="2">
        <f>DATEVALUE(CONCATENATE(RIGHT(output[[#This Row],[month_year]],2),"/01/",LEFT(output[[#This Row],[month_year]],4)))</f>
        <v>42156</v>
      </c>
    </row>
    <row r="1568" spans="1:16" x14ac:dyDescent="0.3">
      <c r="A1568">
        <v>201506</v>
      </c>
      <c r="B1568" t="s">
        <v>143</v>
      </c>
      <c r="C1568" t="s">
        <v>253</v>
      </c>
      <c r="D1568" t="s">
        <v>254</v>
      </c>
      <c r="E1568" t="s">
        <v>255</v>
      </c>
      <c r="F1568" t="s">
        <v>30</v>
      </c>
      <c r="G1568" t="s">
        <v>52</v>
      </c>
      <c r="H1568" t="s">
        <v>38</v>
      </c>
      <c r="I1568" t="s">
        <v>85</v>
      </c>
      <c r="J1568">
        <v>6099</v>
      </c>
      <c r="K1568">
        <v>14.09</v>
      </c>
      <c r="L1568">
        <v>85934.91</v>
      </c>
      <c r="N1568" t="s">
        <v>255</v>
      </c>
      <c r="O1568" t="s">
        <v>22</v>
      </c>
      <c r="P1568" s="2">
        <f>DATEVALUE(CONCATENATE(RIGHT(output[[#This Row],[month_year]],2),"/01/",LEFT(output[[#This Row],[month_year]],4)))</f>
        <v>42156</v>
      </c>
    </row>
    <row r="1569" spans="1:16" x14ac:dyDescent="0.3">
      <c r="A1569">
        <v>201506</v>
      </c>
      <c r="B1569" t="s">
        <v>143</v>
      </c>
      <c r="C1569" t="s">
        <v>256</v>
      </c>
      <c r="D1569" t="s">
        <v>257</v>
      </c>
      <c r="E1569" t="s">
        <v>132</v>
      </c>
      <c r="F1569" t="s">
        <v>30</v>
      </c>
      <c r="G1569" t="s">
        <v>52</v>
      </c>
      <c r="H1569" t="s">
        <v>20</v>
      </c>
      <c r="I1569" t="s">
        <v>53</v>
      </c>
      <c r="J1569">
        <v>715</v>
      </c>
      <c r="K1569">
        <v>14.98</v>
      </c>
      <c r="L1569">
        <v>10710.7</v>
      </c>
      <c r="N1569" t="s">
        <v>132</v>
      </c>
      <c r="O1569" t="s">
        <v>24</v>
      </c>
      <c r="P1569" s="2">
        <f>DATEVALUE(CONCATENATE(RIGHT(output[[#This Row],[month_year]],2),"/01/",LEFT(output[[#This Row],[month_year]],4)))</f>
        <v>42156</v>
      </c>
    </row>
    <row r="1570" spans="1:16" x14ac:dyDescent="0.3">
      <c r="A1570">
        <v>201506</v>
      </c>
      <c r="B1570" t="s">
        <v>143</v>
      </c>
      <c r="C1570" t="s">
        <v>258</v>
      </c>
      <c r="D1570" t="s">
        <v>259</v>
      </c>
      <c r="E1570" t="s">
        <v>255</v>
      </c>
      <c r="F1570" t="s">
        <v>30</v>
      </c>
      <c r="G1570" t="s">
        <v>52</v>
      </c>
      <c r="H1570" t="s">
        <v>38</v>
      </c>
      <c r="I1570" t="s">
        <v>85</v>
      </c>
      <c r="J1570">
        <v>654</v>
      </c>
      <c r="K1570">
        <v>15.98</v>
      </c>
      <c r="L1570">
        <v>10450.92</v>
      </c>
      <c r="N1570" t="s">
        <v>255</v>
      </c>
      <c r="O1570" t="s">
        <v>24</v>
      </c>
      <c r="P1570" s="2">
        <f>DATEVALUE(CONCATENATE(RIGHT(output[[#This Row],[month_year]],2),"/01/",LEFT(output[[#This Row],[month_year]],4)))</f>
        <v>42156</v>
      </c>
    </row>
    <row r="1571" spans="1:16" x14ac:dyDescent="0.3">
      <c r="A1571">
        <v>201506</v>
      </c>
      <c r="B1571" t="s">
        <v>143</v>
      </c>
      <c r="C1571" t="s">
        <v>270</v>
      </c>
      <c r="D1571" t="s">
        <v>271</v>
      </c>
      <c r="E1571" t="s">
        <v>30</v>
      </c>
      <c r="F1571" t="s">
        <v>30</v>
      </c>
      <c r="G1571" t="s">
        <v>19</v>
      </c>
      <c r="H1571" t="s">
        <v>20</v>
      </c>
      <c r="I1571" t="s">
        <v>21</v>
      </c>
      <c r="J1571">
        <v>12118</v>
      </c>
      <c r="K1571">
        <v>12.9133333333333</v>
      </c>
      <c r="L1571">
        <v>156483.773333333</v>
      </c>
      <c r="N1571" t="s">
        <v>30</v>
      </c>
      <c r="O1571" t="s">
        <v>24</v>
      </c>
      <c r="P1571" s="2">
        <f>DATEVALUE(CONCATENATE(RIGHT(output[[#This Row],[month_year]],2),"/01/",LEFT(output[[#This Row],[month_year]],4)))</f>
        <v>42156</v>
      </c>
    </row>
    <row r="1572" spans="1:16" x14ac:dyDescent="0.3">
      <c r="A1572">
        <v>201506</v>
      </c>
      <c r="B1572" t="s">
        <v>143</v>
      </c>
      <c r="C1572" t="s">
        <v>272</v>
      </c>
      <c r="D1572" t="s">
        <v>273</v>
      </c>
      <c r="E1572" t="s">
        <v>87</v>
      </c>
      <c r="F1572" t="s">
        <v>30</v>
      </c>
      <c r="G1572" t="s">
        <v>19</v>
      </c>
      <c r="H1572" t="s">
        <v>38</v>
      </c>
      <c r="I1572" t="s">
        <v>39</v>
      </c>
      <c r="J1572">
        <v>12539</v>
      </c>
      <c r="K1572">
        <v>14.09</v>
      </c>
      <c r="L1572">
        <v>176674.51</v>
      </c>
      <c r="N1572" t="s">
        <v>87</v>
      </c>
      <c r="O1572" t="s">
        <v>24</v>
      </c>
      <c r="P1572" s="2">
        <f>DATEVALUE(CONCATENATE(RIGHT(output[[#This Row],[month_year]],2),"/01/",LEFT(output[[#This Row],[month_year]],4)))</f>
        <v>42156</v>
      </c>
    </row>
    <row r="1573" spans="1:16" x14ac:dyDescent="0.3">
      <c r="A1573">
        <v>201506</v>
      </c>
      <c r="B1573" t="s">
        <v>143</v>
      </c>
      <c r="C1573" t="s">
        <v>274</v>
      </c>
      <c r="D1573" t="s">
        <v>275</v>
      </c>
      <c r="E1573" t="s">
        <v>30</v>
      </c>
      <c r="F1573" t="s">
        <v>30</v>
      </c>
      <c r="G1573" t="s">
        <v>161</v>
      </c>
      <c r="H1573" t="s">
        <v>20</v>
      </c>
      <c r="I1573" t="s">
        <v>162</v>
      </c>
      <c r="J1573">
        <v>13116</v>
      </c>
      <c r="K1573">
        <v>13.04</v>
      </c>
      <c r="L1573">
        <v>171032.64</v>
      </c>
      <c r="N1573" t="s">
        <v>30</v>
      </c>
      <c r="O1573" t="s">
        <v>24</v>
      </c>
      <c r="P1573" s="2">
        <f>DATEVALUE(CONCATENATE(RIGHT(output[[#This Row],[month_year]],2),"/01/",LEFT(output[[#This Row],[month_year]],4)))</f>
        <v>42156</v>
      </c>
    </row>
    <row r="1574" spans="1:16" x14ac:dyDescent="0.3">
      <c r="A1574">
        <v>201506</v>
      </c>
      <c r="B1574" t="s">
        <v>143</v>
      </c>
      <c r="C1574" t="s">
        <v>276</v>
      </c>
      <c r="D1574" t="s">
        <v>277</v>
      </c>
      <c r="E1574" t="s">
        <v>87</v>
      </c>
      <c r="F1574" t="s">
        <v>30</v>
      </c>
      <c r="G1574" t="s">
        <v>161</v>
      </c>
      <c r="H1574" t="s">
        <v>38</v>
      </c>
      <c r="I1574" t="s">
        <v>165</v>
      </c>
      <c r="J1574">
        <v>14371</v>
      </c>
      <c r="K1574">
        <v>14.203333333333299</v>
      </c>
      <c r="L1574">
        <v>204116.10333333301</v>
      </c>
      <c r="N1574" t="s">
        <v>87</v>
      </c>
      <c r="O1574" t="s">
        <v>24</v>
      </c>
      <c r="P1574" s="2">
        <f>DATEVALUE(CONCATENATE(RIGHT(output[[#This Row],[month_year]],2),"/01/",LEFT(output[[#This Row],[month_year]],4)))</f>
        <v>42156</v>
      </c>
    </row>
    <row r="1575" spans="1:16" x14ac:dyDescent="0.3">
      <c r="A1575">
        <v>201506</v>
      </c>
      <c r="B1575" t="s">
        <v>143</v>
      </c>
      <c r="C1575" t="s">
        <v>88</v>
      </c>
      <c r="D1575" t="s">
        <v>89</v>
      </c>
      <c r="E1575" t="s">
        <v>30</v>
      </c>
      <c r="F1575" t="s">
        <v>30</v>
      </c>
      <c r="G1575" t="s">
        <v>19</v>
      </c>
      <c r="H1575" t="s">
        <v>20</v>
      </c>
      <c r="I1575" t="s">
        <v>21</v>
      </c>
      <c r="J1575">
        <v>1138</v>
      </c>
      <c r="K1575">
        <v>14.98</v>
      </c>
      <c r="L1575">
        <v>17047.240000000002</v>
      </c>
      <c r="N1575" t="s">
        <v>30</v>
      </c>
      <c r="O1575" t="s">
        <v>24</v>
      </c>
      <c r="P1575" s="2">
        <f>DATEVALUE(CONCATENATE(RIGHT(output[[#This Row],[month_year]],2),"/01/",LEFT(output[[#This Row],[month_year]],4)))</f>
        <v>42156</v>
      </c>
    </row>
    <row r="1576" spans="1:16" x14ac:dyDescent="0.3">
      <c r="A1576">
        <v>201506</v>
      </c>
      <c r="B1576" t="s">
        <v>143</v>
      </c>
      <c r="C1576" t="s">
        <v>278</v>
      </c>
      <c r="D1576" t="s">
        <v>279</v>
      </c>
      <c r="E1576" t="s">
        <v>87</v>
      </c>
      <c r="F1576" t="s">
        <v>30</v>
      </c>
      <c r="G1576" t="s">
        <v>19</v>
      </c>
      <c r="H1576" t="s">
        <v>38</v>
      </c>
      <c r="I1576" t="s">
        <v>39</v>
      </c>
      <c r="J1576">
        <v>1181</v>
      </c>
      <c r="K1576">
        <v>15.98</v>
      </c>
      <c r="L1576">
        <v>18872.38</v>
      </c>
      <c r="N1576" t="s">
        <v>87</v>
      </c>
      <c r="O1576" t="s">
        <v>24</v>
      </c>
      <c r="P1576" s="2">
        <f>DATEVALUE(CONCATENATE(RIGHT(output[[#This Row],[month_year]],2),"/01/",LEFT(output[[#This Row],[month_year]],4)))</f>
        <v>42156</v>
      </c>
    </row>
    <row r="1577" spans="1:16" x14ac:dyDescent="0.3">
      <c r="A1577">
        <v>201506</v>
      </c>
      <c r="B1577" t="s">
        <v>143</v>
      </c>
      <c r="C1577" t="s">
        <v>290</v>
      </c>
      <c r="D1577" t="s">
        <v>291</v>
      </c>
      <c r="E1577" t="s">
        <v>134</v>
      </c>
      <c r="F1577" t="s">
        <v>30</v>
      </c>
      <c r="G1577" t="s">
        <v>19</v>
      </c>
      <c r="H1577" t="s">
        <v>20</v>
      </c>
      <c r="I1577" t="s">
        <v>21</v>
      </c>
      <c r="J1577">
        <v>3369</v>
      </c>
      <c r="K1577">
        <v>12.9133333333333</v>
      </c>
      <c r="L1577">
        <v>43505.02</v>
      </c>
      <c r="N1577" t="s">
        <v>134</v>
      </c>
      <c r="O1577" t="s">
        <v>22</v>
      </c>
      <c r="P1577" s="2">
        <f>DATEVALUE(CONCATENATE(RIGHT(output[[#This Row],[month_year]],2),"/01/",LEFT(output[[#This Row],[month_year]],4)))</f>
        <v>42156</v>
      </c>
    </row>
    <row r="1578" spans="1:16" x14ac:dyDescent="0.3">
      <c r="A1578">
        <v>201506</v>
      </c>
      <c r="B1578" t="s">
        <v>143</v>
      </c>
      <c r="C1578" t="s">
        <v>292</v>
      </c>
      <c r="D1578" t="s">
        <v>293</v>
      </c>
      <c r="E1578" t="s">
        <v>294</v>
      </c>
      <c r="F1578" t="s">
        <v>30</v>
      </c>
      <c r="G1578" t="s">
        <v>19</v>
      </c>
      <c r="H1578" t="s">
        <v>38</v>
      </c>
      <c r="I1578" t="s">
        <v>39</v>
      </c>
      <c r="J1578">
        <v>4672</v>
      </c>
      <c r="K1578">
        <v>14.09</v>
      </c>
      <c r="L1578">
        <v>65828.479999999996</v>
      </c>
      <c r="N1578" t="s">
        <v>294</v>
      </c>
      <c r="O1578" t="s">
        <v>22</v>
      </c>
      <c r="P1578" s="2">
        <f>DATEVALUE(CONCATENATE(RIGHT(output[[#This Row],[month_year]],2),"/01/",LEFT(output[[#This Row],[month_year]],4)))</f>
        <v>42156</v>
      </c>
    </row>
    <row r="1579" spans="1:16" x14ac:dyDescent="0.3">
      <c r="A1579">
        <v>201506</v>
      </c>
      <c r="B1579" t="s">
        <v>143</v>
      </c>
      <c r="C1579" t="s">
        <v>295</v>
      </c>
      <c r="D1579" t="s">
        <v>296</v>
      </c>
      <c r="E1579" t="s">
        <v>134</v>
      </c>
      <c r="F1579" t="s">
        <v>30</v>
      </c>
      <c r="G1579" t="s">
        <v>161</v>
      </c>
      <c r="H1579" t="s">
        <v>20</v>
      </c>
      <c r="I1579" t="s">
        <v>162</v>
      </c>
      <c r="J1579">
        <v>4453</v>
      </c>
      <c r="K1579">
        <v>13.04</v>
      </c>
      <c r="L1579">
        <v>58067.12</v>
      </c>
      <c r="N1579" t="s">
        <v>134</v>
      </c>
      <c r="O1579" t="s">
        <v>24</v>
      </c>
      <c r="P1579" s="2">
        <f>DATEVALUE(CONCATENATE(RIGHT(output[[#This Row],[month_year]],2),"/01/",LEFT(output[[#This Row],[month_year]],4)))</f>
        <v>42156</v>
      </c>
    </row>
    <row r="1580" spans="1:16" x14ac:dyDescent="0.3">
      <c r="A1580">
        <v>201506</v>
      </c>
      <c r="B1580" t="s">
        <v>143</v>
      </c>
      <c r="C1580" t="s">
        <v>297</v>
      </c>
      <c r="D1580" t="s">
        <v>298</v>
      </c>
      <c r="E1580" t="s">
        <v>294</v>
      </c>
      <c r="F1580" t="s">
        <v>30</v>
      </c>
      <c r="G1580" t="s">
        <v>161</v>
      </c>
      <c r="H1580" t="s">
        <v>38</v>
      </c>
      <c r="I1580" t="s">
        <v>165</v>
      </c>
      <c r="J1580">
        <v>3077</v>
      </c>
      <c r="K1580">
        <v>14.203333333333299</v>
      </c>
      <c r="L1580">
        <v>43703.656666666699</v>
      </c>
      <c r="N1580" t="s">
        <v>294</v>
      </c>
      <c r="O1580" t="s">
        <v>24</v>
      </c>
      <c r="P1580" s="2">
        <f>DATEVALUE(CONCATENATE(RIGHT(output[[#This Row],[month_year]],2),"/01/",LEFT(output[[#This Row],[month_year]],4)))</f>
        <v>42156</v>
      </c>
    </row>
    <row r="1581" spans="1:16" x14ac:dyDescent="0.3">
      <c r="A1581">
        <v>201506</v>
      </c>
      <c r="B1581" t="s">
        <v>143</v>
      </c>
      <c r="C1581" t="s">
        <v>299</v>
      </c>
      <c r="D1581" t="s">
        <v>300</v>
      </c>
      <c r="E1581" t="s">
        <v>134</v>
      </c>
      <c r="F1581" t="s">
        <v>30</v>
      </c>
      <c r="G1581" t="s">
        <v>19</v>
      </c>
      <c r="H1581" t="s">
        <v>20</v>
      </c>
      <c r="I1581" t="s">
        <v>21</v>
      </c>
      <c r="J1581">
        <v>416</v>
      </c>
      <c r="K1581">
        <v>14.98</v>
      </c>
      <c r="L1581">
        <v>6231.68</v>
      </c>
      <c r="N1581" t="s">
        <v>134</v>
      </c>
      <c r="O1581" t="s">
        <v>24</v>
      </c>
      <c r="P1581" s="2">
        <f>DATEVALUE(CONCATENATE(RIGHT(output[[#This Row],[month_year]],2),"/01/",LEFT(output[[#This Row],[month_year]],4)))</f>
        <v>42156</v>
      </c>
    </row>
    <row r="1582" spans="1:16" x14ac:dyDescent="0.3">
      <c r="A1582">
        <v>201506</v>
      </c>
      <c r="B1582" t="s">
        <v>143</v>
      </c>
      <c r="C1582" t="s">
        <v>313</v>
      </c>
      <c r="D1582" t="s">
        <v>314</v>
      </c>
      <c r="E1582" t="s">
        <v>138</v>
      </c>
      <c r="F1582" t="s">
        <v>30</v>
      </c>
      <c r="G1582" t="s">
        <v>19</v>
      </c>
      <c r="H1582" t="s">
        <v>20</v>
      </c>
      <c r="I1582" t="s">
        <v>21</v>
      </c>
      <c r="J1582">
        <v>6925</v>
      </c>
      <c r="K1582">
        <v>12.9133333333333</v>
      </c>
      <c r="L1582">
        <v>89424.833333333299</v>
      </c>
      <c r="N1582" t="s">
        <v>138</v>
      </c>
      <c r="O1582" t="s">
        <v>22</v>
      </c>
      <c r="P1582" s="2">
        <f>DATEVALUE(CONCATENATE(RIGHT(output[[#This Row],[month_year]],2),"/01/",LEFT(output[[#This Row],[month_year]],4)))</f>
        <v>42156</v>
      </c>
    </row>
    <row r="1583" spans="1:16" x14ac:dyDescent="0.3">
      <c r="A1583">
        <v>201506</v>
      </c>
      <c r="B1583" t="s">
        <v>143</v>
      </c>
      <c r="C1583" t="s">
        <v>315</v>
      </c>
      <c r="D1583" t="s">
        <v>314</v>
      </c>
      <c r="E1583" t="s">
        <v>138</v>
      </c>
      <c r="F1583" t="s">
        <v>30</v>
      </c>
      <c r="G1583" t="s">
        <v>19</v>
      </c>
      <c r="H1583" t="s">
        <v>20</v>
      </c>
      <c r="I1583" t="s">
        <v>21</v>
      </c>
      <c r="J1583">
        <v>2638</v>
      </c>
      <c r="K1583">
        <v>12.9133333333333</v>
      </c>
      <c r="L1583">
        <v>34065.3733333333</v>
      </c>
      <c r="N1583" t="s">
        <v>138</v>
      </c>
      <c r="O1583" t="s">
        <v>24</v>
      </c>
      <c r="P1583" s="2">
        <f>DATEVALUE(CONCATENATE(RIGHT(output[[#This Row],[month_year]],2),"/01/",LEFT(output[[#This Row],[month_year]],4)))</f>
        <v>42156</v>
      </c>
    </row>
    <row r="1584" spans="1:16" x14ac:dyDescent="0.3">
      <c r="A1584">
        <v>201506</v>
      </c>
      <c r="B1584" t="s">
        <v>143</v>
      </c>
      <c r="C1584" t="s">
        <v>316</v>
      </c>
      <c r="D1584" t="s">
        <v>317</v>
      </c>
      <c r="E1584" t="s">
        <v>318</v>
      </c>
      <c r="F1584" t="s">
        <v>30</v>
      </c>
      <c r="G1584" t="s">
        <v>19</v>
      </c>
      <c r="H1584" t="s">
        <v>38</v>
      </c>
      <c r="I1584" t="s">
        <v>39</v>
      </c>
      <c r="J1584">
        <v>3182</v>
      </c>
      <c r="K1584">
        <v>14.09</v>
      </c>
      <c r="L1584">
        <v>44834.38</v>
      </c>
      <c r="N1584" t="s">
        <v>318</v>
      </c>
      <c r="O1584" t="s">
        <v>22</v>
      </c>
      <c r="P1584" s="2">
        <f>DATEVALUE(CONCATENATE(RIGHT(output[[#This Row],[month_year]],2),"/01/",LEFT(output[[#This Row],[month_year]],4)))</f>
        <v>42156</v>
      </c>
    </row>
    <row r="1585" spans="1:16" x14ac:dyDescent="0.3">
      <c r="A1585">
        <v>201506</v>
      </c>
      <c r="B1585" t="s">
        <v>143</v>
      </c>
      <c r="C1585" t="s">
        <v>319</v>
      </c>
      <c r="D1585" t="s">
        <v>320</v>
      </c>
      <c r="E1585" t="s">
        <v>138</v>
      </c>
      <c r="F1585" t="s">
        <v>30</v>
      </c>
      <c r="G1585" t="s">
        <v>161</v>
      </c>
      <c r="H1585" t="s">
        <v>20</v>
      </c>
      <c r="I1585" t="s">
        <v>162</v>
      </c>
      <c r="J1585">
        <v>6593</v>
      </c>
      <c r="K1585">
        <v>13.04</v>
      </c>
      <c r="L1585">
        <v>85972.72</v>
      </c>
      <c r="N1585" t="s">
        <v>138</v>
      </c>
      <c r="O1585" t="s">
        <v>24</v>
      </c>
      <c r="P1585" s="2">
        <f>DATEVALUE(CONCATENATE(RIGHT(output[[#This Row],[month_year]],2),"/01/",LEFT(output[[#This Row],[month_year]],4)))</f>
        <v>42156</v>
      </c>
    </row>
    <row r="1586" spans="1:16" x14ac:dyDescent="0.3">
      <c r="A1586">
        <v>201506</v>
      </c>
      <c r="B1586" t="s">
        <v>143</v>
      </c>
      <c r="C1586" t="s">
        <v>321</v>
      </c>
      <c r="D1586" t="s">
        <v>322</v>
      </c>
      <c r="E1586" t="s">
        <v>138</v>
      </c>
      <c r="F1586" t="s">
        <v>30</v>
      </c>
      <c r="G1586" t="s">
        <v>19</v>
      </c>
      <c r="H1586" t="s">
        <v>20</v>
      </c>
      <c r="I1586" t="s">
        <v>21</v>
      </c>
      <c r="J1586">
        <v>327</v>
      </c>
      <c r="K1586">
        <v>14.98</v>
      </c>
      <c r="L1586">
        <v>4898.46</v>
      </c>
      <c r="N1586" t="s">
        <v>138</v>
      </c>
      <c r="O1586" t="s">
        <v>24</v>
      </c>
      <c r="P1586" s="2">
        <f>DATEVALUE(CONCATENATE(RIGHT(output[[#This Row],[month_year]],2),"/01/",LEFT(output[[#This Row],[month_year]],4)))</f>
        <v>42156</v>
      </c>
    </row>
    <row r="1587" spans="1:16" x14ac:dyDescent="0.3">
      <c r="A1587">
        <v>201506</v>
      </c>
      <c r="B1587" t="s">
        <v>143</v>
      </c>
      <c r="C1587" t="s">
        <v>335</v>
      </c>
      <c r="D1587" t="s">
        <v>336</v>
      </c>
      <c r="E1587" t="s">
        <v>32</v>
      </c>
      <c r="F1587" t="s">
        <v>30</v>
      </c>
      <c r="G1587" t="s">
        <v>19</v>
      </c>
      <c r="H1587" t="s">
        <v>20</v>
      </c>
      <c r="I1587" t="s">
        <v>21</v>
      </c>
      <c r="J1587">
        <v>2304</v>
      </c>
      <c r="K1587">
        <v>12.9133333333333</v>
      </c>
      <c r="L1587">
        <v>29752.32</v>
      </c>
      <c r="N1587" t="s">
        <v>32</v>
      </c>
      <c r="O1587" t="s">
        <v>22</v>
      </c>
      <c r="P1587" s="2">
        <f>DATEVALUE(CONCATENATE(RIGHT(output[[#This Row],[month_year]],2),"/01/",LEFT(output[[#This Row],[month_year]],4)))</f>
        <v>42156</v>
      </c>
    </row>
    <row r="1588" spans="1:16" x14ac:dyDescent="0.3">
      <c r="A1588">
        <v>201506</v>
      </c>
      <c r="B1588" t="s">
        <v>143</v>
      </c>
      <c r="C1588" t="s">
        <v>337</v>
      </c>
      <c r="D1588" t="s">
        <v>338</v>
      </c>
      <c r="E1588" t="s">
        <v>91</v>
      </c>
      <c r="F1588" t="s">
        <v>30</v>
      </c>
      <c r="G1588" t="s">
        <v>19</v>
      </c>
      <c r="H1588" t="s">
        <v>38</v>
      </c>
      <c r="I1588" t="s">
        <v>39</v>
      </c>
      <c r="J1588">
        <v>3219</v>
      </c>
      <c r="K1588">
        <v>14.09</v>
      </c>
      <c r="L1588">
        <v>45355.71</v>
      </c>
      <c r="N1588" t="s">
        <v>91</v>
      </c>
      <c r="O1588" t="s">
        <v>22</v>
      </c>
      <c r="P1588" s="2">
        <f>DATEVALUE(CONCATENATE(RIGHT(output[[#This Row],[month_year]],2),"/01/",LEFT(output[[#This Row],[month_year]],4)))</f>
        <v>42156</v>
      </c>
    </row>
    <row r="1589" spans="1:16" x14ac:dyDescent="0.3">
      <c r="A1589">
        <v>201506</v>
      </c>
      <c r="B1589" t="s">
        <v>143</v>
      </c>
      <c r="C1589" t="s">
        <v>339</v>
      </c>
      <c r="D1589" t="s">
        <v>340</v>
      </c>
      <c r="E1589" t="s">
        <v>32</v>
      </c>
      <c r="F1589" t="s">
        <v>30</v>
      </c>
      <c r="G1589" t="s">
        <v>161</v>
      </c>
      <c r="H1589" t="s">
        <v>20</v>
      </c>
      <c r="I1589" t="s">
        <v>162</v>
      </c>
      <c r="J1589">
        <v>2351</v>
      </c>
      <c r="K1589">
        <v>13.04</v>
      </c>
      <c r="L1589">
        <v>30657.040000000001</v>
      </c>
      <c r="N1589" t="s">
        <v>32</v>
      </c>
      <c r="O1589" t="s">
        <v>24</v>
      </c>
      <c r="P1589" s="2">
        <f>DATEVALUE(CONCATENATE(RIGHT(output[[#This Row],[month_year]],2),"/01/",LEFT(output[[#This Row],[month_year]],4)))</f>
        <v>42156</v>
      </c>
    </row>
    <row r="1590" spans="1:16" x14ac:dyDescent="0.3">
      <c r="A1590">
        <v>201506</v>
      </c>
      <c r="B1590" t="s">
        <v>143</v>
      </c>
      <c r="C1590" t="s">
        <v>341</v>
      </c>
      <c r="D1590" t="s">
        <v>342</v>
      </c>
      <c r="E1590" t="s">
        <v>91</v>
      </c>
      <c r="F1590" t="s">
        <v>30</v>
      </c>
      <c r="G1590" t="s">
        <v>161</v>
      </c>
      <c r="H1590" t="s">
        <v>38</v>
      </c>
      <c r="I1590" t="s">
        <v>165</v>
      </c>
      <c r="J1590">
        <v>2569</v>
      </c>
      <c r="K1590">
        <v>14.203333333333299</v>
      </c>
      <c r="L1590">
        <v>36488.363333333298</v>
      </c>
      <c r="N1590" t="s">
        <v>91</v>
      </c>
      <c r="O1590" t="s">
        <v>24</v>
      </c>
      <c r="P1590" s="2">
        <f>DATEVALUE(CONCATENATE(RIGHT(output[[#This Row],[month_year]],2),"/01/",LEFT(output[[#This Row],[month_year]],4)))</f>
        <v>42156</v>
      </c>
    </row>
    <row r="1591" spans="1:16" x14ac:dyDescent="0.3">
      <c r="A1591">
        <v>201506</v>
      </c>
      <c r="B1591" t="s">
        <v>143</v>
      </c>
      <c r="C1591" t="s">
        <v>343</v>
      </c>
      <c r="D1591" t="s">
        <v>344</v>
      </c>
      <c r="E1591" t="s">
        <v>32</v>
      </c>
      <c r="F1591" t="s">
        <v>30</v>
      </c>
      <c r="G1591" t="s">
        <v>19</v>
      </c>
      <c r="H1591" t="s">
        <v>20</v>
      </c>
      <c r="I1591" t="s">
        <v>21</v>
      </c>
      <c r="J1591">
        <v>337</v>
      </c>
      <c r="K1591">
        <v>14.98</v>
      </c>
      <c r="L1591">
        <v>5048.26</v>
      </c>
      <c r="N1591" t="s">
        <v>32</v>
      </c>
      <c r="O1591" t="s">
        <v>24</v>
      </c>
      <c r="P1591" s="2">
        <f>DATEVALUE(CONCATENATE(RIGHT(output[[#This Row],[month_year]],2),"/01/",LEFT(output[[#This Row],[month_year]],4)))</f>
        <v>42156</v>
      </c>
    </row>
    <row r="1592" spans="1:16" x14ac:dyDescent="0.3">
      <c r="A1592">
        <v>201506</v>
      </c>
      <c r="B1592" t="s">
        <v>143</v>
      </c>
      <c r="C1592" t="s">
        <v>347</v>
      </c>
      <c r="D1592" t="s">
        <v>348</v>
      </c>
      <c r="E1592" t="s">
        <v>141</v>
      </c>
      <c r="F1592" t="s">
        <v>30</v>
      </c>
      <c r="G1592" t="s">
        <v>27</v>
      </c>
      <c r="H1592" t="s">
        <v>20</v>
      </c>
      <c r="I1592" t="s">
        <v>28</v>
      </c>
      <c r="J1592">
        <v>62034</v>
      </c>
      <c r="K1592">
        <v>5.98</v>
      </c>
      <c r="L1592">
        <v>370963.32</v>
      </c>
      <c r="N1592" t="s">
        <v>141</v>
      </c>
      <c r="O1592" t="s">
        <v>22</v>
      </c>
      <c r="P1592" s="2">
        <f>DATEVALUE(CONCATENATE(RIGHT(output[[#This Row],[month_year]],2),"/01/",LEFT(output[[#This Row],[month_year]],4)))</f>
        <v>42156</v>
      </c>
    </row>
    <row r="1593" spans="1:16" x14ac:dyDescent="0.3">
      <c r="A1593">
        <v>201506</v>
      </c>
      <c r="B1593" t="s">
        <v>143</v>
      </c>
      <c r="C1593" t="s">
        <v>349</v>
      </c>
      <c r="D1593" t="s">
        <v>350</v>
      </c>
      <c r="E1593" t="s">
        <v>351</v>
      </c>
      <c r="F1593" t="s">
        <v>30</v>
      </c>
      <c r="G1593" t="s">
        <v>27</v>
      </c>
      <c r="H1593" t="s">
        <v>38</v>
      </c>
      <c r="I1593" t="s">
        <v>150</v>
      </c>
      <c r="J1593">
        <v>39076</v>
      </c>
      <c r="K1593">
        <v>6.98</v>
      </c>
      <c r="L1593">
        <v>272750.48</v>
      </c>
      <c r="N1593" t="s">
        <v>351</v>
      </c>
      <c r="O1593" t="s">
        <v>22</v>
      </c>
      <c r="P1593" s="2">
        <f>DATEVALUE(CONCATENATE(RIGHT(output[[#This Row],[month_year]],2),"/01/",LEFT(output[[#This Row],[month_year]],4)))</f>
        <v>42156</v>
      </c>
    </row>
    <row r="1594" spans="1:16" x14ac:dyDescent="0.3">
      <c r="A1594">
        <v>201506</v>
      </c>
      <c r="B1594" t="s">
        <v>143</v>
      </c>
      <c r="C1594" t="s">
        <v>352</v>
      </c>
      <c r="D1594" t="s">
        <v>353</v>
      </c>
      <c r="E1594" t="s">
        <v>141</v>
      </c>
      <c r="F1594" t="s">
        <v>30</v>
      </c>
      <c r="G1594" t="s">
        <v>354</v>
      </c>
      <c r="H1594" t="s">
        <v>20</v>
      </c>
      <c r="I1594" t="s">
        <v>355</v>
      </c>
      <c r="J1594">
        <v>72190</v>
      </c>
      <c r="K1594">
        <v>5.98</v>
      </c>
      <c r="L1594">
        <v>431696.2</v>
      </c>
      <c r="N1594" t="s">
        <v>141</v>
      </c>
      <c r="O1594" t="s">
        <v>24</v>
      </c>
      <c r="P1594" s="2">
        <f>DATEVALUE(CONCATENATE(RIGHT(output[[#This Row],[month_year]],2),"/01/",LEFT(output[[#This Row],[month_year]],4)))</f>
        <v>42156</v>
      </c>
    </row>
    <row r="1595" spans="1:16" x14ac:dyDescent="0.3">
      <c r="A1595">
        <v>201506</v>
      </c>
      <c r="B1595" t="s">
        <v>143</v>
      </c>
      <c r="C1595" t="s">
        <v>356</v>
      </c>
      <c r="D1595" t="s">
        <v>357</v>
      </c>
      <c r="E1595" t="s">
        <v>351</v>
      </c>
      <c r="F1595" t="s">
        <v>30</v>
      </c>
      <c r="G1595" t="s">
        <v>354</v>
      </c>
      <c r="H1595" t="s">
        <v>38</v>
      </c>
      <c r="I1595" t="s">
        <v>358</v>
      </c>
      <c r="J1595">
        <v>43944</v>
      </c>
      <c r="K1595">
        <v>6.98</v>
      </c>
      <c r="L1595">
        <v>306729.12</v>
      </c>
      <c r="N1595" t="s">
        <v>351</v>
      </c>
      <c r="O1595" t="s">
        <v>24</v>
      </c>
      <c r="P1595" s="2">
        <f>DATEVALUE(CONCATENATE(RIGHT(output[[#This Row],[month_year]],2),"/01/",LEFT(output[[#This Row],[month_year]],4)))</f>
        <v>42156</v>
      </c>
    </row>
    <row r="1596" spans="1:16" x14ac:dyDescent="0.3">
      <c r="A1596">
        <v>201506</v>
      </c>
      <c r="B1596" t="s">
        <v>143</v>
      </c>
      <c r="C1596" t="s">
        <v>359</v>
      </c>
      <c r="D1596" t="s">
        <v>360</v>
      </c>
      <c r="E1596" t="s">
        <v>141</v>
      </c>
      <c r="F1596" t="s">
        <v>30</v>
      </c>
      <c r="G1596" t="s">
        <v>27</v>
      </c>
      <c r="H1596" t="s">
        <v>20</v>
      </c>
      <c r="I1596" t="s">
        <v>28</v>
      </c>
      <c r="J1596">
        <v>8151</v>
      </c>
      <c r="K1596">
        <v>5.98</v>
      </c>
      <c r="L1596">
        <v>48742.98</v>
      </c>
      <c r="N1596" t="s">
        <v>141</v>
      </c>
      <c r="O1596" t="s">
        <v>24</v>
      </c>
      <c r="P1596" s="2">
        <f>DATEVALUE(CONCATENATE(RIGHT(output[[#This Row],[month_year]],2),"/01/",LEFT(output[[#This Row],[month_year]],4)))</f>
        <v>42156</v>
      </c>
    </row>
    <row r="1597" spans="1:16" x14ac:dyDescent="0.3">
      <c r="A1597">
        <v>201506</v>
      </c>
      <c r="B1597" t="s">
        <v>143</v>
      </c>
      <c r="C1597" t="s">
        <v>361</v>
      </c>
      <c r="D1597" t="s">
        <v>362</v>
      </c>
      <c r="E1597" t="s">
        <v>351</v>
      </c>
      <c r="F1597" t="s">
        <v>30</v>
      </c>
      <c r="G1597" t="s">
        <v>27</v>
      </c>
      <c r="H1597" t="s">
        <v>38</v>
      </c>
      <c r="I1597" t="s">
        <v>150</v>
      </c>
      <c r="J1597">
        <v>4424</v>
      </c>
      <c r="K1597">
        <v>6.98</v>
      </c>
      <c r="L1597">
        <v>30879.52</v>
      </c>
      <c r="N1597" t="s">
        <v>351</v>
      </c>
      <c r="O1597" t="s">
        <v>24</v>
      </c>
      <c r="P1597" s="2">
        <f>DATEVALUE(CONCATENATE(RIGHT(output[[#This Row],[month_year]],2),"/01/",LEFT(output[[#This Row],[month_year]],4)))</f>
        <v>42156</v>
      </c>
    </row>
    <row r="1598" spans="1:16" x14ac:dyDescent="0.3">
      <c r="A1598">
        <v>201506</v>
      </c>
      <c r="B1598" t="s">
        <v>143</v>
      </c>
      <c r="C1598" t="s">
        <v>373</v>
      </c>
      <c r="D1598" t="s">
        <v>374</v>
      </c>
      <c r="E1598" t="s">
        <v>375</v>
      </c>
      <c r="F1598" t="s">
        <v>30</v>
      </c>
      <c r="G1598" t="s">
        <v>19</v>
      </c>
      <c r="H1598" t="s">
        <v>20</v>
      </c>
      <c r="I1598" t="s">
        <v>21</v>
      </c>
      <c r="J1598">
        <v>3009</v>
      </c>
      <c r="K1598">
        <v>12.9133333333333</v>
      </c>
      <c r="L1598">
        <v>38856.22</v>
      </c>
      <c r="N1598" t="s">
        <v>375</v>
      </c>
      <c r="O1598" t="s">
        <v>22</v>
      </c>
      <c r="P1598" s="2">
        <f>DATEVALUE(CONCATENATE(RIGHT(output[[#This Row],[month_year]],2),"/01/",LEFT(output[[#This Row],[month_year]],4)))</f>
        <v>42156</v>
      </c>
    </row>
    <row r="1599" spans="1:16" x14ac:dyDescent="0.3">
      <c r="A1599">
        <v>201506</v>
      </c>
      <c r="B1599" t="s">
        <v>143</v>
      </c>
      <c r="C1599" t="s">
        <v>376</v>
      </c>
      <c r="D1599" t="s">
        <v>377</v>
      </c>
      <c r="E1599" t="s">
        <v>375</v>
      </c>
      <c r="F1599" t="s">
        <v>30</v>
      </c>
      <c r="G1599" t="s">
        <v>19</v>
      </c>
      <c r="H1599" t="s">
        <v>20</v>
      </c>
      <c r="I1599" t="s">
        <v>21</v>
      </c>
      <c r="J1599">
        <v>265</v>
      </c>
      <c r="K1599">
        <v>14.98</v>
      </c>
      <c r="L1599">
        <v>3969.7</v>
      </c>
      <c r="N1599" t="s">
        <v>375</v>
      </c>
      <c r="O1599" t="s">
        <v>24</v>
      </c>
      <c r="P1599" s="2">
        <f>DATEVALUE(CONCATENATE(RIGHT(output[[#This Row],[month_year]],2),"/01/",LEFT(output[[#This Row],[month_year]],4)))</f>
        <v>42156</v>
      </c>
    </row>
    <row r="1600" spans="1:16" x14ac:dyDescent="0.3">
      <c r="A1600">
        <v>201506</v>
      </c>
      <c r="B1600" t="s">
        <v>143</v>
      </c>
      <c r="C1600" t="s">
        <v>387</v>
      </c>
      <c r="D1600" t="s">
        <v>387</v>
      </c>
      <c r="E1600" t="s">
        <v>34</v>
      </c>
      <c r="F1600" t="s">
        <v>35</v>
      </c>
      <c r="G1600" t="s">
        <v>19</v>
      </c>
      <c r="H1600" t="s">
        <v>20</v>
      </c>
      <c r="I1600" t="s">
        <v>21</v>
      </c>
      <c r="J1600">
        <v>2045</v>
      </c>
      <c r="K1600">
        <v>12.9133333333333</v>
      </c>
      <c r="L1600">
        <v>26407.766666666699</v>
      </c>
      <c r="N1600" t="s">
        <v>34</v>
      </c>
      <c r="O1600" t="s">
        <v>22</v>
      </c>
      <c r="P1600" s="2">
        <f>DATEVALUE(CONCATENATE(RIGHT(output[[#This Row],[month_year]],2),"/01/",LEFT(output[[#This Row],[month_year]],4)))</f>
        <v>42156</v>
      </c>
    </row>
    <row r="1601" spans="1:16" x14ac:dyDescent="0.3">
      <c r="A1601">
        <v>201506</v>
      </c>
      <c r="B1601" t="s">
        <v>143</v>
      </c>
      <c r="C1601" t="s">
        <v>388</v>
      </c>
      <c r="D1601" t="s">
        <v>388</v>
      </c>
      <c r="E1601" t="s">
        <v>389</v>
      </c>
      <c r="F1601" t="s">
        <v>35</v>
      </c>
      <c r="G1601" t="s">
        <v>19</v>
      </c>
      <c r="H1601" t="s">
        <v>38</v>
      </c>
      <c r="I1601" t="s">
        <v>39</v>
      </c>
      <c r="J1601">
        <v>2650</v>
      </c>
      <c r="K1601">
        <v>14.09</v>
      </c>
      <c r="L1601">
        <v>37338.5</v>
      </c>
      <c r="N1601" t="s">
        <v>389</v>
      </c>
      <c r="O1601" t="s">
        <v>22</v>
      </c>
      <c r="P1601" s="2">
        <f>DATEVALUE(CONCATENATE(RIGHT(output[[#This Row],[month_year]],2),"/01/",LEFT(output[[#This Row],[month_year]],4)))</f>
        <v>42156</v>
      </c>
    </row>
    <row r="1602" spans="1:16" x14ac:dyDescent="0.3">
      <c r="A1602">
        <v>201506</v>
      </c>
      <c r="B1602" t="s">
        <v>143</v>
      </c>
      <c r="C1602" t="s">
        <v>390</v>
      </c>
      <c r="D1602" t="s">
        <v>390</v>
      </c>
      <c r="E1602" t="s">
        <v>34</v>
      </c>
      <c r="F1602" t="s">
        <v>35</v>
      </c>
      <c r="G1602" t="s">
        <v>161</v>
      </c>
      <c r="H1602" t="s">
        <v>20</v>
      </c>
      <c r="I1602" t="s">
        <v>162</v>
      </c>
      <c r="J1602">
        <v>4120</v>
      </c>
      <c r="K1602">
        <v>13.04</v>
      </c>
      <c r="L1602">
        <v>53724.800000000003</v>
      </c>
      <c r="N1602" t="s">
        <v>34</v>
      </c>
      <c r="O1602" t="s">
        <v>24</v>
      </c>
      <c r="P1602" s="2">
        <f>DATEVALUE(CONCATENATE(RIGHT(output[[#This Row],[month_year]],2),"/01/",LEFT(output[[#This Row],[month_year]],4)))</f>
        <v>42156</v>
      </c>
    </row>
    <row r="1603" spans="1:16" x14ac:dyDescent="0.3">
      <c r="A1603">
        <v>201506</v>
      </c>
      <c r="B1603" t="s">
        <v>143</v>
      </c>
      <c r="C1603" t="s">
        <v>391</v>
      </c>
      <c r="D1603" t="s">
        <v>391</v>
      </c>
      <c r="E1603" t="s">
        <v>389</v>
      </c>
      <c r="F1603" t="s">
        <v>35</v>
      </c>
      <c r="G1603" t="s">
        <v>161</v>
      </c>
      <c r="H1603" t="s">
        <v>38</v>
      </c>
      <c r="I1603" t="s">
        <v>165</v>
      </c>
      <c r="J1603">
        <v>4991</v>
      </c>
      <c r="K1603">
        <v>14.203333333333299</v>
      </c>
      <c r="L1603">
        <v>70888.836666666699</v>
      </c>
      <c r="N1603" t="s">
        <v>389</v>
      </c>
      <c r="O1603" t="s">
        <v>24</v>
      </c>
      <c r="P1603" s="2">
        <f>DATEVALUE(CONCATENATE(RIGHT(output[[#This Row],[month_year]],2),"/01/",LEFT(output[[#This Row],[month_year]],4)))</f>
        <v>42156</v>
      </c>
    </row>
    <row r="1604" spans="1:16" x14ac:dyDescent="0.3">
      <c r="A1604">
        <v>201506</v>
      </c>
      <c r="B1604" t="s">
        <v>143</v>
      </c>
      <c r="C1604" t="s">
        <v>392</v>
      </c>
      <c r="D1604" t="s">
        <v>392</v>
      </c>
      <c r="E1604" t="s">
        <v>34</v>
      </c>
      <c r="F1604" t="s">
        <v>35</v>
      </c>
      <c r="G1604" t="s">
        <v>19</v>
      </c>
      <c r="H1604" t="s">
        <v>20</v>
      </c>
      <c r="I1604" t="s">
        <v>21</v>
      </c>
      <c r="J1604">
        <v>407</v>
      </c>
      <c r="K1604">
        <v>14.98</v>
      </c>
      <c r="L1604">
        <v>6096.86</v>
      </c>
      <c r="N1604" t="s">
        <v>34</v>
      </c>
      <c r="O1604" t="s">
        <v>24</v>
      </c>
      <c r="P1604" s="2">
        <f>DATEVALUE(CONCATENATE(RIGHT(output[[#This Row],[month_year]],2),"/01/",LEFT(output[[#This Row],[month_year]],4)))</f>
        <v>42156</v>
      </c>
    </row>
    <row r="1605" spans="1:16" x14ac:dyDescent="0.3">
      <c r="A1605">
        <v>201506</v>
      </c>
      <c r="B1605" t="s">
        <v>143</v>
      </c>
      <c r="C1605" t="s">
        <v>393</v>
      </c>
      <c r="D1605" t="s">
        <v>393</v>
      </c>
      <c r="E1605" t="s">
        <v>389</v>
      </c>
      <c r="F1605" t="s">
        <v>35</v>
      </c>
      <c r="G1605" t="s">
        <v>19</v>
      </c>
      <c r="H1605" t="s">
        <v>38</v>
      </c>
      <c r="I1605" t="s">
        <v>39</v>
      </c>
      <c r="J1605">
        <v>394</v>
      </c>
      <c r="K1605">
        <v>15.98</v>
      </c>
      <c r="L1605">
        <v>6296.12</v>
      </c>
      <c r="N1605" t="s">
        <v>389</v>
      </c>
      <c r="O1605" t="s">
        <v>24</v>
      </c>
      <c r="P1605" s="2">
        <f>DATEVALUE(CONCATENATE(RIGHT(output[[#This Row],[month_year]],2),"/01/",LEFT(output[[#This Row],[month_year]],4)))</f>
        <v>42156</v>
      </c>
    </row>
    <row r="1606" spans="1:16" x14ac:dyDescent="0.3">
      <c r="A1606">
        <v>201506</v>
      </c>
      <c r="B1606" t="s">
        <v>143</v>
      </c>
      <c r="C1606" t="s">
        <v>400</v>
      </c>
      <c r="D1606" t="s">
        <v>400</v>
      </c>
      <c r="E1606" t="s">
        <v>36</v>
      </c>
      <c r="F1606" t="s">
        <v>35</v>
      </c>
      <c r="G1606" t="s">
        <v>19</v>
      </c>
      <c r="H1606" t="s">
        <v>20</v>
      </c>
      <c r="I1606" t="s">
        <v>21</v>
      </c>
      <c r="J1606">
        <v>4074</v>
      </c>
      <c r="K1606">
        <v>12.9133333333333</v>
      </c>
      <c r="L1606">
        <v>52608.92</v>
      </c>
      <c r="N1606" t="s">
        <v>36</v>
      </c>
      <c r="O1606" t="s">
        <v>22</v>
      </c>
      <c r="P1606" s="2">
        <f>DATEVALUE(CONCATENATE(RIGHT(output[[#This Row],[month_year]],2),"/01/",LEFT(output[[#This Row],[month_year]],4)))</f>
        <v>42156</v>
      </c>
    </row>
    <row r="1607" spans="1:16" x14ac:dyDescent="0.3">
      <c r="A1607">
        <v>201506</v>
      </c>
      <c r="B1607" t="s">
        <v>143</v>
      </c>
      <c r="C1607" t="s">
        <v>401</v>
      </c>
      <c r="D1607" t="s">
        <v>401</v>
      </c>
      <c r="E1607" t="s">
        <v>37</v>
      </c>
      <c r="F1607" t="s">
        <v>35</v>
      </c>
      <c r="G1607" t="s">
        <v>19</v>
      </c>
      <c r="H1607" t="s">
        <v>38</v>
      </c>
      <c r="I1607" t="s">
        <v>39</v>
      </c>
      <c r="J1607">
        <v>5387</v>
      </c>
      <c r="K1607">
        <v>14.09</v>
      </c>
      <c r="L1607">
        <v>75902.83</v>
      </c>
      <c r="N1607" t="s">
        <v>37</v>
      </c>
      <c r="O1607" t="s">
        <v>22</v>
      </c>
      <c r="P1607" s="2">
        <f>DATEVALUE(CONCATENATE(RIGHT(output[[#This Row],[month_year]],2),"/01/",LEFT(output[[#This Row],[month_year]],4)))</f>
        <v>42156</v>
      </c>
    </row>
    <row r="1608" spans="1:16" x14ac:dyDescent="0.3">
      <c r="A1608">
        <v>201506</v>
      </c>
      <c r="B1608" t="s">
        <v>143</v>
      </c>
      <c r="C1608" t="s">
        <v>402</v>
      </c>
      <c r="D1608" t="s">
        <v>402</v>
      </c>
      <c r="E1608" t="s">
        <v>36</v>
      </c>
      <c r="F1608" t="s">
        <v>35</v>
      </c>
      <c r="G1608" t="s">
        <v>161</v>
      </c>
      <c r="H1608" t="s">
        <v>20</v>
      </c>
      <c r="I1608" t="s">
        <v>162</v>
      </c>
      <c r="J1608">
        <v>4325</v>
      </c>
      <c r="K1608">
        <v>13.04</v>
      </c>
      <c r="L1608">
        <v>56398</v>
      </c>
      <c r="N1608" t="s">
        <v>36</v>
      </c>
      <c r="O1608" t="s">
        <v>24</v>
      </c>
      <c r="P1608" s="2">
        <f>DATEVALUE(CONCATENATE(RIGHT(output[[#This Row],[month_year]],2),"/01/",LEFT(output[[#This Row],[month_year]],4)))</f>
        <v>42156</v>
      </c>
    </row>
    <row r="1609" spans="1:16" x14ac:dyDescent="0.3">
      <c r="A1609">
        <v>201506</v>
      </c>
      <c r="B1609" t="s">
        <v>143</v>
      </c>
      <c r="C1609" t="s">
        <v>403</v>
      </c>
      <c r="D1609" t="s">
        <v>403</v>
      </c>
      <c r="E1609" t="s">
        <v>37</v>
      </c>
      <c r="F1609" t="s">
        <v>35</v>
      </c>
      <c r="G1609" t="s">
        <v>161</v>
      </c>
      <c r="H1609" t="s">
        <v>38</v>
      </c>
      <c r="I1609" t="s">
        <v>165</v>
      </c>
      <c r="J1609">
        <v>4861</v>
      </c>
      <c r="K1609">
        <v>14.203333333333299</v>
      </c>
      <c r="L1609">
        <v>69042.403333333306</v>
      </c>
      <c r="N1609" t="s">
        <v>37</v>
      </c>
      <c r="O1609" t="s">
        <v>24</v>
      </c>
      <c r="P1609" s="2">
        <f>DATEVALUE(CONCATENATE(RIGHT(output[[#This Row],[month_year]],2),"/01/",LEFT(output[[#This Row],[month_year]],4)))</f>
        <v>42156</v>
      </c>
    </row>
    <row r="1610" spans="1:16" x14ac:dyDescent="0.3">
      <c r="A1610">
        <v>201506</v>
      </c>
      <c r="B1610" t="s">
        <v>143</v>
      </c>
      <c r="C1610" t="s">
        <v>404</v>
      </c>
      <c r="D1610" t="s">
        <v>404</v>
      </c>
      <c r="E1610" t="s">
        <v>36</v>
      </c>
      <c r="F1610" t="s">
        <v>35</v>
      </c>
      <c r="G1610" t="s">
        <v>19</v>
      </c>
      <c r="H1610" t="s">
        <v>20</v>
      </c>
      <c r="I1610" t="s">
        <v>21</v>
      </c>
      <c r="J1610">
        <v>639</v>
      </c>
      <c r="K1610">
        <v>14.98</v>
      </c>
      <c r="L1610">
        <v>9572.2199999999993</v>
      </c>
      <c r="N1610" t="s">
        <v>36</v>
      </c>
      <c r="O1610" t="s">
        <v>24</v>
      </c>
      <c r="P1610" s="2">
        <f>DATEVALUE(CONCATENATE(RIGHT(output[[#This Row],[month_year]],2),"/01/",LEFT(output[[#This Row],[month_year]],4)))</f>
        <v>42156</v>
      </c>
    </row>
    <row r="1611" spans="1:16" x14ac:dyDescent="0.3">
      <c r="A1611">
        <v>201506</v>
      </c>
      <c r="B1611" t="s">
        <v>143</v>
      </c>
      <c r="C1611" t="s">
        <v>405</v>
      </c>
      <c r="D1611" t="s">
        <v>405</v>
      </c>
      <c r="E1611" t="s">
        <v>37</v>
      </c>
      <c r="F1611" t="s">
        <v>35</v>
      </c>
      <c r="G1611" t="s">
        <v>19</v>
      </c>
      <c r="H1611" t="s">
        <v>38</v>
      </c>
      <c r="I1611" t="s">
        <v>39</v>
      </c>
      <c r="J1611">
        <v>545</v>
      </c>
      <c r="K1611">
        <v>15.98</v>
      </c>
      <c r="L1611">
        <v>8709.1</v>
      </c>
      <c r="N1611" t="s">
        <v>37</v>
      </c>
      <c r="O1611" t="s">
        <v>24</v>
      </c>
      <c r="P1611" s="2">
        <f>DATEVALUE(CONCATENATE(RIGHT(output[[#This Row],[month_year]],2),"/01/",LEFT(output[[#This Row],[month_year]],4)))</f>
        <v>42156</v>
      </c>
    </row>
    <row r="1612" spans="1:16" x14ac:dyDescent="0.3">
      <c r="A1612">
        <v>201506</v>
      </c>
      <c r="B1612" t="s">
        <v>143</v>
      </c>
      <c r="C1612" t="s">
        <v>412</v>
      </c>
      <c r="D1612" t="s">
        <v>412</v>
      </c>
      <c r="E1612" t="s">
        <v>93</v>
      </c>
      <c r="F1612" t="s">
        <v>35</v>
      </c>
      <c r="G1612" t="s">
        <v>19</v>
      </c>
      <c r="H1612" t="s">
        <v>20</v>
      </c>
      <c r="I1612" t="s">
        <v>21</v>
      </c>
      <c r="J1612">
        <v>3098</v>
      </c>
      <c r="K1612">
        <v>12.9133333333333</v>
      </c>
      <c r="L1612">
        <v>40005.506666666697</v>
      </c>
      <c r="N1612" t="s">
        <v>93</v>
      </c>
      <c r="O1612" t="s">
        <v>22</v>
      </c>
      <c r="P1612" s="2">
        <f>DATEVALUE(CONCATENATE(RIGHT(output[[#This Row],[month_year]],2),"/01/",LEFT(output[[#This Row],[month_year]],4)))</f>
        <v>42156</v>
      </c>
    </row>
    <row r="1613" spans="1:16" x14ac:dyDescent="0.3">
      <c r="A1613">
        <v>201506</v>
      </c>
      <c r="B1613" t="s">
        <v>143</v>
      </c>
      <c r="C1613" t="s">
        <v>413</v>
      </c>
      <c r="D1613" t="s">
        <v>413</v>
      </c>
      <c r="E1613" t="s">
        <v>94</v>
      </c>
      <c r="F1613" t="s">
        <v>35</v>
      </c>
      <c r="G1613" t="s">
        <v>19</v>
      </c>
      <c r="H1613" t="s">
        <v>38</v>
      </c>
      <c r="I1613" t="s">
        <v>39</v>
      </c>
      <c r="J1613">
        <v>4104</v>
      </c>
      <c r="K1613">
        <v>14.09</v>
      </c>
      <c r="L1613">
        <v>57825.36</v>
      </c>
      <c r="N1613" t="s">
        <v>94</v>
      </c>
      <c r="O1613" t="s">
        <v>22</v>
      </c>
      <c r="P1613" s="2">
        <f>DATEVALUE(CONCATENATE(RIGHT(output[[#This Row],[month_year]],2),"/01/",LEFT(output[[#This Row],[month_year]],4)))</f>
        <v>42156</v>
      </c>
    </row>
    <row r="1614" spans="1:16" x14ac:dyDescent="0.3">
      <c r="A1614">
        <v>201506</v>
      </c>
      <c r="B1614" t="s">
        <v>143</v>
      </c>
      <c r="C1614" t="s">
        <v>414</v>
      </c>
      <c r="D1614" t="s">
        <v>414</v>
      </c>
      <c r="E1614" t="s">
        <v>93</v>
      </c>
      <c r="F1614" t="s">
        <v>35</v>
      </c>
      <c r="G1614" t="s">
        <v>161</v>
      </c>
      <c r="H1614" t="s">
        <v>20</v>
      </c>
      <c r="I1614" t="s">
        <v>162</v>
      </c>
      <c r="J1614">
        <v>2689</v>
      </c>
      <c r="K1614">
        <v>13.04</v>
      </c>
      <c r="L1614">
        <v>35064.559999999998</v>
      </c>
      <c r="N1614" t="s">
        <v>93</v>
      </c>
      <c r="O1614" t="s">
        <v>24</v>
      </c>
      <c r="P1614" s="2">
        <f>DATEVALUE(CONCATENATE(RIGHT(output[[#This Row],[month_year]],2),"/01/",LEFT(output[[#This Row],[month_year]],4)))</f>
        <v>42156</v>
      </c>
    </row>
    <row r="1615" spans="1:16" x14ac:dyDescent="0.3">
      <c r="A1615">
        <v>201506</v>
      </c>
      <c r="B1615" t="s">
        <v>143</v>
      </c>
      <c r="C1615" t="s">
        <v>415</v>
      </c>
      <c r="D1615" t="s">
        <v>415</v>
      </c>
      <c r="E1615" t="s">
        <v>94</v>
      </c>
      <c r="F1615" t="s">
        <v>35</v>
      </c>
      <c r="G1615" t="s">
        <v>161</v>
      </c>
      <c r="H1615" t="s">
        <v>38</v>
      </c>
      <c r="I1615" t="s">
        <v>165</v>
      </c>
      <c r="J1615">
        <v>3741</v>
      </c>
      <c r="K1615">
        <v>14.203333333333299</v>
      </c>
      <c r="L1615">
        <v>53134.67</v>
      </c>
      <c r="N1615" t="s">
        <v>94</v>
      </c>
      <c r="O1615" t="s">
        <v>24</v>
      </c>
      <c r="P1615" s="2">
        <f>DATEVALUE(CONCATENATE(RIGHT(output[[#This Row],[month_year]],2),"/01/",LEFT(output[[#This Row],[month_year]],4)))</f>
        <v>42156</v>
      </c>
    </row>
    <row r="1616" spans="1:16" x14ac:dyDescent="0.3">
      <c r="A1616">
        <v>201506</v>
      </c>
      <c r="B1616" t="s">
        <v>143</v>
      </c>
      <c r="C1616" t="s">
        <v>416</v>
      </c>
      <c r="D1616" t="s">
        <v>416</v>
      </c>
      <c r="E1616" t="s">
        <v>93</v>
      </c>
      <c r="F1616" t="s">
        <v>35</v>
      </c>
      <c r="G1616" t="s">
        <v>19</v>
      </c>
      <c r="H1616" t="s">
        <v>20</v>
      </c>
      <c r="I1616" t="s">
        <v>21</v>
      </c>
      <c r="J1616">
        <v>371</v>
      </c>
      <c r="K1616">
        <v>14.98</v>
      </c>
      <c r="L1616">
        <v>5557.58</v>
      </c>
      <c r="N1616" t="s">
        <v>93</v>
      </c>
      <c r="O1616" t="s">
        <v>24</v>
      </c>
      <c r="P1616" s="2">
        <f>DATEVALUE(CONCATENATE(RIGHT(output[[#This Row],[month_year]],2),"/01/",LEFT(output[[#This Row],[month_year]],4)))</f>
        <v>42156</v>
      </c>
    </row>
    <row r="1617" spans="1:16" x14ac:dyDescent="0.3">
      <c r="A1617">
        <v>201506</v>
      </c>
      <c r="B1617" t="s">
        <v>143</v>
      </c>
      <c r="C1617" t="s">
        <v>417</v>
      </c>
      <c r="D1617" t="s">
        <v>417</v>
      </c>
      <c r="E1617" t="s">
        <v>94</v>
      </c>
      <c r="F1617" t="s">
        <v>35</v>
      </c>
      <c r="G1617" t="s">
        <v>19</v>
      </c>
      <c r="H1617" t="s">
        <v>38</v>
      </c>
      <c r="I1617" t="s">
        <v>39</v>
      </c>
      <c r="J1617">
        <v>349</v>
      </c>
      <c r="K1617">
        <v>15.98</v>
      </c>
      <c r="L1617">
        <v>5577.02</v>
      </c>
      <c r="N1617" t="s">
        <v>94</v>
      </c>
      <c r="O1617" t="s">
        <v>24</v>
      </c>
      <c r="P1617" s="2">
        <f>DATEVALUE(CONCATENATE(RIGHT(output[[#This Row],[month_year]],2),"/01/",LEFT(output[[#This Row],[month_year]],4)))</f>
        <v>42156</v>
      </c>
    </row>
    <row r="1618" spans="1:16" x14ac:dyDescent="0.3">
      <c r="A1618">
        <v>201506</v>
      </c>
      <c r="B1618" t="s">
        <v>143</v>
      </c>
      <c r="C1618" t="s">
        <v>424</v>
      </c>
      <c r="D1618" t="s">
        <v>424</v>
      </c>
      <c r="E1618" t="s">
        <v>96</v>
      </c>
      <c r="F1618" t="s">
        <v>35</v>
      </c>
      <c r="G1618" t="s">
        <v>52</v>
      </c>
      <c r="H1618" t="s">
        <v>20</v>
      </c>
      <c r="I1618" t="s">
        <v>53</v>
      </c>
      <c r="J1618">
        <v>4669</v>
      </c>
      <c r="K1618">
        <v>12.87</v>
      </c>
      <c r="L1618">
        <v>60090.03</v>
      </c>
      <c r="N1618" t="s">
        <v>96</v>
      </c>
      <c r="O1618" t="s">
        <v>22</v>
      </c>
      <c r="P1618" s="2">
        <f>DATEVALUE(CONCATENATE(RIGHT(output[[#This Row],[month_year]],2),"/01/",LEFT(output[[#This Row],[month_year]],4)))</f>
        <v>42156</v>
      </c>
    </row>
    <row r="1619" spans="1:16" x14ac:dyDescent="0.3">
      <c r="A1619">
        <v>201506</v>
      </c>
      <c r="B1619" t="s">
        <v>143</v>
      </c>
      <c r="C1619" t="s">
        <v>425</v>
      </c>
      <c r="D1619" t="s">
        <v>425</v>
      </c>
      <c r="E1619" t="s">
        <v>426</v>
      </c>
      <c r="F1619" t="s">
        <v>35</v>
      </c>
      <c r="G1619" t="s">
        <v>52</v>
      </c>
      <c r="H1619" t="s">
        <v>38</v>
      </c>
      <c r="I1619" t="s">
        <v>85</v>
      </c>
      <c r="J1619">
        <v>3290</v>
      </c>
      <c r="K1619">
        <v>14.09</v>
      </c>
      <c r="L1619">
        <v>46356.1</v>
      </c>
      <c r="N1619" t="s">
        <v>426</v>
      </c>
      <c r="O1619" t="s">
        <v>22</v>
      </c>
      <c r="P1619" s="2">
        <f>DATEVALUE(CONCATENATE(RIGHT(output[[#This Row],[month_year]],2),"/01/",LEFT(output[[#This Row],[month_year]],4)))</f>
        <v>42156</v>
      </c>
    </row>
    <row r="1620" spans="1:16" x14ac:dyDescent="0.3">
      <c r="A1620">
        <v>201506</v>
      </c>
      <c r="B1620" t="s">
        <v>143</v>
      </c>
      <c r="C1620" t="s">
        <v>427</v>
      </c>
      <c r="D1620" t="s">
        <v>427</v>
      </c>
      <c r="E1620" t="s">
        <v>96</v>
      </c>
      <c r="F1620" t="s">
        <v>35</v>
      </c>
      <c r="G1620" t="s">
        <v>52</v>
      </c>
      <c r="H1620" t="s">
        <v>20</v>
      </c>
      <c r="I1620" t="s">
        <v>53</v>
      </c>
      <c r="J1620">
        <v>437</v>
      </c>
      <c r="K1620">
        <v>14.98</v>
      </c>
      <c r="L1620">
        <v>6546.26</v>
      </c>
      <c r="N1620" t="s">
        <v>96</v>
      </c>
      <c r="O1620" t="s">
        <v>24</v>
      </c>
      <c r="P1620" s="2">
        <f>DATEVALUE(CONCATENATE(RIGHT(output[[#This Row],[month_year]],2),"/01/",LEFT(output[[#This Row],[month_year]],4)))</f>
        <v>42156</v>
      </c>
    </row>
    <row r="1621" spans="1:16" x14ac:dyDescent="0.3">
      <c r="A1621">
        <v>201506</v>
      </c>
      <c r="B1621" t="s">
        <v>143</v>
      </c>
      <c r="C1621" t="s">
        <v>428</v>
      </c>
      <c r="D1621" t="s">
        <v>428</v>
      </c>
      <c r="E1621" t="s">
        <v>426</v>
      </c>
      <c r="F1621" t="s">
        <v>35</v>
      </c>
      <c r="G1621" t="s">
        <v>52</v>
      </c>
      <c r="H1621" t="s">
        <v>38</v>
      </c>
      <c r="I1621" t="s">
        <v>85</v>
      </c>
      <c r="J1621">
        <v>135</v>
      </c>
      <c r="K1621">
        <v>15.98</v>
      </c>
      <c r="L1621">
        <v>2157.3000000000002</v>
      </c>
      <c r="N1621" t="s">
        <v>426</v>
      </c>
      <c r="O1621" t="s">
        <v>24</v>
      </c>
      <c r="P1621" s="2">
        <f>DATEVALUE(CONCATENATE(RIGHT(output[[#This Row],[month_year]],2),"/01/",LEFT(output[[#This Row],[month_year]],4)))</f>
        <v>42156</v>
      </c>
    </row>
    <row r="1622" spans="1:16" x14ac:dyDescent="0.3">
      <c r="A1622">
        <v>201506</v>
      </c>
      <c r="B1622" t="s">
        <v>143</v>
      </c>
      <c r="C1622" t="s">
        <v>439</v>
      </c>
      <c r="D1622" t="s">
        <v>440</v>
      </c>
      <c r="E1622" t="s">
        <v>47</v>
      </c>
      <c r="F1622" t="s">
        <v>48</v>
      </c>
      <c r="G1622" t="s">
        <v>19</v>
      </c>
      <c r="H1622" t="s">
        <v>20</v>
      </c>
      <c r="I1622" t="s">
        <v>21</v>
      </c>
      <c r="J1622">
        <v>8295</v>
      </c>
      <c r="K1622">
        <v>12.9133333333333</v>
      </c>
      <c r="L1622">
        <v>107116.1</v>
      </c>
      <c r="N1622" t="s">
        <v>47</v>
      </c>
      <c r="O1622" t="s">
        <v>22</v>
      </c>
      <c r="P1622" s="2">
        <f>DATEVALUE(CONCATENATE(RIGHT(output[[#This Row],[month_year]],2),"/01/",LEFT(output[[#This Row],[month_year]],4)))</f>
        <v>42156</v>
      </c>
    </row>
    <row r="1623" spans="1:16" x14ac:dyDescent="0.3">
      <c r="A1623">
        <v>201506</v>
      </c>
      <c r="B1623" t="s">
        <v>143</v>
      </c>
      <c r="C1623" t="s">
        <v>441</v>
      </c>
      <c r="D1623" t="s">
        <v>442</v>
      </c>
      <c r="E1623" t="s">
        <v>443</v>
      </c>
      <c r="F1623" t="s">
        <v>48</v>
      </c>
      <c r="G1623" t="s">
        <v>19</v>
      </c>
      <c r="H1623" t="s">
        <v>38</v>
      </c>
      <c r="I1623" t="s">
        <v>39</v>
      </c>
      <c r="J1623">
        <v>9361</v>
      </c>
      <c r="K1623">
        <v>14.09</v>
      </c>
      <c r="L1623">
        <v>131896.49</v>
      </c>
      <c r="N1623" t="s">
        <v>443</v>
      </c>
      <c r="O1623" t="s">
        <v>22</v>
      </c>
      <c r="P1623" s="2">
        <f>DATEVALUE(CONCATENATE(RIGHT(output[[#This Row],[month_year]],2),"/01/",LEFT(output[[#This Row],[month_year]],4)))</f>
        <v>42156</v>
      </c>
    </row>
    <row r="1624" spans="1:16" x14ac:dyDescent="0.3">
      <c r="A1624">
        <v>201506</v>
      </c>
      <c r="B1624" t="s">
        <v>143</v>
      </c>
      <c r="C1624" t="s">
        <v>444</v>
      </c>
      <c r="D1624" t="s">
        <v>445</v>
      </c>
      <c r="E1624" t="s">
        <v>47</v>
      </c>
      <c r="F1624" t="s">
        <v>48</v>
      </c>
      <c r="G1624" t="s">
        <v>19</v>
      </c>
      <c r="H1624" t="s">
        <v>20</v>
      </c>
      <c r="I1624" t="s">
        <v>21</v>
      </c>
      <c r="J1624">
        <v>793</v>
      </c>
      <c r="K1624">
        <v>14.98</v>
      </c>
      <c r="L1624">
        <v>11879.14</v>
      </c>
      <c r="N1624" t="s">
        <v>47</v>
      </c>
      <c r="O1624" t="s">
        <v>24</v>
      </c>
      <c r="P1624" s="2">
        <f>DATEVALUE(CONCATENATE(RIGHT(output[[#This Row],[month_year]],2),"/01/",LEFT(output[[#This Row],[month_year]],4)))</f>
        <v>42156</v>
      </c>
    </row>
    <row r="1625" spans="1:16" x14ac:dyDescent="0.3">
      <c r="A1625">
        <v>201506</v>
      </c>
      <c r="B1625" t="s">
        <v>143</v>
      </c>
      <c r="C1625" t="s">
        <v>446</v>
      </c>
      <c r="D1625" t="s">
        <v>447</v>
      </c>
      <c r="E1625" t="s">
        <v>443</v>
      </c>
      <c r="F1625" t="s">
        <v>48</v>
      </c>
      <c r="G1625" t="s">
        <v>19</v>
      </c>
      <c r="H1625" t="s">
        <v>38</v>
      </c>
      <c r="I1625" t="s">
        <v>39</v>
      </c>
      <c r="J1625">
        <v>771</v>
      </c>
      <c r="K1625">
        <v>15.98</v>
      </c>
      <c r="L1625">
        <v>12320.58</v>
      </c>
      <c r="N1625" t="s">
        <v>443</v>
      </c>
      <c r="O1625" t="s">
        <v>24</v>
      </c>
      <c r="P1625" s="2">
        <f>DATEVALUE(CONCATENATE(RIGHT(output[[#This Row],[month_year]],2),"/01/",LEFT(output[[#This Row],[month_year]],4)))</f>
        <v>42156</v>
      </c>
    </row>
    <row r="1626" spans="1:16" x14ac:dyDescent="0.3">
      <c r="A1626">
        <v>201506</v>
      </c>
      <c r="B1626" t="s">
        <v>143</v>
      </c>
      <c r="C1626" t="s">
        <v>458</v>
      </c>
      <c r="D1626" t="s">
        <v>459</v>
      </c>
      <c r="E1626" t="s">
        <v>51</v>
      </c>
      <c r="F1626" t="s">
        <v>48</v>
      </c>
      <c r="G1626" t="s">
        <v>52</v>
      </c>
      <c r="H1626" t="s">
        <v>20</v>
      </c>
      <c r="I1626" t="s">
        <v>53</v>
      </c>
      <c r="J1626">
        <v>6062</v>
      </c>
      <c r="K1626">
        <v>12.87</v>
      </c>
      <c r="L1626">
        <v>78017.94</v>
      </c>
      <c r="N1626" t="s">
        <v>51</v>
      </c>
      <c r="O1626" t="s">
        <v>22</v>
      </c>
      <c r="P1626" s="2">
        <f>DATEVALUE(CONCATENATE(RIGHT(output[[#This Row],[month_year]],2),"/01/",LEFT(output[[#This Row],[month_year]],4)))</f>
        <v>42156</v>
      </c>
    </row>
    <row r="1627" spans="1:16" x14ac:dyDescent="0.3">
      <c r="A1627">
        <v>201506</v>
      </c>
      <c r="B1627" t="s">
        <v>143</v>
      </c>
      <c r="C1627" t="s">
        <v>460</v>
      </c>
      <c r="D1627" t="s">
        <v>461</v>
      </c>
      <c r="E1627" t="s">
        <v>462</v>
      </c>
      <c r="F1627" t="s">
        <v>48</v>
      </c>
      <c r="G1627" t="s">
        <v>52</v>
      </c>
      <c r="H1627" t="s">
        <v>38</v>
      </c>
      <c r="I1627" t="s">
        <v>85</v>
      </c>
      <c r="J1627">
        <v>4380</v>
      </c>
      <c r="K1627">
        <v>14.09</v>
      </c>
      <c r="L1627">
        <v>61714.2</v>
      </c>
      <c r="N1627" t="s">
        <v>462</v>
      </c>
      <c r="O1627" t="s">
        <v>22</v>
      </c>
      <c r="P1627" s="2">
        <f>DATEVALUE(CONCATENATE(RIGHT(output[[#This Row],[month_year]],2),"/01/",LEFT(output[[#This Row],[month_year]],4)))</f>
        <v>42156</v>
      </c>
    </row>
    <row r="1628" spans="1:16" x14ac:dyDescent="0.3">
      <c r="A1628">
        <v>201506</v>
      </c>
      <c r="B1628" t="s">
        <v>143</v>
      </c>
      <c r="C1628" t="s">
        <v>463</v>
      </c>
      <c r="D1628" t="s">
        <v>464</v>
      </c>
      <c r="E1628" t="s">
        <v>51</v>
      </c>
      <c r="F1628" t="s">
        <v>48</v>
      </c>
      <c r="G1628" t="s">
        <v>52</v>
      </c>
      <c r="H1628" t="s">
        <v>20</v>
      </c>
      <c r="I1628" t="s">
        <v>53</v>
      </c>
      <c r="J1628">
        <v>554</v>
      </c>
      <c r="K1628">
        <v>14.98</v>
      </c>
      <c r="L1628">
        <v>8298.92</v>
      </c>
      <c r="N1628" t="s">
        <v>51</v>
      </c>
      <c r="O1628" t="s">
        <v>24</v>
      </c>
      <c r="P1628" s="2">
        <f>DATEVALUE(CONCATENATE(RIGHT(output[[#This Row],[month_year]],2),"/01/",LEFT(output[[#This Row],[month_year]],4)))</f>
        <v>42156</v>
      </c>
    </row>
    <row r="1629" spans="1:16" x14ac:dyDescent="0.3">
      <c r="A1629">
        <v>201506</v>
      </c>
      <c r="B1629" t="s">
        <v>143</v>
      </c>
      <c r="C1629" t="s">
        <v>465</v>
      </c>
      <c r="D1629" t="s">
        <v>466</v>
      </c>
      <c r="E1629" t="s">
        <v>462</v>
      </c>
      <c r="F1629" t="s">
        <v>48</v>
      </c>
      <c r="G1629" t="s">
        <v>52</v>
      </c>
      <c r="H1629" t="s">
        <v>38</v>
      </c>
      <c r="I1629" t="s">
        <v>85</v>
      </c>
      <c r="J1629">
        <v>499</v>
      </c>
      <c r="K1629">
        <v>15.98</v>
      </c>
      <c r="L1629">
        <v>7974.02</v>
      </c>
      <c r="N1629" t="s">
        <v>462</v>
      </c>
      <c r="O1629" t="s">
        <v>24</v>
      </c>
      <c r="P1629" s="2">
        <f>DATEVALUE(CONCATENATE(RIGHT(output[[#This Row],[month_year]],2),"/01/",LEFT(output[[#This Row],[month_year]],4)))</f>
        <v>42156</v>
      </c>
    </row>
    <row r="1630" spans="1:16" x14ac:dyDescent="0.3">
      <c r="A1630">
        <v>201506</v>
      </c>
      <c r="B1630" t="s">
        <v>143</v>
      </c>
      <c r="C1630" t="s">
        <v>477</v>
      </c>
      <c r="D1630" t="s">
        <v>478</v>
      </c>
      <c r="E1630" t="s">
        <v>61</v>
      </c>
      <c r="F1630" t="s">
        <v>48</v>
      </c>
      <c r="G1630" t="s">
        <v>19</v>
      </c>
      <c r="H1630" t="s">
        <v>20</v>
      </c>
      <c r="I1630" t="s">
        <v>21</v>
      </c>
      <c r="J1630">
        <v>9319</v>
      </c>
      <c r="K1630">
        <v>12.9133333333333</v>
      </c>
      <c r="L1630">
        <v>120339.353333333</v>
      </c>
      <c r="N1630" t="s">
        <v>61</v>
      </c>
      <c r="O1630" t="s">
        <v>22</v>
      </c>
      <c r="P1630" s="2">
        <f>DATEVALUE(CONCATENATE(RIGHT(output[[#This Row],[month_year]],2),"/01/",LEFT(output[[#This Row],[month_year]],4)))</f>
        <v>42156</v>
      </c>
    </row>
    <row r="1631" spans="1:16" x14ac:dyDescent="0.3">
      <c r="A1631">
        <v>201506</v>
      </c>
      <c r="B1631" t="s">
        <v>143</v>
      </c>
      <c r="C1631" t="s">
        <v>479</v>
      </c>
      <c r="D1631" t="s">
        <v>480</v>
      </c>
      <c r="E1631" t="s">
        <v>481</v>
      </c>
      <c r="F1631" t="s">
        <v>48</v>
      </c>
      <c r="G1631" t="s">
        <v>19</v>
      </c>
      <c r="H1631" t="s">
        <v>38</v>
      </c>
      <c r="I1631" t="s">
        <v>39</v>
      </c>
      <c r="J1631">
        <v>9167</v>
      </c>
      <c r="K1631">
        <v>14.09</v>
      </c>
      <c r="L1631">
        <v>129163.03</v>
      </c>
      <c r="N1631" t="s">
        <v>481</v>
      </c>
      <c r="O1631" t="s">
        <v>22</v>
      </c>
      <c r="P1631" s="2">
        <f>DATEVALUE(CONCATENATE(RIGHT(output[[#This Row],[month_year]],2),"/01/",LEFT(output[[#This Row],[month_year]],4)))</f>
        <v>42156</v>
      </c>
    </row>
    <row r="1632" spans="1:16" x14ac:dyDescent="0.3">
      <c r="A1632">
        <v>201506</v>
      </c>
      <c r="B1632" t="s">
        <v>143</v>
      </c>
      <c r="C1632" t="s">
        <v>482</v>
      </c>
      <c r="D1632" t="s">
        <v>483</v>
      </c>
      <c r="E1632" t="s">
        <v>61</v>
      </c>
      <c r="F1632" t="s">
        <v>48</v>
      </c>
      <c r="G1632" t="s">
        <v>19</v>
      </c>
      <c r="H1632" t="s">
        <v>20</v>
      </c>
      <c r="I1632" t="s">
        <v>21</v>
      </c>
      <c r="J1632">
        <v>903</v>
      </c>
      <c r="K1632">
        <v>14.98</v>
      </c>
      <c r="L1632">
        <v>13526.94</v>
      </c>
      <c r="N1632" t="s">
        <v>61</v>
      </c>
      <c r="O1632" t="s">
        <v>24</v>
      </c>
      <c r="P1632" s="2">
        <f>DATEVALUE(CONCATENATE(RIGHT(output[[#This Row],[month_year]],2),"/01/",LEFT(output[[#This Row],[month_year]],4)))</f>
        <v>42156</v>
      </c>
    </row>
    <row r="1633" spans="1:16" x14ac:dyDescent="0.3">
      <c r="A1633">
        <v>201506</v>
      </c>
      <c r="B1633" t="s">
        <v>143</v>
      </c>
      <c r="C1633" t="s">
        <v>484</v>
      </c>
      <c r="D1633" t="s">
        <v>485</v>
      </c>
      <c r="E1633" t="s">
        <v>481</v>
      </c>
      <c r="F1633" t="s">
        <v>48</v>
      </c>
      <c r="G1633" t="s">
        <v>19</v>
      </c>
      <c r="H1633" t="s">
        <v>38</v>
      </c>
      <c r="I1633" t="s">
        <v>39</v>
      </c>
      <c r="J1633">
        <v>1067</v>
      </c>
      <c r="K1633">
        <v>15.98</v>
      </c>
      <c r="L1633">
        <v>17050.66</v>
      </c>
      <c r="N1633" t="s">
        <v>481</v>
      </c>
      <c r="O1633" t="s">
        <v>24</v>
      </c>
      <c r="P1633" s="2">
        <f>DATEVALUE(CONCATENATE(RIGHT(output[[#This Row],[month_year]],2),"/01/",LEFT(output[[#This Row],[month_year]],4)))</f>
        <v>42156</v>
      </c>
    </row>
    <row r="1634" spans="1:16" x14ac:dyDescent="0.3">
      <c r="A1634">
        <v>201506</v>
      </c>
      <c r="B1634" t="s">
        <v>143</v>
      </c>
      <c r="C1634" t="s">
        <v>739</v>
      </c>
      <c r="D1634" t="s">
        <v>740</v>
      </c>
      <c r="E1634" t="s">
        <v>702</v>
      </c>
      <c r="F1634" t="s">
        <v>65</v>
      </c>
      <c r="G1634" t="s">
        <v>161</v>
      </c>
      <c r="H1634" t="s">
        <v>38</v>
      </c>
      <c r="I1634" t="s">
        <v>165</v>
      </c>
      <c r="J1634">
        <v>205</v>
      </c>
      <c r="K1634">
        <v>15.98</v>
      </c>
      <c r="L1634">
        <v>3275.9</v>
      </c>
      <c r="N1634" t="s">
        <v>702</v>
      </c>
      <c r="O1634" t="s">
        <v>22</v>
      </c>
      <c r="P1634" s="2">
        <f>DATEVALUE(CONCATENATE(RIGHT(output[[#This Row],[month_year]],2),"/01/",LEFT(output[[#This Row],[month_year]],4)))</f>
        <v>42156</v>
      </c>
    </row>
    <row r="1635" spans="1:16" x14ac:dyDescent="0.3">
      <c r="A1635">
        <v>201506</v>
      </c>
      <c r="B1635" t="s">
        <v>143</v>
      </c>
      <c r="C1635" t="s">
        <v>768</v>
      </c>
      <c r="D1635" t="s">
        <v>742</v>
      </c>
      <c r="E1635" t="s">
        <v>98</v>
      </c>
      <c r="F1635" t="s">
        <v>65</v>
      </c>
      <c r="G1635" t="s">
        <v>19</v>
      </c>
      <c r="H1635" t="s">
        <v>20</v>
      </c>
      <c r="I1635" t="s">
        <v>21</v>
      </c>
      <c r="J1635">
        <v>1874</v>
      </c>
      <c r="K1635">
        <v>12.9133333333333</v>
      </c>
      <c r="L1635">
        <v>24199.586666666699</v>
      </c>
      <c r="N1635" t="s">
        <v>98</v>
      </c>
      <c r="O1635" t="s">
        <v>22</v>
      </c>
      <c r="P1635" s="2">
        <f>DATEVALUE(CONCATENATE(RIGHT(output[[#This Row],[month_year]],2),"/01/",LEFT(output[[#This Row],[month_year]],4)))</f>
        <v>42156</v>
      </c>
    </row>
    <row r="1636" spans="1:16" x14ac:dyDescent="0.3">
      <c r="A1636">
        <v>201506</v>
      </c>
      <c r="B1636" t="s">
        <v>143</v>
      </c>
      <c r="C1636" t="s">
        <v>741</v>
      </c>
      <c r="D1636" t="s">
        <v>742</v>
      </c>
      <c r="E1636" t="s">
        <v>98</v>
      </c>
      <c r="F1636" t="s">
        <v>65</v>
      </c>
      <c r="G1636" t="s">
        <v>19</v>
      </c>
      <c r="H1636" t="s">
        <v>20</v>
      </c>
      <c r="I1636" t="s">
        <v>21</v>
      </c>
      <c r="J1636">
        <v>1776</v>
      </c>
      <c r="K1636">
        <v>12.9133333333333</v>
      </c>
      <c r="L1636">
        <v>22934.080000000002</v>
      </c>
      <c r="N1636" t="s">
        <v>98</v>
      </c>
      <c r="O1636" t="s">
        <v>24</v>
      </c>
      <c r="P1636" s="2">
        <f>DATEVALUE(CONCATENATE(RIGHT(output[[#This Row],[month_year]],2),"/01/",LEFT(output[[#This Row],[month_year]],4)))</f>
        <v>42156</v>
      </c>
    </row>
    <row r="1637" spans="1:16" x14ac:dyDescent="0.3">
      <c r="A1637">
        <v>201506</v>
      </c>
      <c r="B1637" t="s">
        <v>143</v>
      </c>
      <c r="C1637" t="s">
        <v>743</v>
      </c>
      <c r="D1637" t="s">
        <v>744</v>
      </c>
      <c r="E1637" t="s">
        <v>702</v>
      </c>
      <c r="F1637" t="s">
        <v>65</v>
      </c>
      <c r="G1637" t="s">
        <v>19</v>
      </c>
      <c r="H1637" t="s">
        <v>38</v>
      </c>
      <c r="I1637" t="s">
        <v>39</v>
      </c>
      <c r="J1637">
        <v>1925</v>
      </c>
      <c r="K1637">
        <v>14.09</v>
      </c>
      <c r="L1637">
        <v>27123.25</v>
      </c>
      <c r="N1637" t="s">
        <v>702</v>
      </c>
      <c r="O1637" t="s">
        <v>24</v>
      </c>
      <c r="P1637" s="2">
        <f>DATEVALUE(CONCATENATE(RIGHT(output[[#This Row],[month_year]],2),"/01/",LEFT(output[[#This Row],[month_year]],4)))</f>
        <v>42156</v>
      </c>
    </row>
    <row r="1638" spans="1:16" x14ac:dyDescent="0.3">
      <c r="A1638">
        <v>201506</v>
      </c>
      <c r="B1638" t="s">
        <v>143</v>
      </c>
      <c r="C1638" t="s">
        <v>745</v>
      </c>
      <c r="D1638" t="s">
        <v>746</v>
      </c>
      <c r="E1638" t="s">
        <v>702</v>
      </c>
      <c r="F1638" t="s">
        <v>65</v>
      </c>
      <c r="G1638" t="s">
        <v>161</v>
      </c>
      <c r="H1638" t="s">
        <v>38</v>
      </c>
      <c r="I1638" t="s">
        <v>165</v>
      </c>
      <c r="J1638">
        <v>1777</v>
      </c>
      <c r="K1638">
        <v>14.203333333333299</v>
      </c>
      <c r="L1638">
        <v>25239.323333333301</v>
      </c>
      <c r="N1638" t="s">
        <v>702</v>
      </c>
      <c r="O1638" t="s">
        <v>24</v>
      </c>
      <c r="P1638" s="2">
        <f>DATEVALUE(CONCATENATE(RIGHT(output[[#This Row],[month_year]],2),"/01/",LEFT(output[[#This Row],[month_year]],4)))</f>
        <v>42156</v>
      </c>
    </row>
    <row r="1639" spans="1:16" x14ac:dyDescent="0.3">
      <c r="A1639">
        <v>201506</v>
      </c>
      <c r="B1639" t="s">
        <v>143</v>
      </c>
      <c r="C1639" t="s">
        <v>747</v>
      </c>
      <c r="D1639" t="s">
        <v>748</v>
      </c>
      <c r="E1639" t="s">
        <v>98</v>
      </c>
      <c r="F1639" t="s">
        <v>65</v>
      </c>
      <c r="G1639" t="s">
        <v>19</v>
      </c>
      <c r="H1639" t="s">
        <v>20</v>
      </c>
      <c r="I1639" t="s">
        <v>21</v>
      </c>
      <c r="J1639">
        <v>198</v>
      </c>
      <c r="K1639">
        <v>14.98</v>
      </c>
      <c r="L1639">
        <v>2966.04</v>
      </c>
      <c r="N1639" t="s">
        <v>98</v>
      </c>
      <c r="O1639" t="s">
        <v>24</v>
      </c>
      <c r="P1639" s="2">
        <f>DATEVALUE(CONCATENATE(RIGHT(output[[#This Row],[month_year]],2),"/01/",LEFT(output[[#This Row],[month_year]],4)))</f>
        <v>42156</v>
      </c>
    </row>
    <row r="1640" spans="1:16" x14ac:dyDescent="0.3">
      <c r="A1640">
        <v>201506</v>
      </c>
      <c r="B1640" t="s">
        <v>143</v>
      </c>
      <c r="C1640" t="s">
        <v>520</v>
      </c>
      <c r="D1640" t="s">
        <v>521</v>
      </c>
      <c r="E1640" t="s">
        <v>100</v>
      </c>
      <c r="F1640" t="s">
        <v>65</v>
      </c>
      <c r="G1640" t="s">
        <v>19</v>
      </c>
      <c r="H1640" t="s">
        <v>20</v>
      </c>
      <c r="I1640" t="s">
        <v>21</v>
      </c>
      <c r="J1640">
        <v>5489</v>
      </c>
      <c r="K1640">
        <v>12.9133333333333</v>
      </c>
      <c r="L1640">
        <v>70881.286666666696</v>
      </c>
      <c r="N1640" t="s">
        <v>100</v>
      </c>
      <c r="O1640" t="s">
        <v>22</v>
      </c>
      <c r="P1640" s="2">
        <f>DATEVALUE(CONCATENATE(RIGHT(output[[#This Row],[month_year]],2),"/01/",LEFT(output[[#This Row],[month_year]],4)))</f>
        <v>42156</v>
      </c>
    </row>
    <row r="1641" spans="1:16" x14ac:dyDescent="0.3">
      <c r="A1641">
        <v>201506</v>
      </c>
      <c r="B1641" t="s">
        <v>143</v>
      </c>
      <c r="C1641" t="s">
        <v>522</v>
      </c>
      <c r="D1641" t="s">
        <v>102</v>
      </c>
      <c r="E1641" t="s">
        <v>103</v>
      </c>
      <c r="F1641" t="s">
        <v>65</v>
      </c>
      <c r="G1641" t="s">
        <v>19</v>
      </c>
      <c r="H1641" t="s">
        <v>38</v>
      </c>
      <c r="I1641" t="s">
        <v>39</v>
      </c>
      <c r="J1641">
        <v>5024</v>
      </c>
      <c r="K1641">
        <v>14.09</v>
      </c>
      <c r="L1641">
        <v>70788.160000000003</v>
      </c>
      <c r="N1641" t="s">
        <v>103</v>
      </c>
      <c r="O1641" t="s">
        <v>22</v>
      </c>
      <c r="P1641" s="2">
        <f>DATEVALUE(CONCATENATE(RIGHT(output[[#This Row],[month_year]],2),"/01/",LEFT(output[[#This Row],[month_year]],4)))</f>
        <v>42156</v>
      </c>
    </row>
    <row r="1642" spans="1:16" x14ac:dyDescent="0.3">
      <c r="A1642">
        <v>201506</v>
      </c>
      <c r="B1642" t="s">
        <v>143</v>
      </c>
      <c r="C1642" t="s">
        <v>523</v>
      </c>
      <c r="D1642" t="s">
        <v>524</v>
      </c>
      <c r="E1642" t="s">
        <v>100</v>
      </c>
      <c r="F1642" t="s">
        <v>65</v>
      </c>
      <c r="G1642" t="s">
        <v>161</v>
      </c>
      <c r="H1642" t="s">
        <v>20</v>
      </c>
      <c r="I1642" t="s">
        <v>162</v>
      </c>
      <c r="J1642">
        <v>2549</v>
      </c>
      <c r="K1642">
        <v>13.04</v>
      </c>
      <c r="L1642">
        <v>33238.959999999999</v>
      </c>
      <c r="N1642" t="s">
        <v>100</v>
      </c>
      <c r="O1642" t="s">
        <v>24</v>
      </c>
      <c r="P1642" s="2">
        <f>DATEVALUE(CONCATENATE(RIGHT(output[[#This Row],[month_year]],2),"/01/",LEFT(output[[#This Row],[month_year]],4)))</f>
        <v>42156</v>
      </c>
    </row>
    <row r="1643" spans="1:16" x14ac:dyDescent="0.3">
      <c r="A1643">
        <v>201506</v>
      </c>
      <c r="B1643" t="s">
        <v>143</v>
      </c>
      <c r="C1643" t="s">
        <v>525</v>
      </c>
      <c r="D1643" t="s">
        <v>526</v>
      </c>
      <c r="E1643" t="s">
        <v>103</v>
      </c>
      <c r="F1643" t="s">
        <v>65</v>
      </c>
      <c r="G1643" t="s">
        <v>161</v>
      </c>
      <c r="H1643" t="s">
        <v>38</v>
      </c>
      <c r="I1643" t="s">
        <v>165</v>
      </c>
      <c r="J1643">
        <v>2746</v>
      </c>
      <c r="K1643">
        <v>14.203333333333299</v>
      </c>
      <c r="L1643">
        <v>39002.353333333303</v>
      </c>
      <c r="N1643" t="s">
        <v>103</v>
      </c>
      <c r="O1643" t="s">
        <v>24</v>
      </c>
      <c r="P1643" s="2">
        <f>DATEVALUE(CONCATENATE(RIGHT(output[[#This Row],[month_year]],2),"/01/",LEFT(output[[#This Row],[month_year]],4)))</f>
        <v>42156</v>
      </c>
    </row>
    <row r="1644" spans="1:16" x14ac:dyDescent="0.3">
      <c r="A1644">
        <v>201506</v>
      </c>
      <c r="B1644" t="s">
        <v>143</v>
      </c>
      <c r="C1644" t="s">
        <v>527</v>
      </c>
      <c r="D1644" t="s">
        <v>528</v>
      </c>
      <c r="E1644" t="s">
        <v>100</v>
      </c>
      <c r="F1644" t="s">
        <v>65</v>
      </c>
      <c r="G1644" t="s">
        <v>19</v>
      </c>
      <c r="H1644" t="s">
        <v>20</v>
      </c>
      <c r="I1644" t="s">
        <v>21</v>
      </c>
      <c r="J1644">
        <v>377</v>
      </c>
      <c r="K1644">
        <v>14.98</v>
      </c>
      <c r="L1644">
        <v>5647.46</v>
      </c>
      <c r="N1644" t="s">
        <v>100</v>
      </c>
      <c r="O1644" t="s">
        <v>24</v>
      </c>
      <c r="P1644" s="2">
        <f>DATEVALUE(CONCATENATE(RIGHT(output[[#This Row],[month_year]],2),"/01/",LEFT(output[[#This Row],[month_year]],4)))</f>
        <v>42156</v>
      </c>
    </row>
    <row r="1645" spans="1:16" x14ac:dyDescent="0.3">
      <c r="A1645">
        <v>201506</v>
      </c>
      <c r="B1645" t="s">
        <v>143</v>
      </c>
      <c r="C1645" t="s">
        <v>529</v>
      </c>
      <c r="D1645" t="s">
        <v>530</v>
      </c>
      <c r="E1645" t="s">
        <v>103</v>
      </c>
      <c r="F1645" t="s">
        <v>65</v>
      </c>
      <c r="G1645" t="s">
        <v>19</v>
      </c>
      <c r="H1645" t="s">
        <v>38</v>
      </c>
      <c r="I1645" t="s">
        <v>39</v>
      </c>
      <c r="J1645">
        <v>478</v>
      </c>
      <c r="K1645">
        <v>15.98</v>
      </c>
      <c r="L1645">
        <v>7638.44</v>
      </c>
      <c r="N1645" t="s">
        <v>103</v>
      </c>
      <c r="O1645" t="s">
        <v>24</v>
      </c>
      <c r="P1645" s="2">
        <f>DATEVALUE(CONCATENATE(RIGHT(output[[#This Row],[month_year]],2),"/01/",LEFT(output[[#This Row],[month_year]],4)))</f>
        <v>42156</v>
      </c>
    </row>
    <row r="1646" spans="1:16" x14ac:dyDescent="0.3">
      <c r="A1646">
        <v>201506</v>
      </c>
      <c r="B1646" t="s">
        <v>143</v>
      </c>
      <c r="C1646" t="s">
        <v>541</v>
      </c>
      <c r="D1646" t="s">
        <v>542</v>
      </c>
      <c r="E1646" t="s">
        <v>64</v>
      </c>
      <c r="F1646" t="s">
        <v>65</v>
      </c>
      <c r="G1646" t="s">
        <v>19</v>
      </c>
      <c r="H1646" t="s">
        <v>20</v>
      </c>
      <c r="I1646" t="s">
        <v>21</v>
      </c>
      <c r="J1646">
        <v>3877</v>
      </c>
      <c r="K1646">
        <v>12.9133333333333</v>
      </c>
      <c r="L1646">
        <v>50064.993333333303</v>
      </c>
      <c r="N1646" t="s">
        <v>64</v>
      </c>
      <c r="O1646" t="s">
        <v>22</v>
      </c>
      <c r="P1646" s="2">
        <f>DATEVALUE(CONCATENATE(RIGHT(output[[#This Row],[month_year]],2),"/01/",LEFT(output[[#This Row],[month_year]],4)))</f>
        <v>42156</v>
      </c>
    </row>
    <row r="1647" spans="1:16" x14ac:dyDescent="0.3">
      <c r="A1647">
        <v>201506</v>
      </c>
      <c r="B1647" t="s">
        <v>143</v>
      </c>
      <c r="C1647" t="s">
        <v>543</v>
      </c>
      <c r="D1647" t="s">
        <v>544</v>
      </c>
      <c r="E1647" t="s">
        <v>106</v>
      </c>
      <c r="F1647" t="s">
        <v>65</v>
      </c>
      <c r="G1647" t="s">
        <v>19</v>
      </c>
      <c r="H1647" t="s">
        <v>38</v>
      </c>
      <c r="I1647" t="s">
        <v>39</v>
      </c>
      <c r="J1647">
        <v>4172</v>
      </c>
      <c r="K1647">
        <v>14.09</v>
      </c>
      <c r="L1647">
        <v>58783.48</v>
      </c>
      <c r="N1647" t="s">
        <v>106</v>
      </c>
      <c r="O1647" t="s">
        <v>22</v>
      </c>
      <c r="P1647" s="2">
        <f>DATEVALUE(CONCATENATE(RIGHT(output[[#This Row],[month_year]],2),"/01/",LEFT(output[[#This Row],[month_year]],4)))</f>
        <v>42156</v>
      </c>
    </row>
    <row r="1648" spans="1:16" x14ac:dyDescent="0.3">
      <c r="A1648">
        <v>201506</v>
      </c>
      <c r="B1648" t="s">
        <v>143</v>
      </c>
      <c r="C1648" t="s">
        <v>545</v>
      </c>
      <c r="D1648" t="s">
        <v>546</v>
      </c>
      <c r="E1648" t="s">
        <v>64</v>
      </c>
      <c r="F1648" t="s">
        <v>65</v>
      </c>
      <c r="G1648" t="s">
        <v>161</v>
      </c>
      <c r="H1648" t="s">
        <v>20</v>
      </c>
      <c r="I1648" t="s">
        <v>162</v>
      </c>
      <c r="J1648">
        <v>3005</v>
      </c>
      <c r="K1648">
        <v>13.04</v>
      </c>
      <c r="L1648">
        <v>39185.199999999997</v>
      </c>
      <c r="N1648" t="s">
        <v>64</v>
      </c>
      <c r="O1648" t="s">
        <v>24</v>
      </c>
      <c r="P1648" s="2">
        <f>DATEVALUE(CONCATENATE(RIGHT(output[[#This Row],[month_year]],2),"/01/",LEFT(output[[#This Row],[month_year]],4)))</f>
        <v>42156</v>
      </c>
    </row>
    <row r="1649" spans="1:16" x14ac:dyDescent="0.3">
      <c r="A1649">
        <v>201506</v>
      </c>
      <c r="B1649" t="s">
        <v>143</v>
      </c>
      <c r="C1649" t="s">
        <v>547</v>
      </c>
      <c r="D1649" t="s">
        <v>548</v>
      </c>
      <c r="E1649" t="s">
        <v>106</v>
      </c>
      <c r="F1649" t="s">
        <v>65</v>
      </c>
      <c r="G1649" t="s">
        <v>161</v>
      </c>
      <c r="H1649" t="s">
        <v>38</v>
      </c>
      <c r="I1649" t="s">
        <v>165</v>
      </c>
      <c r="J1649">
        <v>3978</v>
      </c>
      <c r="K1649">
        <v>14.203333333333299</v>
      </c>
      <c r="L1649">
        <v>56500.86</v>
      </c>
      <c r="N1649" t="s">
        <v>106</v>
      </c>
      <c r="O1649" t="s">
        <v>24</v>
      </c>
      <c r="P1649" s="2">
        <f>DATEVALUE(CONCATENATE(RIGHT(output[[#This Row],[month_year]],2),"/01/",LEFT(output[[#This Row],[month_year]],4)))</f>
        <v>42156</v>
      </c>
    </row>
    <row r="1650" spans="1:16" x14ac:dyDescent="0.3">
      <c r="A1650">
        <v>201506</v>
      </c>
      <c r="B1650" t="s">
        <v>143</v>
      </c>
      <c r="C1650" t="s">
        <v>549</v>
      </c>
      <c r="D1650" t="s">
        <v>550</v>
      </c>
      <c r="E1650" t="s">
        <v>64</v>
      </c>
      <c r="F1650" t="s">
        <v>65</v>
      </c>
      <c r="G1650" t="s">
        <v>19</v>
      </c>
      <c r="H1650" t="s">
        <v>20</v>
      </c>
      <c r="I1650" t="s">
        <v>21</v>
      </c>
      <c r="J1650">
        <v>370</v>
      </c>
      <c r="K1650">
        <v>14.98</v>
      </c>
      <c r="L1650">
        <v>5542.6</v>
      </c>
      <c r="N1650" t="s">
        <v>64</v>
      </c>
      <c r="O1650" t="s">
        <v>24</v>
      </c>
      <c r="P1650" s="2">
        <f>DATEVALUE(CONCATENATE(RIGHT(output[[#This Row],[month_year]],2),"/01/",LEFT(output[[#This Row],[month_year]],4)))</f>
        <v>42156</v>
      </c>
    </row>
    <row r="1651" spans="1:16" x14ac:dyDescent="0.3">
      <c r="A1651">
        <v>201506</v>
      </c>
      <c r="B1651" t="s">
        <v>143</v>
      </c>
      <c r="C1651" t="s">
        <v>551</v>
      </c>
      <c r="D1651" t="s">
        <v>552</v>
      </c>
      <c r="E1651" t="s">
        <v>106</v>
      </c>
      <c r="F1651" t="s">
        <v>65</v>
      </c>
      <c r="G1651" t="s">
        <v>19</v>
      </c>
      <c r="H1651" t="s">
        <v>38</v>
      </c>
      <c r="I1651" t="s">
        <v>39</v>
      </c>
      <c r="J1651">
        <v>401</v>
      </c>
      <c r="K1651">
        <v>15.98</v>
      </c>
      <c r="L1651">
        <v>6407.98</v>
      </c>
      <c r="N1651" t="s">
        <v>106</v>
      </c>
      <c r="O1651" t="s">
        <v>24</v>
      </c>
      <c r="P1651" s="2">
        <f>DATEVALUE(CONCATENATE(RIGHT(output[[#This Row],[month_year]],2),"/01/",LEFT(output[[#This Row],[month_year]],4)))</f>
        <v>42156</v>
      </c>
    </row>
    <row r="1652" spans="1:16" x14ac:dyDescent="0.3">
      <c r="A1652">
        <v>201506</v>
      </c>
      <c r="B1652" t="s">
        <v>143</v>
      </c>
      <c r="C1652" t="s">
        <v>749</v>
      </c>
      <c r="D1652" t="s">
        <v>750</v>
      </c>
      <c r="E1652" t="s">
        <v>108</v>
      </c>
      <c r="F1652" t="s">
        <v>65</v>
      </c>
      <c r="G1652" t="s">
        <v>19</v>
      </c>
      <c r="H1652" t="s">
        <v>20</v>
      </c>
      <c r="I1652" t="s">
        <v>21</v>
      </c>
      <c r="J1652">
        <v>3165</v>
      </c>
      <c r="K1652">
        <v>12.9133333333333</v>
      </c>
      <c r="L1652">
        <v>40870.699999999997</v>
      </c>
      <c r="N1652" t="s">
        <v>108</v>
      </c>
      <c r="O1652" t="s">
        <v>22</v>
      </c>
      <c r="P1652" s="2">
        <f>DATEVALUE(CONCATENATE(RIGHT(output[[#This Row],[month_year]],2),"/01/",LEFT(output[[#This Row],[month_year]],4)))</f>
        <v>42156</v>
      </c>
    </row>
    <row r="1653" spans="1:16" x14ac:dyDescent="0.3">
      <c r="A1653">
        <v>201506</v>
      </c>
      <c r="B1653" t="s">
        <v>143</v>
      </c>
      <c r="C1653" t="s">
        <v>751</v>
      </c>
      <c r="D1653" t="s">
        <v>752</v>
      </c>
      <c r="E1653" t="s">
        <v>110</v>
      </c>
      <c r="F1653" t="s">
        <v>65</v>
      </c>
      <c r="G1653" t="s">
        <v>19</v>
      </c>
      <c r="H1653" t="s">
        <v>38</v>
      </c>
      <c r="I1653" t="s">
        <v>39</v>
      </c>
      <c r="J1653">
        <v>3417</v>
      </c>
      <c r="K1653">
        <v>14.09</v>
      </c>
      <c r="L1653">
        <v>48145.53</v>
      </c>
      <c r="N1653" t="s">
        <v>110</v>
      </c>
      <c r="O1653" t="s">
        <v>22</v>
      </c>
      <c r="P1653" s="2">
        <f>DATEVALUE(CONCATENATE(RIGHT(output[[#This Row],[month_year]],2),"/01/",LEFT(output[[#This Row],[month_year]],4)))</f>
        <v>42156</v>
      </c>
    </row>
    <row r="1654" spans="1:16" x14ac:dyDescent="0.3">
      <c r="A1654">
        <v>201506</v>
      </c>
      <c r="B1654" t="s">
        <v>143</v>
      </c>
      <c r="C1654" t="s">
        <v>753</v>
      </c>
      <c r="D1654" t="s">
        <v>754</v>
      </c>
      <c r="E1654" t="s">
        <v>108</v>
      </c>
      <c r="F1654" t="s">
        <v>65</v>
      </c>
      <c r="G1654" t="s">
        <v>161</v>
      </c>
      <c r="H1654" t="s">
        <v>20</v>
      </c>
      <c r="I1654" t="s">
        <v>162</v>
      </c>
      <c r="J1654">
        <v>1882</v>
      </c>
      <c r="K1654">
        <v>13.04</v>
      </c>
      <c r="L1654">
        <v>24541.279999999999</v>
      </c>
      <c r="N1654" t="s">
        <v>108</v>
      </c>
      <c r="O1654" t="s">
        <v>24</v>
      </c>
      <c r="P1654" s="2">
        <f>DATEVALUE(CONCATENATE(RIGHT(output[[#This Row],[month_year]],2),"/01/",LEFT(output[[#This Row],[month_year]],4)))</f>
        <v>42156</v>
      </c>
    </row>
    <row r="1655" spans="1:16" x14ac:dyDescent="0.3">
      <c r="A1655">
        <v>201506</v>
      </c>
      <c r="B1655" t="s">
        <v>143</v>
      </c>
      <c r="C1655" t="s">
        <v>755</v>
      </c>
      <c r="D1655" t="s">
        <v>756</v>
      </c>
      <c r="E1655" t="s">
        <v>110</v>
      </c>
      <c r="F1655" t="s">
        <v>65</v>
      </c>
      <c r="G1655" t="s">
        <v>161</v>
      </c>
      <c r="H1655" t="s">
        <v>38</v>
      </c>
      <c r="I1655" t="s">
        <v>165</v>
      </c>
      <c r="J1655">
        <v>1799</v>
      </c>
      <c r="K1655">
        <v>14.203333333333299</v>
      </c>
      <c r="L1655">
        <v>25551.796666666702</v>
      </c>
      <c r="N1655" t="s">
        <v>110</v>
      </c>
      <c r="O1655" t="s">
        <v>24</v>
      </c>
      <c r="P1655" s="2">
        <f>DATEVALUE(CONCATENATE(RIGHT(output[[#This Row],[month_year]],2),"/01/",LEFT(output[[#This Row],[month_year]],4)))</f>
        <v>42156</v>
      </c>
    </row>
    <row r="1656" spans="1:16" x14ac:dyDescent="0.3">
      <c r="A1656">
        <v>201506</v>
      </c>
      <c r="B1656" t="s">
        <v>143</v>
      </c>
      <c r="C1656" t="s">
        <v>757</v>
      </c>
      <c r="D1656" t="s">
        <v>758</v>
      </c>
      <c r="E1656" t="s">
        <v>108</v>
      </c>
      <c r="F1656" t="s">
        <v>65</v>
      </c>
      <c r="G1656" t="s">
        <v>19</v>
      </c>
      <c r="H1656" t="s">
        <v>20</v>
      </c>
      <c r="I1656" t="s">
        <v>21</v>
      </c>
      <c r="J1656">
        <v>224</v>
      </c>
      <c r="K1656">
        <v>14.98</v>
      </c>
      <c r="L1656">
        <v>3355.52</v>
      </c>
      <c r="N1656" t="s">
        <v>108</v>
      </c>
      <c r="O1656" t="s">
        <v>24</v>
      </c>
      <c r="P1656" s="2">
        <f>DATEVALUE(CONCATENATE(RIGHT(output[[#This Row],[month_year]],2),"/01/",LEFT(output[[#This Row],[month_year]],4)))</f>
        <v>42156</v>
      </c>
    </row>
    <row r="1657" spans="1:16" x14ac:dyDescent="0.3">
      <c r="A1657">
        <v>201506</v>
      </c>
      <c r="B1657" t="s">
        <v>143</v>
      </c>
      <c r="C1657" t="s">
        <v>759</v>
      </c>
      <c r="D1657" t="s">
        <v>760</v>
      </c>
      <c r="E1657" t="s">
        <v>110</v>
      </c>
      <c r="F1657" t="s">
        <v>65</v>
      </c>
      <c r="G1657" t="s">
        <v>19</v>
      </c>
      <c r="H1657" t="s">
        <v>38</v>
      </c>
      <c r="I1657" t="s">
        <v>39</v>
      </c>
      <c r="J1657">
        <v>285</v>
      </c>
      <c r="K1657">
        <v>15.98</v>
      </c>
      <c r="L1657">
        <v>4554.3</v>
      </c>
      <c r="N1657" t="s">
        <v>110</v>
      </c>
      <c r="O1657" t="s">
        <v>24</v>
      </c>
      <c r="P1657" s="2">
        <f>DATEVALUE(CONCATENATE(RIGHT(output[[#This Row],[month_year]],2),"/01/",LEFT(output[[#This Row],[month_year]],4)))</f>
        <v>42156</v>
      </c>
    </row>
    <row r="1658" spans="1:16" x14ac:dyDescent="0.3">
      <c r="A1658">
        <v>201506</v>
      </c>
      <c r="B1658" t="s">
        <v>143</v>
      </c>
      <c r="C1658" t="s">
        <v>563</v>
      </c>
      <c r="D1658" t="s">
        <v>564</v>
      </c>
      <c r="E1658" t="s">
        <v>113</v>
      </c>
      <c r="F1658" t="s">
        <v>65</v>
      </c>
      <c r="G1658" t="s">
        <v>161</v>
      </c>
      <c r="H1658" t="s">
        <v>38</v>
      </c>
      <c r="I1658" t="s">
        <v>165</v>
      </c>
      <c r="J1658">
        <v>833</v>
      </c>
      <c r="K1658">
        <v>14.203333333333299</v>
      </c>
      <c r="L1658">
        <v>11831.3766666667</v>
      </c>
      <c r="N1658" t="s">
        <v>113</v>
      </c>
      <c r="O1658" t="s">
        <v>22</v>
      </c>
      <c r="P1658" s="2">
        <f>DATEVALUE(CONCATENATE(RIGHT(output[[#This Row],[month_year]],2),"/01/",LEFT(output[[#This Row],[month_year]],4)))</f>
        <v>42156</v>
      </c>
    </row>
    <row r="1659" spans="1:16" x14ac:dyDescent="0.3">
      <c r="A1659">
        <v>201506</v>
      </c>
      <c r="B1659" t="s">
        <v>143</v>
      </c>
      <c r="C1659" t="s">
        <v>565</v>
      </c>
      <c r="D1659" t="s">
        <v>566</v>
      </c>
      <c r="E1659" t="s">
        <v>113</v>
      </c>
      <c r="F1659" t="s">
        <v>65</v>
      </c>
      <c r="G1659" t="s">
        <v>19</v>
      </c>
      <c r="H1659" t="s">
        <v>38</v>
      </c>
      <c r="I1659" t="s">
        <v>39</v>
      </c>
      <c r="J1659">
        <v>353</v>
      </c>
      <c r="K1659">
        <v>15.98</v>
      </c>
      <c r="L1659">
        <v>5640.94</v>
      </c>
      <c r="N1659" t="s">
        <v>113</v>
      </c>
      <c r="O1659" t="s">
        <v>24</v>
      </c>
      <c r="P1659" s="2">
        <f>DATEVALUE(CONCATENATE(RIGHT(output[[#This Row],[month_year]],2),"/01/",LEFT(output[[#This Row],[month_year]],4)))</f>
        <v>42156</v>
      </c>
    </row>
    <row r="1660" spans="1:16" x14ac:dyDescent="0.3">
      <c r="A1660">
        <v>201506</v>
      </c>
      <c r="B1660" t="s">
        <v>143</v>
      </c>
      <c r="C1660" t="s">
        <v>567</v>
      </c>
      <c r="D1660" t="s">
        <v>568</v>
      </c>
      <c r="E1660" t="s">
        <v>67</v>
      </c>
      <c r="F1660" t="s">
        <v>65</v>
      </c>
      <c r="G1660" t="s">
        <v>19</v>
      </c>
      <c r="H1660" t="s">
        <v>20</v>
      </c>
      <c r="I1660" t="s">
        <v>21</v>
      </c>
      <c r="J1660">
        <v>4883</v>
      </c>
      <c r="K1660">
        <v>12.9133333333333</v>
      </c>
      <c r="L1660">
        <v>63055.8066666667</v>
      </c>
      <c r="N1660" t="s">
        <v>67</v>
      </c>
      <c r="O1660" t="s">
        <v>22</v>
      </c>
      <c r="P1660" s="2">
        <f>DATEVALUE(CONCATENATE(RIGHT(output[[#This Row],[month_year]],2),"/01/",LEFT(output[[#This Row],[month_year]],4)))</f>
        <v>42156</v>
      </c>
    </row>
    <row r="1661" spans="1:16" x14ac:dyDescent="0.3">
      <c r="A1661">
        <v>201506</v>
      </c>
      <c r="B1661" t="s">
        <v>143</v>
      </c>
      <c r="C1661" t="s">
        <v>569</v>
      </c>
      <c r="D1661" t="s">
        <v>112</v>
      </c>
      <c r="E1661" t="s">
        <v>113</v>
      </c>
      <c r="F1661" t="s">
        <v>65</v>
      </c>
      <c r="G1661" t="s">
        <v>19</v>
      </c>
      <c r="H1661" t="s">
        <v>38</v>
      </c>
      <c r="I1661" t="s">
        <v>39</v>
      </c>
      <c r="J1661">
        <v>3892</v>
      </c>
      <c r="K1661">
        <v>14.09</v>
      </c>
      <c r="L1661">
        <v>54838.28</v>
      </c>
      <c r="N1661" t="s">
        <v>113</v>
      </c>
      <c r="O1661" t="s">
        <v>24</v>
      </c>
      <c r="P1661" s="2">
        <f>DATEVALUE(CONCATENATE(RIGHT(output[[#This Row],[month_year]],2),"/01/",LEFT(output[[#This Row],[month_year]],4)))</f>
        <v>42156</v>
      </c>
    </row>
    <row r="1662" spans="1:16" x14ac:dyDescent="0.3">
      <c r="A1662">
        <v>201506</v>
      </c>
      <c r="B1662" t="s">
        <v>143</v>
      </c>
      <c r="C1662" t="s">
        <v>570</v>
      </c>
      <c r="D1662" t="s">
        <v>571</v>
      </c>
      <c r="E1662" t="s">
        <v>67</v>
      </c>
      <c r="F1662" t="s">
        <v>65</v>
      </c>
      <c r="G1662" t="s">
        <v>161</v>
      </c>
      <c r="H1662" t="s">
        <v>20</v>
      </c>
      <c r="I1662" t="s">
        <v>162</v>
      </c>
      <c r="J1662">
        <v>649</v>
      </c>
      <c r="K1662">
        <v>13.04</v>
      </c>
      <c r="L1662">
        <v>8462.9599999999991</v>
      </c>
      <c r="N1662" t="s">
        <v>67</v>
      </c>
      <c r="O1662" t="s">
        <v>24</v>
      </c>
      <c r="P1662" s="2">
        <f>DATEVALUE(CONCATENATE(RIGHT(output[[#This Row],[month_year]],2),"/01/",LEFT(output[[#This Row],[month_year]],4)))</f>
        <v>42156</v>
      </c>
    </row>
    <row r="1663" spans="1:16" x14ac:dyDescent="0.3">
      <c r="A1663">
        <v>201506</v>
      </c>
      <c r="B1663" t="s">
        <v>143</v>
      </c>
      <c r="C1663" t="s">
        <v>572</v>
      </c>
      <c r="D1663" t="s">
        <v>573</v>
      </c>
      <c r="E1663" t="s">
        <v>67</v>
      </c>
      <c r="F1663" t="s">
        <v>65</v>
      </c>
      <c r="G1663" t="s">
        <v>19</v>
      </c>
      <c r="H1663" t="s">
        <v>20</v>
      </c>
      <c r="I1663" t="s">
        <v>21</v>
      </c>
      <c r="J1663">
        <v>420</v>
      </c>
      <c r="K1663">
        <v>14.98</v>
      </c>
      <c r="L1663">
        <v>6291.6</v>
      </c>
      <c r="N1663" t="s">
        <v>67</v>
      </c>
      <c r="O1663" t="s">
        <v>24</v>
      </c>
      <c r="P1663" s="2">
        <f>DATEVALUE(CONCATENATE(RIGHT(output[[#This Row],[month_year]],2),"/01/",LEFT(output[[#This Row],[month_year]],4)))</f>
        <v>42156</v>
      </c>
    </row>
    <row r="1664" spans="1:16" x14ac:dyDescent="0.3">
      <c r="A1664">
        <v>201506</v>
      </c>
      <c r="B1664" t="s">
        <v>143</v>
      </c>
      <c r="C1664" t="s">
        <v>584</v>
      </c>
      <c r="D1664" t="s">
        <v>585</v>
      </c>
      <c r="E1664" t="s">
        <v>115</v>
      </c>
      <c r="F1664" t="s">
        <v>65</v>
      </c>
      <c r="G1664" t="s">
        <v>19</v>
      </c>
      <c r="H1664" t="s">
        <v>20</v>
      </c>
      <c r="I1664" t="s">
        <v>21</v>
      </c>
      <c r="J1664">
        <v>4433</v>
      </c>
      <c r="K1664">
        <v>12.9133333333333</v>
      </c>
      <c r="L1664">
        <v>57244.8066666667</v>
      </c>
      <c r="N1664" t="s">
        <v>115</v>
      </c>
      <c r="O1664" t="s">
        <v>22</v>
      </c>
      <c r="P1664" s="2">
        <f>DATEVALUE(CONCATENATE(RIGHT(output[[#This Row],[month_year]],2),"/01/",LEFT(output[[#This Row],[month_year]],4)))</f>
        <v>42156</v>
      </c>
    </row>
    <row r="1665" spans="1:16" x14ac:dyDescent="0.3">
      <c r="A1665">
        <v>201506</v>
      </c>
      <c r="B1665" t="s">
        <v>143</v>
      </c>
      <c r="C1665" t="s">
        <v>586</v>
      </c>
      <c r="D1665" t="s">
        <v>585</v>
      </c>
      <c r="E1665" t="s">
        <v>115</v>
      </c>
      <c r="F1665" t="s">
        <v>65</v>
      </c>
      <c r="G1665" t="s">
        <v>19</v>
      </c>
      <c r="H1665" t="s">
        <v>20</v>
      </c>
      <c r="I1665" t="s">
        <v>21</v>
      </c>
      <c r="J1665">
        <v>1668</v>
      </c>
      <c r="K1665">
        <v>12.9133333333333</v>
      </c>
      <c r="L1665">
        <v>21539.439999999999</v>
      </c>
      <c r="N1665" t="s">
        <v>115</v>
      </c>
      <c r="O1665" t="s">
        <v>24</v>
      </c>
      <c r="P1665" s="2">
        <f>DATEVALUE(CONCATENATE(RIGHT(output[[#This Row],[month_year]],2),"/01/",LEFT(output[[#This Row],[month_year]],4)))</f>
        <v>42156</v>
      </c>
    </row>
    <row r="1666" spans="1:16" x14ac:dyDescent="0.3">
      <c r="A1666">
        <v>201506</v>
      </c>
      <c r="B1666" t="s">
        <v>143</v>
      </c>
      <c r="C1666" t="s">
        <v>587</v>
      </c>
      <c r="D1666" t="s">
        <v>588</v>
      </c>
      <c r="E1666" t="s">
        <v>117</v>
      </c>
      <c r="F1666" t="s">
        <v>65</v>
      </c>
      <c r="G1666" t="s">
        <v>19</v>
      </c>
      <c r="H1666" t="s">
        <v>38</v>
      </c>
      <c r="I1666" t="s">
        <v>39</v>
      </c>
      <c r="J1666">
        <v>4515</v>
      </c>
      <c r="K1666">
        <v>14.09</v>
      </c>
      <c r="L1666">
        <v>63616.35</v>
      </c>
      <c r="N1666" t="s">
        <v>117</v>
      </c>
      <c r="O1666" t="s">
        <v>22</v>
      </c>
      <c r="P1666" s="2">
        <f>DATEVALUE(CONCATENATE(RIGHT(output[[#This Row],[month_year]],2),"/01/",LEFT(output[[#This Row],[month_year]],4)))</f>
        <v>42156</v>
      </c>
    </row>
    <row r="1667" spans="1:16" x14ac:dyDescent="0.3">
      <c r="A1667">
        <v>201506</v>
      </c>
      <c r="B1667" t="s">
        <v>143</v>
      </c>
      <c r="C1667" t="s">
        <v>589</v>
      </c>
      <c r="D1667" t="s">
        <v>590</v>
      </c>
      <c r="E1667" t="s">
        <v>117</v>
      </c>
      <c r="F1667" t="s">
        <v>65</v>
      </c>
      <c r="G1667" t="s">
        <v>161</v>
      </c>
      <c r="H1667" t="s">
        <v>38</v>
      </c>
      <c r="I1667" t="s">
        <v>165</v>
      </c>
      <c r="J1667">
        <v>1788</v>
      </c>
      <c r="K1667">
        <v>14.203333333333299</v>
      </c>
      <c r="L1667">
        <v>25395.56</v>
      </c>
      <c r="N1667" t="s">
        <v>117</v>
      </c>
      <c r="O1667" t="s">
        <v>24</v>
      </c>
      <c r="P1667" s="2">
        <f>DATEVALUE(CONCATENATE(RIGHT(output[[#This Row],[month_year]],2),"/01/",LEFT(output[[#This Row],[month_year]],4)))</f>
        <v>42156</v>
      </c>
    </row>
    <row r="1668" spans="1:16" x14ac:dyDescent="0.3">
      <c r="A1668">
        <v>201506</v>
      </c>
      <c r="B1668" t="s">
        <v>143</v>
      </c>
      <c r="C1668" t="s">
        <v>591</v>
      </c>
      <c r="D1668" t="s">
        <v>592</v>
      </c>
      <c r="E1668" t="s">
        <v>115</v>
      </c>
      <c r="F1668" t="s">
        <v>65</v>
      </c>
      <c r="G1668" t="s">
        <v>19</v>
      </c>
      <c r="H1668" t="s">
        <v>20</v>
      </c>
      <c r="I1668" t="s">
        <v>21</v>
      </c>
      <c r="J1668">
        <v>433</v>
      </c>
      <c r="K1668">
        <v>14.98</v>
      </c>
      <c r="L1668">
        <v>6486.34</v>
      </c>
      <c r="N1668" t="s">
        <v>115</v>
      </c>
      <c r="O1668" t="s">
        <v>24</v>
      </c>
      <c r="P1668" s="2">
        <f>DATEVALUE(CONCATENATE(RIGHT(output[[#This Row],[month_year]],2),"/01/",LEFT(output[[#This Row],[month_year]],4)))</f>
        <v>42156</v>
      </c>
    </row>
    <row r="1669" spans="1:16" x14ac:dyDescent="0.3">
      <c r="A1669">
        <v>201506</v>
      </c>
      <c r="B1669" t="s">
        <v>143</v>
      </c>
      <c r="C1669" t="s">
        <v>593</v>
      </c>
      <c r="D1669" t="s">
        <v>594</v>
      </c>
      <c r="E1669" t="s">
        <v>117</v>
      </c>
      <c r="F1669" t="s">
        <v>65</v>
      </c>
      <c r="G1669" t="s">
        <v>19</v>
      </c>
      <c r="H1669" t="s">
        <v>38</v>
      </c>
      <c r="I1669" t="s">
        <v>39</v>
      </c>
      <c r="J1669">
        <v>459</v>
      </c>
      <c r="K1669">
        <v>15.98</v>
      </c>
      <c r="L1669">
        <v>7334.82</v>
      </c>
      <c r="N1669" t="s">
        <v>117</v>
      </c>
      <c r="O1669" t="s">
        <v>24</v>
      </c>
      <c r="P1669" s="2">
        <f>DATEVALUE(CONCATENATE(RIGHT(output[[#This Row],[month_year]],2),"/01/",LEFT(output[[#This Row],[month_year]],4)))</f>
        <v>42156</v>
      </c>
    </row>
    <row r="1670" spans="1:16" x14ac:dyDescent="0.3">
      <c r="A1670">
        <v>201506</v>
      </c>
      <c r="B1670" t="s">
        <v>143</v>
      </c>
      <c r="C1670" t="s">
        <v>595</v>
      </c>
      <c r="D1670" t="s">
        <v>596</v>
      </c>
      <c r="E1670" t="s">
        <v>65</v>
      </c>
      <c r="F1670" t="s">
        <v>65</v>
      </c>
      <c r="G1670" t="s">
        <v>19</v>
      </c>
      <c r="H1670" t="s">
        <v>20</v>
      </c>
      <c r="I1670" t="s">
        <v>21</v>
      </c>
      <c r="J1670">
        <v>9562</v>
      </c>
      <c r="K1670">
        <v>12.9133333333333</v>
      </c>
      <c r="L1670">
        <v>123477.293333333</v>
      </c>
      <c r="N1670" t="s">
        <v>65</v>
      </c>
      <c r="O1670" t="s">
        <v>22</v>
      </c>
      <c r="P1670" s="2">
        <f>DATEVALUE(CONCATENATE(RIGHT(output[[#This Row],[month_year]],2),"/01/",LEFT(output[[#This Row],[month_year]],4)))</f>
        <v>42156</v>
      </c>
    </row>
    <row r="1671" spans="1:16" x14ac:dyDescent="0.3">
      <c r="A1671">
        <v>201506</v>
      </c>
      <c r="B1671" t="s">
        <v>143</v>
      </c>
      <c r="C1671" t="s">
        <v>597</v>
      </c>
      <c r="D1671" t="s">
        <v>598</v>
      </c>
      <c r="E1671" t="s">
        <v>120</v>
      </c>
      <c r="F1671" t="s">
        <v>65</v>
      </c>
      <c r="G1671" t="s">
        <v>19</v>
      </c>
      <c r="H1671" t="s">
        <v>38</v>
      </c>
      <c r="I1671" t="s">
        <v>39</v>
      </c>
      <c r="J1671">
        <v>9081</v>
      </c>
      <c r="K1671">
        <v>14.09</v>
      </c>
      <c r="L1671">
        <v>127951.29</v>
      </c>
      <c r="N1671" t="s">
        <v>120</v>
      </c>
      <c r="O1671" t="s">
        <v>22</v>
      </c>
      <c r="P1671" s="2">
        <f>DATEVALUE(CONCATENATE(RIGHT(output[[#This Row],[month_year]],2),"/01/",LEFT(output[[#This Row],[month_year]],4)))</f>
        <v>42156</v>
      </c>
    </row>
    <row r="1672" spans="1:16" x14ac:dyDescent="0.3">
      <c r="A1672">
        <v>201506</v>
      </c>
      <c r="B1672" t="s">
        <v>143</v>
      </c>
      <c r="C1672" t="s">
        <v>599</v>
      </c>
      <c r="D1672" t="s">
        <v>600</v>
      </c>
      <c r="E1672" t="s">
        <v>65</v>
      </c>
      <c r="F1672" t="s">
        <v>65</v>
      </c>
      <c r="G1672" t="s">
        <v>19</v>
      </c>
      <c r="H1672" t="s">
        <v>20</v>
      </c>
      <c r="I1672" t="s">
        <v>21</v>
      </c>
      <c r="J1672">
        <v>902</v>
      </c>
      <c r="K1672">
        <v>14.98</v>
      </c>
      <c r="L1672">
        <v>13511.96</v>
      </c>
      <c r="N1672" t="s">
        <v>65</v>
      </c>
      <c r="O1672" t="s">
        <v>24</v>
      </c>
      <c r="P1672" s="2">
        <f>DATEVALUE(CONCATENATE(RIGHT(output[[#This Row],[month_year]],2),"/01/",LEFT(output[[#This Row],[month_year]],4)))</f>
        <v>42156</v>
      </c>
    </row>
    <row r="1673" spans="1:16" x14ac:dyDescent="0.3">
      <c r="A1673">
        <v>201506</v>
      </c>
      <c r="B1673" t="s">
        <v>143</v>
      </c>
      <c r="C1673" t="s">
        <v>611</v>
      </c>
      <c r="D1673" t="s">
        <v>612</v>
      </c>
      <c r="E1673" t="s">
        <v>65</v>
      </c>
      <c r="F1673" t="s">
        <v>65</v>
      </c>
      <c r="G1673" t="s">
        <v>161</v>
      </c>
      <c r="H1673" t="s">
        <v>20</v>
      </c>
      <c r="I1673" t="s">
        <v>162</v>
      </c>
      <c r="J1673">
        <v>7890</v>
      </c>
      <c r="K1673">
        <v>13.04</v>
      </c>
      <c r="L1673">
        <v>102885.6</v>
      </c>
      <c r="N1673" t="s">
        <v>65</v>
      </c>
      <c r="O1673" t="s">
        <v>24</v>
      </c>
      <c r="P1673" s="2">
        <f>DATEVALUE(CONCATENATE(RIGHT(output[[#This Row],[month_year]],2),"/01/",LEFT(output[[#This Row],[month_year]],4)))</f>
        <v>42156</v>
      </c>
    </row>
    <row r="1674" spans="1:16" x14ac:dyDescent="0.3">
      <c r="A1674">
        <v>201506</v>
      </c>
      <c r="B1674" t="s">
        <v>143</v>
      </c>
      <c r="C1674" t="s">
        <v>613</v>
      </c>
      <c r="D1674" t="s">
        <v>614</v>
      </c>
      <c r="E1674" t="s">
        <v>120</v>
      </c>
      <c r="F1674" t="s">
        <v>65</v>
      </c>
      <c r="G1674" t="s">
        <v>161</v>
      </c>
      <c r="H1674" t="s">
        <v>38</v>
      </c>
      <c r="I1674" t="s">
        <v>165</v>
      </c>
      <c r="J1674">
        <v>8245</v>
      </c>
      <c r="K1674">
        <v>14.203333333333299</v>
      </c>
      <c r="L1674">
        <v>117106.483333333</v>
      </c>
      <c r="N1674" t="s">
        <v>120</v>
      </c>
      <c r="O1674" t="s">
        <v>24</v>
      </c>
      <c r="P1674" s="2">
        <f>DATEVALUE(CONCATENATE(RIGHT(output[[#This Row],[month_year]],2),"/01/",LEFT(output[[#This Row],[month_year]],4)))</f>
        <v>42156</v>
      </c>
    </row>
    <row r="1675" spans="1:16" x14ac:dyDescent="0.3">
      <c r="A1675">
        <v>201506</v>
      </c>
      <c r="B1675" t="s">
        <v>143</v>
      </c>
      <c r="C1675" t="s">
        <v>118</v>
      </c>
      <c r="D1675" t="s">
        <v>119</v>
      </c>
      <c r="E1675" t="s">
        <v>120</v>
      </c>
      <c r="F1675" t="s">
        <v>65</v>
      </c>
      <c r="G1675" t="s">
        <v>19</v>
      </c>
      <c r="H1675" t="s">
        <v>38</v>
      </c>
      <c r="I1675" t="s">
        <v>39</v>
      </c>
      <c r="J1675">
        <v>815</v>
      </c>
      <c r="K1675">
        <v>15.98</v>
      </c>
      <c r="L1675">
        <v>13023.7</v>
      </c>
      <c r="N1675" t="s">
        <v>120</v>
      </c>
      <c r="O1675" t="s">
        <v>24</v>
      </c>
      <c r="P1675" s="2">
        <f>DATEVALUE(CONCATENATE(RIGHT(output[[#This Row],[month_year]],2),"/01/",LEFT(output[[#This Row],[month_year]],4)))</f>
        <v>42156</v>
      </c>
    </row>
    <row r="1676" spans="1:16" x14ac:dyDescent="0.3">
      <c r="A1676">
        <v>201506</v>
      </c>
      <c r="B1676" t="s">
        <v>143</v>
      </c>
      <c r="C1676" t="s">
        <v>625</v>
      </c>
      <c r="D1676" t="s">
        <v>626</v>
      </c>
      <c r="E1676" t="s">
        <v>126</v>
      </c>
      <c r="F1676" t="s">
        <v>65</v>
      </c>
      <c r="G1676" t="s">
        <v>19</v>
      </c>
      <c r="H1676" t="s">
        <v>20</v>
      </c>
      <c r="I1676" t="s">
        <v>21</v>
      </c>
      <c r="J1676">
        <v>4179</v>
      </c>
      <c r="K1676">
        <v>12.9133333333333</v>
      </c>
      <c r="L1676">
        <v>53964.82</v>
      </c>
      <c r="N1676" t="s">
        <v>126</v>
      </c>
      <c r="O1676" t="s">
        <v>22</v>
      </c>
      <c r="P1676" s="2">
        <f>DATEVALUE(CONCATENATE(RIGHT(output[[#This Row],[month_year]],2),"/01/",LEFT(output[[#This Row],[month_year]],4)))</f>
        <v>42156</v>
      </c>
    </row>
    <row r="1677" spans="1:16" x14ac:dyDescent="0.3">
      <c r="A1677">
        <v>201506</v>
      </c>
      <c r="B1677" t="s">
        <v>143</v>
      </c>
      <c r="C1677" t="s">
        <v>121</v>
      </c>
      <c r="D1677" t="s">
        <v>122</v>
      </c>
      <c r="E1677" t="s">
        <v>123</v>
      </c>
      <c r="F1677" t="s">
        <v>65</v>
      </c>
      <c r="G1677" t="s">
        <v>19</v>
      </c>
      <c r="H1677" t="s">
        <v>38</v>
      </c>
      <c r="I1677" t="s">
        <v>39</v>
      </c>
      <c r="J1677">
        <v>3455</v>
      </c>
      <c r="K1677">
        <v>14.09</v>
      </c>
      <c r="L1677">
        <v>48680.95</v>
      </c>
      <c r="N1677" t="s">
        <v>123</v>
      </c>
      <c r="O1677" t="s">
        <v>22</v>
      </c>
      <c r="P1677" s="2">
        <f>DATEVALUE(CONCATENATE(RIGHT(output[[#This Row],[month_year]],2),"/01/",LEFT(output[[#This Row],[month_year]],4)))</f>
        <v>42156</v>
      </c>
    </row>
    <row r="1678" spans="1:16" x14ac:dyDescent="0.3">
      <c r="A1678">
        <v>201506</v>
      </c>
      <c r="B1678" t="s">
        <v>143</v>
      </c>
      <c r="C1678" t="s">
        <v>627</v>
      </c>
      <c r="D1678" t="s">
        <v>628</v>
      </c>
      <c r="E1678" t="s">
        <v>126</v>
      </c>
      <c r="F1678" t="s">
        <v>65</v>
      </c>
      <c r="G1678" t="s">
        <v>161</v>
      </c>
      <c r="H1678" t="s">
        <v>20</v>
      </c>
      <c r="I1678" t="s">
        <v>162</v>
      </c>
      <c r="J1678">
        <v>8412</v>
      </c>
      <c r="K1678">
        <v>13.04</v>
      </c>
      <c r="L1678">
        <v>109692.48</v>
      </c>
      <c r="N1678" t="s">
        <v>126</v>
      </c>
      <c r="O1678" t="s">
        <v>24</v>
      </c>
      <c r="P1678" s="2">
        <f>DATEVALUE(CONCATENATE(RIGHT(output[[#This Row],[month_year]],2),"/01/",LEFT(output[[#This Row],[month_year]],4)))</f>
        <v>42156</v>
      </c>
    </row>
    <row r="1679" spans="1:16" x14ac:dyDescent="0.3">
      <c r="A1679">
        <v>201506</v>
      </c>
      <c r="B1679" t="s">
        <v>143</v>
      </c>
      <c r="C1679" t="s">
        <v>629</v>
      </c>
      <c r="D1679" t="s">
        <v>630</v>
      </c>
      <c r="E1679" t="s">
        <v>123</v>
      </c>
      <c r="F1679" t="s">
        <v>65</v>
      </c>
      <c r="G1679" t="s">
        <v>161</v>
      </c>
      <c r="H1679" t="s">
        <v>38</v>
      </c>
      <c r="I1679" t="s">
        <v>165</v>
      </c>
      <c r="J1679">
        <v>4377</v>
      </c>
      <c r="K1679">
        <v>14.203333333333299</v>
      </c>
      <c r="L1679">
        <v>62167.99</v>
      </c>
      <c r="N1679" t="s">
        <v>123</v>
      </c>
      <c r="O1679" t="s">
        <v>24</v>
      </c>
      <c r="P1679" s="2">
        <f>DATEVALUE(CONCATENATE(RIGHT(output[[#This Row],[month_year]],2),"/01/",LEFT(output[[#This Row],[month_year]],4)))</f>
        <v>42156</v>
      </c>
    </row>
    <row r="1680" spans="1:16" x14ac:dyDescent="0.3">
      <c r="A1680">
        <v>201506</v>
      </c>
      <c r="B1680" t="s">
        <v>143</v>
      </c>
      <c r="C1680" t="s">
        <v>124</v>
      </c>
      <c r="D1680" t="s">
        <v>125</v>
      </c>
      <c r="E1680" t="s">
        <v>126</v>
      </c>
      <c r="F1680" t="s">
        <v>65</v>
      </c>
      <c r="G1680" t="s">
        <v>19</v>
      </c>
      <c r="H1680" t="s">
        <v>20</v>
      </c>
      <c r="I1680" t="s">
        <v>21</v>
      </c>
      <c r="J1680">
        <v>310</v>
      </c>
      <c r="K1680">
        <v>14.98</v>
      </c>
      <c r="L1680">
        <v>4643.8</v>
      </c>
      <c r="N1680" t="s">
        <v>126</v>
      </c>
      <c r="O1680" t="s">
        <v>24</v>
      </c>
      <c r="P1680" s="2">
        <f>DATEVALUE(CONCATENATE(RIGHT(output[[#This Row],[month_year]],2),"/01/",LEFT(output[[#This Row],[month_year]],4)))</f>
        <v>42156</v>
      </c>
    </row>
    <row r="1681" spans="1:16" x14ac:dyDescent="0.3">
      <c r="A1681">
        <v>201506</v>
      </c>
      <c r="B1681" t="s">
        <v>143</v>
      </c>
      <c r="C1681" t="s">
        <v>631</v>
      </c>
      <c r="D1681" t="s">
        <v>632</v>
      </c>
      <c r="E1681" t="s">
        <v>123</v>
      </c>
      <c r="F1681" t="s">
        <v>65</v>
      </c>
      <c r="G1681" t="s">
        <v>19</v>
      </c>
      <c r="H1681" t="s">
        <v>38</v>
      </c>
      <c r="I1681" t="s">
        <v>39</v>
      </c>
      <c r="J1681">
        <v>263</v>
      </c>
      <c r="K1681">
        <v>15.98</v>
      </c>
      <c r="L1681">
        <v>4202.74</v>
      </c>
      <c r="N1681" t="s">
        <v>123</v>
      </c>
      <c r="O1681" t="s">
        <v>24</v>
      </c>
      <c r="P1681" s="2">
        <f>DATEVALUE(CONCATENATE(RIGHT(output[[#This Row],[month_year]],2),"/01/",LEFT(output[[#This Row],[month_year]],4)))</f>
        <v>42156</v>
      </c>
    </row>
    <row r="1682" spans="1:16" x14ac:dyDescent="0.3">
      <c r="A1682">
        <v>201506</v>
      </c>
      <c r="B1682" t="s">
        <v>633</v>
      </c>
      <c r="C1682" t="s">
        <v>715</v>
      </c>
      <c r="D1682" t="s">
        <v>716</v>
      </c>
      <c r="E1682" t="s">
        <v>716</v>
      </c>
      <c r="F1682" t="s">
        <v>717</v>
      </c>
      <c r="G1682" t="s">
        <v>19</v>
      </c>
      <c r="H1682" t="s">
        <v>20</v>
      </c>
      <c r="I1682" t="s">
        <v>21</v>
      </c>
      <c r="J1682">
        <v>864</v>
      </c>
      <c r="K1682">
        <v>12.99</v>
      </c>
      <c r="L1682">
        <v>11223.36</v>
      </c>
      <c r="O1682" t="s">
        <v>22</v>
      </c>
      <c r="P1682" s="2">
        <f>DATEVALUE(CONCATENATE(RIGHT(output[[#This Row],[month_year]],2),"/01/",LEFT(output[[#This Row],[month_year]],4)))</f>
        <v>42156</v>
      </c>
    </row>
    <row r="1683" spans="1:16" x14ac:dyDescent="0.3">
      <c r="A1683">
        <v>201506</v>
      </c>
      <c r="B1683" t="s">
        <v>633</v>
      </c>
      <c r="C1683" t="s">
        <v>16</v>
      </c>
      <c r="D1683" t="s">
        <v>17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>
        <v>3895</v>
      </c>
      <c r="K1683">
        <v>12.99</v>
      </c>
      <c r="L1683">
        <v>50596.05</v>
      </c>
      <c r="N1683" t="s">
        <v>17</v>
      </c>
      <c r="O1683" t="s">
        <v>22</v>
      </c>
      <c r="P1683" s="2">
        <f>DATEVALUE(CONCATENATE(RIGHT(output[[#This Row],[month_year]],2),"/01/",LEFT(output[[#This Row],[month_year]],4)))</f>
        <v>42156</v>
      </c>
    </row>
    <row r="1684" spans="1:16" x14ac:dyDescent="0.3">
      <c r="A1684">
        <v>201506</v>
      </c>
      <c r="B1684" t="s">
        <v>633</v>
      </c>
      <c r="C1684" t="s">
        <v>79</v>
      </c>
      <c r="D1684" t="s">
        <v>80</v>
      </c>
      <c r="E1684" t="s">
        <v>81</v>
      </c>
      <c r="F1684" t="s">
        <v>18</v>
      </c>
      <c r="G1684" t="s">
        <v>52</v>
      </c>
      <c r="H1684" t="s">
        <v>20</v>
      </c>
      <c r="I1684" t="s">
        <v>53</v>
      </c>
      <c r="J1684">
        <v>909</v>
      </c>
      <c r="K1684">
        <v>12.99</v>
      </c>
      <c r="L1684">
        <v>11807.91</v>
      </c>
      <c r="N1684" t="s">
        <v>81</v>
      </c>
      <c r="O1684" t="s">
        <v>22</v>
      </c>
      <c r="P1684" s="2">
        <f>DATEVALUE(CONCATENATE(RIGHT(output[[#This Row],[month_year]],2),"/01/",LEFT(output[[#This Row],[month_year]],4)))</f>
        <v>42156</v>
      </c>
    </row>
    <row r="1685" spans="1:16" x14ac:dyDescent="0.3">
      <c r="A1685">
        <v>201506</v>
      </c>
      <c r="B1685" t="s">
        <v>633</v>
      </c>
      <c r="C1685" t="s">
        <v>23</v>
      </c>
      <c r="D1685" t="s">
        <v>23</v>
      </c>
      <c r="E1685" t="s">
        <v>23</v>
      </c>
      <c r="F1685" t="s">
        <v>23</v>
      </c>
      <c r="G1685" t="s">
        <v>19</v>
      </c>
      <c r="H1685" t="s">
        <v>20</v>
      </c>
      <c r="I1685" t="s">
        <v>21</v>
      </c>
      <c r="J1685">
        <v>2375</v>
      </c>
      <c r="K1685">
        <v>12.99</v>
      </c>
      <c r="L1685">
        <v>30851.25</v>
      </c>
      <c r="N1685" t="s">
        <v>23</v>
      </c>
      <c r="O1685" t="s">
        <v>22</v>
      </c>
      <c r="P1685" s="2">
        <f>DATEVALUE(CONCATENATE(RIGHT(output[[#This Row],[month_year]],2),"/01/",LEFT(output[[#This Row],[month_year]],4)))</f>
        <v>42156</v>
      </c>
    </row>
    <row r="1686" spans="1:16" x14ac:dyDescent="0.3">
      <c r="A1686">
        <v>201506</v>
      </c>
      <c r="B1686" t="s">
        <v>633</v>
      </c>
      <c r="C1686" t="s">
        <v>128</v>
      </c>
      <c r="D1686" t="s">
        <v>129</v>
      </c>
      <c r="E1686" t="s">
        <v>129</v>
      </c>
      <c r="F1686" t="s">
        <v>30</v>
      </c>
      <c r="G1686" t="s">
        <v>19</v>
      </c>
      <c r="H1686" t="s">
        <v>20</v>
      </c>
      <c r="I1686" t="s">
        <v>21</v>
      </c>
      <c r="J1686">
        <v>1351</v>
      </c>
      <c r="K1686">
        <v>12.99</v>
      </c>
      <c r="L1686">
        <v>17549.490000000002</v>
      </c>
      <c r="N1686" t="s">
        <v>129</v>
      </c>
      <c r="O1686" t="s">
        <v>22</v>
      </c>
      <c r="P1686" s="2">
        <f>DATEVALUE(CONCATENATE(RIGHT(output[[#This Row],[month_year]],2),"/01/",LEFT(output[[#This Row],[month_year]],4)))</f>
        <v>42156</v>
      </c>
    </row>
    <row r="1687" spans="1:16" x14ac:dyDescent="0.3">
      <c r="A1687">
        <v>201506</v>
      </c>
      <c r="B1687" t="s">
        <v>633</v>
      </c>
      <c r="C1687" t="s">
        <v>29</v>
      </c>
      <c r="D1687" t="s">
        <v>30</v>
      </c>
      <c r="E1687" t="s">
        <v>30</v>
      </c>
      <c r="F1687" t="s">
        <v>30</v>
      </c>
      <c r="G1687" t="s">
        <v>19</v>
      </c>
      <c r="H1687" t="s">
        <v>20</v>
      </c>
      <c r="I1687" t="s">
        <v>21</v>
      </c>
      <c r="J1687">
        <v>6153</v>
      </c>
      <c r="K1687">
        <v>12.99</v>
      </c>
      <c r="L1687">
        <v>79927.47</v>
      </c>
      <c r="N1687" t="s">
        <v>30</v>
      </c>
      <c r="O1687" t="s">
        <v>22</v>
      </c>
      <c r="P1687" s="2">
        <f>DATEVALUE(CONCATENATE(RIGHT(output[[#This Row],[month_year]],2),"/01/",LEFT(output[[#This Row],[month_year]],4)))</f>
        <v>42156</v>
      </c>
    </row>
    <row r="1688" spans="1:16" x14ac:dyDescent="0.3">
      <c r="A1688">
        <v>201506</v>
      </c>
      <c r="B1688" t="s">
        <v>633</v>
      </c>
      <c r="C1688" t="s">
        <v>137</v>
      </c>
      <c r="D1688" t="s">
        <v>138</v>
      </c>
      <c r="E1688" t="s">
        <v>138</v>
      </c>
      <c r="F1688" t="s">
        <v>30</v>
      </c>
      <c r="G1688" t="s">
        <v>19</v>
      </c>
      <c r="H1688" t="s">
        <v>20</v>
      </c>
      <c r="I1688" t="s">
        <v>21</v>
      </c>
      <c r="J1688">
        <v>2659</v>
      </c>
      <c r="K1688">
        <v>12.99</v>
      </c>
      <c r="L1688">
        <v>34540.410000000003</v>
      </c>
      <c r="N1688" t="s">
        <v>138</v>
      </c>
      <c r="O1688" t="s">
        <v>22</v>
      </c>
      <c r="P1688" s="2">
        <f>DATEVALUE(CONCATENATE(RIGHT(output[[#This Row],[month_year]],2),"/01/",LEFT(output[[#This Row],[month_year]],4)))</f>
        <v>42156</v>
      </c>
    </row>
    <row r="1689" spans="1:16" x14ac:dyDescent="0.3">
      <c r="A1689">
        <v>201506</v>
      </c>
      <c r="B1689" t="s">
        <v>633</v>
      </c>
      <c r="C1689" t="s">
        <v>634</v>
      </c>
      <c r="D1689" t="s">
        <v>318</v>
      </c>
      <c r="E1689" t="s">
        <v>318</v>
      </c>
      <c r="F1689" t="s">
        <v>30</v>
      </c>
      <c r="G1689" t="s">
        <v>19</v>
      </c>
      <c r="H1689" t="s">
        <v>38</v>
      </c>
      <c r="I1689" t="s">
        <v>39</v>
      </c>
      <c r="J1689">
        <v>5748</v>
      </c>
      <c r="K1689">
        <v>12.99</v>
      </c>
      <c r="L1689">
        <v>74666.52</v>
      </c>
      <c r="N1689" t="s">
        <v>318</v>
      </c>
      <c r="O1689" t="s">
        <v>22</v>
      </c>
      <c r="P1689" s="2">
        <f>DATEVALUE(CONCATENATE(RIGHT(output[[#This Row],[month_year]],2),"/01/",LEFT(output[[#This Row],[month_year]],4)))</f>
        <v>42156</v>
      </c>
    </row>
    <row r="1690" spans="1:16" x14ac:dyDescent="0.3">
      <c r="A1690">
        <v>201506</v>
      </c>
      <c r="B1690" t="s">
        <v>633</v>
      </c>
      <c r="C1690" t="s">
        <v>31</v>
      </c>
      <c r="D1690" t="s">
        <v>32</v>
      </c>
      <c r="E1690" t="s">
        <v>32</v>
      </c>
      <c r="F1690" t="s">
        <v>30</v>
      </c>
      <c r="G1690" t="s">
        <v>19</v>
      </c>
      <c r="H1690" t="s">
        <v>20</v>
      </c>
      <c r="I1690" t="s">
        <v>21</v>
      </c>
      <c r="J1690">
        <v>7720</v>
      </c>
      <c r="K1690">
        <v>12.99</v>
      </c>
      <c r="L1690">
        <v>100282.8</v>
      </c>
      <c r="N1690" t="s">
        <v>32</v>
      </c>
      <c r="O1690" t="s">
        <v>22</v>
      </c>
      <c r="P1690" s="2">
        <f>DATEVALUE(CONCATENATE(RIGHT(output[[#This Row],[month_year]],2),"/01/",LEFT(output[[#This Row],[month_year]],4)))</f>
        <v>42156</v>
      </c>
    </row>
    <row r="1691" spans="1:16" x14ac:dyDescent="0.3">
      <c r="A1691">
        <v>201506</v>
      </c>
      <c r="B1691" t="s">
        <v>633</v>
      </c>
      <c r="C1691" t="s">
        <v>90</v>
      </c>
      <c r="D1691" t="s">
        <v>91</v>
      </c>
      <c r="E1691" t="s">
        <v>91</v>
      </c>
      <c r="F1691" t="s">
        <v>30</v>
      </c>
      <c r="G1691" t="s">
        <v>19</v>
      </c>
      <c r="H1691" t="s">
        <v>38</v>
      </c>
      <c r="I1691" t="s">
        <v>39</v>
      </c>
      <c r="J1691">
        <v>4305</v>
      </c>
      <c r="K1691">
        <v>12.99</v>
      </c>
      <c r="L1691">
        <v>55921.95</v>
      </c>
      <c r="N1691" t="s">
        <v>32</v>
      </c>
      <c r="O1691" t="s">
        <v>24</v>
      </c>
      <c r="P1691" s="2">
        <f>DATEVALUE(CONCATENATE(RIGHT(output[[#This Row],[month_year]],2),"/01/",LEFT(output[[#This Row],[month_year]],4)))</f>
        <v>42156</v>
      </c>
    </row>
    <row r="1692" spans="1:16" x14ac:dyDescent="0.3">
      <c r="A1692">
        <v>201506</v>
      </c>
      <c r="B1692" t="s">
        <v>633</v>
      </c>
      <c r="C1692" t="s">
        <v>92</v>
      </c>
      <c r="D1692" t="s">
        <v>92</v>
      </c>
      <c r="E1692" t="s">
        <v>92</v>
      </c>
      <c r="F1692" t="s">
        <v>35</v>
      </c>
      <c r="G1692" t="s">
        <v>19</v>
      </c>
      <c r="H1692" t="s">
        <v>20</v>
      </c>
      <c r="I1692" t="s">
        <v>21</v>
      </c>
      <c r="J1692">
        <v>3259</v>
      </c>
      <c r="K1692">
        <v>12.99</v>
      </c>
      <c r="L1692">
        <v>42334.41</v>
      </c>
      <c r="N1692" t="s">
        <v>92</v>
      </c>
      <c r="O1692" t="s">
        <v>22</v>
      </c>
      <c r="P1692" s="2">
        <f>DATEVALUE(CONCATENATE(RIGHT(output[[#This Row],[month_year]],2),"/01/",LEFT(output[[#This Row],[month_year]],4)))</f>
        <v>42156</v>
      </c>
    </row>
    <row r="1693" spans="1:16" x14ac:dyDescent="0.3">
      <c r="A1693">
        <v>201506</v>
      </c>
      <c r="B1693" t="s">
        <v>633</v>
      </c>
      <c r="C1693" t="s">
        <v>33</v>
      </c>
      <c r="D1693" t="s">
        <v>33</v>
      </c>
      <c r="E1693" t="s">
        <v>34</v>
      </c>
      <c r="F1693" t="s">
        <v>35</v>
      </c>
      <c r="G1693" t="s">
        <v>19</v>
      </c>
      <c r="H1693" t="s">
        <v>20</v>
      </c>
      <c r="I1693" t="s">
        <v>21</v>
      </c>
      <c r="J1693">
        <v>3668</v>
      </c>
      <c r="K1693">
        <v>12.99</v>
      </c>
      <c r="L1693">
        <v>47647.32</v>
      </c>
      <c r="N1693" t="s">
        <v>34</v>
      </c>
      <c r="O1693" t="s">
        <v>22</v>
      </c>
      <c r="P1693" s="2">
        <f>DATEVALUE(CONCATENATE(RIGHT(output[[#This Row],[month_year]],2),"/01/",LEFT(output[[#This Row],[month_year]],4)))</f>
        <v>42156</v>
      </c>
    </row>
    <row r="1694" spans="1:16" x14ac:dyDescent="0.3">
      <c r="A1694">
        <v>201506</v>
      </c>
      <c r="B1694" t="s">
        <v>633</v>
      </c>
      <c r="C1694" t="s">
        <v>36</v>
      </c>
      <c r="D1694" t="s">
        <v>36</v>
      </c>
      <c r="E1694" t="s">
        <v>36</v>
      </c>
      <c r="F1694" t="s">
        <v>35</v>
      </c>
      <c r="G1694" t="s">
        <v>19</v>
      </c>
      <c r="H1694" t="s">
        <v>20</v>
      </c>
      <c r="I1694" t="s">
        <v>21</v>
      </c>
      <c r="J1694">
        <v>4550</v>
      </c>
      <c r="K1694">
        <v>12.99</v>
      </c>
      <c r="L1694">
        <v>59104.5</v>
      </c>
      <c r="N1694" t="s">
        <v>36</v>
      </c>
      <c r="O1694" t="s">
        <v>22</v>
      </c>
      <c r="P1694" s="2">
        <f>DATEVALUE(CONCATENATE(RIGHT(output[[#This Row],[month_year]],2),"/01/",LEFT(output[[#This Row],[month_year]],4)))</f>
        <v>42156</v>
      </c>
    </row>
    <row r="1695" spans="1:16" x14ac:dyDescent="0.3">
      <c r="A1695">
        <v>201506</v>
      </c>
      <c r="B1695" t="s">
        <v>633</v>
      </c>
      <c r="C1695" t="s">
        <v>635</v>
      </c>
      <c r="D1695" t="s">
        <v>636</v>
      </c>
      <c r="E1695" t="s">
        <v>636</v>
      </c>
      <c r="F1695" t="s">
        <v>35</v>
      </c>
      <c r="G1695" t="s">
        <v>637</v>
      </c>
      <c r="H1695" t="s">
        <v>20</v>
      </c>
      <c r="I1695" t="s">
        <v>638</v>
      </c>
      <c r="J1695">
        <v>773</v>
      </c>
      <c r="K1695">
        <v>19.989999999999998</v>
      </c>
      <c r="L1695">
        <v>15452.27</v>
      </c>
      <c r="N1695" t="s">
        <v>636</v>
      </c>
      <c r="O1695" t="s">
        <v>22</v>
      </c>
      <c r="P1695" s="2">
        <f>DATEVALUE(CONCATENATE(RIGHT(output[[#This Row],[month_year]],2),"/01/",LEFT(output[[#This Row],[month_year]],4)))</f>
        <v>42156</v>
      </c>
    </row>
    <row r="1696" spans="1:16" x14ac:dyDescent="0.3">
      <c r="A1696">
        <v>201506</v>
      </c>
      <c r="B1696" t="s">
        <v>633</v>
      </c>
      <c r="C1696" t="s">
        <v>93</v>
      </c>
      <c r="D1696" t="s">
        <v>93</v>
      </c>
      <c r="E1696" t="s">
        <v>93</v>
      </c>
      <c r="F1696" t="s">
        <v>35</v>
      </c>
      <c r="G1696" t="s">
        <v>19</v>
      </c>
      <c r="H1696" t="s">
        <v>20</v>
      </c>
      <c r="I1696" t="s">
        <v>21</v>
      </c>
      <c r="J1696">
        <v>1933</v>
      </c>
      <c r="K1696">
        <v>12.99</v>
      </c>
      <c r="L1696">
        <v>25109.67</v>
      </c>
      <c r="N1696" t="s">
        <v>93</v>
      </c>
      <c r="O1696" t="s">
        <v>22</v>
      </c>
      <c r="P1696" s="2">
        <f>DATEVALUE(CONCATENATE(RIGHT(output[[#This Row],[month_year]],2),"/01/",LEFT(output[[#This Row],[month_year]],4)))</f>
        <v>42156</v>
      </c>
    </row>
    <row r="1697" spans="1:16" x14ac:dyDescent="0.3">
      <c r="A1697">
        <v>201506</v>
      </c>
      <c r="B1697" t="s">
        <v>633</v>
      </c>
      <c r="C1697" t="s">
        <v>95</v>
      </c>
      <c r="D1697" t="s">
        <v>95</v>
      </c>
      <c r="E1697" t="s">
        <v>96</v>
      </c>
      <c r="F1697" t="s">
        <v>35</v>
      </c>
      <c r="G1697" t="s">
        <v>52</v>
      </c>
      <c r="H1697" t="s">
        <v>20</v>
      </c>
      <c r="I1697" t="s">
        <v>53</v>
      </c>
      <c r="J1697">
        <v>1460</v>
      </c>
      <c r="K1697">
        <v>12.99</v>
      </c>
      <c r="L1697">
        <v>18965.400000000001</v>
      </c>
      <c r="N1697" t="s">
        <v>96</v>
      </c>
      <c r="O1697" t="s">
        <v>22</v>
      </c>
      <c r="P1697" s="2">
        <f>DATEVALUE(CONCATENATE(RIGHT(output[[#This Row],[month_year]],2),"/01/",LEFT(output[[#This Row],[month_year]],4)))</f>
        <v>42156</v>
      </c>
    </row>
    <row r="1698" spans="1:16" x14ac:dyDescent="0.3">
      <c r="A1698">
        <v>201506</v>
      </c>
      <c r="B1698" t="s">
        <v>633</v>
      </c>
      <c r="C1698" t="s">
        <v>639</v>
      </c>
      <c r="D1698" t="s">
        <v>640</v>
      </c>
      <c r="E1698" t="s">
        <v>640</v>
      </c>
      <c r="F1698" t="s">
        <v>48</v>
      </c>
      <c r="G1698" t="s">
        <v>19</v>
      </c>
      <c r="H1698" t="s">
        <v>20</v>
      </c>
      <c r="I1698" t="s">
        <v>21</v>
      </c>
      <c r="J1698">
        <v>2007</v>
      </c>
      <c r="K1698">
        <v>12.99</v>
      </c>
      <c r="L1698">
        <v>26070.93</v>
      </c>
      <c r="N1698" t="s">
        <v>640</v>
      </c>
      <c r="O1698" t="s">
        <v>22</v>
      </c>
      <c r="P1698" s="2">
        <f>DATEVALUE(CONCATENATE(RIGHT(output[[#This Row],[month_year]],2),"/01/",LEFT(output[[#This Row],[month_year]],4)))</f>
        <v>42156</v>
      </c>
    </row>
    <row r="1699" spans="1:16" x14ac:dyDescent="0.3">
      <c r="A1699">
        <v>201506</v>
      </c>
      <c r="B1699" t="s">
        <v>633</v>
      </c>
      <c r="C1699" t="s">
        <v>46</v>
      </c>
      <c r="D1699" t="s">
        <v>47</v>
      </c>
      <c r="E1699" t="s">
        <v>47</v>
      </c>
      <c r="F1699" t="s">
        <v>48</v>
      </c>
      <c r="G1699" t="s">
        <v>19</v>
      </c>
      <c r="H1699" t="s">
        <v>20</v>
      </c>
      <c r="I1699" t="s">
        <v>21</v>
      </c>
      <c r="J1699">
        <v>7343</v>
      </c>
      <c r="K1699">
        <v>12.99</v>
      </c>
      <c r="L1699">
        <v>95385.57</v>
      </c>
      <c r="N1699" t="s">
        <v>47</v>
      </c>
      <c r="O1699" t="s">
        <v>22</v>
      </c>
      <c r="P1699" s="2">
        <f>DATEVALUE(CONCATENATE(RIGHT(output[[#This Row],[month_year]],2),"/01/",LEFT(output[[#This Row],[month_year]],4)))</f>
        <v>42156</v>
      </c>
    </row>
    <row r="1700" spans="1:16" x14ac:dyDescent="0.3">
      <c r="A1700">
        <v>201506</v>
      </c>
      <c r="B1700" t="s">
        <v>633</v>
      </c>
      <c r="C1700" t="s">
        <v>49</v>
      </c>
      <c r="D1700" t="s">
        <v>50</v>
      </c>
      <c r="E1700" t="s">
        <v>51</v>
      </c>
      <c r="F1700" t="s">
        <v>48</v>
      </c>
      <c r="G1700" t="s">
        <v>52</v>
      </c>
      <c r="H1700" t="s">
        <v>20</v>
      </c>
      <c r="I1700" t="s">
        <v>53</v>
      </c>
      <c r="J1700">
        <v>1427</v>
      </c>
      <c r="K1700">
        <v>12.99</v>
      </c>
      <c r="L1700">
        <v>18536.73</v>
      </c>
      <c r="N1700" t="s">
        <v>51</v>
      </c>
      <c r="O1700" t="s">
        <v>22</v>
      </c>
      <c r="P1700" s="2">
        <f>DATEVALUE(CONCATENATE(RIGHT(output[[#This Row],[month_year]],2),"/01/",LEFT(output[[#This Row],[month_year]],4)))</f>
        <v>42156</v>
      </c>
    </row>
    <row r="1701" spans="1:16" x14ac:dyDescent="0.3">
      <c r="A1701">
        <v>201506</v>
      </c>
      <c r="B1701" t="s">
        <v>633</v>
      </c>
      <c r="C1701" t="s">
        <v>54</v>
      </c>
      <c r="D1701" t="s">
        <v>55</v>
      </c>
      <c r="E1701" t="s">
        <v>55</v>
      </c>
      <c r="F1701" t="s">
        <v>48</v>
      </c>
      <c r="G1701" t="s">
        <v>19</v>
      </c>
      <c r="H1701" t="s">
        <v>20</v>
      </c>
      <c r="I1701" t="s">
        <v>21</v>
      </c>
      <c r="J1701">
        <v>1477</v>
      </c>
      <c r="K1701">
        <v>12.99</v>
      </c>
      <c r="L1701">
        <v>19186.23</v>
      </c>
      <c r="N1701" t="s">
        <v>55</v>
      </c>
      <c r="O1701" t="s">
        <v>22</v>
      </c>
      <c r="P1701" s="2">
        <f>DATEVALUE(CONCATENATE(RIGHT(output[[#This Row],[month_year]],2),"/01/",LEFT(output[[#This Row],[month_year]],4)))</f>
        <v>42156</v>
      </c>
    </row>
    <row r="1702" spans="1:16" x14ac:dyDescent="0.3">
      <c r="A1702">
        <v>201506</v>
      </c>
      <c r="B1702" t="s">
        <v>633</v>
      </c>
      <c r="C1702" t="s">
        <v>60</v>
      </c>
      <c r="D1702" t="s">
        <v>61</v>
      </c>
      <c r="E1702" t="s">
        <v>61</v>
      </c>
      <c r="F1702" t="s">
        <v>48</v>
      </c>
      <c r="G1702" t="s">
        <v>19</v>
      </c>
      <c r="H1702" t="s">
        <v>20</v>
      </c>
      <c r="I1702" t="s">
        <v>21</v>
      </c>
      <c r="J1702">
        <v>2154</v>
      </c>
      <c r="K1702">
        <v>12.99</v>
      </c>
      <c r="L1702">
        <v>27980.46</v>
      </c>
      <c r="N1702" t="s">
        <v>61</v>
      </c>
      <c r="O1702" t="s">
        <v>22</v>
      </c>
      <c r="P1702" s="2">
        <f>DATEVALUE(CONCATENATE(RIGHT(output[[#This Row],[month_year]],2),"/01/",LEFT(output[[#This Row],[month_year]],4)))</f>
        <v>42156</v>
      </c>
    </row>
    <row r="1703" spans="1:16" x14ac:dyDescent="0.3">
      <c r="A1703">
        <v>201506</v>
      </c>
      <c r="B1703" t="s">
        <v>633</v>
      </c>
      <c r="C1703" t="s">
        <v>641</v>
      </c>
      <c r="D1703" t="s">
        <v>642</v>
      </c>
      <c r="E1703" t="s">
        <v>100</v>
      </c>
      <c r="F1703" t="s">
        <v>65</v>
      </c>
      <c r="G1703" t="s">
        <v>19</v>
      </c>
      <c r="H1703" t="s">
        <v>20</v>
      </c>
      <c r="I1703" t="s">
        <v>21</v>
      </c>
      <c r="J1703">
        <v>2521</v>
      </c>
      <c r="K1703">
        <v>12.99</v>
      </c>
      <c r="L1703">
        <v>32747.79</v>
      </c>
      <c r="N1703" t="s">
        <v>100</v>
      </c>
      <c r="O1703" t="s">
        <v>22</v>
      </c>
      <c r="P1703" s="2">
        <f>DATEVALUE(CONCATENATE(RIGHT(output[[#This Row],[month_year]],2),"/01/",LEFT(output[[#This Row],[month_year]],4)))</f>
        <v>42156</v>
      </c>
    </row>
    <row r="1704" spans="1:16" x14ac:dyDescent="0.3">
      <c r="A1704">
        <v>201506</v>
      </c>
      <c r="B1704" t="s">
        <v>633</v>
      </c>
      <c r="C1704" t="s">
        <v>97</v>
      </c>
      <c r="D1704" t="s">
        <v>98</v>
      </c>
      <c r="E1704" t="s">
        <v>98</v>
      </c>
      <c r="F1704" t="s">
        <v>65</v>
      </c>
      <c r="G1704" t="s">
        <v>19</v>
      </c>
      <c r="H1704" t="s">
        <v>20</v>
      </c>
      <c r="I1704" t="s">
        <v>21</v>
      </c>
      <c r="J1704">
        <v>1202</v>
      </c>
      <c r="K1704">
        <v>12.99</v>
      </c>
      <c r="L1704">
        <v>15613.98</v>
      </c>
      <c r="N1704" t="s">
        <v>98</v>
      </c>
      <c r="O1704" t="s">
        <v>22</v>
      </c>
      <c r="P1704" s="2">
        <f>DATEVALUE(CONCATENATE(RIGHT(output[[#This Row],[month_year]],2),"/01/",LEFT(output[[#This Row],[month_year]],4)))</f>
        <v>42156</v>
      </c>
    </row>
    <row r="1705" spans="1:16" x14ac:dyDescent="0.3">
      <c r="A1705">
        <v>201506</v>
      </c>
      <c r="B1705" t="s">
        <v>633</v>
      </c>
      <c r="C1705" t="s">
        <v>142</v>
      </c>
      <c r="D1705" t="s">
        <v>63</v>
      </c>
      <c r="E1705" t="s">
        <v>64</v>
      </c>
      <c r="F1705" t="s">
        <v>65</v>
      </c>
      <c r="G1705" t="s">
        <v>19</v>
      </c>
      <c r="H1705" t="s">
        <v>20</v>
      </c>
      <c r="I1705" t="s">
        <v>21</v>
      </c>
      <c r="J1705">
        <v>1962</v>
      </c>
      <c r="K1705">
        <v>12.99</v>
      </c>
      <c r="L1705">
        <v>25486.38</v>
      </c>
      <c r="N1705" t="s">
        <v>64</v>
      </c>
      <c r="O1705" t="s">
        <v>22</v>
      </c>
      <c r="P1705" s="2">
        <f>DATEVALUE(CONCATENATE(RIGHT(output[[#This Row],[month_year]],2),"/01/",LEFT(output[[#This Row],[month_year]],4)))</f>
        <v>42156</v>
      </c>
    </row>
    <row r="1706" spans="1:16" x14ac:dyDescent="0.3">
      <c r="A1706">
        <v>201506</v>
      </c>
      <c r="B1706" t="s">
        <v>633</v>
      </c>
      <c r="C1706" t="s">
        <v>643</v>
      </c>
      <c r="D1706" t="s">
        <v>644</v>
      </c>
      <c r="E1706" t="s">
        <v>645</v>
      </c>
      <c r="F1706" t="s">
        <v>65</v>
      </c>
      <c r="G1706" t="s">
        <v>19</v>
      </c>
      <c r="H1706" t="s">
        <v>20</v>
      </c>
      <c r="I1706" t="s">
        <v>21</v>
      </c>
      <c r="J1706">
        <v>1091</v>
      </c>
      <c r="K1706">
        <v>12.99</v>
      </c>
      <c r="L1706">
        <v>14172.09</v>
      </c>
      <c r="N1706" t="s">
        <v>645</v>
      </c>
      <c r="O1706" t="s">
        <v>22</v>
      </c>
      <c r="P1706" s="2">
        <f>DATEVALUE(CONCATENATE(RIGHT(output[[#This Row],[month_year]],2),"/01/",LEFT(output[[#This Row],[month_year]],4)))</f>
        <v>42156</v>
      </c>
    </row>
    <row r="1707" spans="1:16" x14ac:dyDescent="0.3">
      <c r="A1707">
        <v>201506</v>
      </c>
      <c r="B1707" t="s">
        <v>633</v>
      </c>
      <c r="C1707" t="s">
        <v>66</v>
      </c>
      <c r="D1707" t="s">
        <v>67</v>
      </c>
      <c r="E1707" t="s">
        <v>67</v>
      </c>
      <c r="F1707" t="s">
        <v>65</v>
      </c>
      <c r="G1707" t="s">
        <v>19</v>
      </c>
      <c r="H1707" t="s">
        <v>20</v>
      </c>
      <c r="I1707" t="s">
        <v>21</v>
      </c>
      <c r="J1707">
        <v>1648</v>
      </c>
      <c r="K1707">
        <v>12.99</v>
      </c>
      <c r="L1707">
        <v>21407.52</v>
      </c>
      <c r="N1707" t="s">
        <v>67</v>
      </c>
      <c r="O1707" t="s">
        <v>22</v>
      </c>
      <c r="P1707" s="2">
        <f>DATEVALUE(CONCATENATE(RIGHT(output[[#This Row],[month_year]],2),"/01/",LEFT(output[[#This Row],[month_year]],4)))</f>
        <v>42156</v>
      </c>
    </row>
    <row r="1708" spans="1:16" x14ac:dyDescent="0.3">
      <c r="A1708">
        <v>201506</v>
      </c>
      <c r="B1708" t="s">
        <v>633</v>
      </c>
      <c r="C1708" t="s">
        <v>595</v>
      </c>
      <c r="D1708" t="s">
        <v>596</v>
      </c>
      <c r="E1708" t="s">
        <v>65</v>
      </c>
      <c r="F1708" t="s">
        <v>65</v>
      </c>
      <c r="G1708" t="s">
        <v>19</v>
      </c>
      <c r="H1708" t="s">
        <v>20</v>
      </c>
      <c r="I1708" t="s">
        <v>21</v>
      </c>
      <c r="J1708">
        <v>4585</v>
      </c>
      <c r="K1708">
        <v>12.99</v>
      </c>
      <c r="L1708">
        <v>59559.15</v>
      </c>
      <c r="N1708" t="s">
        <v>65</v>
      </c>
      <c r="O1708" t="s">
        <v>22</v>
      </c>
      <c r="P1708" s="2">
        <f>DATEVALUE(CONCATENATE(RIGHT(output[[#This Row],[month_year]],2),"/01/",LEFT(output[[#This Row],[month_year]],4)))</f>
        <v>42156</v>
      </c>
    </row>
    <row r="1709" spans="1:16" x14ac:dyDescent="0.3">
      <c r="A1709">
        <v>201506</v>
      </c>
      <c r="B1709" t="s">
        <v>633</v>
      </c>
      <c r="C1709" t="s">
        <v>646</v>
      </c>
      <c r="D1709" t="s">
        <v>126</v>
      </c>
      <c r="E1709" t="s">
        <v>126</v>
      </c>
      <c r="F1709" t="s">
        <v>65</v>
      </c>
      <c r="G1709" t="s">
        <v>19</v>
      </c>
      <c r="H1709" t="s">
        <v>20</v>
      </c>
      <c r="I1709" t="s">
        <v>21</v>
      </c>
      <c r="J1709">
        <v>1589</v>
      </c>
      <c r="K1709">
        <v>12.99</v>
      </c>
      <c r="L1709">
        <v>20641.11</v>
      </c>
      <c r="N1709" t="s">
        <v>126</v>
      </c>
      <c r="O1709" t="s">
        <v>22</v>
      </c>
      <c r="P1709" s="2">
        <f>DATEVALUE(CONCATENATE(RIGHT(output[[#This Row],[month_year]],2),"/01/",LEFT(output[[#This Row],[month_year]],4)))</f>
        <v>42156</v>
      </c>
    </row>
    <row r="1710" spans="1:16" x14ac:dyDescent="0.3">
      <c r="A1710">
        <v>201506</v>
      </c>
      <c r="B1710" t="s">
        <v>647</v>
      </c>
      <c r="C1710" t="s">
        <v>715</v>
      </c>
      <c r="D1710" t="s">
        <v>716</v>
      </c>
      <c r="E1710" t="s">
        <v>716</v>
      </c>
      <c r="F1710" t="s">
        <v>717</v>
      </c>
      <c r="G1710" t="s">
        <v>19</v>
      </c>
      <c r="H1710" t="s">
        <v>20</v>
      </c>
      <c r="I1710" t="s">
        <v>21</v>
      </c>
      <c r="J1710">
        <v>997</v>
      </c>
      <c r="K1710">
        <v>17.989999999999998</v>
      </c>
      <c r="L1710">
        <v>17936.03</v>
      </c>
      <c r="O1710" t="s">
        <v>22</v>
      </c>
      <c r="P1710" s="2">
        <f>DATEVALUE(CONCATENATE(RIGHT(output[[#This Row],[month_year]],2),"/01/",LEFT(output[[#This Row],[month_year]],4)))</f>
        <v>42156</v>
      </c>
    </row>
    <row r="1711" spans="1:16" x14ac:dyDescent="0.3">
      <c r="A1711">
        <v>201506</v>
      </c>
      <c r="B1711" t="s">
        <v>647</v>
      </c>
      <c r="C1711" t="s">
        <v>648</v>
      </c>
      <c r="D1711" t="s">
        <v>649</v>
      </c>
      <c r="E1711" t="s">
        <v>649</v>
      </c>
      <c r="F1711" t="s">
        <v>650</v>
      </c>
      <c r="G1711" t="s">
        <v>651</v>
      </c>
      <c r="H1711" t="s">
        <v>20</v>
      </c>
      <c r="I1711" t="s">
        <v>652</v>
      </c>
      <c r="J1711">
        <v>324</v>
      </c>
      <c r="K1711">
        <v>1.99</v>
      </c>
      <c r="L1711">
        <v>644.76</v>
      </c>
      <c r="O1711" t="s">
        <v>24</v>
      </c>
      <c r="P1711" s="2">
        <f>DATEVALUE(CONCATENATE(RIGHT(output[[#This Row],[month_year]],2),"/01/",LEFT(output[[#This Row],[month_year]],4)))</f>
        <v>42156</v>
      </c>
    </row>
    <row r="1712" spans="1:16" x14ac:dyDescent="0.3">
      <c r="A1712">
        <v>201506</v>
      </c>
      <c r="B1712" t="s">
        <v>647</v>
      </c>
      <c r="C1712" t="s">
        <v>16</v>
      </c>
      <c r="D1712" t="s">
        <v>17</v>
      </c>
      <c r="E1712" t="s">
        <v>17</v>
      </c>
      <c r="F1712" t="s">
        <v>18</v>
      </c>
      <c r="G1712" t="s">
        <v>19</v>
      </c>
      <c r="H1712" t="s">
        <v>20</v>
      </c>
      <c r="I1712" t="s">
        <v>21</v>
      </c>
      <c r="J1712">
        <v>2073</v>
      </c>
      <c r="K1712">
        <v>17.989999999999998</v>
      </c>
      <c r="L1712">
        <v>37293.269999999997</v>
      </c>
      <c r="O1712" t="s">
        <v>24</v>
      </c>
      <c r="P1712" s="2">
        <f>DATEVALUE(CONCATENATE(RIGHT(output[[#This Row],[month_year]],2),"/01/",LEFT(output[[#This Row],[month_year]],4)))</f>
        <v>42156</v>
      </c>
    </row>
    <row r="1713" spans="1:16" x14ac:dyDescent="0.3">
      <c r="A1713">
        <v>201506</v>
      </c>
      <c r="B1713" t="s">
        <v>647</v>
      </c>
      <c r="C1713" t="s">
        <v>653</v>
      </c>
      <c r="D1713" t="s">
        <v>654</v>
      </c>
      <c r="E1713" t="s">
        <v>655</v>
      </c>
      <c r="F1713" t="s">
        <v>18</v>
      </c>
      <c r="G1713" t="s">
        <v>637</v>
      </c>
      <c r="H1713" t="s">
        <v>20</v>
      </c>
      <c r="I1713" t="s">
        <v>638</v>
      </c>
      <c r="J1713">
        <v>451</v>
      </c>
      <c r="K1713">
        <v>19.989999999999998</v>
      </c>
      <c r="L1713">
        <v>9015.49</v>
      </c>
      <c r="O1713" t="s">
        <v>24</v>
      </c>
      <c r="P1713" s="2">
        <f>DATEVALUE(CONCATENATE(RIGHT(output[[#This Row],[month_year]],2),"/01/",LEFT(output[[#This Row],[month_year]],4)))</f>
        <v>42156</v>
      </c>
    </row>
    <row r="1714" spans="1:16" x14ac:dyDescent="0.3">
      <c r="A1714">
        <v>201506</v>
      </c>
      <c r="B1714" t="s">
        <v>647</v>
      </c>
      <c r="C1714" t="s">
        <v>73</v>
      </c>
      <c r="D1714" t="s">
        <v>74</v>
      </c>
      <c r="E1714" t="s">
        <v>75</v>
      </c>
      <c r="F1714" t="s">
        <v>18</v>
      </c>
      <c r="G1714" t="s">
        <v>19</v>
      </c>
      <c r="H1714" t="s">
        <v>20</v>
      </c>
      <c r="I1714" t="s">
        <v>21</v>
      </c>
      <c r="J1714">
        <v>520</v>
      </c>
      <c r="K1714">
        <v>17.989999999999998</v>
      </c>
      <c r="L1714">
        <v>9354.7999999999993</v>
      </c>
      <c r="O1714" t="s">
        <v>24</v>
      </c>
      <c r="P1714" s="2">
        <f>DATEVALUE(CONCATENATE(RIGHT(output[[#This Row],[month_year]],2),"/01/",LEFT(output[[#This Row],[month_year]],4)))</f>
        <v>42156</v>
      </c>
    </row>
    <row r="1715" spans="1:16" x14ac:dyDescent="0.3">
      <c r="A1715">
        <v>201506</v>
      </c>
      <c r="B1715" t="s">
        <v>647</v>
      </c>
      <c r="C1715" t="s">
        <v>79</v>
      </c>
      <c r="D1715" t="s">
        <v>80</v>
      </c>
      <c r="E1715" t="s">
        <v>81</v>
      </c>
      <c r="F1715" t="s">
        <v>18</v>
      </c>
      <c r="G1715" t="s">
        <v>52</v>
      </c>
      <c r="H1715" t="s">
        <v>20</v>
      </c>
      <c r="I1715" t="s">
        <v>53</v>
      </c>
      <c r="J1715">
        <v>603</v>
      </c>
      <c r="K1715">
        <v>17.989999999999998</v>
      </c>
      <c r="L1715">
        <v>10847.97</v>
      </c>
      <c r="O1715" t="s">
        <v>24</v>
      </c>
      <c r="P1715" s="2">
        <f>DATEVALUE(CONCATENATE(RIGHT(output[[#This Row],[month_year]],2),"/01/",LEFT(output[[#This Row],[month_year]],4)))</f>
        <v>42156</v>
      </c>
    </row>
    <row r="1716" spans="1:16" x14ac:dyDescent="0.3">
      <c r="A1716">
        <v>201506</v>
      </c>
      <c r="B1716" t="s">
        <v>647</v>
      </c>
      <c r="C1716" t="s">
        <v>82</v>
      </c>
      <c r="D1716" t="s">
        <v>83</v>
      </c>
      <c r="E1716" t="s">
        <v>84</v>
      </c>
      <c r="F1716" t="s">
        <v>18</v>
      </c>
      <c r="G1716" t="s">
        <v>52</v>
      </c>
      <c r="H1716" t="s">
        <v>38</v>
      </c>
      <c r="I1716" t="s">
        <v>85</v>
      </c>
      <c r="J1716">
        <v>205</v>
      </c>
      <c r="K1716">
        <v>18.989999999999998</v>
      </c>
      <c r="L1716">
        <v>3892.95</v>
      </c>
      <c r="O1716" t="s">
        <v>24</v>
      </c>
      <c r="P1716" s="2">
        <f>DATEVALUE(CONCATENATE(RIGHT(output[[#This Row],[month_year]],2),"/01/",LEFT(output[[#This Row],[month_year]],4)))</f>
        <v>42156</v>
      </c>
    </row>
    <row r="1717" spans="1:16" x14ac:dyDescent="0.3">
      <c r="A1717">
        <v>201506</v>
      </c>
      <c r="B1717" t="s">
        <v>647</v>
      </c>
      <c r="C1717" t="s">
        <v>656</v>
      </c>
      <c r="D1717" t="s">
        <v>656</v>
      </c>
      <c r="E1717" t="s">
        <v>656</v>
      </c>
      <c r="F1717" t="s">
        <v>23</v>
      </c>
      <c r="G1717" t="s">
        <v>19</v>
      </c>
      <c r="H1717" t="s">
        <v>38</v>
      </c>
      <c r="I1717" t="s">
        <v>39</v>
      </c>
      <c r="J1717">
        <v>2919</v>
      </c>
      <c r="K1717">
        <v>18.989999999999998</v>
      </c>
      <c r="L1717">
        <v>55431.81</v>
      </c>
      <c r="O1717" t="s">
        <v>24</v>
      </c>
      <c r="P1717" s="2">
        <f>DATEVALUE(CONCATENATE(RIGHT(output[[#This Row],[month_year]],2),"/01/",LEFT(output[[#This Row],[month_year]],4)))</f>
        <v>42156</v>
      </c>
    </row>
    <row r="1718" spans="1:16" x14ac:dyDescent="0.3">
      <c r="A1718">
        <v>201506</v>
      </c>
      <c r="B1718" t="s">
        <v>647</v>
      </c>
      <c r="C1718" t="s">
        <v>657</v>
      </c>
      <c r="D1718" t="s">
        <v>206</v>
      </c>
      <c r="E1718" t="s">
        <v>206</v>
      </c>
      <c r="F1718" t="s">
        <v>206</v>
      </c>
      <c r="G1718" t="s">
        <v>19</v>
      </c>
      <c r="H1718" t="s">
        <v>20</v>
      </c>
      <c r="I1718" t="s">
        <v>21</v>
      </c>
      <c r="J1718">
        <v>2505</v>
      </c>
      <c r="K1718">
        <v>17.989999999999998</v>
      </c>
      <c r="L1718">
        <v>45064.95</v>
      </c>
      <c r="O1718" t="s">
        <v>24</v>
      </c>
      <c r="P1718" s="2">
        <f>DATEVALUE(CONCATENATE(RIGHT(output[[#This Row],[month_year]],2),"/01/",LEFT(output[[#This Row],[month_year]],4)))</f>
        <v>42156</v>
      </c>
    </row>
    <row r="1719" spans="1:16" x14ac:dyDescent="0.3">
      <c r="A1719">
        <v>201506</v>
      </c>
      <c r="B1719" t="s">
        <v>647</v>
      </c>
      <c r="C1719" t="s">
        <v>658</v>
      </c>
      <c r="D1719" t="s">
        <v>659</v>
      </c>
      <c r="E1719" t="s">
        <v>132</v>
      </c>
      <c r="F1719" t="s">
        <v>30</v>
      </c>
      <c r="G1719" t="s">
        <v>52</v>
      </c>
      <c r="H1719" t="s">
        <v>20</v>
      </c>
      <c r="I1719" t="s">
        <v>53</v>
      </c>
      <c r="J1719">
        <v>826</v>
      </c>
      <c r="K1719">
        <v>17.989999999999998</v>
      </c>
      <c r="L1719">
        <v>14859.74</v>
      </c>
      <c r="O1719" t="s">
        <v>24</v>
      </c>
      <c r="P1719" s="2">
        <f>DATEVALUE(CONCATENATE(RIGHT(output[[#This Row],[month_year]],2),"/01/",LEFT(output[[#This Row],[month_year]],4)))</f>
        <v>42156</v>
      </c>
    </row>
    <row r="1720" spans="1:16" x14ac:dyDescent="0.3">
      <c r="A1720">
        <v>201506</v>
      </c>
      <c r="B1720" t="s">
        <v>647</v>
      </c>
      <c r="C1720" t="s">
        <v>29</v>
      </c>
      <c r="D1720" t="s">
        <v>30</v>
      </c>
      <c r="E1720" t="s">
        <v>30</v>
      </c>
      <c r="F1720" t="s">
        <v>30</v>
      </c>
      <c r="G1720" t="s">
        <v>19</v>
      </c>
      <c r="H1720" t="s">
        <v>20</v>
      </c>
      <c r="I1720" t="s">
        <v>21</v>
      </c>
      <c r="J1720">
        <v>5609</v>
      </c>
      <c r="K1720">
        <v>17.989999999999998</v>
      </c>
      <c r="L1720">
        <v>100905.91</v>
      </c>
      <c r="O1720" t="s">
        <v>24</v>
      </c>
      <c r="P1720" s="2">
        <f>DATEVALUE(CONCATENATE(RIGHT(output[[#This Row],[month_year]],2),"/01/",LEFT(output[[#This Row],[month_year]],4)))</f>
        <v>42156</v>
      </c>
    </row>
    <row r="1721" spans="1:16" x14ac:dyDescent="0.3">
      <c r="A1721">
        <v>201506</v>
      </c>
      <c r="B1721" t="s">
        <v>647</v>
      </c>
      <c r="C1721" t="s">
        <v>660</v>
      </c>
      <c r="D1721" t="s">
        <v>661</v>
      </c>
      <c r="E1721" t="s">
        <v>661</v>
      </c>
      <c r="F1721" t="s">
        <v>30</v>
      </c>
      <c r="G1721" t="s">
        <v>637</v>
      </c>
      <c r="H1721" t="s">
        <v>20</v>
      </c>
      <c r="I1721" t="s">
        <v>638</v>
      </c>
      <c r="J1721">
        <v>782</v>
      </c>
      <c r="K1721">
        <v>19.989999999999998</v>
      </c>
      <c r="L1721">
        <v>15632.18</v>
      </c>
      <c r="O1721" t="s">
        <v>24</v>
      </c>
      <c r="P1721" s="2">
        <f>DATEVALUE(CONCATENATE(RIGHT(output[[#This Row],[month_year]],2),"/01/",LEFT(output[[#This Row],[month_year]],4)))</f>
        <v>42156</v>
      </c>
    </row>
    <row r="1722" spans="1:16" x14ac:dyDescent="0.3">
      <c r="A1722">
        <v>201506</v>
      </c>
      <c r="B1722" t="s">
        <v>647</v>
      </c>
      <c r="C1722" t="s">
        <v>662</v>
      </c>
      <c r="D1722" t="s">
        <v>663</v>
      </c>
      <c r="E1722" t="s">
        <v>663</v>
      </c>
      <c r="F1722" t="s">
        <v>30</v>
      </c>
      <c r="G1722" t="s">
        <v>42</v>
      </c>
      <c r="H1722" t="s">
        <v>20</v>
      </c>
      <c r="I1722" t="s">
        <v>43</v>
      </c>
      <c r="J1722">
        <v>467</v>
      </c>
      <c r="K1722">
        <v>24.99</v>
      </c>
      <c r="L1722">
        <v>11670.33</v>
      </c>
      <c r="O1722" t="s">
        <v>24</v>
      </c>
      <c r="P1722" s="2">
        <f>DATEVALUE(CONCATENATE(RIGHT(output[[#This Row],[month_year]],2),"/01/",LEFT(output[[#This Row],[month_year]],4)))</f>
        <v>42156</v>
      </c>
    </row>
    <row r="1723" spans="1:16" x14ac:dyDescent="0.3">
      <c r="A1723">
        <v>201506</v>
      </c>
      <c r="B1723" t="s">
        <v>647</v>
      </c>
      <c r="C1723" t="s">
        <v>86</v>
      </c>
      <c r="D1723" t="s">
        <v>87</v>
      </c>
      <c r="E1723" t="s">
        <v>87</v>
      </c>
      <c r="F1723" t="s">
        <v>30</v>
      </c>
      <c r="G1723" t="s">
        <v>19</v>
      </c>
      <c r="H1723" t="s">
        <v>38</v>
      </c>
      <c r="I1723" t="s">
        <v>39</v>
      </c>
      <c r="J1723">
        <v>2055</v>
      </c>
      <c r="K1723">
        <v>18.989999999999998</v>
      </c>
      <c r="L1723">
        <v>39024.449999999997</v>
      </c>
      <c r="O1723" t="s">
        <v>24</v>
      </c>
      <c r="P1723" s="2">
        <f>DATEVALUE(CONCATENATE(RIGHT(output[[#This Row],[month_year]],2),"/01/",LEFT(output[[#This Row],[month_year]],4)))</f>
        <v>42156</v>
      </c>
    </row>
    <row r="1724" spans="1:16" x14ac:dyDescent="0.3">
      <c r="A1724">
        <v>201506</v>
      </c>
      <c r="B1724" t="s">
        <v>647</v>
      </c>
      <c r="C1724" t="s">
        <v>133</v>
      </c>
      <c r="D1724" t="s">
        <v>134</v>
      </c>
      <c r="E1724" t="s">
        <v>134</v>
      </c>
      <c r="F1724" t="s">
        <v>30</v>
      </c>
      <c r="G1724" t="s">
        <v>19</v>
      </c>
      <c r="H1724" t="s">
        <v>20</v>
      </c>
      <c r="I1724" t="s">
        <v>21</v>
      </c>
      <c r="J1724">
        <v>1785</v>
      </c>
      <c r="K1724">
        <v>17.989999999999998</v>
      </c>
      <c r="L1724">
        <v>32112.15</v>
      </c>
      <c r="O1724" t="s">
        <v>24</v>
      </c>
      <c r="P1724" s="2">
        <f>DATEVALUE(CONCATENATE(RIGHT(output[[#This Row],[month_year]],2),"/01/",LEFT(output[[#This Row],[month_year]],4)))</f>
        <v>42156</v>
      </c>
    </row>
    <row r="1725" spans="1:16" x14ac:dyDescent="0.3">
      <c r="A1725">
        <v>201506</v>
      </c>
      <c r="B1725" t="s">
        <v>647</v>
      </c>
      <c r="C1725" t="s">
        <v>664</v>
      </c>
      <c r="D1725" t="s">
        <v>294</v>
      </c>
      <c r="E1725" t="s">
        <v>294</v>
      </c>
      <c r="F1725" t="s">
        <v>30</v>
      </c>
      <c r="G1725" t="s">
        <v>19</v>
      </c>
      <c r="H1725" t="s">
        <v>38</v>
      </c>
      <c r="I1725" t="s">
        <v>39</v>
      </c>
      <c r="J1725">
        <v>2225</v>
      </c>
      <c r="K1725">
        <v>18.989999999999998</v>
      </c>
      <c r="L1725">
        <v>42252.75</v>
      </c>
      <c r="O1725" t="s">
        <v>24</v>
      </c>
      <c r="P1725" s="2">
        <f>DATEVALUE(CONCATENATE(RIGHT(output[[#This Row],[month_year]],2),"/01/",LEFT(output[[#This Row],[month_year]],4)))</f>
        <v>42156</v>
      </c>
    </row>
    <row r="1726" spans="1:16" x14ac:dyDescent="0.3">
      <c r="A1726">
        <v>201506</v>
      </c>
      <c r="B1726" t="s">
        <v>647</v>
      </c>
      <c r="C1726" t="s">
        <v>665</v>
      </c>
      <c r="D1726" t="s">
        <v>666</v>
      </c>
      <c r="E1726" t="s">
        <v>666</v>
      </c>
      <c r="F1726" t="s">
        <v>30</v>
      </c>
      <c r="G1726" t="s">
        <v>19</v>
      </c>
      <c r="H1726" t="s">
        <v>20</v>
      </c>
      <c r="I1726" t="s">
        <v>21</v>
      </c>
      <c r="J1726">
        <v>698</v>
      </c>
      <c r="K1726">
        <v>17.989999999999998</v>
      </c>
      <c r="L1726">
        <v>12557.02</v>
      </c>
      <c r="O1726" t="s">
        <v>24</v>
      </c>
      <c r="P1726" s="2">
        <f>DATEVALUE(CONCATENATE(RIGHT(output[[#This Row],[month_year]],2),"/01/",LEFT(output[[#This Row],[month_year]],4)))</f>
        <v>42156</v>
      </c>
    </row>
    <row r="1727" spans="1:16" x14ac:dyDescent="0.3">
      <c r="A1727">
        <v>201506</v>
      </c>
      <c r="B1727" t="s">
        <v>647</v>
      </c>
      <c r="C1727" t="s">
        <v>135</v>
      </c>
      <c r="D1727" t="s">
        <v>136</v>
      </c>
      <c r="E1727" t="s">
        <v>136</v>
      </c>
      <c r="F1727" t="s">
        <v>30</v>
      </c>
      <c r="G1727" t="s">
        <v>52</v>
      </c>
      <c r="H1727" t="s">
        <v>20</v>
      </c>
      <c r="I1727" t="s">
        <v>53</v>
      </c>
      <c r="J1727">
        <v>970</v>
      </c>
      <c r="K1727">
        <v>17.989999999999998</v>
      </c>
      <c r="L1727">
        <v>17450.3</v>
      </c>
      <c r="O1727" t="s">
        <v>24</v>
      </c>
      <c r="P1727" s="2">
        <f>DATEVALUE(CONCATENATE(RIGHT(output[[#This Row],[month_year]],2),"/01/",LEFT(output[[#This Row],[month_year]],4)))</f>
        <v>42156</v>
      </c>
    </row>
    <row r="1728" spans="1:16" x14ac:dyDescent="0.3">
      <c r="A1728">
        <v>201506</v>
      </c>
      <c r="B1728" t="s">
        <v>647</v>
      </c>
      <c r="C1728" t="s">
        <v>137</v>
      </c>
      <c r="D1728" t="s">
        <v>138</v>
      </c>
      <c r="E1728" t="s">
        <v>138</v>
      </c>
      <c r="F1728" t="s">
        <v>30</v>
      </c>
      <c r="G1728" t="s">
        <v>19</v>
      </c>
      <c r="H1728" t="s">
        <v>20</v>
      </c>
      <c r="I1728" t="s">
        <v>21</v>
      </c>
      <c r="J1728">
        <v>1661</v>
      </c>
      <c r="K1728">
        <v>17.989999999999998</v>
      </c>
      <c r="L1728">
        <v>29881.39</v>
      </c>
      <c r="O1728" t="s">
        <v>24</v>
      </c>
      <c r="P1728" s="2">
        <f>DATEVALUE(CONCATENATE(RIGHT(output[[#This Row],[month_year]],2),"/01/",LEFT(output[[#This Row],[month_year]],4)))</f>
        <v>42156</v>
      </c>
    </row>
    <row r="1729" spans="1:16" x14ac:dyDescent="0.3">
      <c r="A1729">
        <v>201506</v>
      </c>
      <c r="B1729" t="s">
        <v>647</v>
      </c>
      <c r="C1729" t="s">
        <v>634</v>
      </c>
      <c r="D1729" t="s">
        <v>318</v>
      </c>
      <c r="E1729" t="s">
        <v>318</v>
      </c>
      <c r="F1729" t="s">
        <v>30</v>
      </c>
      <c r="G1729" t="s">
        <v>19</v>
      </c>
      <c r="H1729" t="s">
        <v>38</v>
      </c>
      <c r="I1729" t="s">
        <v>39</v>
      </c>
      <c r="J1729">
        <v>1479</v>
      </c>
      <c r="K1729">
        <v>18.989999999999998</v>
      </c>
      <c r="L1729">
        <v>28086.21</v>
      </c>
      <c r="O1729" t="s">
        <v>24</v>
      </c>
      <c r="P1729" s="2">
        <f>DATEVALUE(CONCATENATE(RIGHT(output[[#This Row],[month_year]],2),"/01/",LEFT(output[[#This Row],[month_year]],4)))</f>
        <v>42156</v>
      </c>
    </row>
    <row r="1730" spans="1:16" x14ac:dyDescent="0.3">
      <c r="A1730">
        <v>201506</v>
      </c>
      <c r="B1730" t="s">
        <v>647</v>
      </c>
      <c r="C1730" t="s">
        <v>31</v>
      </c>
      <c r="D1730" t="s">
        <v>32</v>
      </c>
      <c r="E1730" t="s">
        <v>32</v>
      </c>
      <c r="F1730" t="s">
        <v>30</v>
      </c>
      <c r="G1730" t="s">
        <v>19</v>
      </c>
      <c r="H1730" t="s">
        <v>20</v>
      </c>
      <c r="I1730" t="s">
        <v>21</v>
      </c>
      <c r="J1730">
        <v>6222</v>
      </c>
      <c r="K1730">
        <v>17.989999999999998</v>
      </c>
      <c r="L1730">
        <v>111933.78</v>
      </c>
      <c r="O1730" t="s">
        <v>24</v>
      </c>
      <c r="P1730" s="2">
        <f>DATEVALUE(CONCATENATE(RIGHT(output[[#This Row],[month_year]],2),"/01/",LEFT(output[[#This Row],[month_year]],4)))</f>
        <v>42156</v>
      </c>
    </row>
    <row r="1731" spans="1:16" x14ac:dyDescent="0.3">
      <c r="A1731">
        <v>201506</v>
      </c>
      <c r="B1731" t="s">
        <v>647</v>
      </c>
      <c r="C1731" t="s">
        <v>92</v>
      </c>
      <c r="D1731" t="s">
        <v>92</v>
      </c>
      <c r="E1731" t="s">
        <v>92</v>
      </c>
      <c r="F1731" t="s">
        <v>35</v>
      </c>
      <c r="G1731" t="s">
        <v>19</v>
      </c>
      <c r="H1731" t="s">
        <v>20</v>
      </c>
      <c r="I1731" t="s">
        <v>21</v>
      </c>
      <c r="J1731">
        <v>986</v>
      </c>
      <c r="K1731">
        <v>17.989999999999998</v>
      </c>
      <c r="L1731">
        <v>17738.14</v>
      </c>
      <c r="N1731" t="s">
        <v>92</v>
      </c>
      <c r="O1731" t="s">
        <v>22</v>
      </c>
      <c r="P1731" s="2">
        <f>DATEVALUE(CONCATENATE(RIGHT(output[[#This Row],[month_year]],2),"/01/",LEFT(output[[#This Row],[month_year]],4)))</f>
        <v>42156</v>
      </c>
    </row>
    <row r="1732" spans="1:16" x14ac:dyDescent="0.3">
      <c r="A1732">
        <v>201506</v>
      </c>
      <c r="B1732" t="s">
        <v>647</v>
      </c>
      <c r="C1732" t="s">
        <v>33</v>
      </c>
      <c r="D1732" t="s">
        <v>33</v>
      </c>
      <c r="E1732" t="s">
        <v>34</v>
      </c>
      <c r="F1732" t="s">
        <v>35</v>
      </c>
      <c r="G1732" t="s">
        <v>19</v>
      </c>
      <c r="H1732" t="s">
        <v>20</v>
      </c>
      <c r="I1732" t="s">
        <v>21</v>
      </c>
      <c r="J1732">
        <v>902</v>
      </c>
      <c r="K1732">
        <v>17.989999999999998</v>
      </c>
      <c r="L1732">
        <v>16226.98</v>
      </c>
      <c r="O1732" t="s">
        <v>24</v>
      </c>
      <c r="P1732" s="2">
        <f>DATEVALUE(CONCATENATE(RIGHT(output[[#This Row],[month_year]],2),"/01/",LEFT(output[[#This Row],[month_year]],4)))</f>
        <v>42156</v>
      </c>
    </row>
    <row r="1733" spans="1:16" x14ac:dyDescent="0.3">
      <c r="A1733">
        <v>201506</v>
      </c>
      <c r="B1733" t="s">
        <v>647</v>
      </c>
      <c r="C1733" t="s">
        <v>36</v>
      </c>
      <c r="D1733" t="s">
        <v>36</v>
      </c>
      <c r="E1733" t="s">
        <v>36</v>
      </c>
      <c r="F1733" t="s">
        <v>35</v>
      </c>
      <c r="G1733" t="s">
        <v>19</v>
      </c>
      <c r="H1733" t="s">
        <v>20</v>
      </c>
      <c r="I1733" t="s">
        <v>21</v>
      </c>
      <c r="J1733">
        <v>2159</v>
      </c>
      <c r="K1733">
        <v>17.989999999999998</v>
      </c>
      <c r="L1733">
        <v>38840.410000000003</v>
      </c>
      <c r="O1733" t="s">
        <v>24</v>
      </c>
      <c r="P1733" s="2">
        <f>DATEVALUE(CONCATENATE(RIGHT(output[[#This Row],[month_year]],2),"/01/",LEFT(output[[#This Row],[month_year]],4)))</f>
        <v>42156</v>
      </c>
    </row>
    <row r="1734" spans="1:16" x14ac:dyDescent="0.3">
      <c r="A1734">
        <v>201506</v>
      </c>
      <c r="B1734" t="s">
        <v>647</v>
      </c>
      <c r="C1734" t="s">
        <v>669</v>
      </c>
      <c r="D1734" t="s">
        <v>636</v>
      </c>
      <c r="E1734" t="s">
        <v>636</v>
      </c>
      <c r="F1734" t="s">
        <v>35</v>
      </c>
      <c r="G1734" t="s">
        <v>637</v>
      </c>
      <c r="H1734" t="s">
        <v>20</v>
      </c>
      <c r="I1734" t="s">
        <v>638</v>
      </c>
      <c r="J1734">
        <v>708</v>
      </c>
      <c r="K1734">
        <v>19.989999999999998</v>
      </c>
      <c r="L1734">
        <v>14152.92</v>
      </c>
      <c r="O1734" t="s">
        <v>24</v>
      </c>
      <c r="P1734" s="2">
        <f>DATEVALUE(CONCATENATE(RIGHT(output[[#This Row],[month_year]],2),"/01/",LEFT(output[[#This Row],[month_year]],4)))</f>
        <v>42156</v>
      </c>
    </row>
    <row r="1735" spans="1:16" x14ac:dyDescent="0.3">
      <c r="A1735">
        <v>201506</v>
      </c>
      <c r="B1735" t="s">
        <v>647</v>
      </c>
      <c r="C1735" t="s">
        <v>40</v>
      </c>
      <c r="D1735" t="s">
        <v>41</v>
      </c>
      <c r="E1735" t="s">
        <v>41</v>
      </c>
      <c r="F1735" t="s">
        <v>35</v>
      </c>
      <c r="G1735" t="s">
        <v>42</v>
      </c>
      <c r="H1735" t="s">
        <v>20</v>
      </c>
      <c r="I1735" t="s">
        <v>43</v>
      </c>
      <c r="J1735">
        <v>625</v>
      </c>
      <c r="K1735">
        <v>24.99</v>
      </c>
      <c r="L1735">
        <v>15618.75</v>
      </c>
      <c r="O1735" t="s">
        <v>24</v>
      </c>
      <c r="P1735" s="2">
        <f>DATEVALUE(CONCATENATE(RIGHT(output[[#This Row],[month_year]],2),"/01/",LEFT(output[[#This Row],[month_year]],4)))</f>
        <v>42156</v>
      </c>
    </row>
    <row r="1736" spans="1:16" x14ac:dyDescent="0.3">
      <c r="A1736">
        <v>201506</v>
      </c>
      <c r="B1736" t="s">
        <v>647</v>
      </c>
      <c r="C1736" t="s">
        <v>93</v>
      </c>
      <c r="D1736" t="s">
        <v>93</v>
      </c>
      <c r="E1736" t="s">
        <v>93</v>
      </c>
      <c r="F1736" t="s">
        <v>35</v>
      </c>
      <c r="G1736" t="s">
        <v>19</v>
      </c>
      <c r="H1736" t="s">
        <v>20</v>
      </c>
      <c r="I1736" t="s">
        <v>21</v>
      </c>
      <c r="J1736">
        <v>1817</v>
      </c>
      <c r="K1736">
        <v>17.989999999999998</v>
      </c>
      <c r="L1736">
        <v>32687.83</v>
      </c>
      <c r="O1736" t="s">
        <v>24</v>
      </c>
      <c r="P1736" s="2">
        <f>DATEVALUE(CONCATENATE(RIGHT(output[[#This Row],[month_year]],2),"/01/",LEFT(output[[#This Row],[month_year]],4)))</f>
        <v>42156</v>
      </c>
    </row>
    <row r="1737" spans="1:16" x14ac:dyDescent="0.3">
      <c r="A1737">
        <v>201506</v>
      </c>
      <c r="B1737" t="s">
        <v>647</v>
      </c>
      <c r="C1737" t="s">
        <v>413</v>
      </c>
      <c r="D1737" t="s">
        <v>413</v>
      </c>
      <c r="E1737" t="s">
        <v>94</v>
      </c>
      <c r="F1737" t="s">
        <v>35</v>
      </c>
      <c r="G1737" t="s">
        <v>19</v>
      </c>
      <c r="H1737" t="s">
        <v>38</v>
      </c>
      <c r="I1737" t="s">
        <v>39</v>
      </c>
      <c r="J1737">
        <v>1895</v>
      </c>
      <c r="K1737">
        <v>18.989999999999998</v>
      </c>
      <c r="L1737">
        <v>35986.050000000003</v>
      </c>
      <c r="O1737" t="s">
        <v>24</v>
      </c>
      <c r="P1737" s="2">
        <f>DATEVALUE(CONCATENATE(RIGHT(output[[#This Row],[month_year]],2),"/01/",LEFT(output[[#This Row],[month_year]],4)))</f>
        <v>42156</v>
      </c>
    </row>
    <row r="1738" spans="1:16" x14ac:dyDescent="0.3">
      <c r="A1738">
        <v>201506</v>
      </c>
      <c r="B1738" t="s">
        <v>647</v>
      </c>
      <c r="C1738" t="s">
        <v>670</v>
      </c>
      <c r="D1738" t="s">
        <v>670</v>
      </c>
      <c r="E1738" t="s">
        <v>670</v>
      </c>
      <c r="F1738" t="s">
        <v>35</v>
      </c>
      <c r="G1738" t="s">
        <v>19</v>
      </c>
      <c r="H1738" t="s">
        <v>20</v>
      </c>
      <c r="I1738" t="s">
        <v>21</v>
      </c>
      <c r="J1738">
        <v>943</v>
      </c>
      <c r="K1738">
        <v>17.989999999999998</v>
      </c>
      <c r="L1738">
        <v>16964.57</v>
      </c>
      <c r="O1738" t="s">
        <v>24</v>
      </c>
      <c r="P1738" s="2">
        <f>DATEVALUE(CONCATENATE(RIGHT(output[[#This Row],[month_year]],2),"/01/",LEFT(output[[#This Row],[month_year]],4)))</f>
        <v>42156</v>
      </c>
    </row>
    <row r="1739" spans="1:16" x14ac:dyDescent="0.3">
      <c r="A1739">
        <v>201506</v>
      </c>
      <c r="B1739" t="s">
        <v>647</v>
      </c>
      <c r="C1739" t="s">
        <v>95</v>
      </c>
      <c r="D1739" t="s">
        <v>95</v>
      </c>
      <c r="E1739" t="s">
        <v>96</v>
      </c>
      <c r="F1739" t="s">
        <v>35</v>
      </c>
      <c r="G1739" t="s">
        <v>52</v>
      </c>
      <c r="H1739" t="s">
        <v>20</v>
      </c>
      <c r="I1739" t="s">
        <v>53</v>
      </c>
      <c r="J1739">
        <v>889</v>
      </c>
      <c r="K1739">
        <v>17.989999999999998</v>
      </c>
      <c r="L1739">
        <v>15993.11</v>
      </c>
      <c r="O1739" t="s">
        <v>24</v>
      </c>
      <c r="P1739" s="2">
        <f>DATEVALUE(CONCATENATE(RIGHT(output[[#This Row],[month_year]],2),"/01/",LEFT(output[[#This Row],[month_year]],4)))</f>
        <v>42156</v>
      </c>
    </row>
    <row r="1740" spans="1:16" x14ac:dyDescent="0.3">
      <c r="A1740">
        <v>201506</v>
      </c>
      <c r="B1740" t="s">
        <v>647</v>
      </c>
      <c r="C1740" t="s">
        <v>639</v>
      </c>
      <c r="D1740" t="s">
        <v>640</v>
      </c>
      <c r="E1740" t="s">
        <v>640</v>
      </c>
      <c r="F1740" t="s">
        <v>48</v>
      </c>
      <c r="G1740" t="s">
        <v>19</v>
      </c>
      <c r="H1740" t="s">
        <v>20</v>
      </c>
      <c r="I1740" t="s">
        <v>21</v>
      </c>
      <c r="J1740">
        <v>283</v>
      </c>
      <c r="K1740">
        <v>17.989999999999998</v>
      </c>
      <c r="L1740">
        <v>5091.17</v>
      </c>
      <c r="O1740" t="s">
        <v>24</v>
      </c>
      <c r="P1740" s="2">
        <f>DATEVALUE(CONCATENATE(RIGHT(output[[#This Row],[month_year]],2),"/01/",LEFT(output[[#This Row],[month_year]],4)))</f>
        <v>42156</v>
      </c>
    </row>
    <row r="1741" spans="1:16" x14ac:dyDescent="0.3">
      <c r="A1741">
        <v>201506</v>
      </c>
      <c r="B1741" t="s">
        <v>647</v>
      </c>
      <c r="C1741" t="s">
        <v>46</v>
      </c>
      <c r="D1741" t="s">
        <v>47</v>
      </c>
      <c r="E1741" t="s">
        <v>47</v>
      </c>
      <c r="F1741" t="s">
        <v>48</v>
      </c>
      <c r="G1741" t="s">
        <v>19</v>
      </c>
      <c r="H1741" t="s">
        <v>20</v>
      </c>
      <c r="I1741" t="s">
        <v>21</v>
      </c>
      <c r="J1741">
        <v>2714</v>
      </c>
      <c r="K1741">
        <v>17.989999999999998</v>
      </c>
      <c r="L1741">
        <v>48824.86</v>
      </c>
      <c r="O1741" t="s">
        <v>24</v>
      </c>
      <c r="P1741" s="2">
        <f>DATEVALUE(CONCATENATE(RIGHT(output[[#This Row],[month_year]],2),"/01/",LEFT(output[[#This Row],[month_year]],4)))</f>
        <v>42156</v>
      </c>
    </row>
    <row r="1742" spans="1:16" x14ac:dyDescent="0.3">
      <c r="A1742">
        <v>201506</v>
      </c>
      <c r="B1742" t="s">
        <v>647</v>
      </c>
      <c r="C1742" t="s">
        <v>671</v>
      </c>
      <c r="D1742" t="s">
        <v>672</v>
      </c>
      <c r="E1742" t="s">
        <v>673</v>
      </c>
      <c r="F1742" t="s">
        <v>48</v>
      </c>
      <c r="G1742" t="s">
        <v>42</v>
      </c>
      <c r="H1742" t="s">
        <v>20</v>
      </c>
      <c r="I1742" t="s">
        <v>43</v>
      </c>
      <c r="J1742">
        <v>383</v>
      </c>
      <c r="K1742">
        <v>24.99</v>
      </c>
      <c r="L1742">
        <v>9571.17</v>
      </c>
      <c r="O1742" t="s">
        <v>24</v>
      </c>
      <c r="P1742" s="2">
        <f>DATEVALUE(CONCATENATE(RIGHT(output[[#This Row],[month_year]],2),"/01/",LEFT(output[[#This Row],[month_year]],4)))</f>
        <v>42156</v>
      </c>
    </row>
    <row r="1743" spans="1:16" x14ac:dyDescent="0.3">
      <c r="A1743">
        <v>201506</v>
      </c>
      <c r="B1743" t="s">
        <v>647</v>
      </c>
      <c r="C1743" t="s">
        <v>49</v>
      </c>
      <c r="D1743" t="s">
        <v>50</v>
      </c>
      <c r="E1743" t="s">
        <v>51</v>
      </c>
      <c r="F1743" t="s">
        <v>48</v>
      </c>
      <c r="G1743" t="s">
        <v>52</v>
      </c>
      <c r="H1743" t="s">
        <v>20</v>
      </c>
      <c r="I1743" t="s">
        <v>53</v>
      </c>
      <c r="J1743">
        <v>1493</v>
      </c>
      <c r="K1743">
        <v>17.989999999999998</v>
      </c>
      <c r="L1743">
        <v>26859.07</v>
      </c>
      <c r="O1743" t="s">
        <v>24</v>
      </c>
      <c r="P1743" s="2">
        <f>DATEVALUE(CONCATENATE(RIGHT(output[[#This Row],[month_year]],2),"/01/",LEFT(output[[#This Row],[month_year]],4)))</f>
        <v>42156</v>
      </c>
    </row>
    <row r="1744" spans="1:16" x14ac:dyDescent="0.3">
      <c r="A1744">
        <v>201506</v>
      </c>
      <c r="B1744" t="s">
        <v>647</v>
      </c>
      <c r="C1744" t="s">
        <v>674</v>
      </c>
      <c r="D1744" t="s">
        <v>675</v>
      </c>
      <c r="E1744" t="s">
        <v>462</v>
      </c>
      <c r="F1744" t="s">
        <v>48</v>
      </c>
      <c r="G1744" t="s">
        <v>52</v>
      </c>
      <c r="H1744" t="s">
        <v>38</v>
      </c>
      <c r="I1744" t="s">
        <v>85</v>
      </c>
      <c r="J1744">
        <v>621</v>
      </c>
      <c r="K1744">
        <v>18.989999999999998</v>
      </c>
      <c r="L1744">
        <v>11792.79</v>
      </c>
      <c r="O1744" t="s">
        <v>24</v>
      </c>
      <c r="P1744" s="2">
        <f>DATEVALUE(CONCATENATE(RIGHT(output[[#This Row],[month_year]],2),"/01/",LEFT(output[[#This Row],[month_year]],4)))</f>
        <v>42156</v>
      </c>
    </row>
    <row r="1745" spans="1:16" x14ac:dyDescent="0.3">
      <c r="A1745">
        <v>201506</v>
      </c>
      <c r="B1745" t="s">
        <v>647</v>
      </c>
      <c r="C1745" t="s">
        <v>676</v>
      </c>
      <c r="D1745" t="s">
        <v>677</v>
      </c>
      <c r="E1745" t="s">
        <v>47</v>
      </c>
      <c r="F1745" t="s">
        <v>48</v>
      </c>
      <c r="G1745" t="s">
        <v>19</v>
      </c>
      <c r="H1745" t="s">
        <v>20</v>
      </c>
      <c r="I1745" t="s">
        <v>21</v>
      </c>
      <c r="J1745">
        <v>629</v>
      </c>
      <c r="K1745">
        <v>17.989999999999998</v>
      </c>
      <c r="L1745">
        <v>11315.71</v>
      </c>
      <c r="O1745" t="s">
        <v>24</v>
      </c>
      <c r="P1745" s="2">
        <f>DATEVALUE(CONCATENATE(RIGHT(output[[#This Row],[month_year]],2),"/01/",LEFT(output[[#This Row],[month_year]],4)))</f>
        <v>42156</v>
      </c>
    </row>
    <row r="1746" spans="1:16" x14ac:dyDescent="0.3">
      <c r="A1746">
        <v>201506</v>
      </c>
      <c r="B1746" t="s">
        <v>647</v>
      </c>
      <c r="C1746" t="s">
        <v>678</v>
      </c>
      <c r="D1746" t="s">
        <v>443</v>
      </c>
      <c r="E1746" t="s">
        <v>443</v>
      </c>
      <c r="F1746" t="s">
        <v>48</v>
      </c>
      <c r="G1746" t="s">
        <v>19</v>
      </c>
      <c r="H1746" t="s">
        <v>38</v>
      </c>
      <c r="I1746" t="s">
        <v>39</v>
      </c>
      <c r="J1746">
        <v>1912</v>
      </c>
      <c r="K1746">
        <v>18.989999999999998</v>
      </c>
      <c r="L1746">
        <v>36308.879999999997</v>
      </c>
      <c r="O1746" t="s">
        <v>24</v>
      </c>
      <c r="P1746" s="2">
        <f>DATEVALUE(CONCATENATE(RIGHT(output[[#This Row],[month_year]],2),"/01/",LEFT(output[[#This Row],[month_year]],4)))</f>
        <v>42156</v>
      </c>
    </row>
    <row r="1747" spans="1:16" x14ac:dyDescent="0.3">
      <c r="A1747">
        <v>201506</v>
      </c>
      <c r="B1747" t="s">
        <v>647</v>
      </c>
      <c r="C1747" t="s">
        <v>54</v>
      </c>
      <c r="D1747" t="s">
        <v>55</v>
      </c>
      <c r="E1747" t="s">
        <v>55</v>
      </c>
      <c r="F1747" t="s">
        <v>48</v>
      </c>
      <c r="G1747" t="s">
        <v>19</v>
      </c>
      <c r="H1747" t="s">
        <v>20</v>
      </c>
      <c r="I1747" t="s">
        <v>21</v>
      </c>
      <c r="J1747">
        <v>1495</v>
      </c>
      <c r="K1747">
        <v>17.989999999999998</v>
      </c>
      <c r="L1747">
        <v>26895.05</v>
      </c>
      <c r="O1747" t="s">
        <v>24</v>
      </c>
      <c r="P1747" s="2">
        <f>DATEVALUE(CONCATENATE(RIGHT(output[[#This Row],[month_year]],2),"/01/",LEFT(output[[#This Row],[month_year]],4)))</f>
        <v>42156</v>
      </c>
    </row>
    <row r="1748" spans="1:16" x14ac:dyDescent="0.3">
      <c r="A1748">
        <v>201506</v>
      </c>
      <c r="B1748" t="s">
        <v>647</v>
      </c>
      <c r="C1748" t="s">
        <v>56</v>
      </c>
      <c r="D1748" t="s">
        <v>57</v>
      </c>
      <c r="E1748" t="s">
        <v>57</v>
      </c>
      <c r="F1748" t="s">
        <v>48</v>
      </c>
      <c r="G1748" t="s">
        <v>19</v>
      </c>
      <c r="H1748" t="s">
        <v>20</v>
      </c>
      <c r="I1748" t="s">
        <v>21</v>
      </c>
      <c r="J1748">
        <v>859</v>
      </c>
      <c r="K1748">
        <v>17.989999999999998</v>
      </c>
      <c r="L1748">
        <v>15453.41</v>
      </c>
      <c r="O1748" t="s">
        <v>24</v>
      </c>
      <c r="P1748" s="2">
        <f>DATEVALUE(CONCATENATE(RIGHT(output[[#This Row],[month_year]],2),"/01/",LEFT(output[[#This Row],[month_year]],4)))</f>
        <v>42156</v>
      </c>
    </row>
    <row r="1749" spans="1:16" x14ac:dyDescent="0.3">
      <c r="A1749">
        <v>201506</v>
      </c>
      <c r="B1749" t="s">
        <v>647</v>
      </c>
      <c r="C1749" t="s">
        <v>58</v>
      </c>
      <c r="D1749" t="s">
        <v>59</v>
      </c>
      <c r="E1749" t="s">
        <v>51</v>
      </c>
      <c r="F1749" t="s">
        <v>48</v>
      </c>
      <c r="G1749" t="s">
        <v>52</v>
      </c>
      <c r="H1749" t="s">
        <v>20</v>
      </c>
      <c r="I1749" t="s">
        <v>53</v>
      </c>
      <c r="J1749">
        <v>2194</v>
      </c>
      <c r="K1749">
        <v>17.989999999999998</v>
      </c>
      <c r="L1749">
        <v>39470.06</v>
      </c>
      <c r="O1749" t="s">
        <v>24</v>
      </c>
      <c r="P1749" s="2">
        <f>DATEVALUE(CONCATENATE(RIGHT(output[[#This Row],[month_year]],2),"/01/",LEFT(output[[#This Row],[month_year]],4)))</f>
        <v>42156</v>
      </c>
    </row>
    <row r="1750" spans="1:16" x14ac:dyDescent="0.3">
      <c r="A1750">
        <v>201506</v>
      </c>
      <c r="B1750" t="s">
        <v>647</v>
      </c>
      <c r="C1750" t="s">
        <v>60</v>
      </c>
      <c r="D1750" t="s">
        <v>61</v>
      </c>
      <c r="E1750" t="s">
        <v>61</v>
      </c>
      <c r="F1750" t="s">
        <v>48</v>
      </c>
      <c r="G1750" t="s">
        <v>19</v>
      </c>
      <c r="H1750" t="s">
        <v>20</v>
      </c>
      <c r="I1750" t="s">
        <v>21</v>
      </c>
      <c r="J1750">
        <v>2291</v>
      </c>
      <c r="K1750">
        <v>17.989999999999998</v>
      </c>
      <c r="L1750">
        <v>41215.089999999997</v>
      </c>
      <c r="O1750" t="s">
        <v>24</v>
      </c>
      <c r="P1750" s="2">
        <f>DATEVALUE(CONCATENATE(RIGHT(output[[#This Row],[month_year]],2),"/01/",LEFT(output[[#This Row],[month_year]],4)))</f>
        <v>42156</v>
      </c>
    </row>
    <row r="1751" spans="1:16" x14ac:dyDescent="0.3">
      <c r="A1751">
        <v>201506</v>
      </c>
      <c r="B1751" t="s">
        <v>647</v>
      </c>
      <c r="C1751" t="s">
        <v>679</v>
      </c>
      <c r="D1751" t="s">
        <v>481</v>
      </c>
      <c r="E1751" t="s">
        <v>481</v>
      </c>
      <c r="F1751" t="s">
        <v>48</v>
      </c>
      <c r="G1751" t="s">
        <v>19</v>
      </c>
      <c r="H1751" t="s">
        <v>38</v>
      </c>
      <c r="I1751" t="s">
        <v>39</v>
      </c>
      <c r="J1751">
        <v>1478</v>
      </c>
      <c r="K1751">
        <v>18.989999999999998</v>
      </c>
      <c r="L1751">
        <v>28067.22</v>
      </c>
      <c r="O1751" t="s">
        <v>24</v>
      </c>
      <c r="P1751" s="2">
        <f>DATEVALUE(CONCATENATE(RIGHT(output[[#This Row],[month_year]],2),"/01/",LEFT(output[[#This Row],[month_year]],4)))</f>
        <v>42156</v>
      </c>
    </row>
    <row r="1752" spans="1:16" x14ac:dyDescent="0.3">
      <c r="A1752">
        <v>201506</v>
      </c>
      <c r="B1752" t="s">
        <v>647</v>
      </c>
      <c r="C1752" t="s">
        <v>97</v>
      </c>
      <c r="D1752" t="s">
        <v>98</v>
      </c>
      <c r="E1752" t="s">
        <v>98</v>
      </c>
      <c r="F1752" t="s">
        <v>65</v>
      </c>
      <c r="G1752" t="s">
        <v>19</v>
      </c>
      <c r="H1752" t="s">
        <v>20</v>
      </c>
      <c r="I1752" t="s">
        <v>21</v>
      </c>
      <c r="J1752">
        <v>679</v>
      </c>
      <c r="K1752">
        <v>17.989999999999998</v>
      </c>
      <c r="L1752">
        <v>12215.21</v>
      </c>
      <c r="O1752" t="s">
        <v>24</v>
      </c>
      <c r="P1752" s="2">
        <f>DATEVALUE(CONCATENATE(RIGHT(output[[#This Row],[month_year]],2),"/01/",LEFT(output[[#This Row],[month_year]],4)))</f>
        <v>42156</v>
      </c>
    </row>
    <row r="1753" spans="1:16" x14ac:dyDescent="0.3">
      <c r="A1753">
        <v>201506</v>
      </c>
      <c r="B1753" t="s">
        <v>647</v>
      </c>
      <c r="C1753" t="s">
        <v>99</v>
      </c>
      <c r="D1753" t="s">
        <v>100</v>
      </c>
      <c r="E1753" t="s">
        <v>100</v>
      </c>
      <c r="F1753" t="s">
        <v>65</v>
      </c>
      <c r="G1753" t="s">
        <v>19</v>
      </c>
      <c r="H1753" t="s">
        <v>20</v>
      </c>
      <c r="I1753" t="s">
        <v>21</v>
      </c>
      <c r="J1753">
        <v>901</v>
      </c>
      <c r="K1753">
        <v>17.989999999999998</v>
      </c>
      <c r="L1753">
        <v>16208.99</v>
      </c>
      <c r="O1753" t="s">
        <v>24</v>
      </c>
      <c r="P1753" s="2">
        <f>DATEVALUE(CONCATENATE(RIGHT(output[[#This Row],[month_year]],2),"/01/",LEFT(output[[#This Row],[month_year]],4)))</f>
        <v>42156</v>
      </c>
    </row>
    <row r="1754" spans="1:16" x14ac:dyDescent="0.3">
      <c r="A1754">
        <v>201506</v>
      </c>
      <c r="B1754" t="s">
        <v>647</v>
      </c>
      <c r="C1754" t="s">
        <v>101</v>
      </c>
      <c r="D1754" t="s">
        <v>102</v>
      </c>
      <c r="E1754" t="s">
        <v>103</v>
      </c>
      <c r="F1754" t="s">
        <v>65</v>
      </c>
      <c r="G1754" t="s">
        <v>19</v>
      </c>
      <c r="H1754" t="s">
        <v>38</v>
      </c>
      <c r="I1754" t="s">
        <v>39</v>
      </c>
      <c r="J1754">
        <v>741</v>
      </c>
      <c r="K1754">
        <v>18.989999999999998</v>
      </c>
      <c r="L1754">
        <v>14071.59</v>
      </c>
      <c r="O1754" t="s">
        <v>24</v>
      </c>
      <c r="P1754" s="2">
        <f>DATEVALUE(CONCATENATE(RIGHT(output[[#This Row],[month_year]],2),"/01/",LEFT(output[[#This Row],[month_year]],4)))</f>
        <v>42156</v>
      </c>
    </row>
    <row r="1755" spans="1:16" x14ac:dyDescent="0.3">
      <c r="A1755">
        <v>201506</v>
      </c>
      <c r="B1755" t="s">
        <v>647</v>
      </c>
      <c r="C1755" t="s">
        <v>62</v>
      </c>
      <c r="D1755" t="s">
        <v>63</v>
      </c>
      <c r="E1755" t="s">
        <v>64</v>
      </c>
      <c r="F1755" t="s">
        <v>65</v>
      </c>
      <c r="G1755" t="s">
        <v>19</v>
      </c>
      <c r="H1755" t="s">
        <v>20</v>
      </c>
      <c r="I1755" t="s">
        <v>21</v>
      </c>
      <c r="J1755">
        <v>2403</v>
      </c>
      <c r="K1755">
        <v>17.989999999999998</v>
      </c>
      <c r="L1755">
        <v>43229.97</v>
      </c>
      <c r="O1755" t="s">
        <v>24</v>
      </c>
      <c r="P1755" s="2">
        <f>DATEVALUE(CONCATENATE(RIGHT(output[[#This Row],[month_year]],2),"/01/",LEFT(output[[#This Row],[month_year]],4)))</f>
        <v>42156</v>
      </c>
    </row>
    <row r="1756" spans="1:16" x14ac:dyDescent="0.3">
      <c r="A1756">
        <v>201506</v>
      </c>
      <c r="B1756" t="s">
        <v>647</v>
      </c>
      <c r="C1756" t="s">
        <v>104</v>
      </c>
      <c r="D1756" t="s">
        <v>105</v>
      </c>
      <c r="E1756" t="s">
        <v>106</v>
      </c>
      <c r="F1756" t="s">
        <v>65</v>
      </c>
      <c r="G1756" t="s">
        <v>19</v>
      </c>
      <c r="H1756" t="s">
        <v>38</v>
      </c>
      <c r="I1756" t="s">
        <v>39</v>
      </c>
      <c r="J1756">
        <v>182</v>
      </c>
      <c r="K1756">
        <v>18.989999999999998</v>
      </c>
      <c r="L1756">
        <v>3456.18</v>
      </c>
      <c r="O1756" t="s">
        <v>24</v>
      </c>
      <c r="P1756" s="2">
        <f>DATEVALUE(CONCATENATE(RIGHT(output[[#This Row],[month_year]],2),"/01/",LEFT(output[[#This Row],[month_year]],4)))</f>
        <v>42156</v>
      </c>
    </row>
    <row r="1757" spans="1:16" x14ac:dyDescent="0.3">
      <c r="A1757">
        <v>201506</v>
      </c>
      <c r="B1757" t="s">
        <v>647</v>
      </c>
      <c r="C1757" t="s">
        <v>643</v>
      </c>
      <c r="D1757" t="s">
        <v>644</v>
      </c>
      <c r="E1757" t="s">
        <v>645</v>
      </c>
      <c r="F1757" t="s">
        <v>65</v>
      </c>
      <c r="G1757" t="s">
        <v>19</v>
      </c>
      <c r="H1757" t="s">
        <v>20</v>
      </c>
      <c r="I1757" t="s">
        <v>21</v>
      </c>
      <c r="J1757">
        <v>393</v>
      </c>
      <c r="K1757">
        <v>17.989999999999998</v>
      </c>
      <c r="L1757">
        <v>7070.07</v>
      </c>
      <c r="O1757" t="s">
        <v>24</v>
      </c>
      <c r="P1757" s="2">
        <f>DATEVALUE(CONCATENATE(RIGHT(output[[#This Row],[month_year]],2),"/01/",LEFT(output[[#This Row],[month_year]],4)))</f>
        <v>42156</v>
      </c>
    </row>
    <row r="1758" spans="1:16" x14ac:dyDescent="0.3">
      <c r="A1758">
        <v>201506</v>
      </c>
      <c r="B1758" t="s">
        <v>647</v>
      </c>
      <c r="C1758" t="s">
        <v>761</v>
      </c>
      <c r="D1758" t="s">
        <v>644</v>
      </c>
      <c r="E1758" t="s">
        <v>644</v>
      </c>
      <c r="F1758" t="s">
        <v>65</v>
      </c>
      <c r="G1758" t="s">
        <v>19</v>
      </c>
      <c r="H1758" t="s">
        <v>20</v>
      </c>
      <c r="I1758" t="s">
        <v>21</v>
      </c>
      <c r="J1758">
        <v>370</v>
      </c>
      <c r="K1758">
        <v>17.989999999999998</v>
      </c>
      <c r="L1758">
        <v>6656.3</v>
      </c>
      <c r="O1758" t="s">
        <v>24</v>
      </c>
      <c r="P1758" s="2">
        <f>DATEVALUE(CONCATENATE(RIGHT(output[[#This Row],[month_year]],2),"/01/",LEFT(output[[#This Row],[month_year]],4)))</f>
        <v>42156</v>
      </c>
    </row>
    <row r="1759" spans="1:16" x14ac:dyDescent="0.3">
      <c r="A1759">
        <v>201506</v>
      </c>
      <c r="B1759" t="s">
        <v>647</v>
      </c>
      <c r="C1759" t="s">
        <v>107</v>
      </c>
      <c r="D1759" t="s">
        <v>108</v>
      </c>
      <c r="E1759" t="s">
        <v>108</v>
      </c>
      <c r="F1759" t="s">
        <v>65</v>
      </c>
      <c r="G1759" t="s">
        <v>19</v>
      </c>
      <c r="H1759" t="s">
        <v>20</v>
      </c>
      <c r="I1759" t="s">
        <v>21</v>
      </c>
      <c r="J1759">
        <v>559</v>
      </c>
      <c r="K1759">
        <v>17.989999999999998</v>
      </c>
      <c r="L1759">
        <v>10056.41</v>
      </c>
      <c r="O1759" t="s">
        <v>24</v>
      </c>
      <c r="P1759" s="2">
        <f>DATEVALUE(CONCATENATE(RIGHT(output[[#This Row],[month_year]],2),"/01/",LEFT(output[[#This Row],[month_year]],4)))</f>
        <v>42156</v>
      </c>
    </row>
    <row r="1760" spans="1:16" x14ac:dyDescent="0.3">
      <c r="A1760">
        <v>201506</v>
      </c>
      <c r="B1760" t="s">
        <v>647</v>
      </c>
      <c r="C1760" t="s">
        <v>764</v>
      </c>
      <c r="D1760" t="s">
        <v>765</v>
      </c>
      <c r="E1760" t="s">
        <v>681</v>
      </c>
      <c r="F1760" t="s">
        <v>65</v>
      </c>
      <c r="G1760" t="s">
        <v>42</v>
      </c>
      <c r="H1760" t="s">
        <v>20</v>
      </c>
      <c r="I1760" t="s">
        <v>43</v>
      </c>
      <c r="J1760">
        <v>95</v>
      </c>
      <c r="K1760">
        <v>24.99</v>
      </c>
      <c r="L1760">
        <v>2374.0500000000002</v>
      </c>
      <c r="O1760" t="s">
        <v>24</v>
      </c>
      <c r="P1760" s="2">
        <f>DATEVALUE(CONCATENATE(RIGHT(output[[#This Row],[month_year]],2),"/01/",LEFT(output[[#This Row],[month_year]],4)))</f>
        <v>42156</v>
      </c>
    </row>
    <row r="1761" spans="1:16" x14ac:dyDescent="0.3">
      <c r="A1761">
        <v>201506</v>
      </c>
      <c r="B1761" t="s">
        <v>647</v>
      </c>
      <c r="C1761" t="s">
        <v>766</v>
      </c>
      <c r="D1761" t="s">
        <v>767</v>
      </c>
      <c r="E1761" t="s">
        <v>684</v>
      </c>
      <c r="F1761" t="s">
        <v>65</v>
      </c>
      <c r="G1761" t="s">
        <v>637</v>
      </c>
      <c r="H1761" t="s">
        <v>20</v>
      </c>
      <c r="I1761" t="s">
        <v>638</v>
      </c>
      <c r="J1761">
        <v>215</v>
      </c>
      <c r="K1761">
        <v>19.989999999999998</v>
      </c>
      <c r="L1761">
        <v>4297.8500000000004</v>
      </c>
      <c r="O1761" t="s">
        <v>24</v>
      </c>
      <c r="P1761" s="2">
        <f>DATEVALUE(CONCATENATE(RIGHT(output[[#This Row],[month_year]],2),"/01/",LEFT(output[[#This Row],[month_year]],4)))</f>
        <v>42156</v>
      </c>
    </row>
    <row r="1762" spans="1:16" x14ac:dyDescent="0.3">
      <c r="A1762">
        <v>201506</v>
      </c>
      <c r="B1762" t="s">
        <v>647</v>
      </c>
      <c r="C1762" t="s">
        <v>66</v>
      </c>
      <c r="D1762" t="s">
        <v>67</v>
      </c>
      <c r="E1762" t="s">
        <v>67</v>
      </c>
      <c r="F1762" t="s">
        <v>65</v>
      </c>
      <c r="G1762" t="s">
        <v>19</v>
      </c>
      <c r="H1762" t="s">
        <v>20</v>
      </c>
      <c r="I1762" t="s">
        <v>21</v>
      </c>
      <c r="J1762">
        <v>1076</v>
      </c>
      <c r="K1762">
        <v>17.989999999999998</v>
      </c>
      <c r="L1762">
        <v>19357.240000000002</v>
      </c>
      <c r="O1762" t="s">
        <v>24</v>
      </c>
      <c r="P1762" s="2">
        <f>DATEVALUE(CONCATENATE(RIGHT(output[[#This Row],[month_year]],2),"/01/",LEFT(output[[#This Row],[month_year]],4)))</f>
        <v>42156</v>
      </c>
    </row>
    <row r="1763" spans="1:16" x14ac:dyDescent="0.3">
      <c r="A1763">
        <v>201506</v>
      </c>
      <c r="B1763" t="s">
        <v>647</v>
      </c>
      <c r="C1763" t="s">
        <v>111</v>
      </c>
      <c r="D1763" t="s">
        <v>112</v>
      </c>
      <c r="E1763" t="s">
        <v>113</v>
      </c>
      <c r="F1763" t="s">
        <v>65</v>
      </c>
      <c r="G1763" t="s">
        <v>19</v>
      </c>
      <c r="H1763" t="s">
        <v>38</v>
      </c>
      <c r="I1763" t="s">
        <v>39</v>
      </c>
      <c r="J1763">
        <v>475</v>
      </c>
      <c r="K1763">
        <v>18.989999999999998</v>
      </c>
      <c r="L1763">
        <v>9020.25</v>
      </c>
      <c r="O1763" t="s">
        <v>24</v>
      </c>
      <c r="P1763" s="2">
        <f>DATEVALUE(CONCATENATE(RIGHT(output[[#This Row],[month_year]],2),"/01/",LEFT(output[[#This Row],[month_year]],4)))</f>
        <v>42156</v>
      </c>
    </row>
    <row r="1764" spans="1:16" x14ac:dyDescent="0.3">
      <c r="A1764">
        <v>201506</v>
      </c>
      <c r="B1764" t="s">
        <v>647</v>
      </c>
      <c r="C1764" t="s">
        <v>114</v>
      </c>
      <c r="D1764" t="s">
        <v>115</v>
      </c>
      <c r="E1764" t="s">
        <v>115</v>
      </c>
      <c r="F1764" t="s">
        <v>65</v>
      </c>
      <c r="G1764" t="s">
        <v>19</v>
      </c>
      <c r="H1764" t="s">
        <v>20</v>
      </c>
      <c r="I1764" t="s">
        <v>21</v>
      </c>
      <c r="J1764">
        <v>1587</v>
      </c>
      <c r="K1764">
        <v>17.989999999999998</v>
      </c>
      <c r="L1764">
        <v>28550.13</v>
      </c>
      <c r="O1764" t="s">
        <v>24</v>
      </c>
      <c r="P1764" s="2">
        <f>DATEVALUE(CONCATENATE(RIGHT(output[[#This Row],[month_year]],2),"/01/",LEFT(output[[#This Row],[month_year]],4)))</f>
        <v>42156</v>
      </c>
    </row>
    <row r="1765" spans="1:16" x14ac:dyDescent="0.3">
      <c r="A1765">
        <v>201506</v>
      </c>
      <c r="B1765" t="s">
        <v>647</v>
      </c>
      <c r="C1765" t="s">
        <v>762</v>
      </c>
      <c r="D1765" t="s">
        <v>763</v>
      </c>
      <c r="E1765" t="s">
        <v>681</v>
      </c>
      <c r="F1765" t="s">
        <v>65</v>
      </c>
      <c r="G1765" t="s">
        <v>42</v>
      </c>
      <c r="H1765" t="s">
        <v>20</v>
      </c>
      <c r="I1765" t="s">
        <v>43</v>
      </c>
      <c r="J1765">
        <v>334</v>
      </c>
      <c r="K1765">
        <v>24.99</v>
      </c>
      <c r="L1765">
        <v>8346.66</v>
      </c>
      <c r="O1765" t="s">
        <v>24</v>
      </c>
      <c r="P1765" s="2">
        <f>DATEVALUE(CONCATENATE(RIGHT(output[[#This Row],[month_year]],2),"/01/",LEFT(output[[#This Row],[month_year]],4)))</f>
        <v>42156</v>
      </c>
    </row>
    <row r="1766" spans="1:16" x14ac:dyDescent="0.3">
      <c r="A1766">
        <v>201506</v>
      </c>
      <c r="B1766" t="s">
        <v>647</v>
      </c>
      <c r="C1766" t="s">
        <v>595</v>
      </c>
      <c r="D1766" t="s">
        <v>596</v>
      </c>
      <c r="E1766" t="s">
        <v>65</v>
      </c>
      <c r="F1766" t="s">
        <v>65</v>
      </c>
      <c r="G1766" t="s">
        <v>19</v>
      </c>
      <c r="H1766" t="s">
        <v>20</v>
      </c>
      <c r="I1766" t="s">
        <v>21</v>
      </c>
      <c r="J1766">
        <v>6753</v>
      </c>
      <c r="K1766">
        <v>17.989999999999998</v>
      </c>
      <c r="L1766">
        <v>121486.47</v>
      </c>
      <c r="O1766" t="s">
        <v>24</v>
      </c>
      <c r="P1766" s="2">
        <f>DATEVALUE(CONCATENATE(RIGHT(output[[#This Row],[month_year]],2),"/01/",LEFT(output[[#This Row],[month_year]],4)))</f>
        <v>42156</v>
      </c>
    </row>
    <row r="1767" spans="1:16" x14ac:dyDescent="0.3">
      <c r="A1767">
        <v>201506</v>
      </c>
      <c r="B1767" t="s">
        <v>647</v>
      </c>
      <c r="C1767" t="s">
        <v>597</v>
      </c>
      <c r="D1767" t="s">
        <v>598</v>
      </c>
      <c r="E1767" t="s">
        <v>120</v>
      </c>
      <c r="F1767" t="s">
        <v>65</v>
      </c>
      <c r="G1767" t="s">
        <v>19</v>
      </c>
      <c r="H1767" t="s">
        <v>38</v>
      </c>
      <c r="I1767" t="s">
        <v>39</v>
      </c>
      <c r="J1767">
        <v>2189</v>
      </c>
      <c r="K1767">
        <v>18.989999999999998</v>
      </c>
      <c r="L1767">
        <v>41569.11</v>
      </c>
      <c r="O1767" t="s">
        <v>24</v>
      </c>
      <c r="P1767" s="2">
        <f>DATEVALUE(CONCATENATE(RIGHT(output[[#This Row],[month_year]],2),"/01/",LEFT(output[[#This Row],[month_year]],4)))</f>
        <v>42156</v>
      </c>
    </row>
    <row r="1768" spans="1:16" x14ac:dyDescent="0.3">
      <c r="A1768">
        <v>201506</v>
      </c>
      <c r="B1768" t="s">
        <v>647</v>
      </c>
      <c r="C1768" t="s">
        <v>680</v>
      </c>
      <c r="D1768" t="s">
        <v>681</v>
      </c>
      <c r="E1768" t="s">
        <v>681</v>
      </c>
      <c r="F1768" t="s">
        <v>65</v>
      </c>
      <c r="G1768" t="s">
        <v>42</v>
      </c>
      <c r="H1768" t="s">
        <v>20</v>
      </c>
      <c r="I1768" t="s">
        <v>43</v>
      </c>
      <c r="J1768">
        <v>713</v>
      </c>
      <c r="K1768">
        <v>24.99</v>
      </c>
      <c r="L1768">
        <v>17817.87</v>
      </c>
      <c r="O1768" t="s">
        <v>24</v>
      </c>
      <c r="P1768" s="2">
        <f>DATEVALUE(CONCATENATE(RIGHT(output[[#This Row],[month_year]],2),"/01/",LEFT(output[[#This Row],[month_year]],4)))</f>
        <v>42156</v>
      </c>
    </row>
    <row r="1769" spans="1:16" x14ac:dyDescent="0.3">
      <c r="A1769">
        <v>201506</v>
      </c>
      <c r="B1769" t="s">
        <v>647</v>
      </c>
      <c r="C1769" t="s">
        <v>682</v>
      </c>
      <c r="D1769" t="s">
        <v>683</v>
      </c>
      <c r="E1769" t="s">
        <v>684</v>
      </c>
      <c r="F1769" t="s">
        <v>65</v>
      </c>
      <c r="G1769" t="s">
        <v>637</v>
      </c>
      <c r="H1769" t="s">
        <v>20</v>
      </c>
      <c r="I1769" t="s">
        <v>638</v>
      </c>
      <c r="J1769">
        <v>881</v>
      </c>
      <c r="K1769">
        <v>19.989999999999998</v>
      </c>
      <c r="L1769">
        <v>17611.189999999999</v>
      </c>
      <c r="O1769" t="s">
        <v>24</v>
      </c>
      <c r="P1769" s="2">
        <f>DATEVALUE(CONCATENATE(RIGHT(output[[#This Row],[month_year]],2),"/01/",LEFT(output[[#This Row],[month_year]],4)))</f>
        <v>42156</v>
      </c>
    </row>
    <row r="1770" spans="1:16" x14ac:dyDescent="0.3">
      <c r="A1770">
        <v>201506</v>
      </c>
      <c r="B1770" t="s">
        <v>647</v>
      </c>
      <c r="C1770" t="s">
        <v>707</v>
      </c>
      <c r="D1770" t="s">
        <v>708</v>
      </c>
      <c r="E1770" t="s">
        <v>684</v>
      </c>
      <c r="F1770" t="s">
        <v>65</v>
      </c>
      <c r="G1770" t="s">
        <v>637</v>
      </c>
      <c r="H1770" t="s">
        <v>20</v>
      </c>
      <c r="I1770" t="s">
        <v>638</v>
      </c>
      <c r="J1770">
        <v>279</v>
      </c>
      <c r="K1770">
        <v>19.989999999999998</v>
      </c>
      <c r="L1770">
        <v>5577.21</v>
      </c>
      <c r="O1770" t="s">
        <v>24</v>
      </c>
      <c r="P1770" s="2">
        <f>DATEVALUE(CONCATENATE(RIGHT(output[[#This Row],[month_year]],2),"/01/",LEFT(output[[#This Row],[month_year]],4)))</f>
        <v>42156</v>
      </c>
    </row>
    <row r="1771" spans="1:16" x14ac:dyDescent="0.3">
      <c r="A1771">
        <v>201506</v>
      </c>
      <c r="B1771" t="s">
        <v>647</v>
      </c>
      <c r="C1771" t="s">
        <v>625</v>
      </c>
      <c r="D1771" t="s">
        <v>626</v>
      </c>
      <c r="E1771" t="s">
        <v>126</v>
      </c>
      <c r="F1771" t="s">
        <v>65</v>
      </c>
      <c r="G1771" t="s">
        <v>19</v>
      </c>
      <c r="H1771" t="s">
        <v>20</v>
      </c>
      <c r="I1771" t="s">
        <v>21</v>
      </c>
      <c r="J1771">
        <v>1444</v>
      </c>
      <c r="K1771">
        <v>17.989999999999998</v>
      </c>
      <c r="L1771">
        <v>25977.56</v>
      </c>
      <c r="O1771" t="s">
        <v>24</v>
      </c>
      <c r="P1771" s="2">
        <f>DATEVALUE(CONCATENATE(RIGHT(output[[#This Row],[month_year]],2),"/01/",LEFT(output[[#This Row],[month_year]],4)))</f>
        <v>42156</v>
      </c>
    </row>
    <row r="1772" spans="1:16" x14ac:dyDescent="0.3">
      <c r="A1772">
        <v>201506</v>
      </c>
      <c r="B1772" t="s">
        <v>647</v>
      </c>
      <c r="C1772" t="s">
        <v>121</v>
      </c>
      <c r="D1772" t="s">
        <v>122</v>
      </c>
      <c r="E1772" t="s">
        <v>123</v>
      </c>
      <c r="F1772" t="s">
        <v>65</v>
      </c>
      <c r="G1772" t="s">
        <v>19</v>
      </c>
      <c r="H1772" t="s">
        <v>38</v>
      </c>
      <c r="I1772" t="s">
        <v>39</v>
      </c>
      <c r="J1772">
        <v>571</v>
      </c>
      <c r="K1772">
        <v>18.989999999999998</v>
      </c>
      <c r="L1772">
        <v>10843.29</v>
      </c>
      <c r="O1772" t="s">
        <v>24</v>
      </c>
      <c r="P1772" s="2">
        <f>DATEVALUE(CONCATENATE(RIGHT(output[[#This Row],[month_year]],2),"/01/",LEFT(output[[#This Row],[month_year]],4)))</f>
        <v>42156</v>
      </c>
    </row>
    <row r="1773" spans="1:16" x14ac:dyDescent="0.3">
      <c r="A1773">
        <v>201507</v>
      </c>
      <c r="B1773" t="s">
        <v>15</v>
      </c>
      <c r="C1773" t="s">
        <v>715</v>
      </c>
      <c r="D1773" t="s">
        <v>716</v>
      </c>
      <c r="E1773" t="s">
        <v>716</v>
      </c>
      <c r="F1773" t="s">
        <v>717</v>
      </c>
      <c r="G1773" t="s">
        <v>19</v>
      </c>
      <c r="H1773" t="s">
        <v>20</v>
      </c>
      <c r="I1773" t="s">
        <v>21</v>
      </c>
      <c r="J1773">
        <v>1574</v>
      </c>
      <c r="K1773">
        <v>11</v>
      </c>
      <c r="L1773">
        <v>17314</v>
      </c>
      <c r="O1773" t="s">
        <v>22</v>
      </c>
      <c r="P1773" s="2">
        <f>DATEVALUE(CONCATENATE(RIGHT(output[[#This Row],[month_year]],2),"/01/",LEFT(output[[#This Row],[month_year]],4)))</f>
        <v>42186</v>
      </c>
    </row>
    <row r="1774" spans="1:16" x14ac:dyDescent="0.3">
      <c r="A1774">
        <v>201507</v>
      </c>
      <c r="B1774" t="s">
        <v>15</v>
      </c>
      <c r="C1774" t="s">
        <v>16</v>
      </c>
      <c r="D1774" t="s">
        <v>17</v>
      </c>
      <c r="E1774" t="s">
        <v>17</v>
      </c>
      <c r="F1774" t="s">
        <v>18</v>
      </c>
      <c r="G1774" t="s">
        <v>19</v>
      </c>
      <c r="H1774" t="s">
        <v>20</v>
      </c>
      <c r="I1774" t="s">
        <v>21</v>
      </c>
      <c r="J1774">
        <v>3510</v>
      </c>
      <c r="K1774">
        <v>11</v>
      </c>
      <c r="L1774">
        <v>38610</v>
      </c>
      <c r="O1774" t="s">
        <v>24</v>
      </c>
      <c r="P1774" s="2">
        <f>DATEVALUE(CONCATENATE(RIGHT(output[[#This Row],[month_year]],2),"/01/",LEFT(output[[#This Row],[month_year]],4)))</f>
        <v>42186</v>
      </c>
    </row>
    <row r="1775" spans="1:16" x14ac:dyDescent="0.3">
      <c r="A1775">
        <v>201507</v>
      </c>
      <c r="B1775" t="s">
        <v>15</v>
      </c>
      <c r="C1775" t="s">
        <v>23</v>
      </c>
      <c r="D1775" t="s">
        <v>23</v>
      </c>
      <c r="E1775" t="s">
        <v>23</v>
      </c>
      <c r="F1775" t="s">
        <v>23</v>
      </c>
      <c r="G1775" t="s">
        <v>19</v>
      </c>
      <c r="H1775" t="s">
        <v>20</v>
      </c>
      <c r="I1775" t="s">
        <v>21</v>
      </c>
      <c r="J1775">
        <v>1227</v>
      </c>
      <c r="K1775">
        <v>11</v>
      </c>
      <c r="L1775">
        <v>13497</v>
      </c>
      <c r="O1775" t="s">
        <v>24</v>
      </c>
      <c r="P1775" s="2">
        <f>DATEVALUE(CONCATENATE(RIGHT(output[[#This Row],[month_year]],2),"/01/",LEFT(output[[#This Row],[month_year]],4)))</f>
        <v>42186</v>
      </c>
    </row>
    <row r="1776" spans="1:16" x14ac:dyDescent="0.3">
      <c r="A1776">
        <v>201507</v>
      </c>
      <c r="B1776" t="s">
        <v>15</v>
      </c>
      <c r="C1776" t="s">
        <v>25</v>
      </c>
      <c r="D1776" t="s">
        <v>26</v>
      </c>
      <c r="E1776" t="s">
        <v>25</v>
      </c>
      <c r="F1776" t="s">
        <v>23</v>
      </c>
      <c r="G1776" t="s">
        <v>27</v>
      </c>
      <c r="H1776" t="s">
        <v>20</v>
      </c>
      <c r="I1776" t="s">
        <v>28</v>
      </c>
      <c r="J1776">
        <v>8714</v>
      </c>
      <c r="K1776">
        <v>7</v>
      </c>
      <c r="L1776">
        <v>60998</v>
      </c>
      <c r="O1776" t="s">
        <v>24</v>
      </c>
      <c r="P1776" s="2">
        <f>DATEVALUE(CONCATENATE(RIGHT(output[[#This Row],[month_year]],2),"/01/",LEFT(output[[#This Row],[month_year]],4)))</f>
        <v>42186</v>
      </c>
    </row>
    <row r="1777" spans="1:16" x14ac:dyDescent="0.3">
      <c r="A1777">
        <v>201507</v>
      </c>
      <c r="B1777" t="s">
        <v>15</v>
      </c>
      <c r="C1777" t="s">
        <v>29</v>
      </c>
      <c r="D1777" t="s">
        <v>30</v>
      </c>
      <c r="E1777" t="s">
        <v>30</v>
      </c>
      <c r="F1777" t="s">
        <v>30</v>
      </c>
      <c r="G1777" t="s">
        <v>19</v>
      </c>
      <c r="H1777" t="s">
        <v>20</v>
      </c>
      <c r="I1777" t="s">
        <v>21</v>
      </c>
      <c r="J1777">
        <v>21437</v>
      </c>
      <c r="K1777">
        <v>11</v>
      </c>
      <c r="L1777">
        <v>235807</v>
      </c>
      <c r="O1777" t="s">
        <v>24</v>
      </c>
      <c r="P1777" s="2">
        <f>DATEVALUE(CONCATENATE(RIGHT(output[[#This Row],[month_year]],2),"/01/",LEFT(output[[#This Row],[month_year]],4)))</f>
        <v>42186</v>
      </c>
    </row>
    <row r="1778" spans="1:16" x14ac:dyDescent="0.3">
      <c r="A1778">
        <v>201507</v>
      </c>
      <c r="B1778" t="s">
        <v>15</v>
      </c>
      <c r="C1778" t="s">
        <v>31</v>
      </c>
      <c r="D1778" t="s">
        <v>32</v>
      </c>
      <c r="E1778" t="s">
        <v>32</v>
      </c>
      <c r="F1778" t="s">
        <v>30</v>
      </c>
      <c r="G1778" t="s">
        <v>19</v>
      </c>
      <c r="H1778" t="s">
        <v>20</v>
      </c>
      <c r="I1778" t="s">
        <v>21</v>
      </c>
      <c r="J1778">
        <v>38276</v>
      </c>
      <c r="K1778">
        <v>11</v>
      </c>
      <c r="L1778">
        <v>421036</v>
      </c>
      <c r="O1778" t="s">
        <v>24</v>
      </c>
      <c r="P1778" s="2">
        <f>DATEVALUE(CONCATENATE(RIGHT(output[[#This Row],[month_year]],2),"/01/",LEFT(output[[#This Row],[month_year]],4)))</f>
        <v>42186</v>
      </c>
    </row>
    <row r="1779" spans="1:16" x14ac:dyDescent="0.3">
      <c r="A1779">
        <v>201507</v>
      </c>
      <c r="B1779" t="s">
        <v>15</v>
      </c>
      <c r="C1779" t="s">
        <v>33</v>
      </c>
      <c r="D1779" t="s">
        <v>33</v>
      </c>
      <c r="E1779" t="s">
        <v>34</v>
      </c>
      <c r="F1779" t="s">
        <v>35</v>
      </c>
      <c r="G1779" t="s">
        <v>19</v>
      </c>
      <c r="H1779" t="s">
        <v>20</v>
      </c>
      <c r="I1779" t="s">
        <v>21</v>
      </c>
      <c r="J1779">
        <v>6593</v>
      </c>
      <c r="K1779">
        <v>11</v>
      </c>
      <c r="L1779">
        <v>72523</v>
      </c>
      <c r="O1779" t="s">
        <v>24</v>
      </c>
      <c r="P1779" s="2">
        <f>DATEVALUE(CONCATENATE(RIGHT(output[[#This Row],[month_year]],2),"/01/",LEFT(output[[#This Row],[month_year]],4)))</f>
        <v>42186</v>
      </c>
    </row>
    <row r="1780" spans="1:16" x14ac:dyDescent="0.3">
      <c r="A1780">
        <v>201507</v>
      </c>
      <c r="B1780" t="s">
        <v>15</v>
      </c>
      <c r="C1780" t="s">
        <v>36</v>
      </c>
      <c r="D1780" t="s">
        <v>36</v>
      </c>
      <c r="E1780" t="s">
        <v>36</v>
      </c>
      <c r="F1780" t="s">
        <v>35</v>
      </c>
      <c r="G1780" t="s">
        <v>19</v>
      </c>
      <c r="H1780" t="s">
        <v>20</v>
      </c>
      <c r="I1780" t="s">
        <v>21</v>
      </c>
      <c r="J1780">
        <v>5798</v>
      </c>
      <c r="K1780">
        <v>11</v>
      </c>
      <c r="L1780">
        <v>63778</v>
      </c>
      <c r="O1780" t="s">
        <v>24</v>
      </c>
      <c r="P1780" s="2">
        <f>DATEVALUE(CONCATENATE(RIGHT(output[[#This Row],[month_year]],2),"/01/",LEFT(output[[#This Row],[month_year]],4)))</f>
        <v>42186</v>
      </c>
    </row>
    <row r="1781" spans="1:16" x14ac:dyDescent="0.3">
      <c r="A1781">
        <v>201507</v>
      </c>
      <c r="B1781" t="s">
        <v>15</v>
      </c>
      <c r="C1781" t="s">
        <v>37</v>
      </c>
      <c r="D1781" t="s">
        <v>37</v>
      </c>
      <c r="E1781" t="s">
        <v>37</v>
      </c>
      <c r="F1781" t="s">
        <v>35</v>
      </c>
      <c r="G1781" t="s">
        <v>19</v>
      </c>
      <c r="H1781" t="s">
        <v>38</v>
      </c>
      <c r="I1781" t="s">
        <v>39</v>
      </c>
      <c r="J1781">
        <v>18467</v>
      </c>
      <c r="K1781">
        <v>12</v>
      </c>
      <c r="L1781">
        <v>221604</v>
      </c>
      <c r="O1781" t="s">
        <v>24</v>
      </c>
      <c r="P1781" s="2">
        <f>DATEVALUE(CONCATENATE(RIGHT(output[[#This Row],[month_year]],2),"/01/",LEFT(output[[#This Row],[month_year]],4)))</f>
        <v>42186</v>
      </c>
    </row>
    <row r="1782" spans="1:16" x14ac:dyDescent="0.3">
      <c r="A1782">
        <v>201507</v>
      </c>
      <c r="B1782" t="s">
        <v>15</v>
      </c>
      <c r="C1782" t="s">
        <v>40</v>
      </c>
      <c r="D1782" t="s">
        <v>41</v>
      </c>
      <c r="E1782" t="s">
        <v>41</v>
      </c>
      <c r="F1782" t="s">
        <v>35</v>
      </c>
      <c r="G1782" t="s">
        <v>42</v>
      </c>
      <c r="H1782" t="s">
        <v>20</v>
      </c>
      <c r="I1782" t="s">
        <v>43</v>
      </c>
      <c r="J1782">
        <v>1722</v>
      </c>
      <c r="K1782">
        <v>18</v>
      </c>
      <c r="L1782">
        <v>30996</v>
      </c>
      <c r="O1782" t="s">
        <v>24</v>
      </c>
      <c r="P1782" s="2">
        <f>DATEVALUE(CONCATENATE(RIGHT(output[[#This Row],[month_year]],2),"/01/",LEFT(output[[#This Row],[month_year]],4)))</f>
        <v>42186</v>
      </c>
    </row>
    <row r="1783" spans="1:16" x14ac:dyDescent="0.3">
      <c r="A1783">
        <v>201507</v>
      </c>
      <c r="B1783" t="s">
        <v>15</v>
      </c>
      <c r="C1783" t="s">
        <v>44</v>
      </c>
      <c r="D1783" t="s">
        <v>44</v>
      </c>
      <c r="E1783" t="s">
        <v>45</v>
      </c>
      <c r="F1783" t="s">
        <v>35</v>
      </c>
      <c r="G1783" t="s">
        <v>27</v>
      </c>
      <c r="H1783" t="s">
        <v>20</v>
      </c>
      <c r="I1783" t="s">
        <v>28</v>
      </c>
      <c r="J1783">
        <v>5074</v>
      </c>
      <c r="K1783">
        <v>7</v>
      </c>
      <c r="L1783">
        <v>35518</v>
      </c>
      <c r="O1783" t="s">
        <v>24</v>
      </c>
      <c r="P1783" s="2">
        <f>DATEVALUE(CONCATENATE(RIGHT(output[[#This Row],[month_year]],2),"/01/",LEFT(output[[#This Row],[month_year]],4)))</f>
        <v>42186</v>
      </c>
    </row>
    <row r="1784" spans="1:16" x14ac:dyDescent="0.3">
      <c r="A1784">
        <v>201507</v>
      </c>
      <c r="B1784" t="s">
        <v>15</v>
      </c>
      <c r="C1784" t="s">
        <v>46</v>
      </c>
      <c r="D1784" t="s">
        <v>47</v>
      </c>
      <c r="E1784" t="s">
        <v>47</v>
      </c>
      <c r="F1784" t="s">
        <v>48</v>
      </c>
      <c r="G1784" t="s">
        <v>19</v>
      </c>
      <c r="H1784" t="s">
        <v>20</v>
      </c>
      <c r="I1784" t="s">
        <v>21</v>
      </c>
      <c r="J1784">
        <v>22242</v>
      </c>
      <c r="K1784">
        <v>11</v>
      </c>
      <c r="L1784">
        <v>244662</v>
      </c>
      <c r="O1784" t="s">
        <v>24</v>
      </c>
      <c r="P1784" s="2">
        <f>DATEVALUE(CONCATENATE(RIGHT(output[[#This Row],[month_year]],2),"/01/",LEFT(output[[#This Row],[month_year]],4)))</f>
        <v>42186</v>
      </c>
    </row>
    <row r="1785" spans="1:16" x14ac:dyDescent="0.3">
      <c r="A1785">
        <v>201507</v>
      </c>
      <c r="B1785" t="s">
        <v>15</v>
      </c>
      <c r="C1785" t="s">
        <v>49</v>
      </c>
      <c r="D1785" t="s">
        <v>50</v>
      </c>
      <c r="E1785" t="s">
        <v>51</v>
      </c>
      <c r="F1785" t="s">
        <v>48</v>
      </c>
      <c r="G1785" t="s">
        <v>52</v>
      </c>
      <c r="H1785" t="s">
        <v>20</v>
      </c>
      <c r="I1785" t="s">
        <v>53</v>
      </c>
      <c r="J1785">
        <v>3723</v>
      </c>
      <c r="K1785">
        <v>11</v>
      </c>
      <c r="L1785">
        <v>40953</v>
      </c>
      <c r="O1785" t="s">
        <v>24</v>
      </c>
      <c r="P1785" s="2">
        <f>DATEVALUE(CONCATENATE(RIGHT(output[[#This Row],[month_year]],2),"/01/",LEFT(output[[#This Row],[month_year]],4)))</f>
        <v>42186</v>
      </c>
    </row>
    <row r="1786" spans="1:16" x14ac:dyDescent="0.3">
      <c r="A1786">
        <v>201507</v>
      </c>
      <c r="B1786" t="s">
        <v>15</v>
      </c>
      <c r="C1786" t="s">
        <v>54</v>
      </c>
      <c r="D1786" t="s">
        <v>55</v>
      </c>
      <c r="E1786" t="s">
        <v>55</v>
      </c>
      <c r="F1786" t="s">
        <v>48</v>
      </c>
      <c r="G1786" t="s">
        <v>19</v>
      </c>
      <c r="H1786" t="s">
        <v>20</v>
      </c>
      <c r="I1786" t="s">
        <v>21</v>
      </c>
      <c r="J1786">
        <v>1357</v>
      </c>
      <c r="K1786">
        <v>11</v>
      </c>
      <c r="L1786">
        <v>14927</v>
      </c>
      <c r="O1786" t="s">
        <v>24</v>
      </c>
      <c r="P1786" s="2">
        <f>DATEVALUE(CONCATENATE(RIGHT(output[[#This Row],[month_year]],2),"/01/",LEFT(output[[#This Row],[month_year]],4)))</f>
        <v>42186</v>
      </c>
    </row>
    <row r="1787" spans="1:16" x14ac:dyDescent="0.3">
      <c r="A1787">
        <v>201507</v>
      </c>
      <c r="B1787" t="s">
        <v>15</v>
      </c>
      <c r="C1787" t="s">
        <v>56</v>
      </c>
      <c r="D1787" t="s">
        <v>57</v>
      </c>
      <c r="E1787" t="s">
        <v>57</v>
      </c>
      <c r="F1787" t="s">
        <v>48</v>
      </c>
      <c r="G1787" t="s">
        <v>19</v>
      </c>
      <c r="H1787" t="s">
        <v>20</v>
      </c>
      <c r="I1787" t="s">
        <v>21</v>
      </c>
      <c r="J1787">
        <v>1459</v>
      </c>
      <c r="K1787">
        <v>11</v>
      </c>
      <c r="L1787">
        <v>16049</v>
      </c>
      <c r="O1787" t="s">
        <v>24</v>
      </c>
      <c r="P1787" s="2">
        <f>DATEVALUE(CONCATENATE(RIGHT(output[[#This Row],[month_year]],2),"/01/",LEFT(output[[#This Row],[month_year]],4)))</f>
        <v>42186</v>
      </c>
    </row>
    <row r="1788" spans="1:16" x14ac:dyDescent="0.3">
      <c r="A1788">
        <v>201507</v>
      </c>
      <c r="B1788" t="s">
        <v>15</v>
      </c>
      <c r="C1788" t="s">
        <v>58</v>
      </c>
      <c r="D1788" t="s">
        <v>59</v>
      </c>
      <c r="E1788" t="s">
        <v>51</v>
      </c>
      <c r="F1788" t="s">
        <v>48</v>
      </c>
      <c r="G1788" t="s">
        <v>52</v>
      </c>
      <c r="H1788" t="s">
        <v>20</v>
      </c>
      <c r="I1788" t="s">
        <v>53</v>
      </c>
      <c r="J1788">
        <v>4140</v>
      </c>
      <c r="K1788">
        <v>11</v>
      </c>
      <c r="L1788">
        <v>45540</v>
      </c>
      <c r="O1788" t="s">
        <v>24</v>
      </c>
      <c r="P1788" s="2">
        <f>DATEVALUE(CONCATENATE(RIGHT(output[[#This Row],[month_year]],2),"/01/",LEFT(output[[#This Row],[month_year]],4)))</f>
        <v>42186</v>
      </c>
    </row>
    <row r="1789" spans="1:16" x14ac:dyDescent="0.3">
      <c r="A1789">
        <v>201507</v>
      </c>
      <c r="B1789" t="s">
        <v>15</v>
      </c>
      <c r="C1789" t="s">
        <v>60</v>
      </c>
      <c r="D1789" t="s">
        <v>61</v>
      </c>
      <c r="E1789" t="s">
        <v>61</v>
      </c>
      <c r="F1789" t="s">
        <v>48</v>
      </c>
      <c r="G1789" t="s">
        <v>19</v>
      </c>
      <c r="H1789" t="s">
        <v>20</v>
      </c>
      <c r="I1789" t="s">
        <v>21</v>
      </c>
      <c r="J1789">
        <v>8082</v>
      </c>
      <c r="K1789">
        <v>11</v>
      </c>
      <c r="L1789">
        <v>88902</v>
      </c>
      <c r="O1789" t="s">
        <v>24</v>
      </c>
      <c r="P1789" s="2">
        <f>DATEVALUE(CONCATENATE(RIGHT(output[[#This Row],[month_year]],2),"/01/",LEFT(output[[#This Row],[month_year]],4)))</f>
        <v>42186</v>
      </c>
    </row>
    <row r="1790" spans="1:16" x14ac:dyDescent="0.3">
      <c r="A1790">
        <v>201507</v>
      </c>
      <c r="B1790" t="s">
        <v>15</v>
      </c>
      <c r="C1790" t="s">
        <v>97</v>
      </c>
      <c r="D1790" t="s">
        <v>98</v>
      </c>
      <c r="E1790" t="s">
        <v>98</v>
      </c>
      <c r="F1790" t="s">
        <v>65</v>
      </c>
      <c r="G1790" t="s">
        <v>19</v>
      </c>
      <c r="H1790" t="s">
        <v>20</v>
      </c>
      <c r="I1790" t="s">
        <v>21</v>
      </c>
      <c r="J1790">
        <v>797</v>
      </c>
      <c r="K1790">
        <v>11</v>
      </c>
      <c r="L1790">
        <v>8767</v>
      </c>
      <c r="O1790" t="s">
        <v>24</v>
      </c>
      <c r="P1790" s="2">
        <f>DATEVALUE(CONCATENATE(RIGHT(output[[#This Row],[month_year]],2),"/01/",LEFT(output[[#This Row],[month_year]],4)))</f>
        <v>42186</v>
      </c>
    </row>
    <row r="1791" spans="1:16" x14ac:dyDescent="0.3">
      <c r="A1791">
        <v>201507</v>
      </c>
      <c r="B1791" t="s">
        <v>15</v>
      </c>
      <c r="C1791" t="s">
        <v>62</v>
      </c>
      <c r="D1791" t="s">
        <v>63</v>
      </c>
      <c r="E1791" t="s">
        <v>64</v>
      </c>
      <c r="F1791" t="s">
        <v>65</v>
      </c>
      <c r="G1791" t="s">
        <v>19</v>
      </c>
      <c r="H1791" t="s">
        <v>20</v>
      </c>
      <c r="I1791" t="s">
        <v>21</v>
      </c>
      <c r="J1791">
        <v>2811</v>
      </c>
      <c r="K1791">
        <v>11</v>
      </c>
      <c r="L1791">
        <v>30921</v>
      </c>
      <c r="O1791" t="s">
        <v>24</v>
      </c>
      <c r="P1791" s="2">
        <f>DATEVALUE(CONCATENATE(RIGHT(output[[#This Row],[month_year]],2),"/01/",LEFT(output[[#This Row],[month_year]],4)))</f>
        <v>42186</v>
      </c>
    </row>
    <row r="1792" spans="1:16" x14ac:dyDescent="0.3">
      <c r="A1792">
        <v>201507</v>
      </c>
      <c r="B1792" t="s">
        <v>15</v>
      </c>
      <c r="C1792" t="s">
        <v>643</v>
      </c>
      <c r="D1792" t="s">
        <v>644</v>
      </c>
      <c r="E1792" t="s">
        <v>645</v>
      </c>
      <c r="F1792" t="s">
        <v>65</v>
      </c>
      <c r="G1792" t="s">
        <v>19</v>
      </c>
      <c r="H1792" t="s">
        <v>20</v>
      </c>
      <c r="I1792" t="s">
        <v>21</v>
      </c>
      <c r="J1792">
        <v>663</v>
      </c>
      <c r="K1792">
        <v>11</v>
      </c>
      <c r="L1792">
        <v>7293</v>
      </c>
      <c r="O1792" t="s">
        <v>24</v>
      </c>
      <c r="P1792" s="2">
        <f>DATEVALUE(CONCATENATE(RIGHT(output[[#This Row],[month_year]],2),"/01/",LEFT(output[[#This Row],[month_year]],4)))</f>
        <v>42186</v>
      </c>
    </row>
    <row r="1793" spans="1:16" x14ac:dyDescent="0.3">
      <c r="A1793">
        <v>201507</v>
      </c>
      <c r="B1793" t="s">
        <v>15</v>
      </c>
      <c r="C1793" t="s">
        <v>107</v>
      </c>
      <c r="D1793" t="s">
        <v>108</v>
      </c>
      <c r="E1793" t="s">
        <v>108</v>
      </c>
      <c r="F1793" t="s">
        <v>65</v>
      </c>
      <c r="G1793" t="s">
        <v>19</v>
      </c>
      <c r="H1793" t="s">
        <v>20</v>
      </c>
      <c r="I1793" t="s">
        <v>21</v>
      </c>
      <c r="J1793">
        <v>1408</v>
      </c>
      <c r="K1793">
        <v>11</v>
      </c>
      <c r="L1793">
        <v>15488</v>
      </c>
      <c r="O1793" t="s">
        <v>24</v>
      </c>
      <c r="P1793" s="2">
        <f>DATEVALUE(CONCATENATE(RIGHT(output[[#This Row],[month_year]],2),"/01/",LEFT(output[[#This Row],[month_year]],4)))</f>
        <v>42186</v>
      </c>
    </row>
    <row r="1794" spans="1:16" x14ac:dyDescent="0.3">
      <c r="A1794">
        <v>201507</v>
      </c>
      <c r="B1794" t="s">
        <v>15</v>
      </c>
      <c r="C1794" t="s">
        <v>66</v>
      </c>
      <c r="D1794" t="s">
        <v>67</v>
      </c>
      <c r="E1794" t="s">
        <v>67</v>
      </c>
      <c r="F1794" t="s">
        <v>65</v>
      </c>
      <c r="G1794" t="s">
        <v>19</v>
      </c>
      <c r="H1794" t="s">
        <v>20</v>
      </c>
      <c r="I1794" t="s">
        <v>21</v>
      </c>
      <c r="J1794">
        <v>1066</v>
      </c>
      <c r="K1794">
        <v>11</v>
      </c>
      <c r="L1794">
        <v>11726</v>
      </c>
      <c r="O1794" t="s">
        <v>24</v>
      </c>
      <c r="P1794" s="2">
        <f>DATEVALUE(CONCATENATE(RIGHT(output[[#This Row],[month_year]],2),"/01/",LEFT(output[[#This Row],[month_year]],4)))</f>
        <v>42186</v>
      </c>
    </row>
    <row r="1795" spans="1:16" x14ac:dyDescent="0.3">
      <c r="A1795">
        <v>201507</v>
      </c>
      <c r="B1795" t="s">
        <v>15</v>
      </c>
      <c r="C1795" t="s">
        <v>68</v>
      </c>
      <c r="D1795" t="s">
        <v>69</v>
      </c>
      <c r="E1795" t="s">
        <v>65</v>
      </c>
      <c r="F1795" t="s">
        <v>65</v>
      </c>
      <c r="G1795" t="s">
        <v>19</v>
      </c>
      <c r="H1795" t="s">
        <v>20</v>
      </c>
      <c r="I1795" t="s">
        <v>21</v>
      </c>
      <c r="J1795">
        <v>3141</v>
      </c>
      <c r="K1795">
        <v>11</v>
      </c>
      <c r="L1795">
        <v>34551</v>
      </c>
      <c r="O1795" t="s">
        <v>24</v>
      </c>
      <c r="P1795" s="2">
        <f>DATEVALUE(CONCATENATE(RIGHT(output[[#This Row],[month_year]],2),"/01/",LEFT(output[[#This Row],[month_year]],4)))</f>
        <v>42186</v>
      </c>
    </row>
    <row r="1796" spans="1:16" x14ac:dyDescent="0.3">
      <c r="A1796">
        <v>201507</v>
      </c>
      <c r="B1796" t="s">
        <v>70</v>
      </c>
      <c r="C1796" t="s">
        <v>29</v>
      </c>
      <c r="D1796" t="s">
        <v>30</v>
      </c>
      <c r="E1796" t="s">
        <v>30</v>
      </c>
      <c r="F1796" t="s">
        <v>30</v>
      </c>
      <c r="G1796" t="s">
        <v>19</v>
      </c>
      <c r="H1796" t="s">
        <v>20</v>
      </c>
      <c r="I1796" t="s">
        <v>21</v>
      </c>
      <c r="J1796">
        <v>14553</v>
      </c>
      <c r="K1796">
        <v>9.9433333333333298</v>
      </c>
      <c r="L1796">
        <v>144705.32999999999</v>
      </c>
      <c r="N1796" t="s">
        <v>30</v>
      </c>
      <c r="O1796" t="s">
        <v>22</v>
      </c>
      <c r="P1796" s="2">
        <f>DATEVALUE(CONCATENATE(RIGHT(output[[#This Row],[month_year]],2),"/01/",LEFT(output[[#This Row],[month_year]],4)))</f>
        <v>42186</v>
      </c>
    </row>
    <row r="1797" spans="1:16" x14ac:dyDescent="0.3">
      <c r="A1797">
        <v>201507</v>
      </c>
      <c r="B1797" t="s">
        <v>70</v>
      </c>
      <c r="C1797" t="s">
        <v>86</v>
      </c>
      <c r="D1797" t="s">
        <v>87</v>
      </c>
      <c r="E1797" t="s">
        <v>87</v>
      </c>
      <c r="F1797" t="s">
        <v>30</v>
      </c>
      <c r="G1797" t="s">
        <v>19</v>
      </c>
      <c r="H1797" t="s">
        <v>38</v>
      </c>
      <c r="I1797" t="s">
        <v>39</v>
      </c>
      <c r="J1797">
        <v>3644</v>
      </c>
      <c r="K1797">
        <v>9.94</v>
      </c>
      <c r="L1797">
        <v>36221.360000000001</v>
      </c>
      <c r="N1797" t="s">
        <v>87</v>
      </c>
      <c r="O1797" t="s">
        <v>22</v>
      </c>
      <c r="P1797" s="2">
        <f>DATEVALUE(CONCATENATE(RIGHT(output[[#This Row],[month_year]],2),"/01/",LEFT(output[[#This Row],[month_year]],4)))</f>
        <v>42186</v>
      </c>
    </row>
    <row r="1798" spans="1:16" x14ac:dyDescent="0.3">
      <c r="A1798">
        <v>201507</v>
      </c>
      <c r="B1798" t="s">
        <v>70</v>
      </c>
      <c r="C1798" t="s">
        <v>88</v>
      </c>
      <c r="D1798" t="s">
        <v>89</v>
      </c>
      <c r="E1798" t="s">
        <v>30</v>
      </c>
      <c r="F1798" t="s">
        <v>30</v>
      </c>
      <c r="G1798" t="s">
        <v>19</v>
      </c>
      <c r="H1798" t="s">
        <v>20</v>
      </c>
      <c r="I1798" t="s">
        <v>21</v>
      </c>
      <c r="J1798">
        <v>1955</v>
      </c>
      <c r="K1798">
        <v>9.9499999999999993</v>
      </c>
      <c r="L1798">
        <v>19452.25</v>
      </c>
      <c r="N1798" t="s">
        <v>30</v>
      </c>
      <c r="O1798" t="s">
        <v>24</v>
      </c>
      <c r="P1798" s="2">
        <f>DATEVALUE(CONCATENATE(RIGHT(output[[#This Row],[month_year]],2),"/01/",LEFT(output[[#This Row],[month_year]],4)))</f>
        <v>42186</v>
      </c>
    </row>
    <row r="1799" spans="1:16" x14ac:dyDescent="0.3">
      <c r="A1799">
        <v>201507</v>
      </c>
      <c r="B1799" t="s">
        <v>70</v>
      </c>
      <c r="C1799" t="s">
        <v>31</v>
      </c>
      <c r="D1799" t="s">
        <v>32</v>
      </c>
      <c r="E1799" t="s">
        <v>32</v>
      </c>
      <c r="F1799" t="s">
        <v>30</v>
      </c>
      <c r="G1799" t="s">
        <v>19</v>
      </c>
      <c r="H1799" t="s">
        <v>20</v>
      </c>
      <c r="I1799" t="s">
        <v>21</v>
      </c>
      <c r="J1799">
        <v>28065</v>
      </c>
      <c r="K1799">
        <v>9.9433333333333298</v>
      </c>
      <c r="L1799">
        <v>279059.65000000002</v>
      </c>
      <c r="N1799" t="s">
        <v>32</v>
      </c>
      <c r="O1799" t="s">
        <v>22</v>
      </c>
      <c r="P1799" s="2">
        <f>DATEVALUE(CONCATENATE(RIGHT(output[[#This Row],[month_year]],2),"/01/",LEFT(output[[#This Row],[month_year]],4)))</f>
        <v>42186</v>
      </c>
    </row>
    <row r="1800" spans="1:16" x14ac:dyDescent="0.3">
      <c r="A1800">
        <v>201507</v>
      </c>
      <c r="B1800" t="s">
        <v>70</v>
      </c>
      <c r="C1800" t="s">
        <v>90</v>
      </c>
      <c r="D1800" t="s">
        <v>91</v>
      </c>
      <c r="E1800" t="s">
        <v>91</v>
      </c>
      <c r="F1800" t="s">
        <v>30</v>
      </c>
      <c r="G1800" t="s">
        <v>19</v>
      </c>
      <c r="H1800" t="s">
        <v>38</v>
      </c>
      <c r="I1800" t="s">
        <v>39</v>
      </c>
      <c r="J1800">
        <v>4607</v>
      </c>
      <c r="K1800">
        <v>9.94</v>
      </c>
      <c r="L1800">
        <v>45793.58</v>
      </c>
      <c r="N1800" t="s">
        <v>91</v>
      </c>
      <c r="O1800" t="s">
        <v>22</v>
      </c>
      <c r="P1800" s="2">
        <f>DATEVALUE(CONCATENATE(RIGHT(output[[#This Row],[month_year]],2),"/01/",LEFT(output[[#This Row],[month_year]],4)))</f>
        <v>42186</v>
      </c>
    </row>
    <row r="1801" spans="1:16" x14ac:dyDescent="0.3">
      <c r="A1801">
        <v>201507</v>
      </c>
      <c r="B1801" t="s">
        <v>70</v>
      </c>
      <c r="C1801" t="s">
        <v>33</v>
      </c>
      <c r="D1801" t="s">
        <v>33</v>
      </c>
      <c r="E1801" t="s">
        <v>34</v>
      </c>
      <c r="F1801" t="s">
        <v>35</v>
      </c>
      <c r="G1801" t="s">
        <v>19</v>
      </c>
      <c r="H1801" t="s">
        <v>20</v>
      </c>
      <c r="I1801" t="s">
        <v>21</v>
      </c>
      <c r="J1801">
        <v>7579</v>
      </c>
      <c r="K1801">
        <v>9.9433333333333298</v>
      </c>
      <c r="L1801">
        <v>75360.523333333302</v>
      </c>
      <c r="N1801" t="s">
        <v>34</v>
      </c>
      <c r="O1801" t="s">
        <v>22</v>
      </c>
      <c r="P1801" s="2">
        <f>DATEVALUE(CONCATENATE(RIGHT(output[[#This Row],[month_year]],2),"/01/",LEFT(output[[#This Row],[month_year]],4)))</f>
        <v>42186</v>
      </c>
    </row>
    <row r="1802" spans="1:16" x14ac:dyDescent="0.3">
      <c r="A1802">
        <v>201507</v>
      </c>
      <c r="B1802" t="s">
        <v>70</v>
      </c>
      <c r="C1802" t="s">
        <v>36</v>
      </c>
      <c r="D1802" t="s">
        <v>36</v>
      </c>
      <c r="E1802" t="s">
        <v>36</v>
      </c>
      <c r="F1802" t="s">
        <v>35</v>
      </c>
      <c r="G1802" t="s">
        <v>19</v>
      </c>
      <c r="H1802" t="s">
        <v>20</v>
      </c>
      <c r="I1802" t="s">
        <v>21</v>
      </c>
      <c r="J1802">
        <v>6846</v>
      </c>
      <c r="K1802">
        <v>9.9433333333333298</v>
      </c>
      <c r="L1802">
        <v>68072.06</v>
      </c>
      <c r="N1802" t="s">
        <v>36</v>
      </c>
      <c r="O1802" t="s">
        <v>22</v>
      </c>
      <c r="P1802" s="2">
        <f>DATEVALUE(CONCATENATE(RIGHT(output[[#This Row],[month_year]],2),"/01/",LEFT(output[[#This Row],[month_year]],4)))</f>
        <v>42186</v>
      </c>
    </row>
    <row r="1803" spans="1:16" x14ac:dyDescent="0.3">
      <c r="A1803">
        <v>201507</v>
      </c>
      <c r="B1803" t="s">
        <v>70</v>
      </c>
      <c r="C1803" t="s">
        <v>93</v>
      </c>
      <c r="D1803" t="s">
        <v>93</v>
      </c>
      <c r="E1803" t="s">
        <v>93</v>
      </c>
      <c r="F1803" t="s">
        <v>35</v>
      </c>
      <c r="G1803" t="s">
        <v>19</v>
      </c>
      <c r="H1803" t="s">
        <v>20</v>
      </c>
      <c r="I1803" t="s">
        <v>21</v>
      </c>
      <c r="J1803">
        <v>4451</v>
      </c>
      <c r="K1803">
        <v>9.9433333333333298</v>
      </c>
      <c r="L1803">
        <v>44257.776666666701</v>
      </c>
      <c r="N1803" t="s">
        <v>93</v>
      </c>
      <c r="O1803" t="s">
        <v>22</v>
      </c>
      <c r="P1803" s="2">
        <f>DATEVALUE(CONCATENATE(RIGHT(output[[#This Row],[month_year]],2),"/01/",LEFT(output[[#This Row],[month_year]],4)))</f>
        <v>42186</v>
      </c>
    </row>
    <row r="1804" spans="1:16" x14ac:dyDescent="0.3">
      <c r="A1804">
        <v>201507</v>
      </c>
      <c r="B1804" t="s">
        <v>70</v>
      </c>
      <c r="C1804" t="s">
        <v>94</v>
      </c>
      <c r="D1804" t="s">
        <v>94</v>
      </c>
      <c r="E1804" t="s">
        <v>94</v>
      </c>
      <c r="F1804" t="s">
        <v>35</v>
      </c>
      <c r="G1804" t="s">
        <v>19</v>
      </c>
      <c r="H1804" t="s">
        <v>38</v>
      </c>
      <c r="I1804" t="s">
        <v>39</v>
      </c>
      <c r="J1804">
        <v>1540</v>
      </c>
      <c r="K1804">
        <v>9.94</v>
      </c>
      <c r="L1804">
        <v>15307.6</v>
      </c>
      <c r="N1804" t="s">
        <v>94</v>
      </c>
      <c r="O1804" t="s">
        <v>22</v>
      </c>
      <c r="P1804" s="2">
        <f>DATEVALUE(CONCATENATE(RIGHT(output[[#This Row],[month_year]],2),"/01/",LEFT(output[[#This Row],[month_year]],4)))</f>
        <v>42186</v>
      </c>
    </row>
    <row r="1805" spans="1:16" x14ac:dyDescent="0.3">
      <c r="A1805">
        <v>201507</v>
      </c>
      <c r="B1805" t="s">
        <v>70</v>
      </c>
      <c r="C1805" t="s">
        <v>95</v>
      </c>
      <c r="D1805" t="s">
        <v>95</v>
      </c>
      <c r="E1805" t="s">
        <v>96</v>
      </c>
      <c r="F1805" t="s">
        <v>35</v>
      </c>
      <c r="G1805" t="s">
        <v>52</v>
      </c>
      <c r="H1805" t="s">
        <v>20</v>
      </c>
      <c r="I1805" t="s">
        <v>53</v>
      </c>
      <c r="J1805">
        <v>7172</v>
      </c>
      <c r="K1805">
        <v>9.94</v>
      </c>
      <c r="L1805">
        <v>71289.679999999993</v>
      </c>
      <c r="N1805" t="s">
        <v>96</v>
      </c>
      <c r="O1805" t="s">
        <v>22</v>
      </c>
      <c r="P1805" s="2">
        <f>DATEVALUE(CONCATENATE(RIGHT(output[[#This Row],[month_year]],2),"/01/",LEFT(output[[#This Row],[month_year]],4)))</f>
        <v>42186</v>
      </c>
    </row>
    <row r="1806" spans="1:16" x14ac:dyDescent="0.3">
      <c r="A1806">
        <v>201507</v>
      </c>
      <c r="B1806" t="s">
        <v>70</v>
      </c>
      <c r="C1806" t="s">
        <v>46</v>
      </c>
      <c r="D1806" t="s">
        <v>47</v>
      </c>
      <c r="E1806" t="s">
        <v>47</v>
      </c>
      <c r="F1806" t="s">
        <v>48</v>
      </c>
      <c r="G1806" t="s">
        <v>19</v>
      </c>
      <c r="H1806" t="s">
        <v>20</v>
      </c>
      <c r="I1806" t="s">
        <v>21</v>
      </c>
      <c r="J1806">
        <v>11787</v>
      </c>
      <c r="K1806">
        <v>9.9433333333333298</v>
      </c>
      <c r="L1806">
        <v>117202.07</v>
      </c>
      <c r="N1806" t="s">
        <v>47</v>
      </c>
      <c r="O1806" t="s">
        <v>22</v>
      </c>
      <c r="P1806" s="2">
        <f>DATEVALUE(CONCATENATE(RIGHT(output[[#This Row],[month_year]],2),"/01/",LEFT(output[[#This Row],[month_year]],4)))</f>
        <v>42186</v>
      </c>
    </row>
    <row r="1807" spans="1:16" x14ac:dyDescent="0.3">
      <c r="A1807">
        <v>201507</v>
      </c>
      <c r="B1807" t="s">
        <v>70</v>
      </c>
      <c r="C1807" t="s">
        <v>60</v>
      </c>
      <c r="D1807" t="s">
        <v>61</v>
      </c>
      <c r="E1807" t="s">
        <v>61</v>
      </c>
      <c r="F1807" t="s">
        <v>48</v>
      </c>
      <c r="G1807" t="s">
        <v>19</v>
      </c>
      <c r="H1807" t="s">
        <v>20</v>
      </c>
      <c r="I1807" t="s">
        <v>21</v>
      </c>
      <c r="J1807">
        <v>2458</v>
      </c>
      <c r="K1807">
        <v>9.9433333333333298</v>
      </c>
      <c r="L1807">
        <v>24440.7133333333</v>
      </c>
      <c r="N1807" t="s">
        <v>61</v>
      </c>
      <c r="O1807" t="s">
        <v>22</v>
      </c>
      <c r="P1807" s="2">
        <f>DATEVALUE(CONCATENATE(RIGHT(output[[#This Row],[month_year]],2),"/01/",LEFT(output[[#This Row],[month_year]],4)))</f>
        <v>42186</v>
      </c>
    </row>
    <row r="1808" spans="1:16" x14ac:dyDescent="0.3">
      <c r="A1808">
        <v>201507</v>
      </c>
      <c r="B1808" t="s">
        <v>70</v>
      </c>
      <c r="C1808" t="s">
        <v>97</v>
      </c>
      <c r="D1808" t="s">
        <v>98</v>
      </c>
      <c r="E1808" t="s">
        <v>98</v>
      </c>
      <c r="F1808" t="s">
        <v>65</v>
      </c>
      <c r="G1808" t="s">
        <v>19</v>
      </c>
      <c r="H1808" t="s">
        <v>20</v>
      </c>
      <c r="I1808" t="s">
        <v>21</v>
      </c>
      <c r="J1808">
        <v>5090</v>
      </c>
      <c r="K1808">
        <v>9.9433333333333298</v>
      </c>
      <c r="L1808">
        <v>50611.566666666702</v>
      </c>
      <c r="N1808" t="s">
        <v>98</v>
      </c>
      <c r="O1808" t="s">
        <v>22</v>
      </c>
      <c r="P1808" s="2">
        <f>DATEVALUE(CONCATENATE(RIGHT(output[[#This Row],[month_year]],2),"/01/",LEFT(output[[#This Row],[month_year]],4)))</f>
        <v>42186</v>
      </c>
    </row>
    <row r="1809" spans="1:16" x14ac:dyDescent="0.3">
      <c r="A1809">
        <v>201507</v>
      </c>
      <c r="B1809" t="s">
        <v>70</v>
      </c>
      <c r="C1809" t="s">
        <v>99</v>
      </c>
      <c r="D1809" t="s">
        <v>100</v>
      </c>
      <c r="E1809" t="s">
        <v>100</v>
      </c>
      <c r="F1809" t="s">
        <v>65</v>
      </c>
      <c r="G1809" t="s">
        <v>19</v>
      </c>
      <c r="H1809" t="s">
        <v>20</v>
      </c>
      <c r="I1809" t="s">
        <v>21</v>
      </c>
      <c r="J1809">
        <v>3602</v>
      </c>
      <c r="K1809">
        <v>9.9433333333333298</v>
      </c>
      <c r="L1809">
        <v>35815.886666666702</v>
      </c>
      <c r="N1809" t="s">
        <v>100</v>
      </c>
      <c r="O1809" t="s">
        <v>22</v>
      </c>
      <c r="P1809" s="2">
        <f>DATEVALUE(CONCATENATE(RIGHT(output[[#This Row],[month_year]],2),"/01/",LEFT(output[[#This Row],[month_year]],4)))</f>
        <v>42186</v>
      </c>
    </row>
    <row r="1810" spans="1:16" x14ac:dyDescent="0.3">
      <c r="A1810">
        <v>201507</v>
      </c>
      <c r="B1810" t="s">
        <v>70</v>
      </c>
      <c r="C1810" t="s">
        <v>62</v>
      </c>
      <c r="D1810" t="s">
        <v>63</v>
      </c>
      <c r="E1810" t="s">
        <v>64</v>
      </c>
      <c r="F1810" t="s">
        <v>65</v>
      </c>
      <c r="G1810" t="s">
        <v>19</v>
      </c>
      <c r="H1810" t="s">
        <v>20</v>
      </c>
      <c r="I1810" t="s">
        <v>21</v>
      </c>
      <c r="J1810">
        <v>19638</v>
      </c>
      <c r="K1810">
        <v>9.9433333333333298</v>
      </c>
      <c r="L1810">
        <v>195267.18</v>
      </c>
      <c r="N1810" t="s">
        <v>64</v>
      </c>
      <c r="O1810" t="s">
        <v>22</v>
      </c>
      <c r="P1810" s="2">
        <f>DATEVALUE(CONCATENATE(RIGHT(output[[#This Row],[month_year]],2),"/01/",LEFT(output[[#This Row],[month_year]],4)))</f>
        <v>42186</v>
      </c>
    </row>
    <row r="1811" spans="1:16" x14ac:dyDescent="0.3">
      <c r="A1811">
        <v>201507</v>
      </c>
      <c r="B1811" t="s">
        <v>70</v>
      </c>
      <c r="C1811" t="s">
        <v>104</v>
      </c>
      <c r="D1811" t="s">
        <v>105</v>
      </c>
      <c r="E1811" t="s">
        <v>106</v>
      </c>
      <c r="F1811" t="s">
        <v>65</v>
      </c>
      <c r="G1811" t="s">
        <v>19</v>
      </c>
      <c r="H1811" t="s">
        <v>38</v>
      </c>
      <c r="I1811" t="s">
        <v>39</v>
      </c>
      <c r="J1811">
        <v>617</v>
      </c>
      <c r="K1811">
        <v>9.94</v>
      </c>
      <c r="L1811">
        <v>6132.98</v>
      </c>
      <c r="N1811" t="s">
        <v>106</v>
      </c>
      <c r="O1811" t="s">
        <v>22</v>
      </c>
      <c r="P1811" s="2">
        <f>DATEVALUE(CONCATENATE(RIGHT(output[[#This Row],[month_year]],2),"/01/",LEFT(output[[#This Row],[month_year]],4)))</f>
        <v>42186</v>
      </c>
    </row>
    <row r="1812" spans="1:16" x14ac:dyDescent="0.3">
      <c r="A1812">
        <v>201507</v>
      </c>
      <c r="B1812" t="s">
        <v>70</v>
      </c>
      <c r="C1812" t="s">
        <v>107</v>
      </c>
      <c r="D1812" t="s">
        <v>108</v>
      </c>
      <c r="E1812" t="s">
        <v>108</v>
      </c>
      <c r="F1812" t="s">
        <v>65</v>
      </c>
      <c r="G1812" t="s">
        <v>19</v>
      </c>
      <c r="H1812" t="s">
        <v>20</v>
      </c>
      <c r="I1812" t="s">
        <v>21</v>
      </c>
      <c r="J1812">
        <v>2978</v>
      </c>
      <c r="K1812">
        <v>9.9433333333333298</v>
      </c>
      <c r="L1812">
        <v>29611.246666666699</v>
      </c>
      <c r="N1812" t="s">
        <v>108</v>
      </c>
      <c r="O1812" t="s">
        <v>22</v>
      </c>
      <c r="P1812" s="2">
        <f>DATEVALUE(CONCATENATE(RIGHT(output[[#This Row],[month_year]],2),"/01/",LEFT(output[[#This Row],[month_year]],4)))</f>
        <v>42186</v>
      </c>
    </row>
    <row r="1813" spans="1:16" x14ac:dyDescent="0.3">
      <c r="A1813">
        <v>201507</v>
      </c>
      <c r="B1813" t="s">
        <v>70</v>
      </c>
      <c r="C1813" t="s">
        <v>766</v>
      </c>
      <c r="D1813" t="s">
        <v>767</v>
      </c>
      <c r="E1813" t="s">
        <v>684</v>
      </c>
      <c r="F1813" t="s">
        <v>65</v>
      </c>
      <c r="G1813" t="s">
        <v>637</v>
      </c>
      <c r="H1813" t="s">
        <v>20</v>
      </c>
      <c r="I1813" t="s">
        <v>638</v>
      </c>
      <c r="J1813">
        <v>388</v>
      </c>
      <c r="K1813">
        <v>14.95</v>
      </c>
      <c r="L1813">
        <v>5800.6</v>
      </c>
      <c r="N1813" t="s">
        <v>65</v>
      </c>
      <c r="O1813" t="s">
        <v>22</v>
      </c>
      <c r="P1813" s="2">
        <f>DATEVALUE(CONCATENATE(RIGHT(output[[#This Row],[month_year]],2),"/01/",LEFT(output[[#This Row],[month_year]],4)))</f>
        <v>42186</v>
      </c>
    </row>
    <row r="1814" spans="1:16" x14ac:dyDescent="0.3">
      <c r="A1814">
        <v>201507</v>
      </c>
      <c r="B1814" t="s">
        <v>70</v>
      </c>
      <c r="C1814" t="s">
        <v>66</v>
      </c>
      <c r="D1814" t="s">
        <v>67</v>
      </c>
      <c r="E1814" t="s">
        <v>67</v>
      </c>
      <c r="F1814" t="s">
        <v>65</v>
      </c>
      <c r="G1814" t="s">
        <v>19</v>
      </c>
      <c r="H1814" t="s">
        <v>20</v>
      </c>
      <c r="I1814" t="s">
        <v>21</v>
      </c>
      <c r="J1814">
        <v>3334</v>
      </c>
      <c r="K1814">
        <v>9.9433333333333298</v>
      </c>
      <c r="L1814">
        <v>33151.073333333297</v>
      </c>
      <c r="N1814" t="s">
        <v>67</v>
      </c>
      <c r="O1814" t="s">
        <v>22</v>
      </c>
      <c r="P1814" s="2">
        <f>DATEVALUE(CONCATENATE(RIGHT(output[[#This Row],[month_year]],2),"/01/",LEFT(output[[#This Row],[month_year]],4)))</f>
        <v>42186</v>
      </c>
    </row>
    <row r="1815" spans="1:16" x14ac:dyDescent="0.3">
      <c r="A1815">
        <v>201507</v>
      </c>
      <c r="B1815" t="s">
        <v>70</v>
      </c>
      <c r="C1815" t="s">
        <v>114</v>
      </c>
      <c r="D1815" t="s">
        <v>115</v>
      </c>
      <c r="E1815" t="s">
        <v>115</v>
      </c>
      <c r="F1815" t="s">
        <v>65</v>
      </c>
      <c r="G1815" t="s">
        <v>19</v>
      </c>
      <c r="H1815" t="s">
        <v>20</v>
      </c>
      <c r="I1815" t="s">
        <v>21</v>
      </c>
      <c r="J1815">
        <v>3026</v>
      </c>
      <c r="K1815">
        <v>9.9433333333333298</v>
      </c>
      <c r="L1815">
        <v>30088.526666666701</v>
      </c>
      <c r="N1815" t="s">
        <v>115</v>
      </c>
      <c r="O1815" t="s">
        <v>22</v>
      </c>
      <c r="P1815" s="2">
        <f>DATEVALUE(CONCATENATE(RIGHT(output[[#This Row],[month_year]],2),"/01/",LEFT(output[[#This Row],[month_year]],4)))</f>
        <v>42186</v>
      </c>
    </row>
    <row r="1816" spans="1:16" x14ac:dyDescent="0.3">
      <c r="A1816">
        <v>201507</v>
      </c>
      <c r="B1816" t="s">
        <v>70</v>
      </c>
      <c r="C1816" t="s">
        <v>68</v>
      </c>
      <c r="D1816" t="s">
        <v>69</v>
      </c>
      <c r="E1816" t="s">
        <v>65</v>
      </c>
      <c r="F1816" t="s">
        <v>65</v>
      </c>
      <c r="G1816" t="s">
        <v>19</v>
      </c>
      <c r="H1816" t="s">
        <v>20</v>
      </c>
      <c r="I1816" t="s">
        <v>21</v>
      </c>
      <c r="J1816">
        <v>15519</v>
      </c>
      <c r="K1816">
        <v>9.9433333333333298</v>
      </c>
      <c r="L1816">
        <v>154310.59</v>
      </c>
      <c r="N1816" t="s">
        <v>65</v>
      </c>
      <c r="O1816" t="s">
        <v>24</v>
      </c>
      <c r="P1816" s="2">
        <f>DATEVALUE(CONCATENATE(RIGHT(output[[#This Row],[month_year]],2),"/01/",LEFT(output[[#This Row],[month_year]],4)))</f>
        <v>42186</v>
      </c>
    </row>
    <row r="1817" spans="1:16" x14ac:dyDescent="0.3">
      <c r="A1817">
        <v>201507</v>
      </c>
      <c r="B1817" t="s">
        <v>70</v>
      </c>
      <c r="C1817" t="s">
        <v>118</v>
      </c>
      <c r="D1817" t="s">
        <v>119</v>
      </c>
      <c r="E1817" t="s">
        <v>120</v>
      </c>
      <c r="F1817" t="s">
        <v>65</v>
      </c>
      <c r="G1817" t="s">
        <v>19</v>
      </c>
      <c r="H1817" t="s">
        <v>38</v>
      </c>
      <c r="I1817" t="s">
        <v>39</v>
      </c>
      <c r="J1817">
        <v>101</v>
      </c>
      <c r="K1817">
        <v>9.9499999999999993</v>
      </c>
      <c r="L1817">
        <v>1004.95</v>
      </c>
      <c r="N1817" t="s">
        <v>120</v>
      </c>
      <c r="O1817" t="s">
        <v>22</v>
      </c>
      <c r="P1817" s="2">
        <f>DATEVALUE(CONCATENATE(RIGHT(output[[#This Row],[month_year]],2),"/01/",LEFT(output[[#This Row],[month_year]],4)))</f>
        <v>42186</v>
      </c>
    </row>
    <row r="1818" spans="1:16" x14ac:dyDescent="0.3">
      <c r="A1818">
        <v>201507</v>
      </c>
      <c r="B1818" t="s">
        <v>70</v>
      </c>
      <c r="C1818" t="s">
        <v>707</v>
      </c>
      <c r="D1818" t="s">
        <v>708</v>
      </c>
      <c r="E1818" t="s">
        <v>684</v>
      </c>
      <c r="F1818" t="s">
        <v>65</v>
      </c>
      <c r="G1818" t="s">
        <v>637</v>
      </c>
      <c r="H1818" t="s">
        <v>20</v>
      </c>
      <c r="I1818" t="s">
        <v>638</v>
      </c>
      <c r="J1818">
        <v>471</v>
      </c>
      <c r="K1818">
        <v>14.95</v>
      </c>
      <c r="L1818">
        <v>7041.45</v>
      </c>
      <c r="N1818" t="s">
        <v>65</v>
      </c>
      <c r="O1818" t="s">
        <v>24</v>
      </c>
      <c r="P1818" s="2">
        <f>DATEVALUE(CONCATENATE(RIGHT(output[[#This Row],[month_year]],2),"/01/",LEFT(output[[#This Row],[month_year]],4)))</f>
        <v>42186</v>
      </c>
    </row>
    <row r="1819" spans="1:16" x14ac:dyDescent="0.3">
      <c r="A1819">
        <v>201507</v>
      </c>
      <c r="B1819" t="s">
        <v>70</v>
      </c>
      <c r="C1819" t="s">
        <v>121</v>
      </c>
      <c r="D1819" t="s">
        <v>122</v>
      </c>
      <c r="E1819" t="s">
        <v>123</v>
      </c>
      <c r="F1819" t="s">
        <v>65</v>
      </c>
      <c r="G1819" t="s">
        <v>19</v>
      </c>
      <c r="H1819" t="s">
        <v>38</v>
      </c>
      <c r="I1819" t="s">
        <v>39</v>
      </c>
      <c r="J1819">
        <v>136</v>
      </c>
      <c r="K1819">
        <v>9.94</v>
      </c>
      <c r="L1819">
        <v>1351.84</v>
      </c>
      <c r="N1819" t="s">
        <v>123</v>
      </c>
      <c r="O1819" t="s">
        <v>22</v>
      </c>
      <c r="P1819" s="2">
        <f>DATEVALUE(CONCATENATE(RIGHT(output[[#This Row],[month_year]],2),"/01/",LEFT(output[[#This Row],[month_year]],4)))</f>
        <v>42186</v>
      </c>
    </row>
    <row r="1820" spans="1:16" x14ac:dyDescent="0.3">
      <c r="A1820">
        <v>201507</v>
      </c>
      <c r="B1820" t="s">
        <v>70</v>
      </c>
      <c r="C1820" t="s">
        <v>124</v>
      </c>
      <c r="D1820" t="s">
        <v>125</v>
      </c>
      <c r="E1820" t="s">
        <v>126</v>
      </c>
      <c r="F1820" t="s">
        <v>65</v>
      </c>
      <c r="G1820" t="s">
        <v>19</v>
      </c>
      <c r="H1820" t="s">
        <v>20</v>
      </c>
      <c r="I1820" t="s">
        <v>21</v>
      </c>
      <c r="J1820">
        <v>11741</v>
      </c>
      <c r="K1820">
        <v>9.9499999999999993</v>
      </c>
      <c r="L1820">
        <v>116822.95</v>
      </c>
      <c r="N1820" t="s">
        <v>126</v>
      </c>
      <c r="O1820" t="s">
        <v>22</v>
      </c>
      <c r="P1820" s="2">
        <f>DATEVALUE(CONCATENATE(RIGHT(output[[#This Row],[month_year]],2),"/01/",LEFT(output[[#This Row],[month_year]],4)))</f>
        <v>42186</v>
      </c>
    </row>
    <row r="1821" spans="1:16" x14ac:dyDescent="0.3">
      <c r="A1821">
        <v>201507</v>
      </c>
      <c r="B1821" t="s">
        <v>127</v>
      </c>
      <c r="C1821" t="s">
        <v>79</v>
      </c>
      <c r="D1821" t="s">
        <v>80</v>
      </c>
      <c r="E1821" t="s">
        <v>81</v>
      </c>
      <c r="F1821" t="s">
        <v>18</v>
      </c>
      <c r="G1821" t="s">
        <v>52</v>
      </c>
      <c r="H1821" t="s">
        <v>20</v>
      </c>
      <c r="I1821" t="s">
        <v>53</v>
      </c>
      <c r="J1821">
        <v>1592</v>
      </c>
      <c r="K1821">
        <v>13.73</v>
      </c>
      <c r="L1821">
        <v>21858.16</v>
      </c>
      <c r="N1821" t="s">
        <v>81</v>
      </c>
      <c r="O1821" t="s">
        <v>22</v>
      </c>
      <c r="P1821" s="2">
        <f>DATEVALUE(CONCATENATE(RIGHT(output[[#This Row],[month_year]],2),"/01/",LEFT(output[[#This Row],[month_year]],4)))</f>
        <v>42186</v>
      </c>
    </row>
    <row r="1822" spans="1:16" x14ac:dyDescent="0.3">
      <c r="A1822">
        <v>201507</v>
      </c>
      <c r="B1822" t="s">
        <v>127</v>
      </c>
      <c r="C1822" t="s">
        <v>128</v>
      </c>
      <c r="D1822" t="s">
        <v>129</v>
      </c>
      <c r="E1822" t="s">
        <v>129</v>
      </c>
      <c r="F1822" t="s">
        <v>30</v>
      </c>
      <c r="G1822" t="s">
        <v>19</v>
      </c>
      <c r="H1822" t="s">
        <v>20</v>
      </c>
      <c r="I1822" t="s">
        <v>21</v>
      </c>
      <c r="J1822">
        <v>7395</v>
      </c>
      <c r="K1822">
        <v>13.5566666666667</v>
      </c>
      <c r="L1822">
        <v>100251.55</v>
      </c>
      <c r="N1822" t="s">
        <v>129</v>
      </c>
      <c r="O1822" t="s">
        <v>22</v>
      </c>
      <c r="P1822" s="2">
        <f>DATEVALUE(CONCATENATE(RIGHT(output[[#This Row],[month_year]],2),"/01/",LEFT(output[[#This Row],[month_year]],4)))</f>
        <v>42186</v>
      </c>
    </row>
    <row r="1823" spans="1:16" x14ac:dyDescent="0.3">
      <c r="A1823">
        <v>201507</v>
      </c>
      <c r="B1823" t="s">
        <v>127</v>
      </c>
      <c r="C1823" t="s">
        <v>130</v>
      </c>
      <c r="D1823" t="s">
        <v>131</v>
      </c>
      <c r="E1823" t="s">
        <v>132</v>
      </c>
      <c r="F1823" t="s">
        <v>30</v>
      </c>
      <c r="G1823" t="s">
        <v>52</v>
      </c>
      <c r="H1823" t="s">
        <v>20</v>
      </c>
      <c r="I1823" t="s">
        <v>53</v>
      </c>
      <c r="J1823">
        <v>2773</v>
      </c>
      <c r="K1823">
        <v>13.73</v>
      </c>
      <c r="L1823">
        <v>38073.29</v>
      </c>
      <c r="N1823" t="s">
        <v>132</v>
      </c>
      <c r="O1823" t="s">
        <v>22</v>
      </c>
      <c r="P1823" s="2">
        <f>DATEVALUE(CONCATENATE(RIGHT(output[[#This Row],[month_year]],2),"/01/",LEFT(output[[#This Row],[month_year]],4)))</f>
        <v>42186</v>
      </c>
    </row>
    <row r="1824" spans="1:16" x14ac:dyDescent="0.3">
      <c r="A1824">
        <v>201507</v>
      </c>
      <c r="B1824" t="s">
        <v>127</v>
      </c>
      <c r="C1824" t="s">
        <v>29</v>
      </c>
      <c r="D1824" t="s">
        <v>30</v>
      </c>
      <c r="E1824" t="s">
        <v>30</v>
      </c>
      <c r="F1824" t="s">
        <v>30</v>
      </c>
      <c r="G1824" t="s">
        <v>19</v>
      </c>
      <c r="H1824" t="s">
        <v>20</v>
      </c>
      <c r="I1824" t="s">
        <v>21</v>
      </c>
      <c r="J1824">
        <v>32488</v>
      </c>
      <c r="K1824">
        <v>13.5566666666667</v>
      </c>
      <c r="L1824">
        <v>440428.98666666698</v>
      </c>
      <c r="N1824" t="s">
        <v>30</v>
      </c>
      <c r="O1824" t="s">
        <v>22</v>
      </c>
      <c r="P1824" s="2">
        <f>DATEVALUE(CONCATENATE(RIGHT(output[[#This Row],[month_year]],2),"/01/",LEFT(output[[#This Row],[month_year]],4)))</f>
        <v>42186</v>
      </c>
    </row>
    <row r="1825" spans="1:16" x14ac:dyDescent="0.3">
      <c r="A1825">
        <v>201507</v>
      </c>
      <c r="B1825" t="s">
        <v>127</v>
      </c>
      <c r="C1825" t="s">
        <v>133</v>
      </c>
      <c r="D1825" t="s">
        <v>134</v>
      </c>
      <c r="E1825" t="s">
        <v>134</v>
      </c>
      <c r="F1825" t="s">
        <v>30</v>
      </c>
      <c r="G1825" t="s">
        <v>19</v>
      </c>
      <c r="H1825" t="s">
        <v>20</v>
      </c>
      <c r="I1825" t="s">
        <v>21</v>
      </c>
      <c r="J1825">
        <v>12071</v>
      </c>
      <c r="K1825">
        <v>13.5566666666667</v>
      </c>
      <c r="L1825">
        <v>163642.523333333</v>
      </c>
      <c r="N1825" t="s">
        <v>134</v>
      </c>
      <c r="O1825" t="s">
        <v>22</v>
      </c>
      <c r="P1825" s="2">
        <f>DATEVALUE(CONCATENATE(RIGHT(output[[#This Row],[month_year]],2),"/01/",LEFT(output[[#This Row],[month_year]],4)))</f>
        <v>42186</v>
      </c>
    </row>
    <row r="1826" spans="1:16" x14ac:dyDescent="0.3">
      <c r="A1826">
        <v>201507</v>
      </c>
      <c r="B1826" t="s">
        <v>127</v>
      </c>
      <c r="C1826" t="s">
        <v>135</v>
      </c>
      <c r="D1826" t="s">
        <v>136</v>
      </c>
      <c r="E1826" t="s">
        <v>136</v>
      </c>
      <c r="F1826" t="s">
        <v>30</v>
      </c>
      <c r="G1826" t="s">
        <v>52</v>
      </c>
      <c r="H1826" t="s">
        <v>20</v>
      </c>
      <c r="I1826" t="s">
        <v>53</v>
      </c>
      <c r="J1826">
        <v>2542</v>
      </c>
      <c r="K1826">
        <v>13.73</v>
      </c>
      <c r="L1826">
        <v>34901.660000000003</v>
      </c>
      <c r="N1826" t="s">
        <v>136</v>
      </c>
      <c r="O1826" t="s">
        <v>22</v>
      </c>
      <c r="P1826" s="2">
        <f>DATEVALUE(CONCATENATE(RIGHT(output[[#This Row],[month_year]],2),"/01/",LEFT(output[[#This Row],[month_year]],4)))</f>
        <v>42186</v>
      </c>
    </row>
    <row r="1827" spans="1:16" x14ac:dyDescent="0.3">
      <c r="A1827">
        <v>201507</v>
      </c>
      <c r="B1827" t="s">
        <v>127</v>
      </c>
      <c r="C1827" t="s">
        <v>137</v>
      </c>
      <c r="D1827" t="s">
        <v>138</v>
      </c>
      <c r="E1827" t="s">
        <v>138</v>
      </c>
      <c r="F1827" t="s">
        <v>30</v>
      </c>
      <c r="G1827" t="s">
        <v>19</v>
      </c>
      <c r="H1827" t="s">
        <v>20</v>
      </c>
      <c r="I1827" t="s">
        <v>21</v>
      </c>
      <c r="J1827">
        <v>5817</v>
      </c>
      <c r="K1827">
        <v>13.5566666666667</v>
      </c>
      <c r="L1827">
        <v>78859.13</v>
      </c>
      <c r="N1827" t="s">
        <v>138</v>
      </c>
      <c r="O1827" t="s">
        <v>22</v>
      </c>
      <c r="P1827" s="2">
        <f>DATEVALUE(CONCATENATE(RIGHT(output[[#This Row],[month_year]],2),"/01/",LEFT(output[[#This Row],[month_year]],4)))</f>
        <v>42186</v>
      </c>
    </row>
    <row r="1828" spans="1:16" x14ac:dyDescent="0.3">
      <c r="A1828">
        <v>201507</v>
      </c>
      <c r="B1828" t="s">
        <v>127</v>
      </c>
      <c r="C1828" t="s">
        <v>31</v>
      </c>
      <c r="D1828" t="s">
        <v>32</v>
      </c>
      <c r="E1828" t="s">
        <v>32</v>
      </c>
      <c r="F1828" t="s">
        <v>30</v>
      </c>
      <c r="G1828" t="s">
        <v>19</v>
      </c>
      <c r="H1828" t="s">
        <v>20</v>
      </c>
      <c r="I1828" t="s">
        <v>21</v>
      </c>
      <c r="J1828">
        <v>29412</v>
      </c>
      <c r="K1828">
        <v>13.5566666666667</v>
      </c>
      <c r="L1828">
        <v>398728.68</v>
      </c>
      <c r="N1828" t="s">
        <v>32</v>
      </c>
      <c r="O1828" t="s">
        <v>22</v>
      </c>
      <c r="P1828" s="2">
        <f>DATEVALUE(CONCATENATE(RIGHT(output[[#This Row],[month_year]],2),"/01/",LEFT(output[[#This Row],[month_year]],4)))</f>
        <v>42186</v>
      </c>
    </row>
    <row r="1829" spans="1:16" x14ac:dyDescent="0.3">
      <c r="A1829">
        <v>201507</v>
      </c>
      <c r="B1829" t="s">
        <v>127</v>
      </c>
      <c r="C1829" t="s">
        <v>139</v>
      </c>
      <c r="D1829" t="s">
        <v>140</v>
      </c>
      <c r="E1829" t="s">
        <v>141</v>
      </c>
      <c r="F1829" t="s">
        <v>30</v>
      </c>
      <c r="G1829" t="s">
        <v>27</v>
      </c>
      <c r="H1829" t="s">
        <v>20</v>
      </c>
      <c r="I1829" t="s">
        <v>28</v>
      </c>
      <c r="J1829">
        <v>66145</v>
      </c>
      <c r="K1829">
        <v>8.48</v>
      </c>
      <c r="L1829">
        <v>560909.6</v>
      </c>
      <c r="N1829" t="s">
        <v>141</v>
      </c>
      <c r="O1829" t="s">
        <v>22</v>
      </c>
      <c r="P1829" s="2">
        <f>DATEVALUE(CONCATENATE(RIGHT(output[[#This Row],[month_year]],2),"/01/",LEFT(output[[#This Row],[month_year]],4)))</f>
        <v>42186</v>
      </c>
    </row>
    <row r="1830" spans="1:16" x14ac:dyDescent="0.3">
      <c r="A1830">
        <v>201507</v>
      </c>
      <c r="B1830" t="s">
        <v>127</v>
      </c>
      <c r="C1830" t="s">
        <v>33</v>
      </c>
      <c r="D1830" t="s">
        <v>33</v>
      </c>
      <c r="E1830" t="s">
        <v>34</v>
      </c>
      <c r="F1830" t="s">
        <v>35</v>
      </c>
      <c r="G1830" t="s">
        <v>19</v>
      </c>
      <c r="H1830" t="s">
        <v>20</v>
      </c>
      <c r="I1830" t="s">
        <v>21</v>
      </c>
      <c r="J1830">
        <v>5085</v>
      </c>
      <c r="K1830">
        <v>13.5566666666667</v>
      </c>
      <c r="L1830">
        <v>68935.649999999994</v>
      </c>
      <c r="N1830" t="s">
        <v>34</v>
      </c>
      <c r="O1830" t="s">
        <v>22</v>
      </c>
      <c r="P1830" s="2">
        <f>DATEVALUE(CONCATENATE(RIGHT(output[[#This Row],[month_year]],2),"/01/",LEFT(output[[#This Row],[month_year]],4)))</f>
        <v>42186</v>
      </c>
    </row>
    <row r="1831" spans="1:16" x14ac:dyDescent="0.3">
      <c r="A1831">
        <v>201507</v>
      </c>
      <c r="B1831" t="s">
        <v>127</v>
      </c>
      <c r="C1831" t="s">
        <v>36</v>
      </c>
      <c r="D1831" t="s">
        <v>36</v>
      </c>
      <c r="E1831" t="s">
        <v>36</v>
      </c>
      <c r="F1831" t="s">
        <v>35</v>
      </c>
      <c r="G1831" t="s">
        <v>19</v>
      </c>
      <c r="H1831" t="s">
        <v>20</v>
      </c>
      <c r="I1831" t="s">
        <v>21</v>
      </c>
      <c r="J1831">
        <v>10262</v>
      </c>
      <c r="K1831">
        <v>13.5566666666667</v>
      </c>
      <c r="L1831">
        <v>139118.51333333299</v>
      </c>
      <c r="N1831" t="s">
        <v>36</v>
      </c>
      <c r="O1831" t="s">
        <v>22</v>
      </c>
      <c r="P1831" s="2">
        <f>DATEVALUE(CONCATENATE(RIGHT(output[[#This Row],[month_year]],2),"/01/",LEFT(output[[#This Row],[month_year]],4)))</f>
        <v>42186</v>
      </c>
    </row>
    <row r="1832" spans="1:16" x14ac:dyDescent="0.3">
      <c r="A1832">
        <v>201507</v>
      </c>
      <c r="B1832" t="s">
        <v>127</v>
      </c>
      <c r="C1832" t="s">
        <v>93</v>
      </c>
      <c r="D1832" t="s">
        <v>93</v>
      </c>
      <c r="E1832" t="s">
        <v>93</v>
      </c>
      <c r="F1832" t="s">
        <v>35</v>
      </c>
      <c r="G1832" t="s">
        <v>19</v>
      </c>
      <c r="H1832" t="s">
        <v>20</v>
      </c>
      <c r="I1832" t="s">
        <v>21</v>
      </c>
      <c r="J1832">
        <v>4637</v>
      </c>
      <c r="K1832">
        <v>13.5566666666667</v>
      </c>
      <c r="L1832">
        <v>62862.2633333333</v>
      </c>
      <c r="N1832" t="s">
        <v>93</v>
      </c>
      <c r="O1832" t="s">
        <v>22</v>
      </c>
      <c r="P1832" s="2">
        <f>DATEVALUE(CONCATENATE(RIGHT(output[[#This Row],[month_year]],2),"/01/",LEFT(output[[#This Row],[month_year]],4)))</f>
        <v>42186</v>
      </c>
    </row>
    <row r="1833" spans="1:16" x14ac:dyDescent="0.3">
      <c r="A1833">
        <v>201507</v>
      </c>
      <c r="B1833" t="s">
        <v>127</v>
      </c>
      <c r="C1833" t="s">
        <v>95</v>
      </c>
      <c r="D1833" t="s">
        <v>95</v>
      </c>
      <c r="E1833" t="s">
        <v>96</v>
      </c>
      <c r="F1833" t="s">
        <v>35</v>
      </c>
      <c r="G1833" t="s">
        <v>52</v>
      </c>
      <c r="H1833" t="s">
        <v>20</v>
      </c>
      <c r="I1833" t="s">
        <v>53</v>
      </c>
      <c r="J1833">
        <v>3003</v>
      </c>
      <c r="K1833">
        <v>13.73</v>
      </c>
      <c r="L1833">
        <v>41231.19</v>
      </c>
      <c r="N1833" t="s">
        <v>96</v>
      </c>
      <c r="O1833" t="s">
        <v>22</v>
      </c>
      <c r="P1833" s="2">
        <f>DATEVALUE(CONCATENATE(RIGHT(output[[#This Row],[month_year]],2),"/01/",LEFT(output[[#This Row],[month_year]],4)))</f>
        <v>42186</v>
      </c>
    </row>
    <row r="1834" spans="1:16" x14ac:dyDescent="0.3">
      <c r="A1834">
        <v>201507</v>
      </c>
      <c r="B1834" t="s">
        <v>127</v>
      </c>
      <c r="C1834" t="s">
        <v>46</v>
      </c>
      <c r="D1834" t="s">
        <v>47</v>
      </c>
      <c r="E1834" t="s">
        <v>47</v>
      </c>
      <c r="F1834" t="s">
        <v>48</v>
      </c>
      <c r="G1834" t="s">
        <v>19</v>
      </c>
      <c r="H1834" t="s">
        <v>20</v>
      </c>
      <c r="I1834" t="s">
        <v>21</v>
      </c>
      <c r="J1834">
        <v>5123</v>
      </c>
      <c r="K1834">
        <v>13.5566666666667</v>
      </c>
      <c r="L1834">
        <v>69450.803333333301</v>
      </c>
      <c r="N1834" t="s">
        <v>47</v>
      </c>
      <c r="O1834" t="s">
        <v>22</v>
      </c>
      <c r="P1834" s="2">
        <f>DATEVALUE(CONCATENATE(RIGHT(output[[#This Row],[month_year]],2),"/01/",LEFT(output[[#This Row],[month_year]],4)))</f>
        <v>42186</v>
      </c>
    </row>
    <row r="1835" spans="1:16" x14ac:dyDescent="0.3">
      <c r="A1835">
        <v>201507</v>
      </c>
      <c r="B1835" t="s">
        <v>127</v>
      </c>
      <c r="C1835" t="s">
        <v>142</v>
      </c>
      <c r="D1835" t="s">
        <v>63</v>
      </c>
      <c r="E1835" t="s">
        <v>64</v>
      </c>
      <c r="F1835" t="s">
        <v>65</v>
      </c>
      <c r="G1835" t="s">
        <v>19</v>
      </c>
      <c r="H1835" t="s">
        <v>20</v>
      </c>
      <c r="I1835" t="s">
        <v>21</v>
      </c>
      <c r="J1835">
        <v>20354</v>
      </c>
      <c r="K1835">
        <v>13.5566666666667</v>
      </c>
      <c r="L1835">
        <v>275932.39333333302</v>
      </c>
      <c r="N1835" t="s">
        <v>64</v>
      </c>
      <c r="O1835" t="s">
        <v>22</v>
      </c>
      <c r="P1835" s="2">
        <f>DATEVALUE(CONCATENATE(RIGHT(output[[#This Row],[month_year]],2),"/01/",LEFT(output[[#This Row],[month_year]],4)))</f>
        <v>42186</v>
      </c>
    </row>
    <row r="1836" spans="1:16" x14ac:dyDescent="0.3">
      <c r="A1836">
        <v>201507</v>
      </c>
      <c r="B1836" t="s">
        <v>127</v>
      </c>
      <c r="C1836" t="s">
        <v>68</v>
      </c>
      <c r="D1836" t="s">
        <v>69</v>
      </c>
      <c r="E1836" t="s">
        <v>65</v>
      </c>
      <c r="F1836" t="s">
        <v>65</v>
      </c>
      <c r="G1836" t="s">
        <v>19</v>
      </c>
      <c r="H1836" t="s">
        <v>20</v>
      </c>
      <c r="I1836" t="s">
        <v>21</v>
      </c>
      <c r="J1836">
        <v>16326</v>
      </c>
      <c r="K1836">
        <v>13.5566666666667</v>
      </c>
      <c r="L1836">
        <v>221326.14</v>
      </c>
      <c r="N1836" t="s">
        <v>65</v>
      </c>
      <c r="O1836" t="s">
        <v>22</v>
      </c>
      <c r="P1836" s="2">
        <f>DATEVALUE(CONCATENATE(RIGHT(output[[#This Row],[month_year]],2),"/01/",LEFT(output[[#This Row],[month_year]],4)))</f>
        <v>42186</v>
      </c>
    </row>
    <row r="1837" spans="1:16" x14ac:dyDescent="0.3">
      <c r="A1837">
        <v>201507</v>
      </c>
      <c r="B1837" t="s">
        <v>143</v>
      </c>
      <c r="C1837" t="s">
        <v>721</v>
      </c>
      <c r="D1837" t="s">
        <v>722</v>
      </c>
      <c r="E1837" t="s">
        <v>723</v>
      </c>
      <c r="F1837" t="s">
        <v>717</v>
      </c>
      <c r="G1837" t="s">
        <v>19</v>
      </c>
      <c r="H1837" t="s">
        <v>20</v>
      </c>
      <c r="I1837" t="s">
        <v>21</v>
      </c>
      <c r="J1837">
        <v>1189</v>
      </c>
      <c r="K1837">
        <v>12.9933333333333</v>
      </c>
      <c r="L1837">
        <v>15449.073333333299</v>
      </c>
      <c r="M1837">
        <v>22.6666666666667</v>
      </c>
      <c r="N1837" t="s">
        <v>723</v>
      </c>
      <c r="O1837" t="s">
        <v>22</v>
      </c>
      <c r="P1837" s="2">
        <f>DATEVALUE(CONCATENATE(RIGHT(output[[#This Row],[month_year]],2),"/01/",LEFT(output[[#This Row],[month_year]],4)))</f>
        <v>42186</v>
      </c>
    </row>
    <row r="1838" spans="1:16" x14ac:dyDescent="0.3">
      <c r="A1838">
        <v>201507</v>
      </c>
      <c r="B1838" t="s">
        <v>143</v>
      </c>
      <c r="C1838" t="s">
        <v>724</v>
      </c>
      <c r="D1838" t="s">
        <v>725</v>
      </c>
      <c r="E1838" t="s">
        <v>726</v>
      </c>
      <c r="F1838" t="s">
        <v>717</v>
      </c>
      <c r="G1838" t="s">
        <v>19</v>
      </c>
      <c r="H1838" t="s">
        <v>38</v>
      </c>
      <c r="I1838" t="s">
        <v>39</v>
      </c>
      <c r="J1838">
        <v>1718</v>
      </c>
      <c r="K1838">
        <v>14.1366666666667</v>
      </c>
      <c r="L1838">
        <v>24286.793333333299</v>
      </c>
      <c r="M1838">
        <v>22.6666666666667</v>
      </c>
      <c r="N1838" t="s">
        <v>726</v>
      </c>
      <c r="O1838" t="s">
        <v>22</v>
      </c>
      <c r="P1838" s="2">
        <f>DATEVALUE(CONCATENATE(RIGHT(output[[#This Row],[month_year]],2),"/01/",LEFT(output[[#This Row],[month_year]],4)))</f>
        <v>42186</v>
      </c>
    </row>
    <row r="1839" spans="1:16" x14ac:dyDescent="0.3">
      <c r="A1839">
        <v>201507</v>
      </c>
      <c r="B1839" t="s">
        <v>143</v>
      </c>
      <c r="C1839" t="s">
        <v>727</v>
      </c>
      <c r="D1839" t="s">
        <v>728</v>
      </c>
      <c r="E1839" t="s">
        <v>723</v>
      </c>
      <c r="F1839" t="s">
        <v>717</v>
      </c>
      <c r="G1839" t="s">
        <v>161</v>
      </c>
      <c r="H1839" t="s">
        <v>20</v>
      </c>
      <c r="I1839" t="s">
        <v>162</v>
      </c>
      <c r="J1839">
        <v>722</v>
      </c>
      <c r="K1839">
        <v>13.1</v>
      </c>
      <c r="L1839">
        <v>9458.2000000000007</v>
      </c>
      <c r="N1839" t="s">
        <v>723</v>
      </c>
      <c r="O1839" t="s">
        <v>24</v>
      </c>
      <c r="P1839" s="2">
        <f>DATEVALUE(CONCATENATE(RIGHT(output[[#This Row],[month_year]],2),"/01/",LEFT(output[[#This Row],[month_year]],4)))</f>
        <v>42186</v>
      </c>
    </row>
    <row r="1840" spans="1:16" x14ac:dyDescent="0.3">
      <c r="A1840">
        <v>201507</v>
      </c>
      <c r="B1840" t="s">
        <v>143</v>
      </c>
      <c r="C1840" t="s">
        <v>729</v>
      </c>
      <c r="D1840" t="s">
        <v>730</v>
      </c>
      <c r="E1840" t="s">
        <v>726</v>
      </c>
      <c r="F1840" t="s">
        <v>717</v>
      </c>
      <c r="G1840" t="s">
        <v>161</v>
      </c>
      <c r="H1840" t="s">
        <v>38</v>
      </c>
      <c r="I1840" t="s">
        <v>165</v>
      </c>
      <c r="J1840">
        <v>847</v>
      </c>
      <c r="K1840">
        <v>14.22</v>
      </c>
      <c r="L1840">
        <v>12044.34</v>
      </c>
      <c r="N1840" t="s">
        <v>726</v>
      </c>
      <c r="O1840" t="s">
        <v>24</v>
      </c>
      <c r="P1840" s="2">
        <f>DATEVALUE(CONCATENATE(RIGHT(output[[#This Row],[month_year]],2),"/01/",LEFT(output[[#This Row],[month_year]],4)))</f>
        <v>42186</v>
      </c>
    </row>
    <row r="1841" spans="1:16" x14ac:dyDescent="0.3">
      <c r="A1841">
        <v>201507</v>
      </c>
      <c r="B1841" t="s">
        <v>143</v>
      </c>
      <c r="C1841" t="s">
        <v>731</v>
      </c>
      <c r="D1841" t="s">
        <v>732</v>
      </c>
      <c r="E1841" t="s">
        <v>723</v>
      </c>
      <c r="F1841" t="s">
        <v>717</v>
      </c>
      <c r="G1841" t="s">
        <v>19</v>
      </c>
      <c r="H1841" t="s">
        <v>20</v>
      </c>
      <c r="I1841" t="s">
        <v>21</v>
      </c>
      <c r="J1841">
        <v>86</v>
      </c>
      <c r="K1841">
        <v>14.98</v>
      </c>
      <c r="L1841">
        <v>1288.28</v>
      </c>
      <c r="N1841" t="s">
        <v>723</v>
      </c>
      <c r="O1841" t="s">
        <v>24</v>
      </c>
      <c r="P1841" s="2">
        <f>DATEVALUE(CONCATENATE(RIGHT(output[[#This Row],[month_year]],2),"/01/",LEFT(output[[#This Row],[month_year]],4)))</f>
        <v>42186</v>
      </c>
    </row>
    <row r="1842" spans="1:16" x14ac:dyDescent="0.3">
      <c r="A1842">
        <v>201507</v>
      </c>
      <c r="B1842" t="s">
        <v>143</v>
      </c>
      <c r="C1842" t="s">
        <v>733</v>
      </c>
      <c r="D1842" t="s">
        <v>734</v>
      </c>
      <c r="E1842" t="s">
        <v>726</v>
      </c>
      <c r="F1842" t="s">
        <v>717</v>
      </c>
      <c r="G1842" t="s">
        <v>19</v>
      </c>
      <c r="H1842" t="s">
        <v>38</v>
      </c>
      <c r="I1842" t="s">
        <v>39</v>
      </c>
      <c r="J1842">
        <v>143</v>
      </c>
      <c r="K1842">
        <v>15.98</v>
      </c>
      <c r="L1842">
        <v>2285.14</v>
      </c>
      <c r="N1842" t="s">
        <v>726</v>
      </c>
      <c r="O1842" t="s">
        <v>24</v>
      </c>
      <c r="P1842" s="2">
        <f>DATEVALUE(CONCATENATE(RIGHT(output[[#This Row],[month_year]],2),"/01/",LEFT(output[[#This Row],[month_year]],4)))</f>
        <v>42186</v>
      </c>
    </row>
    <row r="1843" spans="1:16" x14ac:dyDescent="0.3">
      <c r="A1843">
        <v>201507</v>
      </c>
      <c r="B1843" t="s">
        <v>143</v>
      </c>
      <c r="C1843" t="s">
        <v>155</v>
      </c>
      <c r="D1843" t="s">
        <v>156</v>
      </c>
      <c r="E1843" t="s">
        <v>17</v>
      </c>
      <c r="F1843" t="s">
        <v>18</v>
      </c>
      <c r="G1843" t="s">
        <v>19</v>
      </c>
      <c r="H1843" t="s">
        <v>20</v>
      </c>
      <c r="I1843" t="s">
        <v>21</v>
      </c>
      <c r="J1843">
        <v>2362</v>
      </c>
      <c r="K1843">
        <v>12.9933333333333</v>
      </c>
      <c r="L1843">
        <v>30690.253333333301</v>
      </c>
      <c r="M1843">
        <v>16</v>
      </c>
      <c r="N1843" t="s">
        <v>17</v>
      </c>
      <c r="O1843" t="s">
        <v>22</v>
      </c>
      <c r="P1843" s="2">
        <f>DATEVALUE(CONCATENATE(RIGHT(output[[#This Row],[month_year]],2),"/01/",LEFT(output[[#This Row],[month_year]],4)))</f>
        <v>42186</v>
      </c>
    </row>
    <row r="1844" spans="1:16" x14ac:dyDescent="0.3">
      <c r="A1844">
        <v>201507</v>
      </c>
      <c r="B1844" t="s">
        <v>143</v>
      </c>
      <c r="C1844" t="s">
        <v>157</v>
      </c>
      <c r="D1844" t="s">
        <v>158</v>
      </c>
      <c r="E1844" t="s">
        <v>72</v>
      </c>
      <c r="F1844" t="s">
        <v>18</v>
      </c>
      <c r="G1844" t="s">
        <v>19</v>
      </c>
      <c r="H1844" t="s">
        <v>38</v>
      </c>
      <c r="I1844" t="s">
        <v>39</v>
      </c>
      <c r="J1844">
        <v>3381</v>
      </c>
      <c r="K1844">
        <v>14.1366666666667</v>
      </c>
      <c r="L1844">
        <v>47796.07</v>
      </c>
      <c r="M1844">
        <v>16</v>
      </c>
      <c r="N1844" t="s">
        <v>72</v>
      </c>
      <c r="O1844" t="s">
        <v>22</v>
      </c>
      <c r="P1844" s="2">
        <f>DATEVALUE(CONCATENATE(RIGHT(output[[#This Row],[month_year]],2),"/01/",LEFT(output[[#This Row],[month_year]],4)))</f>
        <v>42186</v>
      </c>
    </row>
    <row r="1845" spans="1:16" x14ac:dyDescent="0.3">
      <c r="A1845">
        <v>201507</v>
      </c>
      <c r="B1845" t="s">
        <v>143</v>
      </c>
      <c r="C1845" t="s">
        <v>159</v>
      </c>
      <c r="D1845" t="s">
        <v>160</v>
      </c>
      <c r="E1845" t="s">
        <v>17</v>
      </c>
      <c r="F1845" t="s">
        <v>18</v>
      </c>
      <c r="G1845" t="s">
        <v>161</v>
      </c>
      <c r="H1845" t="s">
        <v>20</v>
      </c>
      <c r="I1845" t="s">
        <v>162</v>
      </c>
      <c r="J1845">
        <v>2689</v>
      </c>
      <c r="K1845">
        <v>13.1</v>
      </c>
      <c r="L1845">
        <v>35225.9</v>
      </c>
      <c r="N1845" t="s">
        <v>17</v>
      </c>
      <c r="O1845" t="s">
        <v>24</v>
      </c>
      <c r="P1845" s="2">
        <f>DATEVALUE(CONCATENATE(RIGHT(output[[#This Row],[month_year]],2),"/01/",LEFT(output[[#This Row],[month_year]],4)))</f>
        <v>42186</v>
      </c>
    </row>
    <row r="1846" spans="1:16" x14ac:dyDescent="0.3">
      <c r="A1846">
        <v>201507</v>
      </c>
      <c r="B1846" t="s">
        <v>143</v>
      </c>
      <c r="C1846" t="s">
        <v>163</v>
      </c>
      <c r="D1846" t="s">
        <v>164</v>
      </c>
      <c r="E1846" t="s">
        <v>72</v>
      </c>
      <c r="F1846" t="s">
        <v>18</v>
      </c>
      <c r="G1846" t="s">
        <v>161</v>
      </c>
      <c r="H1846" t="s">
        <v>38</v>
      </c>
      <c r="I1846" t="s">
        <v>165</v>
      </c>
      <c r="J1846">
        <v>3035</v>
      </c>
      <c r="K1846">
        <v>14.22</v>
      </c>
      <c r="L1846">
        <v>43157.7</v>
      </c>
      <c r="N1846" t="s">
        <v>72</v>
      </c>
      <c r="O1846" t="s">
        <v>24</v>
      </c>
      <c r="P1846" s="2">
        <f>DATEVALUE(CONCATENATE(RIGHT(output[[#This Row],[month_year]],2),"/01/",LEFT(output[[#This Row],[month_year]],4)))</f>
        <v>42186</v>
      </c>
    </row>
    <row r="1847" spans="1:16" x14ac:dyDescent="0.3">
      <c r="A1847">
        <v>201507</v>
      </c>
      <c r="B1847" t="s">
        <v>143</v>
      </c>
      <c r="C1847" t="s">
        <v>166</v>
      </c>
      <c r="D1847" t="s">
        <v>167</v>
      </c>
      <c r="E1847" t="s">
        <v>17</v>
      </c>
      <c r="F1847" t="s">
        <v>18</v>
      </c>
      <c r="G1847" t="s">
        <v>19</v>
      </c>
      <c r="H1847" t="s">
        <v>20</v>
      </c>
      <c r="I1847" t="s">
        <v>21</v>
      </c>
      <c r="J1847">
        <v>307</v>
      </c>
      <c r="K1847">
        <v>14.98</v>
      </c>
      <c r="L1847">
        <v>4598.8599999999997</v>
      </c>
      <c r="N1847" t="s">
        <v>17</v>
      </c>
      <c r="O1847" t="s">
        <v>24</v>
      </c>
      <c r="P1847" s="2">
        <f>DATEVALUE(CONCATENATE(RIGHT(output[[#This Row],[month_year]],2),"/01/",LEFT(output[[#This Row],[month_year]],4)))</f>
        <v>42186</v>
      </c>
    </row>
    <row r="1848" spans="1:16" x14ac:dyDescent="0.3">
      <c r="A1848">
        <v>201507</v>
      </c>
      <c r="B1848" t="s">
        <v>143</v>
      </c>
      <c r="C1848" t="s">
        <v>168</v>
      </c>
      <c r="D1848" t="s">
        <v>169</v>
      </c>
      <c r="E1848" t="s">
        <v>72</v>
      </c>
      <c r="F1848" t="s">
        <v>18</v>
      </c>
      <c r="G1848" t="s">
        <v>19</v>
      </c>
      <c r="H1848" t="s">
        <v>38</v>
      </c>
      <c r="I1848" t="s">
        <v>39</v>
      </c>
      <c r="J1848">
        <v>389</v>
      </c>
      <c r="K1848">
        <v>15.98</v>
      </c>
      <c r="L1848">
        <v>6216.22</v>
      </c>
      <c r="N1848" t="s">
        <v>72</v>
      </c>
      <c r="O1848" t="s">
        <v>24</v>
      </c>
      <c r="P1848" s="2">
        <f>DATEVALUE(CONCATENATE(RIGHT(output[[#This Row],[month_year]],2),"/01/",LEFT(output[[#This Row],[month_year]],4)))</f>
        <v>42186</v>
      </c>
    </row>
    <row r="1849" spans="1:16" x14ac:dyDescent="0.3">
      <c r="A1849">
        <v>201507</v>
      </c>
      <c r="B1849" t="s">
        <v>143</v>
      </c>
      <c r="C1849" t="s">
        <v>735</v>
      </c>
      <c r="D1849" t="s">
        <v>736</v>
      </c>
      <c r="E1849" t="s">
        <v>75</v>
      </c>
      <c r="F1849" t="s">
        <v>18</v>
      </c>
      <c r="G1849" t="s">
        <v>161</v>
      </c>
      <c r="H1849" t="s">
        <v>20</v>
      </c>
      <c r="I1849" t="s">
        <v>162</v>
      </c>
      <c r="J1849">
        <v>3302</v>
      </c>
      <c r="K1849">
        <v>13.1</v>
      </c>
      <c r="L1849">
        <v>43256.2</v>
      </c>
      <c r="M1849">
        <v>12</v>
      </c>
      <c r="N1849" t="s">
        <v>75</v>
      </c>
      <c r="O1849" t="s">
        <v>22</v>
      </c>
      <c r="P1849" s="2">
        <f>DATEVALUE(CONCATENATE(RIGHT(output[[#This Row],[month_year]],2),"/01/",LEFT(output[[#This Row],[month_year]],4)))</f>
        <v>42186</v>
      </c>
    </row>
    <row r="1850" spans="1:16" x14ac:dyDescent="0.3">
      <c r="A1850">
        <v>201507</v>
      </c>
      <c r="B1850" t="s">
        <v>143</v>
      </c>
      <c r="C1850" t="s">
        <v>180</v>
      </c>
      <c r="D1850" t="s">
        <v>181</v>
      </c>
      <c r="E1850" t="s">
        <v>75</v>
      </c>
      <c r="F1850" t="s">
        <v>18</v>
      </c>
      <c r="G1850" t="s">
        <v>19</v>
      </c>
      <c r="H1850" t="s">
        <v>20</v>
      </c>
      <c r="I1850" t="s">
        <v>21</v>
      </c>
      <c r="J1850">
        <v>1133</v>
      </c>
      <c r="K1850">
        <v>12.9933333333333</v>
      </c>
      <c r="L1850">
        <v>14721.446666666699</v>
      </c>
      <c r="N1850" t="s">
        <v>75</v>
      </c>
      <c r="O1850" t="s">
        <v>24</v>
      </c>
      <c r="P1850" s="2">
        <f>DATEVALUE(CONCATENATE(RIGHT(output[[#This Row],[month_year]],2),"/01/",LEFT(output[[#This Row],[month_year]],4)))</f>
        <v>42186</v>
      </c>
    </row>
    <row r="1851" spans="1:16" x14ac:dyDescent="0.3">
      <c r="A1851">
        <v>201507</v>
      </c>
      <c r="B1851" t="s">
        <v>143</v>
      </c>
      <c r="C1851" t="s">
        <v>182</v>
      </c>
      <c r="D1851" t="s">
        <v>183</v>
      </c>
      <c r="E1851" t="s">
        <v>78</v>
      </c>
      <c r="F1851" t="s">
        <v>18</v>
      </c>
      <c r="G1851" t="s">
        <v>19</v>
      </c>
      <c r="H1851" t="s">
        <v>38</v>
      </c>
      <c r="I1851" t="s">
        <v>39</v>
      </c>
      <c r="J1851">
        <v>1257</v>
      </c>
      <c r="K1851">
        <v>14.1366666666667</v>
      </c>
      <c r="L1851">
        <v>17769.79</v>
      </c>
      <c r="M1851">
        <v>12</v>
      </c>
      <c r="N1851" t="s">
        <v>78</v>
      </c>
      <c r="O1851" t="s">
        <v>22</v>
      </c>
      <c r="P1851" s="2">
        <f>DATEVALUE(CONCATENATE(RIGHT(output[[#This Row],[month_year]],2),"/01/",LEFT(output[[#This Row],[month_year]],4)))</f>
        <v>42186</v>
      </c>
    </row>
    <row r="1852" spans="1:16" x14ac:dyDescent="0.3">
      <c r="A1852">
        <v>201507</v>
      </c>
      <c r="B1852" t="s">
        <v>143</v>
      </c>
      <c r="C1852" t="s">
        <v>737</v>
      </c>
      <c r="D1852" t="s">
        <v>738</v>
      </c>
      <c r="E1852" t="s">
        <v>78</v>
      </c>
      <c r="F1852" t="s">
        <v>18</v>
      </c>
      <c r="G1852" t="s">
        <v>161</v>
      </c>
      <c r="H1852" t="s">
        <v>38</v>
      </c>
      <c r="I1852" t="s">
        <v>165</v>
      </c>
      <c r="J1852">
        <v>3323</v>
      </c>
      <c r="K1852">
        <v>14.22</v>
      </c>
      <c r="L1852">
        <v>47253.06</v>
      </c>
      <c r="N1852" t="s">
        <v>78</v>
      </c>
      <c r="O1852" t="s">
        <v>24</v>
      </c>
      <c r="P1852" s="2">
        <f>DATEVALUE(CONCATENATE(RIGHT(output[[#This Row],[month_year]],2),"/01/",LEFT(output[[#This Row],[month_year]],4)))</f>
        <v>42186</v>
      </c>
    </row>
    <row r="1853" spans="1:16" x14ac:dyDescent="0.3">
      <c r="A1853">
        <v>201507</v>
      </c>
      <c r="B1853" t="s">
        <v>143</v>
      </c>
      <c r="C1853" t="s">
        <v>184</v>
      </c>
      <c r="D1853" t="s">
        <v>185</v>
      </c>
      <c r="E1853" t="s">
        <v>75</v>
      </c>
      <c r="F1853" t="s">
        <v>18</v>
      </c>
      <c r="G1853" t="s">
        <v>19</v>
      </c>
      <c r="H1853" t="s">
        <v>20</v>
      </c>
      <c r="I1853" t="s">
        <v>21</v>
      </c>
      <c r="J1853">
        <v>109</v>
      </c>
      <c r="K1853">
        <v>14.98</v>
      </c>
      <c r="L1853">
        <v>1632.82</v>
      </c>
      <c r="N1853" t="s">
        <v>75</v>
      </c>
      <c r="O1853" t="s">
        <v>24</v>
      </c>
      <c r="P1853" s="2">
        <f>DATEVALUE(CONCATENATE(RIGHT(output[[#This Row],[month_year]],2),"/01/",LEFT(output[[#This Row],[month_year]],4)))</f>
        <v>42186</v>
      </c>
    </row>
    <row r="1854" spans="1:16" x14ac:dyDescent="0.3">
      <c r="A1854">
        <v>201507</v>
      </c>
      <c r="B1854" t="s">
        <v>143</v>
      </c>
      <c r="C1854" t="s">
        <v>186</v>
      </c>
      <c r="D1854" t="s">
        <v>187</v>
      </c>
      <c r="E1854" t="s">
        <v>78</v>
      </c>
      <c r="F1854" t="s">
        <v>18</v>
      </c>
      <c r="G1854" t="s">
        <v>19</v>
      </c>
      <c r="H1854" t="s">
        <v>38</v>
      </c>
      <c r="I1854" t="s">
        <v>39</v>
      </c>
      <c r="J1854">
        <v>128</v>
      </c>
      <c r="K1854">
        <v>15.98</v>
      </c>
      <c r="L1854">
        <v>2045.44</v>
      </c>
      <c r="N1854" t="s">
        <v>78</v>
      </c>
      <c r="O1854" t="s">
        <v>24</v>
      </c>
      <c r="P1854" s="2">
        <f>DATEVALUE(CONCATENATE(RIGHT(output[[#This Row],[month_year]],2),"/01/",LEFT(output[[#This Row],[month_year]],4)))</f>
        <v>42186</v>
      </c>
    </row>
    <row r="1855" spans="1:16" x14ac:dyDescent="0.3">
      <c r="A1855">
        <v>201507</v>
      </c>
      <c r="B1855" t="s">
        <v>143</v>
      </c>
      <c r="C1855" t="s">
        <v>198</v>
      </c>
      <c r="D1855" t="s">
        <v>80</v>
      </c>
      <c r="E1855" t="s">
        <v>81</v>
      </c>
      <c r="F1855" t="s">
        <v>18</v>
      </c>
      <c r="G1855" t="s">
        <v>52</v>
      </c>
      <c r="H1855" t="s">
        <v>20</v>
      </c>
      <c r="I1855" t="s">
        <v>53</v>
      </c>
      <c r="J1855">
        <v>3470</v>
      </c>
      <c r="K1855">
        <v>12.92</v>
      </c>
      <c r="L1855">
        <v>44832.4</v>
      </c>
      <c r="M1855">
        <v>13.3333333333333</v>
      </c>
      <c r="N1855" t="s">
        <v>81</v>
      </c>
      <c r="O1855" t="s">
        <v>22</v>
      </c>
      <c r="P1855" s="2">
        <f>DATEVALUE(CONCATENATE(RIGHT(output[[#This Row],[month_year]],2),"/01/",LEFT(output[[#This Row],[month_year]],4)))</f>
        <v>42186</v>
      </c>
    </row>
    <row r="1856" spans="1:16" x14ac:dyDescent="0.3">
      <c r="A1856">
        <v>201507</v>
      </c>
      <c r="B1856" t="s">
        <v>143</v>
      </c>
      <c r="C1856" t="s">
        <v>199</v>
      </c>
      <c r="D1856" t="s">
        <v>83</v>
      </c>
      <c r="E1856" t="s">
        <v>84</v>
      </c>
      <c r="F1856" t="s">
        <v>18</v>
      </c>
      <c r="G1856" t="s">
        <v>52</v>
      </c>
      <c r="H1856" t="s">
        <v>38</v>
      </c>
      <c r="I1856" t="s">
        <v>85</v>
      </c>
      <c r="J1856">
        <v>3273</v>
      </c>
      <c r="K1856">
        <v>14.08</v>
      </c>
      <c r="L1856">
        <v>46083.839999999997</v>
      </c>
      <c r="M1856">
        <v>13.3333333333333</v>
      </c>
      <c r="N1856" t="s">
        <v>84</v>
      </c>
      <c r="O1856" t="s">
        <v>22</v>
      </c>
      <c r="P1856" s="2">
        <f>DATEVALUE(CONCATENATE(RIGHT(output[[#This Row],[month_year]],2),"/01/",LEFT(output[[#This Row],[month_year]],4)))</f>
        <v>42186</v>
      </c>
    </row>
    <row r="1857" spans="1:16" x14ac:dyDescent="0.3">
      <c r="A1857">
        <v>201507</v>
      </c>
      <c r="B1857" t="s">
        <v>143</v>
      </c>
      <c r="C1857" t="s">
        <v>200</v>
      </c>
      <c r="D1857" t="s">
        <v>201</v>
      </c>
      <c r="E1857" t="s">
        <v>81</v>
      </c>
      <c r="F1857" t="s">
        <v>18</v>
      </c>
      <c r="G1857" t="s">
        <v>52</v>
      </c>
      <c r="H1857" t="s">
        <v>20</v>
      </c>
      <c r="I1857" t="s">
        <v>53</v>
      </c>
      <c r="J1857">
        <v>311</v>
      </c>
      <c r="K1857">
        <v>14.98</v>
      </c>
      <c r="L1857">
        <v>4658.78</v>
      </c>
      <c r="N1857" t="s">
        <v>81</v>
      </c>
      <c r="O1857" t="s">
        <v>24</v>
      </c>
      <c r="P1857" s="2">
        <f>DATEVALUE(CONCATENATE(RIGHT(output[[#This Row],[month_year]],2),"/01/",LEFT(output[[#This Row],[month_year]],4)))</f>
        <v>42186</v>
      </c>
    </row>
    <row r="1858" spans="1:16" x14ac:dyDescent="0.3">
      <c r="A1858">
        <v>201507</v>
      </c>
      <c r="B1858" t="s">
        <v>143</v>
      </c>
      <c r="C1858" t="s">
        <v>202</v>
      </c>
      <c r="D1858" t="s">
        <v>203</v>
      </c>
      <c r="E1858" t="s">
        <v>84</v>
      </c>
      <c r="F1858" t="s">
        <v>18</v>
      </c>
      <c r="G1858" t="s">
        <v>52</v>
      </c>
      <c r="H1858" t="s">
        <v>38</v>
      </c>
      <c r="I1858" t="s">
        <v>85</v>
      </c>
      <c r="J1858">
        <v>272</v>
      </c>
      <c r="K1858">
        <v>15.98</v>
      </c>
      <c r="L1858">
        <v>4346.5600000000004</v>
      </c>
      <c r="N1858" t="s">
        <v>84</v>
      </c>
      <c r="O1858" t="s">
        <v>24</v>
      </c>
      <c r="P1858" s="2">
        <f>DATEVALUE(CONCATENATE(RIGHT(output[[#This Row],[month_year]],2),"/01/",LEFT(output[[#This Row],[month_year]],4)))</f>
        <v>42186</v>
      </c>
    </row>
    <row r="1859" spans="1:16" x14ac:dyDescent="0.3">
      <c r="A1859">
        <v>201507</v>
      </c>
      <c r="B1859" t="s">
        <v>143</v>
      </c>
      <c r="C1859" t="s">
        <v>218</v>
      </c>
      <c r="D1859" t="s">
        <v>219</v>
      </c>
      <c r="E1859" t="s">
        <v>87</v>
      </c>
      <c r="F1859" t="s">
        <v>30</v>
      </c>
      <c r="G1859" t="s">
        <v>19</v>
      </c>
      <c r="H1859" t="s">
        <v>38</v>
      </c>
      <c r="I1859" t="s">
        <v>39</v>
      </c>
      <c r="J1859">
        <v>3520</v>
      </c>
      <c r="K1859">
        <v>14.1366666666667</v>
      </c>
      <c r="L1859">
        <v>49761.066666666702</v>
      </c>
      <c r="M1859">
        <v>44</v>
      </c>
      <c r="N1859" t="s">
        <v>87</v>
      </c>
      <c r="O1859" t="s">
        <v>22</v>
      </c>
      <c r="P1859" s="2">
        <f>DATEVALUE(CONCATENATE(RIGHT(output[[#This Row],[month_year]],2),"/01/",LEFT(output[[#This Row],[month_year]],4)))</f>
        <v>42186</v>
      </c>
    </row>
    <row r="1860" spans="1:16" x14ac:dyDescent="0.3">
      <c r="A1860">
        <v>201507</v>
      </c>
      <c r="B1860" t="s">
        <v>143</v>
      </c>
      <c r="C1860" t="s">
        <v>220</v>
      </c>
      <c r="D1860" t="s">
        <v>221</v>
      </c>
      <c r="E1860" t="s">
        <v>30</v>
      </c>
      <c r="F1860" t="s">
        <v>30</v>
      </c>
      <c r="G1860" t="s">
        <v>161</v>
      </c>
      <c r="H1860" t="s">
        <v>20</v>
      </c>
      <c r="I1860" t="s">
        <v>162</v>
      </c>
      <c r="J1860">
        <v>4474</v>
      </c>
      <c r="K1860">
        <v>13.1</v>
      </c>
      <c r="L1860">
        <v>58609.4</v>
      </c>
      <c r="M1860">
        <v>44</v>
      </c>
      <c r="N1860" t="s">
        <v>30</v>
      </c>
      <c r="O1860" t="s">
        <v>22</v>
      </c>
      <c r="P1860" s="2">
        <f>DATEVALUE(CONCATENATE(RIGHT(output[[#This Row],[month_year]],2),"/01/",LEFT(output[[#This Row],[month_year]],4)))</f>
        <v>42186</v>
      </c>
    </row>
    <row r="1861" spans="1:16" x14ac:dyDescent="0.3">
      <c r="A1861">
        <v>201507</v>
      </c>
      <c r="B1861" t="s">
        <v>143</v>
      </c>
      <c r="C1861" t="s">
        <v>222</v>
      </c>
      <c r="D1861" t="s">
        <v>223</v>
      </c>
      <c r="E1861" t="s">
        <v>87</v>
      </c>
      <c r="F1861" t="s">
        <v>30</v>
      </c>
      <c r="G1861" t="s">
        <v>161</v>
      </c>
      <c r="H1861" t="s">
        <v>38</v>
      </c>
      <c r="I1861" t="s">
        <v>165</v>
      </c>
      <c r="J1861">
        <v>4353</v>
      </c>
      <c r="K1861">
        <v>14.22</v>
      </c>
      <c r="L1861">
        <v>61899.66</v>
      </c>
      <c r="N1861" t="s">
        <v>87</v>
      </c>
      <c r="O1861" t="s">
        <v>24</v>
      </c>
      <c r="P1861" s="2">
        <f>DATEVALUE(CONCATENATE(RIGHT(output[[#This Row],[month_year]],2),"/01/",LEFT(output[[#This Row],[month_year]],4)))</f>
        <v>42186</v>
      </c>
    </row>
    <row r="1862" spans="1:16" x14ac:dyDescent="0.3">
      <c r="A1862">
        <v>201507</v>
      </c>
      <c r="B1862" t="s">
        <v>143</v>
      </c>
      <c r="C1862" t="s">
        <v>224</v>
      </c>
      <c r="D1862" t="s">
        <v>225</v>
      </c>
      <c r="E1862" t="s">
        <v>129</v>
      </c>
      <c r="F1862" t="s">
        <v>30</v>
      </c>
      <c r="G1862" t="s">
        <v>19</v>
      </c>
      <c r="H1862" t="s">
        <v>20</v>
      </c>
      <c r="I1862" t="s">
        <v>21</v>
      </c>
      <c r="J1862">
        <v>9583</v>
      </c>
      <c r="K1862">
        <v>12.9933333333333</v>
      </c>
      <c r="L1862">
        <v>124515.11333333301</v>
      </c>
      <c r="M1862">
        <v>14.6666666666667</v>
      </c>
      <c r="N1862" t="s">
        <v>129</v>
      </c>
      <c r="O1862" t="s">
        <v>22</v>
      </c>
      <c r="P1862" s="2">
        <f>DATEVALUE(CONCATENATE(RIGHT(output[[#This Row],[month_year]],2),"/01/",LEFT(output[[#This Row],[month_year]],4)))</f>
        <v>42186</v>
      </c>
    </row>
    <row r="1863" spans="1:16" x14ac:dyDescent="0.3">
      <c r="A1863">
        <v>201507</v>
      </c>
      <c r="B1863" t="s">
        <v>143</v>
      </c>
      <c r="C1863" t="s">
        <v>226</v>
      </c>
      <c r="D1863" t="s">
        <v>227</v>
      </c>
      <c r="E1863" t="s">
        <v>228</v>
      </c>
      <c r="F1863" t="s">
        <v>30</v>
      </c>
      <c r="G1863" t="s">
        <v>19</v>
      </c>
      <c r="H1863" t="s">
        <v>38</v>
      </c>
      <c r="I1863" t="s">
        <v>39</v>
      </c>
      <c r="J1863">
        <v>9343</v>
      </c>
      <c r="K1863">
        <v>14.1366666666667</v>
      </c>
      <c r="L1863">
        <v>132078.876666667</v>
      </c>
      <c r="M1863">
        <v>14.6666666666667</v>
      </c>
      <c r="N1863" t="s">
        <v>228</v>
      </c>
      <c r="O1863" t="s">
        <v>22</v>
      </c>
      <c r="P1863" s="2">
        <f>DATEVALUE(CONCATENATE(RIGHT(output[[#This Row],[month_year]],2),"/01/",LEFT(output[[#This Row],[month_year]],4)))</f>
        <v>42186</v>
      </c>
    </row>
    <row r="1864" spans="1:16" x14ac:dyDescent="0.3">
      <c r="A1864">
        <v>201507</v>
      </c>
      <c r="B1864" t="s">
        <v>143</v>
      </c>
      <c r="C1864" t="s">
        <v>239</v>
      </c>
      <c r="D1864" t="s">
        <v>131</v>
      </c>
      <c r="E1864" t="s">
        <v>132</v>
      </c>
      <c r="F1864" t="s">
        <v>30</v>
      </c>
      <c r="G1864" t="s">
        <v>52</v>
      </c>
      <c r="H1864" t="s">
        <v>20</v>
      </c>
      <c r="I1864" t="s">
        <v>53</v>
      </c>
      <c r="J1864">
        <v>7846</v>
      </c>
      <c r="K1864">
        <v>12.92</v>
      </c>
      <c r="L1864">
        <v>101370.32</v>
      </c>
      <c r="M1864">
        <v>22.6666666666667</v>
      </c>
      <c r="N1864" t="s">
        <v>132</v>
      </c>
      <c r="O1864" t="s">
        <v>22</v>
      </c>
      <c r="P1864" s="2">
        <f>DATEVALUE(CONCATENATE(RIGHT(output[[#This Row],[month_year]],2),"/01/",LEFT(output[[#This Row],[month_year]],4)))</f>
        <v>42186</v>
      </c>
    </row>
    <row r="1865" spans="1:16" x14ac:dyDescent="0.3">
      <c r="A1865">
        <v>201507</v>
      </c>
      <c r="B1865" t="s">
        <v>143</v>
      </c>
      <c r="C1865" t="s">
        <v>253</v>
      </c>
      <c r="D1865" t="s">
        <v>254</v>
      </c>
      <c r="E1865" t="s">
        <v>255</v>
      </c>
      <c r="F1865" t="s">
        <v>30</v>
      </c>
      <c r="G1865" t="s">
        <v>52</v>
      </c>
      <c r="H1865" t="s">
        <v>38</v>
      </c>
      <c r="I1865" t="s">
        <v>85</v>
      </c>
      <c r="J1865">
        <v>6743</v>
      </c>
      <c r="K1865">
        <v>14.08</v>
      </c>
      <c r="L1865">
        <v>94941.440000000002</v>
      </c>
      <c r="M1865">
        <v>22.6666666666667</v>
      </c>
      <c r="N1865" t="s">
        <v>255</v>
      </c>
      <c r="O1865" t="s">
        <v>22</v>
      </c>
      <c r="P1865" s="2">
        <f>DATEVALUE(CONCATENATE(RIGHT(output[[#This Row],[month_year]],2),"/01/",LEFT(output[[#This Row],[month_year]],4)))</f>
        <v>42186</v>
      </c>
    </row>
    <row r="1866" spans="1:16" x14ac:dyDescent="0.3">
      <c r="A1866">
        <v>201507</v>
      </c>
      <c r="B1866" t="s">
        <v>143</v>
      </c>
      <c r="C1866" t="s">
        <v>256</v>
      </c>
      <c r="D1866" t="s">
        <v>257</v>
      </c>
      <c r="E1866" t="s">
        <v>132</v>
      </c>
      <c r="F1866" t="s">
        <v>30</v>
      </c>
      <c r="G1866" t="s">
        <v>52</v>
      </c>
      <c r="H1866" t="s">
        <v>20</v>
      </c>
      <c r="I1866" t="s">
        <v>53</v>
      </c>
      <c r="J1866">
        <v>767</v>
      </c>
      <c r="K1866">
        <v>14.98</v>
      </c>
      <c r="L1866">
        <v>11489.66</v>
      </c>
      <c r="N1866" t="s">
        <v>132</v>
      </c>
      <c r="O1866" t="s">
        <v>24</v>
      </c>
      <c r="P1866" s="2">
        <f>DATEVALUE(CONCATENATE(RIGHT(output[[#This Row],[month_year]],2),"/01/",LEFT(output[[#This Row],[month_year]],4)))</f>
        <v>42186</v>
      </c>
    </row>
    <row r="1867" spans="1:16" x14ac:dyDescent="0.3">
      <c r="A1867">
        <v>201507</v>
      </c>
      <c r="B1867" t="s">
        <v>143</v>
      </c>
      <c r="C1867" t="s">
        <v>258</v>
      </c>
      <c r="D1867" t="s">
        <v>259</v>
      </c>
      <c r="E1867" t="s">
        <v>255</v>
      </c>
      <c r="F1867" t="s">
        <v>30</v>
      </c>
      <c r="G1867" t="s">
        <v>52</v>
      </c>
      <c r="H1867" t="s">
        <v>38</v>
      </c>
      <c r="I1867" t="s">
        <v>85</v>
      </c>
      <c r="J1867">
        <v>680</v>
      </c>
      <c r="K1867">
        <v>15.98</v>
      </c>
      <c r="L1867">
        <v>10866.4</v>
      </c>
      <c r="N1867" t="s">
        <v>255</v>
      </c>
      <c r="O1867" t="s">
        <v>24</v>
      </c>
      <c r="P1867" s="2">
        <f>DATEVALUE(CONCATENATE(RIGHT(output[[#This Row],[month_year]],2),"/01/",LEFT(output[[#This Row],[month_year]],4)))</f>
        <v>42186</v>
      </c>
    </row>
    <row r="1868" spans="1:16" x14ac:dyDescent="0.3">
      <c r="A1868">
        <v>201507</v>
      </c>
      <c r="B1868" t="s">
        <v>143</v>
      </c>
      <c r="C1868" t="s">
        <v>270</v>
      </c>
      <c r="D1868" t="s">
        <v>271</v>
      </c>
      <c r="E1868" t="s">
        <v>30</v>
      </c>
      <c r="F1868" t="s">
        <v>30</v>
      </c>
      <c r="G1868" t="s">
        <v>19</v>
      </c>
      <c r="H1868" t="s">
        <v>20</v>
      </c>
      <c r="I1868" t="s">
        <v>21</v>
      </c>
      <c r="J1868">
        <v>9991</v>
      </c>
      <c r="K1868">
        <v>12.9933333333333</v>
      </c>
      <c r="L1868">
        <v>129816.39333333301</v>
      </c>
      <c r="N1868" t="s">
        <v>30</v>
      </c>
      <c r="O1868" t="s">
        <v>24</v>
      </c>
      <c r="P1868" s="2">
        <f>DATEVALUE(CONCATENATE(RIGHT(output[[#This Row],[month_year]],2),"/01/",LEFT(output[[#This Row],[month_year]],4)))</f>
        <v>42186</v>
      </c>
    </row>
    <row r="1869" spans="1:16" x14ac:dyDescent="0.3">
      <c r="A1869">
        <v>201507</v>
      </c>
      <c r="B1869" t="s">
        <v>143</v>
      </c>
      <c r="C1869" t="s">
        <v>272</v>
      </c>
      <c r="D1869" t="s">
        <v>273</v>
      </c>
      <c r="E1869" t="s">
        <v>87</v>
      </c>
      <c r="F1869" t="s">
        <v>30</v>
      </c>
      <c r="G1869" t="s">
        <v>19</v>
      </c>
      <c r="H1869" t="s">
        <v>38</v>
      </c>
      <c r="I1869" t="s">
        <v>39</v>
      </c>
      <c r="J1869">
        <v>11271</v>
      </c>
      <c r="K1869">
        <v>14.1366666666667</v>
      </c>
      <c r="L1869">
        <v>159334.37</v>
      </c>
      <c r="N1869" t="s">
        <v>87</v>
      </c>
      <c r="O1869" t="s">
        <v>24</v>
      </c>
      <c r="P1869" s="2">
        <f>DATEVALUE(CONCATENATE(RIGHT(output[[#This Row],[month_year]],2),"/01/",LEFT(output[[#This Row],[month_year]],4)))</f>
        <v>42186</v>
      </c>
    </row>
    <row r="1870" spans="1:16" x14ac:dyDescent="0.3">
      <c r="A1870">
        <v>201507</v>
      </c>
      <c r="B1870" t="s">
        <v>143</v>
      </c>
      <c r="C1870" t="s">
        <v>274</v>
      </c>
      <c r="D1870" t="s">
        <v>275</v>
      </c>
      <c r="E1870" t="s">
        <v>30</v>
      </c>
      <c r="F1870" t="s">
        <v>30</v>
      </c>
      <c r="G1870" t="s">
        <v>161</v>
      </c>
      <c r="H1870" t="s">
        <v>20</v>
      </c>
      <c r="I1870" t="s">
        <v>162</v>
      </c>
      <c r="J1870">
        <v>12348</v>
      </c>
      <c r="K1870">
        <v>13.1</v>
      </c>
      <c r="L1870">
        <v>161758.79999999999</v>
      </c>
      <c r="N1870" t="s">
        <v>30</v>
      </c>
      <c r="O1870" t="s">
        <v>24</v>
      </c>
      <c r="P1870" s="2">
        <f>DATEVALUE(CONCATENATE(RIGHT(output[[#This Row],[month_year]],2),"/01/",LEFT(output[[#This Row],[month_year]],4)))</f>
        <v>42186</v>
      </c>
    </row>
    <row r="1871" spans="1:16" x14ac:dyDescent="0.3">
      <c r="A1871">
        <v>201507</v>
      </c>
      <c r="B1871" t="s">
        <v>143</v>
      </c>
      <c r="C1871" t="s">
        <v>276</v>
      </c>
      <c r="D1871" t="s">
        <v>277</v>
      </c>
      <c r="E1871" t="s">
        <v>87</v>
      </c>
      <c r="F1871" t="s">
        <v>30</v>
      </c>
      <c r="G1871" t="s">
        <v>161</v>
      </c>
      <c r="H1871" t="s">
        <v>38</v>
      </c>
      <c r="I1871" t="s">
        <v>165</v>
      </c>
      <c r="J1871">
        <v>13881</v>
      </c>
      <c r="K1871">
        <v>14.22</v>
      </c>
      <c r="L1871">
        <v>197387.82</v>
      </c>
      <c r="N1871" t="s">
        <v>87</v>
      </c>
      <c r="O1871" t="s">
        <v>24</v>
      </c>
      <c r="P1871" s="2">
        <f>DATEVALUE(CONCATENATE(RIGHT(output[[#This Row],[month_year]],2),"/01/",LEFT(output[[#This Row],[month_year]],4)))</f>
        <v>42186</v>
      </c>
    </row>
    <row r="1872" spans="1:16" x14ac:dyDescent="0.3">
      <c r="A1872">
        <v>201507</v>
      </c>
      <c r="B1872" t="s">
        <v>143</v>
      </c>
      <c r="C1872" t="s">
        <v>88</v>
      </c>
      <c r="D1872" t="s">
        <v>89</v>
      </c>
      <c r="E1872" t="s">
        <v>30</v>
      </c>
      <c r="F1872" t="s">
        <v>30</v>
      </c>
      <c r="G1872" t="s">
        <v>19</v>
      </c>
      <c r="H1872" t="s">
        <v>20</v>
      </c>
      <c r="I1872" t="s">
        <v>21</v>
      </c>
      <c r="J1872">
        <v>1165</v>
      </c>
      <c r="K1872">
        <v>14.98</v>
      </c>
      <c r="L1872">
        <v>17451.7</v>
      </c>
      <c r="N1872" t="s">
        <v>30</v>
      </c>
      <c r="O1872" t="s">
        <v>24</v>
      </c>
      <c r="P1872" s="2">
        <f>DATEVALUE(CONCATENATE(RIGHT(output[[#This Row],[month_year]],2),"/01/",LEFT(output[[#This Row],[month_year]],4)))</f>
        <v>42186</v>
      </c>
    </row>
    <row r="1873" spans="1:16" x14ac:dyDescent="0.3">
      <c r="A1873">
        <v>201507</v>
      </c>
      <c r="B1873" t="s">
        <v>143</v>
      </c>
      <c r="C1873" t="s">
        <v>278</v>
      </c>
      <c r="D1873" t="s">
        <v>279</v>
      </c>
      <c r="E1873" t="s">
        <v>87</v>
      </c>
      <c r="F1873" t="s">
        <v>30</v>
      </c>
      <c r="G1873" t="s">
        <v>19</v>
      </c>
      <c r="H1873" t="s">
        <v>38</v>
      </c>
      <c r="I1873" t="s">
        <v>39</v>
      </c>
      <c r="J1873">
        <v>1191</v>
      </c>
      <c r="K1873">
        <v>15.98</v>
      </c>
      <c r="L1873">
        <v>19032.18</v>
      </c>
      <c r="N1873" t="s">
        <v>87</v>
      </c>
      <c r="O1873" t="s">
        <v>24</v>
      </c>
      <c r="P1873" s="2">
        <f>DATEVALUE(CONCATENATE(RIGHT(output[[#This Row],[month_year]],2),"/01/",LEFT(output[[#This Row],[month_year]],4)))</f>
        <v>42186</v>
      </c>
    </row>
    <row r="1874" spans="1:16" x14ac:dyDescent="0.3">
      <c r="A1874">
        <v>201507</v>
      </c>
      <c r="B1874" t="s">
        <v>143</v>
      </c>
      <c r="C1874" t="s">
        <v>290</v>
      </c>
      <c r="D1874" t="s">
        <v>291</v>
      </c>
      <c r="E1874" t="s">
        <v>134</v>
      </c>
      <c r="F1874" t="s">
        <v>30</v>
      </c>
      <c r="G1874" t="s">
        <v>19</v>
      </c>
      <c r="H1874" t="s">
        <v>20</v>
      </c>
      <c r="I1874" t="s">
        <v>21</v>
      </c>
      <c r="J1874">
        <v>3567</v>
      </c>
      <c r="K1874">
        <v>12.9933333333333</v>
      </c>
      <c r="L1874">
        <v>46347.22</v>
      </c>
      <c r="M1874">
        <v>20</v>
      </c>
      <c r="N1874" t="s">
        <v>134</v>
      </c>
      <c r="O1874" t="s">
        <v>22</v>
      </c>
      <c r="P1874" s="2">
        <f>DATEVALUE(CONCATENATE(RIGHT(output[[#This Row],[month_year]],2),"/01/",LEFT(output[[#This Row],[month_year]],4)))</f>
        <v>42186</v>
      </c>
    </row>
    <row r="1875" spans="1:16" x14ac:dyDescent="0.3">
      <c r="A1875">
        <v>201507</v>
      </c>
      <c r="B1875" t="s">
        <v>143</v>
      </c>
      <c r="C1875" t="s">
        <v>292</v>
      </c>
      <c r="D1875" t="s">
        <v>293</v>
      </c>
      <c r="E1875" t="s">
        <v>294</v>
      </c>
      <c r="F1875" t="s">
        <v>30</v>
      </c>
      <c r="G1875" t="s">
        <v>19</v>
      </c>
      <c r="H1875" t="s">
        <v>38</v>
      </c>
      <c r="I1875" t="s">
        <v>39</v>
      </c>
      <c r="J1875">
        <v>3645</v>
      </c>
      <c r="K1875">
        <v>14.1366666666667</v>
      </c>
      <c r="L1875">
        <v>51528.15</v>
      </c>
      <c r="M1875">
        <v>20</v>
      </c>
      <c r="N1875" t="s">
        <v>294</v>
      </c>
      <c r="O1875" t="s">
        <v>22</v>
      </c>
      <c r="P1875" s="2">
        <f>DATEVALUE(CONCATENATE(RIGHT(output[[#This Row],[month_year]],2),"/01/",LEFT(output[[#This Row],[month_year]],4)))</f>
        <v>42186</v>
      </c>
    </row>
    <row r="1876" spans="1:16" x14ac:dyDescent="0.3">
      <c r="A1876">
        <v>201507</v>
      </c>
      <c r="B1876" t="s">
        <v>143</v>
      </c>
      <c r="C1876" t="s">
        <v>295</v>
      </c>
      <c r="D1876" t="s">
        <v>296</v>
      </c>
      <c r="E1876" t="s">
        <v>134</v>
      </c>
      <c r="F1876" t="s">
        <v>30</v>
      </c>
      <c r="G1876" t="s">
        <v>161</v>
      </c>
      <c r="H1876" t="s">
        <v>20</v>
      </c>
      <c r="I1876" t="s">
        <v>162</v>
      </c>
      <c r="J1876">
        <v>4799</v>
      </c>
      <c r="K1876">
        <v>13.1</v>
      </c>
      <c r="L1876">
        <v>62866.9</v>
      </c>
      <c r="N1876" t="s">
        <v>134</v>
      </c>
      <c r="O1876" t="s">
        <v>24</v>
      </c>
      <c r="P1876" s="2">
        <f>DATEVALUE(CONCATENATE(RIGHT(output[[#This Row],[month_year]],2),"/01/",LEFT(output[[#This Row],[month_year]],4)))</f>
        <v>42186</v>
      </c>
    </row>
    <row r="1877" spans="1:16" x14ac:dyDescent="0.3">
      <c r="A1877">
        <v>201507</v>
      </c>
      <c r="B1877" t="s">
        <v>143</v>
      </c>
      <c r="C1877" t="s">
        <v>297</v>
      </c>
      <c r="D1877" t="s">
        <v>298</v>
      </c>
      <c r="E1877" t="s">
        <v>294</v>
      </c>
      <c r="F1877" t="s">
        <v>30</v>
      </c>
      <c r="G1877" t="s">
        <v>161</v>
      </c>
      <c r="H1877" t="s">
        <v>38</v>
      </c>
      <c r="I1877" t="s">
        <v>165</v>
      </c>
      <c r="J1877">
        <v>4165</v>
      </c>
      <c r="K1877">
        <v>14.22</v>
      </c>
      <c r="L1877">
        <v>59226.3</v>
      </c>
      <c r="N1877" t="s">
        <v>294</v>
      </c>
      <c r="O1877" t="s">
        <v>24</v>
      </c>
      <c r="P1877" s="2">
        <f>DATEVALUE(CONCATENATE(RIGHT(output[[#This Row],[month_year]],2),"/01/",LEFT(output[[#This Row],[month_year]],4)))</f>
        <v>42186</v>
      </c>
    </row>
    <row r="1878" spans="1:16" x14ac:dyDescent="0.3">
      <c r="A1878">
        <v>201507</v>
      </c>
      <c r="B1878" t="s">
        <v>143</v>
      </c>
      <c r="C1878" t="s">
        <v>299</v>
      </c>
      <c r="D1878" t="s">
        <v>300</v>
      </c>
      <c r="E1878" t="s">
        <v>134</v>
      </c>
      <c r="F1878" t="s">
        <v>30</v>
      </c>
      <c r="G1878" t="s">
        <v>19</v>
      </c>
      <c r="H1878" t="s">
        <v>20</v>
      </c>
      <c r="I1878" t="s">
        <v>21</v>
      </c>
      <c r="J1878">
        <v>572</v>
      </c>
      <c r="K1878">
        <v>14.98</v>
      </c>
      <c r="L1878">
        <v>8568.56</v>
      </c>
      <c r="N1878" t="s">
        <v>134</v>
      </c>
      <c r="O1878" t="s">
        <v>24</v>
      </c>
      <c r="P1878" s="2">
        <f>DATEVALUE(CONCATENATE(RIGHT(output[[#This Row],[month_year]],2),"/01/",LEFT(output[[#This Row],[month_year]],4)))</f>
        <v>42186</v>
      </c>
    </row>
    <row r="1879" spans="1:16" x14ac:dyDescent="0.3">
      <c r="A1879">
        <v>201507</v>
      </c>
      <c r="B1879" t="s">
        <v>143</v>
      </c>
      <c r="C1879" t="s">
        <v>313</v>
      </c>
      <c r="D1879" t="s">
        <v>314</v>
      </c>
      <c r="E1879" t="s">
        <v>138</v>
      </c>
      <c r="F1879" t="s">
        <v>30</v>
      </c>
      <c r="G1879" t="s">
        <v>19</v>
      </c>
      <c r="H1879" t="s">
        <v>20</v>
      </c>
      <c r="I1879" t="s">
        <v>21</v>
      </c>
      <c r="J1879">
        <v>6669</v>
      </c>
      <c r="K1879">
        <v>12.9933333333333</v>
      </c>
      <c r="L1879">
        <v>86652.54</v>
      </c>
      <c r="M1879">
        <v>20</v>
      </c>
      <c r="N1879" t="s">
        <v>138</v>
      </c>
      <c r="O1879" t="s">
        <v>22</v>
      </c>
      <c r="P1879" s="2">
        <f>DATEVALUE(CONCATENATE(RIGHT(output[[#This Row],[month_year]],2),"/01/",LEFT(output[[#This Row],[month_year]],4)))</f>
        <v>42186</v>
      </c>
    </row>
    <row r="1880" spans="1:16" x14ac:dyDescent="0.3">
      <c r="A1880">
        <v>201507</v>
      </c>
      <c r="B1880" t="s">
        <v>143</v>
      </c>
      <c r="C1880" t="s">
        <v>315</v>
      </c>
      <c r="D1880" t="s">
        <v>314</v>
      </c>
      <c r="E1880" t="s">
        <v>138</v>
      </c>
      <c r="F1880" t="s">
        <v>30</v>
      </c>
      <c r="G1880" t="s">
        <v>19</v>
      </c>
      <c r="H1880" t="s">
        <v>20</v>
      </c>
      <c r="I1880" t="s">
        <v>21</v>
      </c>
      <c r="J1880">
        <v>3165</v>
      </c>
      <c r="K1880">
        <v>12.9933333333333</v>
      </c>
      <c r="L1880">
        <v>41123.9</v>
      </c>
      <c r="N1880" t="s">
        <v>138</v>
      </c>
      <c r="O1880" t="s">
        <v>24</v>
      </c>
      <c r="P1880" s="2">
        <f>DATEVALUE(CONCATENATE(RIGHT(output[[#This Row],[month_year]],2),"/01/",LEFT(output[[#This Row],[month_year]],4)))</f>
        <v>42186</v>
      </c>
    </row>
    <row r="1881" spans="1:16" x14ac:dyDescent="0.3">
      <c r="A1881">
        <v>201507</v>
      </c>
      <c r="B1881" t="s">
        <v>143</v>
      </c>
      <c r="C1881" t="s">
        <v>316</v>
      </c>
      <c r="D1881" t="s">
        <v>317</v>
      </c>
      <c r="E1881" t="s">
        <v>318</v>
      </c>
      <c r="F1881" t="s">
        <v>30</v>
      </c>
      <c r="G1881" t="s">
        <v>19</v>
      </c>
      <c r="H1881" t="s">
        <v>38</v>
      </c>
      <c r="I1881" t="s">
        <v>39</v>
      </c>
      <c r="J1881">
        <v>4509</v>
      </c>
      <c r="K1881">
        <v>14.1366666666667</v>
      </c>
      <c r="L1881">
        <v>63742.23</v>
      </c>
      <c r="M1881">
        <v>20</v>
      </c>
      <c r="N1881" t="s">
        <v>318</v>
      </c>
      <c r="O1881" t="s">
        <v>22</v>
      </c>
      <c r="P1881" s="2">
        <f>DATEVALUE(CONCATENATE(RIGHT(output[[#This Row],[month_year]],2),"/01/",LEFT(output[[#This Row],[month_year]],4)))</f>
        <v>42186</v>
      </c>
    </row>
    <row r="1882" spans="1:16" x14ac:dyDescent="0.3">
      <c r="A1882">
        <v>201507</v>
      </c>
      <c r="B1882" t="s">
        <v>143</v>
      </c>
      <c r="C1882" t="s">
        <v>319</v>
      </c>
      <c r="D1882" t="s">
        <v>320</v>
      </c>
      <c r="E1882" t="s">
        <v>138</v>
      </c>
      <c r="F1882" t="s">
        <v>30</v>
      </c>
      <c r="G1882" t="s">
        <v>161</v>
      </c>
      <c r="H1882" t="s">
        <v>20</v>
      </c>
      <c r="I1882" t="s">
        <v>162</v>
      </c>
      <c r="J1882">
        <v>6041</v>
      </c>
      <c r="K1882">
        <v>13.1</v>
      </c>
      <c r="L1882">
        <v>79137.100000000006</v>
      </c>
      <c r="N1882" t="s">
        <v>138</v>
      </c>
      <c r="O1882" t="s">
        <v>24</v>
      </c>
      <c r="P1882" s="2">
        <f>DATEVALUE(CONCATENATE(RIGHT(output[[#This Row],[month_year]],2),"/01/",LEFT(output[[#This Row],[month_year]],4)))</f>
        <v>42186</v>
      </c>
    </row>
    <row r="1883" spans="1:16" x14ac:dyDescent="0.3">
      <c r="A1883">
        <v>201507</v>
      </c>
      <c r="B1883" t="s">
        <v>143</v>
      </c>
      <c r="C1883" t="s">
        <v>321</v>
      </c>
      <c r="D1883" t="s">
        <v>322</v>
      </c>
      <c r="E1883" t="s">
        <v>138</v>
      </c>
      <c r="F1883" t="s">
        <v>30</v>
      </c>
      <c r="G1883" t="s">
        <v>19</v>
      </c>
      <c r="H1883" t="s">
        <v>20</v>
      </c>
      <c r="I1883" t="s">
        <v>21</v>
      </c>
      <c r="J1883">
        <v>361</v>
      </c>
      <c r="K1883">
        <v>14.98</v>
      </c>
      <c r="L1883">
        <v>5407.78</v>
      </c>
      <c r="N1883" t="s">
        <v>138</v>
      </c>
      <c r="O1883" t="s">
        <v>24</v>
      </c>
      <c r="P1883" s="2">
        <f>DATEVALUE(CONCATENATE(RIGHT(output[[#This Row],[month_year]],2),"/01/",LEFT(output[[#This Row],[month_year]],4)))</f>
        <v>42186</v>
      </c>
    </row>
    <row r="1884" spans="1:16" x14ac:dyDescent="0.3">
      <c r="A1884">
        <v>201507</v>
      </c>
      <c r="B1884" t="s">
        <v>143</v>
      </c>
      <c r="C1884" t="s">
        <v>335</v>
      </c>
      <c r="D1884" t="s">
        <v>336</v>
      </c>
      <c r="E1884" t="s">
        <v>32</v>
      </c>
      <c r="F1884" t="s">
        <v>30</v>
      </c>
      <c r="G1884" t="s">
        <v>19</v>
      </c>
      <c r="H1884" t="s">
        <v>20</v>
      </c>
      <c r="I1884" t="s">
        <v>21</v>
      </c>
      <c r="J1884">
        <v>4132</v>
      </c>
      <c r="K1884">
        <v>12.9933333333333</v>
      </c>
      <c r="L1884">
        <v>53688.453333333302</v>
      </c>
      <c r="M1884">
        <v>20</v>
      </c>
      <c r="N1884" t="s">
        <v>32</v>
      </c>
      <c r="O1884" t="s">
        <v>22</v>
      </c>
      <c r="P1884" s="2">
        <f>DATEVALUE(CONCATENATE(RIGHT(output[[#This Row],[month_year]],2),"/01/",LEFT(output[[#This Row],[month_year]],4)))</f>
        <v>42186</v>
      </c>
    </row>
    <row r="1885" spans="1:16" x14ac:dyDescent="0.3">
      <c r="A1885">
        <v>201507</v>
      </c>
      <c r="B1885" t="s">
        <v>143</v>
      </c>
      <c r="C1885" t="s">
        <v>337</v>
      </c>
      <c r="D1885" t="s">
        <v>338</v>
      </c>
      <c r="E1885" t="s">
        <v>91</v>
      </c>
      <c r="F1885" t="s">
        <v>30</v>
      </c>
      <c r="G1885" t="s">
        <v>19</v>
      </c>
      <c r="H1885" t="s">
        <v>38</v>
      </c>
      <c r="I1885" t="s">
        <v>39</v>
      </c>
      <c r="J1885">
        <v>4898</v>
      </c>
      <c r="K1885">
        <v>14.1366666666667</v>
      </c>
      <c r="L1885">
        <v>69241.393333333297</v>
      </c>
      <c r="M1885">
        <v>20</v>
      </c>
      <c r="N1885" t="s">
        <v>91</v>
      </c>
      <c r="O1885" t="s">
        <v>22</v>
      </c>
      <c r="P1885" s="2">
        <f>DATEVALUE(CONCATENATE(RIGHT(output[[#This Row],[month_year]],2),"/01/",LEFT(output[[#This Row],[month_year]],4)))</f>
        <v>42186</v>
      </c>
    </row>
    <row r="1886" spans="1:16" x14ac:dyDescent="0.3">
      <c r="A1886">
        <v>201507</v>
      </c>
      <c r="B1886" t="s">
        <v>143</v>
      </c>
      <c r="C1886" t="s">
        <v>339</v>
      </c>
      <c r="D1886" t="s">
        <v>340</v>
      </c>
      <c r="E1886" t="s">
        <v>32</v>
      </c>
      <c r="F1886" t="s">
        <v>30</v>
      </c>
      <c r="G1886" t="s">
        <v>161</v>
      </c>
      <c r="H1886" t="s">
        <v>20</v>
      </c>
      <c r="I1886" t="s">
        <v>162</v>
      </c>
      <c r="J1886">
        <v>3170</v>
      </c>
      <c r="K1886">
        <v>13.1</v>
      </c>
      <c r="L1886">
        <v>41527</v>
      </c>
      <c r="N1886" t="s">
        <v>32</v>
      </c>
      <c r="O1886" t="s">
        <v>24</v>
      </c>
      <c r="P1886" s="2">
        <f>DATEVALUE(CONCATENATE(RIGHT(output[[#This Row],[month_year]],2),"/01/",LEFT(output[[#This Row],[month_year]],4)))</f>
        <v>42186</v>
      </c>
    </row>
    <row r="1887" spans="1:16" x14ac:dyDescent="0.3">
      <c r="A1887">
        <v>201507</v>
      </c>
      <c r="B1887" t="s">
        <v>143</v>
      </c>
      <c r="C1887" t="s">
        <v>341</v>
      </c>
      <c r="D1887" t="s">
        <v>342</v>
      </c>
      <c r="E1887" t="s">
        <v>91</v>
      </c>
      <c r="F1887" t="s">
        <v>30</v>
      </c>
      <c r="G1887" t="s">
        <v>161</v>
      </c>
      <c r="H1887" t="s">
        <v>38</v>
      </c>
      <c r="I1887" t="s">
        <v>165</v>
      </c>
      <c r="J1887">
        <v>3641</v>
      </c>
      <c r="K1887">
        <v>14.22</v>
      </c>
      <c r="L1887">
        <v>51775.02</v>
      </c>
      <c r="N1887" t="s">
        <v>91</v>
      </c>
      <c r="O1887" t="s">
        <v>24</v>
      </c>
      <c r="P1887" s="2">
        <f>DATEVALUE(CONCATENATE(RIGHT(output[[#This Row],[month_year]],2),"/01/",LEFT(output[[#This Row],[month_year]],4)))</f>
        <v>42186</v>
      </c>
    </row>
    <row r="1888" spans="1:16" x14ac:dyDescent="0.3">
      <c r="A1888">
        <v>201507</v>
      </c>
      <c r="B1888" t="s">
        <v>143</v>
      </c>
      <c r="C1888" t="s">
        <v>343</v>
      </c>
      <c r="D1888" t="s">
        <v>344</v>
      </c>
      <c r="E1888" t="s">
        <v>32</v>
      </c>
      <c r="F1888" t="s">
        <v>30</v>
      </c>
      <c r="G1888" t="s">
        <v>19</v>
      </c>
      <c r="H1888" t="s">
        <v>20</v>
      </c>
      <c r="I1888" t="s">
        <v>21</v>
      </c>
      <c r="J1888">
        <v>479</v>
      </c>
      <c r="K1888">
        <v>14.98</v>
      </c>
      <c r="L1888">
        <v>7175.42</v>
      </c>
      <c r="N1888" t="s">
        <v>32</v>
      </c>
      <c r="O1888" t="s">
        <v>24</v>
      </c>
      <c r="P1888" s="2">
        <f>DATEVALUE(CONCATENATE(RIGHT(output[[#This Row],[month_year]],2),"/01/",LEFT(output[[#This Row],[month_year]],4)))</f>
        <v>42186</v>
      </c>
    </row>
    <row r="1889" spans="1:16" x14ac:dyDescent="0.3">
      <c r="A1889">
        <v>201507</v>
      </c>
      <c r="B1889" t="s">
        <v>143</v>
      </c>
      <c r="C1889" t="s">
        <v>347</v>
      </c>
      <c r="D1889" t="s">
        <v>348</v>
      </c>
      <c r="E1889" t="s">
        <v>141</v>
      </c>
      <c r="F1889" t="s">
        <v>30</v>
      </c>
      <c r="G1889" t="s">
        <v>27</v>
      </c>
      <c r="H1889" t="s">
        <v>20</v>
      </c>
      <c r="I1889" t="s">
        <v>28</v>
      </c>
      <c r="J1889">
        <v>65755</v>
      </c>
      <c r="K1889">
        <v>5.98</v>
      </c>
      <c r="L1889">
        <v>393214.9</v>
      </c>
      <c r="M1889">
        <v>23.3333333333333</v>
      </c>
      <c r="N1889" t="s">
        <v>141</v>
      </c>
      <c r="O1889" t="s">
        <v>22</v>
      </c>
      <c r="P1889" s="2">
        <f>DATEVALUE(CONCATENATE(RIGHT(output[[#This Row],[month_year]],2),"/01/",LEFT(output[[#This Row],[month_year]],4)))</f>
        <v>42186</v>
      </c>
    </row>
    <row r="1890" spans="1:16" x14ac:dyDescent="0.3">
      <c r="A1890">
        <v>201507</v>
      </c>
      <c r="B1890" t="s">
        <v>143</v>
      </c>
      <c r="C1890" t="s">
        <v>349</v>
      </c>
      <c r="D1890" t="s">
        <v>350</v>
      </c>
      <c r="E1890" t="s">
        <v>351</v>
      </c>
      <c r="F1890" t="s">
        <v>30</v>
      </c>
      <c r="G1890" t="s">
        <v>27</v>
      </c>
      <c r="H1890" t="s">
        <v>38</v>
      </c>
      <c r="I1890" t="s">
        <v>150</v>
      </c>
      <c r="J1890">
        <v>41450</v>
      </c>
      <c r="K1890">
        <v>6.98</v>
      </c>
      <c r="L1890">
        <v>289321</v>
      </c>
      <c r="M1890">
        <v>23.3333333333333</v>
      </c>
      <c r="N1890" t="s">
        <v>351</v>
      </c>
      <c r="O1890" t="s">
        <v>22</v>
      </c>
      <c r="P1890" s="2">
        <f>DATEVALUE(CONCATENATE(RIGHT(output[[#This Row],[month_year]],2),"/01/",LEFT(output[[#This Row],[month_year]],4)))</f>
        <v>42186</v>
      </c>
    </row>
    <row r="1891" spans="1:16" x14ac:dyDescent="0.3">
      <c r="A1891">
        <v>201507</v>
      </c>
      <c r="B1891" t="s">
        <v>143</v>
      </c>
      <c r="C1891" t="s">
        <v>352</v>
      </c>
      <c r="D1891" t="s">
        <v>353</v>
      </c>
      <c r="E1891" t="s">
        <v>141</v>
      </c>
      <c r="F1891" t="s">
        <v>30</v>
      </c>
      <c r="G1891" t="s">
        <v>354</v>
      </c>
      <c r="H1891" t="s">
        <v>20</v>
      </c>
      <c r="I1891" t="s">
        <v>355</v>
      </c>
      <c r="J1891">
        <v>72966</v>
      </c>
      <c r="K1891">
        <v>5.98</v>
      </c>
      <c r="L1891">
        <v>436336.68</v>
      </c>
      <c r="N1891" t="s">
        <v>141</v>
      </c>
      <c r="O1891" t="s">
        <v>24</v>
      </c>
      <c r="P1891" s="2">
        <f>DATEVALUE(CONCATENATE(RIGHT(output[[#This Row],[month_year]],2),"/01/",LEFT(output[[#This Row],[month_year]],4)))</f>
        <v>42186</v>
      </c>
    </row>
    <row r="1892" spans="1:16" x14ac:dyDescent="0.3">
      <c r="A1892">
        <v>201507</v>
      </c>
      <c r="B1892" t="s">
        <v>143</v>
      </c>
      <c r="C1892" t="s">
        <v>356</v>
      </c>
      <c r="D1892" t="s">
        <v>357</v>
      </c>
      <c r="E1892" t="s">
        <v>351</v>
      </c>
      <c r="F1892" t="s">
        <v>30</v>
      </c>
      <c r="G1892" t="s">
        <v>354</v>
      </c>
      <c r="H1892" t="s">
        <v>38</v>
      </c>
      <c r="I1892" t="s">
        <v>358</v>
      </c>
      <c r="J1892">
        <v>45373</v>
      </c>
      <c r="K1892">
        <v>6.98</v>
      </c>
      <c r="L1892">
        <v>316703.53999999998</v>
      </c>
      <c r="N1892" t="s">
        <v>351</v>
      </c>
      <c r="O1892" t="s">
        <v>24</v>
      </c>
      <c r="P1892" s="2">
        <f>DATEVALUE(CONCATENATE(RIGHT(output[[#This Row],[month_year]],2),"/01/",LEFT(output[[#This Row],[month_year]],4)))</f>
        <v>42186</v>
      </c>
    </row>
    <row r="1893" spans="1:16" x14ac:dyDescent="0.3">
      <c r="A1893">
        <v>201507</v>
      </c>
      <c r="B1893" t="s">
        <v>143</v>
      </c>
      <c r="C1893" t="s">
        <v>359</v>
      </c>
      <c r="D1893" t="s">
        <v>360</v>
      </c>
      <c r="E1893" t="s">
        <v>141</v>
      </c>
      <c r="F1893" t="s">
        <v>30</v>
      </c>
      <c r="G1893" t="s">
        <v>27</v>
      </c>
      <c r="H1893" t="s">
        <v>20</v>
      </c>
      <c r="I1893" t="s">
        <v>28</v>
      </c>
      <c r="J1893">
        <v>8561</v>
      </c>
      <c r="K1893">
        <v>5.98</v>
      </c>
      <c r="L1893">
        <v>51194.78</v>
      </c>
      <c r="N1893" t="s">
        <v>141</v>
      </c>
      <c r="O1893" t="s">
        <v>24</v>
      </c>
      <c r="P1893" s="2">
        <f>DATEVALUE(CONCATENATE(RIGHT(output[[#This Row],[month_year]],2),"/01/",LEFT(output[[#This Row],[month_year]],4)))</f>
        <v>42186</v>
      </c>
    </row>
    <row r="1894" spans="1:16" x14ac:dyDescent="0.3">
      <c r="A1894">
        <v>201507</v>
      </c>
      <c r="B1894" t="s">
        <v>143</v>
      </c>
      <c r="C1894" t="s">
        <v>361</v>
      </c>
      <c r="D1894" t="s">
        <v>362</v>
      </c>
      <c r="E1894" t="s">
        <v>351</v>
      </c>
      <c r="F1894" t="s">
        <v>30</v>
      </c>
      <c r="G1894" t="s">
        <v>27</v>
      </c>
      <c r="H1894" t="s">
        <v>38</v>
      </c>
      <c r="I1894" t="s">
        <v>150</v>
      </c>
      <c r="J1894">
        <v>4862</v>
      </c>
      <c r="K1894">
        <v>6.98</v>
      </c>
      <c r="L1894">
        <v>33936.76</v>
      </c>
      <c r="N1894" t="s">
        <v>351</v>
      </c>
      <c r="O1894" t="s">
        <v>24</v>
      </c>
      <c r="P1894" s="2">
        <f>DATEVALUE(CONCATENATE(RIGHT(output[[#This Row],[month_year]],2),"/01/",LEFT(output[[#This Row],[month_year]],4)))</f>
        <v>42186</v>
      </c>
    </row>
    <row r="1895" spans="1:16" x14ac:dyDescent="0.3">
      <c r="A1895">
        <v>201507</v>
      </c>
      <c r="B1895" t="s">
        <v>143</v>
      </c>
      <c r="C1895" t="s">
        <v>373</v>
      </c>
      <c r="D1895" t="s">
        <v>374</v>
      </c>
      <c r="E1895" t="s">
        <v>375</v>
      </c>
      <c r="F1895" t="s">
        <v>30</v>
      </c>
      <c r="G1895" t="s">
        <v>19</v>
      </c>
      <c r="H1895" t="s">
        <v>20</v>
      </c>
      <c r="I1895" t="s">
        <v>21</v>
      </c>
      <c r="J1895">
        <v>3692</v>
      </c>
      <c r="K1895">
        <v>12.9933333333333</v>
      </c>
      <c r="L1895">
        <v>47971.386666666702</v>
      </c>
      <c r="M1895">
        <v>20</v>
      </c>
      <c r="N1895" t="s">
        <v>375</v>
      </c>
      <c r="O1895" t="s">
        <v>22</v>
      </c>
      <c r="P1895" s="2">
        <f>DATEVALUE(CONCATENATE(RIGHT(output[[#This Row],[month_year]],2),"/01/",LEFT(output[[#This Row],[month_year]],4)))</f>
        <v>42186</v>
      </c>
    </row>
    <row r="1896" spans="1:16" x14ac:dyDescent="0.3">
      <c r="A1896">
        <v>201507</v>
      </c>
      <c r="B1896" t="s">
        <v>143</v>
      </c>
      <c r="C1896" t="s">
        <v>376</v>
      </c>
      <c r="D1896" t="s">
        <v>377</v>
      </c>
      <c r="E1896" t="s">
        <v>375</v>
      </c>
      <c r="F1896" t="s">
        <v>30</v>
      </c>
      <c r="G1896" t="s">
        <v>19</v>
      </c>
      <c r="H1896" t="s">
        <v>20</v>
      </c>
      <c r="I1896" t="s">
        <v>21</v>
      </c>
      <c r="J1896">
        <v>399</v>
      </c>
      <c r="K1896">
        <v>14.98</v>
      </c>
      <c r="L1896">
        <v>5977.02</v>
      </c>
      <c r="N1896" t="s">
        <v>375</v>
      </c>
      <c r="O1896" t="s">
        <v>24</v>
      </c>
      <c r="P1896" s="2">
        <f>DATEVALUE(CONCATENATE(RIGHT(output[[#This Row],[month_year]],2),"/01/",LEFT(output[[#This Row],[month_year]],4)))</f>
        <v>42186</v>
      </c>
    </row>
    <row r="1897" spans="1:16" x14ac:dyDescent="0.3">
      <c r="A1897">
        <v>201507</v>
      </c>
      <c r="B1897" t="s">
        <v>143</v>
      </c>
      <c r="C1897" t="s">
        <v>387</v>
      </c>
      <c r="D1897" t="s">
        <v>387</v>
      </c>
      <c r="E1897" t="s">
        <v>34</v>
      </c>
      <c r="F1897" t="s">
        <v>35</v>
      </c>
      <c r="G1897" t="s">
        <v>19</v>
      </c>
      <c r="H1897" t="s">
        <v>20</v>
      </c>
      <c r="I1897" t="s">
        <v>21</v>
      </c>
      <c r="J1897">
        <v>1900</v>
      </c>
      <c r="K1897">
        <v>12.9933333333333</v>
      </c>
      <c r="L1897">
        <v>24687.333333333299</v>
      </c>
      <c r="M1897">
        <v>18.6666666666667</v>
      </c>
      <c r="N1897" t="s">
        <v>34</v>
      </c>
      <c r="O1897" t="s">
        <v>22</v>
      </c>
      <c r="P1897" s="2">
        <f>DATEVALUE(CONCATENATE(RIGHT(output[[#This Row],[month_year]],2),"/01/",LEFT(output[[#This Row],[month_year]],4)))</f>
        <v>42186</v>
      </c>
    </row>
    <row r="1898" spans="1:16" x14ac:dyDescent="0.3">
      <c r="A1898">
        <v>201507</v>
      </c>
      <c r="B1898" t="s">
        <v>143</v>
      </c>
      <c r="C1898" t="s">
        <v>388</v>
      </c>
      <c r="D1898" t="s">
        <v>388</v>
      </c>
      <c r="E1898" t="s">
        <v>389</v>
      </c>
      <c r="F1898" t="s">
        <v>35</v>
      </c>
      <c r="G1898" t="s">
        <v>19</v>
      </c>
      <c r="H1898" t="s">
        <v>38</v>
      </c>
      <c r="I1898" t="s">
        <v>39</v>
      </c>
      <c r="J1898">
        <v>2571</v>
      </c>
      <c r="K1898">
        <v>14.1366666666667</v>
      </c>
      <c r="L1898">
        <v>36345.370000000003</v>
      </c>
      <c r="M1898">
        <v>18.6666666666667</v>
      </c>
      <c r="N1898" t="s">
        <v>389</v>
      </c>
      <c r="O1898" t="s">
        <v>22</v>
      </c>
      <c r="P1898" s="2">
        <f>DATEVALUE(CONCATENATE(RIGHT(output[[#This Row],[month_year]],2),"/01/",LEFT(output[[#This Row],[month_year]],4)))</f>
        <v>42186</v>
      </c>
    </row>
    <row r="1899" spans="1:16" x14ac:dyDescent="0.3">
      <c r="A1899">
        <v>201507</v>
      </c>
      <c r="B1899" t="s">
        <v>143</v>
      </c>
      <c r="C1899" t="s">
        <v>390</v>
      </c>
      <c r="D1899" t="s">
        <v>390</v>
      </c>
      <c r="E1899" t="s">
        <v>34</v>
      </c>
      <c r="F1899" t="s">
        <v>35</v>
      </c>
      <c r="G1899" t="s">
        <v>161</v>
      </c>
      <c r="H1899" t="s">
        <v>20</v>
      </c>
      <c r="I1899" t="s">
        <v>162</v>
      </c>
      <c r="J1899">
        <v>3596</v>
      </c>
      <c r="K1899">
        <v>13.1</v>
      </c>
      <c r="L1899">
        <v>47107.6</v>
      </c>
      <c r="N1899" t="s">
        <v>34</v>
      </c>
      <c r="O1899" t="s">
        <v>24</v>
      </c>
      <c r="P1899" s="2">
        <f>DATEVALUE(CONCATENATE(RIGHT(output[[#This Row],[month_year]],2),"/01/",LEFT(output[[#This Row],[month_year]],4)))</f>
        <v>42186</v>
      </c>
    </row>
    <row r="1900" spans="1:16" x14ac:dyDescent="0.3">
      <c r="A1900">
        <v>201507</v>
      </c>
      <c r="B1900" t="s">
        <v>143</v>
      </c>
      <c r="C1900" t="s">
        <v>391</v>
      </c>
      <c r="D1900" t="s">
        <v>391</v>
      </c>
      <c r="E1900" t="s">
        <v>389</v>
      </c>
      <c r="F1900" t="s">
        <v>35</v>
      </c>
      <c r="G1900" t="s">
        <v>161</v>
      </c>
      <c r="H1900" t="s">
        <v>38</v>
      </c>
      <c r="I1900" t="s">
        <v>165</v>
      </c>
      <c r="J1900">
        <v>4691</v>
      </c>
      <c r="K1900">
        <v>14.22</v>
      </c>
      <c r="L1900">
        <v>66706.02</v>
      </c>
      <c r="N1900" t="s">
        <v>389</v>
      </c>
      <c r="O1900" t="s">
        <v>24</v>
      </c>
      <c r="P1900" s="2">
        <f>DATEVALUE(CONCATENATE(RIGHT(output[[#This Row],[month_year]],2),"/01/",LEFT(output[[#This Row],[month_year]],4)))</f>
        <v>42186</v>
      </c>
    </row>
    <row r="1901" spans="1:16" x14ac:dyDescent="0.3">
      <c r="A1901">
        <v>201507</v>
      </c>
      <c r="B1901" t="s">
        <v>143</v>
      </c>
      <c r="C1901" t="s">
        <v>392</v>
      </c>
      <c r="D1901" t="s">
        <v>392</v>
      </c>
      <c r="E1901" t="s">
        <v>34</v>
      </c>
      <c r="F1901" t="s">
        <v>35</v>
      </c>
      <c r="G1901" t="s">
        <v>19</v>
      </c>
      <c r="H1901" t="s">
        <v>20</v>
      </c>
      <c r="I1901" t="s">
        <v>21</v>
      </c>
      <c r="J1901">
        <v>466</v>
      </c>
      <c r="K1901">
        <v>14.98</v>
      </c>
      <c r="L1901">
        <v>6980.68</v>
      </c>
      <c r="N1901" t="s">
        <v>34</v>
      </c>
      <c r="O1901" t="s">
        <v>24</v>
      </c>
      <c r="P1901" s="2">
        <f>DATEVALUE(CONCATENATE(RIGHT(output[[#This Row],[month_year]],2),"/01/",LEFT(output[[#This Row],[month_year]],4)))</f>
        <v>42186</v>
      </c>
    </row>
    <row r="1902" spans="1:16" x14ac:dyDescent="0.3">
      <c r="A1902">
        <v>201507</v>
      </c>
      <c r="B1902" t="s">
        <v>143</v>
      </c>
      <c r="C1902" t="s">
        <v>393</v>
      </c>
      <c r="D1902" t="s">
        <v>393</v>
      </c>
      <c r="E1902" t="s">
        <v>389</v>
      </c>
      <c r="F1902" t="s">
        <v>35</v>
      </c>
      <c r="G1902" t="s">
        <v>19</v>
      </c>
      <c r="H1902" t="s">
        <v>38</v>
      </c>
      <c r="I1902" t="s">
        <v>39</v>
      </c>
      <c r="J1902">
        <v>407</v>
      </c>
      <c r="K1902">
        <v>15.98</v>
      </c>
      <c r="L1902">
        <v>6503.86</v>
      </c>
      <c r="N1902" t="s">
        <v>389</v>
      </c>
      <c r="O1902" t="s">
        <v>24</v>
      </c>
      <c r="P1902" s="2">
        <f>DATEVALUE(CONCATENATE(RIGHT(output[[#This Row],[month_year]],2),"/01/",LEFT(output[[#This Row],[month_year]],4)))</f>
        <v>42186</v>
      </c>
    </row>
    <row r="1903" spans="1:16" x14ac:dyDescent="0.3">
      <c r="A1903">
        <v>201507</v>
      </c>
      <c r="B1903" t="s">
        <v>143</v>
      </c>
      <c r="C1903" t="s">
        <v>400</v>
      </c>
      <c r="D1903" t="s">
        <v>400</v>
      </c>
      <c r="E1903" t="s">
        <v>36</v>
      </c>
      <c r="F1903" t="s">
        <v>35</v>
      </c>
      <c r="G1903" t="s">
        <v>19</v>
      </c>
      <c r="H1903" t="s">
        <v>20</v>
      </c>
      <c r="I1903" t="s">
        <v>21</v>
      </c>
      <c r="J1903">
        <v>2916</v>
      </c>
      <c r="K1903">
        <v>12.9933333333333</v>
      </c>
      <c r="L1903">
        <v>37888.559999999998</v>
      </c>
      <c r="M1903">
        <v>20</v>
      </c>
      <c r="N1903" t="s">
        <v>36</v>
      </c>
      <c r="O1903" t="s">
        <v>22</v>
      </c>
      <c r="P1903" s="2">
        <f>DATEVALUE(CONCATENATE(RIGHT(output[[#This Row],[month_year]],2),"/01/",LEFT(output[[#This Row],[month_year]],4)))</f>
        <v>42186</v>
      </c>
    </row>
    <row r="1904" spans="1:16" x14ac:dyDescent="0.3">
      <c r="A1904">
        <v>201507</v>
      </c>
      <c r="B1904" t="s">
        <v>143</v>
      </c>
      <c r="C1904" t="s">
        <v>401</v>
      </c>
      <c r="D1904" t="s">
        <v>401</v>
      </c>
      <c r="E1904" t="s">
        <v>37</v>
      </c>
      <c r="F1904" t="s">
        <v>35</v>
      </c>
      <c r="G1904" t="s">
        <v>19</v>
      </c>
      <c r="H1904" t="s">
        <v>38</v>
      </c>
      <c r="I1904" t="s">
        <v>39</v>
      </c>
      <c r="J1904">
        <v>4067</v>
      </c>
      <c r="K1904">
        <v>14.1366666666667</v>
      </c>
      <c r="L1904">
        <v>57493.823333333297</v>
      </c>
      <c r="M1904">
        <v>20</v>
      </c>
      <c r="N1904" t="s">
        <v>37</v>
      </c>
      <c r="O1904" t="s">
        <v>22</v>
      </c>
      <c r="P1904" s="2">
        <f>DATEVALUE(CONCATENATE(RIGHT(output[[#This Row],[month_year]],2),"/01/",LEFT(output[[#This Row],[month_year]],4)))</f>
        <v>42186</v>
      </c>
    </row>
    <row r="1905" spans="1:16" x14ac:dyDescent="0.3">
      <c r="A1905">
        <v>201507</v>
      </c>
      <c r="B1905" t="s">
        <v>143</v>
      </c>
      <c r="C1905" t="s">
        <v>402</v>
      </c>
      <c r="D1905" t="s">
        <v>402</v>
      </c>
      <c r="E1905" t="s">
        <v>36</v>
      </c>
      <c r="F1905" t="s">
        <v>35</v>
      </c>
      <c r="G1905" t="s">
        <v>161</v>
      </c>
      <c r="H1905" t="s">
        <v>20</v>
      </c>
      <c r="I1905" t="s">
        <v>162</v>
      </c>
      <c r="J1905">
        <v>3552</v>
      </c>
      <c r="K1905">
        <v>13.1</v>
      </c>
      <c r="L1905">
        <v>46531.199999999997</v>
      </c>
      <c r="N1905" t="s">
        <v>36</v>
      </c>
      <c r="O1905" t="s">
        <v>24</v>
      </c>
      <c r="P1905" s="2">
        <f>DATEVALUE(CONCATENATE(RIGHT(output[[#This Row],[month_year]],2),"/01/",LEFT(output[[#This Row],[month_year]],4)))</f>
        <v>42186</v>
      </c>
    </row>
    <row r="1906" spans="1:16" x14ac:dyDescent="0.3">
      <c r="A1906">
        <v>201507</v>
      </c>
      <c r="B1906" t="s">
        <v>143</v>
      </c>
      <c r="C1906" t="s">
        <v>403</v>
      </c>
      <c r="D1906" t="s">
        <v>403</v>
      </c>
      <c r="E1906" t="s">
        <v>37</v>
      </c>
      <c r="F1906" t="s">
        <v>35</v>
      </c>
      <c r="G1906" t="s">
        <v>161</v>
      </c>
      <c r="H1906" t="s">
        <v>38</v>
      </c>
      <c r="I1906" t="s">
        <v>165</v>
      </c>
      <c r="J1906">
        <v>4423</v>
      </c>
      <c r="K1906">
        <v>14.22</v>
      </c>
      <c r="L1906">
        <v>62895.06</v>
      </c>
      <c r="N1906" t="s">
        <v>37</v>
      </c>
      <c r="O1906" t="s">
        <v>24</v>
      </c>
      <c r="P1906" s="2">
        <f>DATEVALUE(CONCATENATE(RIGHT(output[[#This Row],[month_year]],2),"/01/",LEFT(output[[#This Row],[month_year]],4)))</f>
        <v>42186</v>
      </c>
    </row>
    <row r="1907" spans="1:16" x14ac:dyDescent="0.3">
      <c r="A1907">
        <v>201507</v>
      </c>
      <c r="B1907" t="s">
        <v>143</v>
      </c>
      <c r="C1907" t="s">
        <v>404</v>
      </c>
      <c r="D1907" t="s">
        <v>404</v>
      </c>
      <c r="E1907" t="s">
        <v>36</v>
      </c>
      <c r="F1907" t="s">
        <v>35</v>
      </c>
      <c r="G1907" t="s">
        <v>19</v>
      </c>
      <c r="H1907" t="s">
        <v>20</v>
      </c>
      <c r="I1907" t="s">
        <v>21</v>
      </c>
      <c r="J1907">
        <v>521</v>
      </c>
      <c r="K1907">
        <v>14.98</v>
      </c>
      <c r="L1907">
        <v>7804.58</v>
      </c>
      <c r="N1907" t="s">
        <v>36</v>
      </c>
      <c r="O1907" t="s">
        <v>24</v>
      </c>
      <c r="P1907" s="2">
        <f>DATEVALUE(CONCATENATE(RIGHT(output[[#This Row],[month_year]],2),"/01/",LEFT(output[[#This Row],[month_year]],4)))</f>
        <v>42186</v>
      </c>
    </row>
    <row r="1908" spans="1:16" x14ac:dyDescent="0.3">
      <c r="A1908">
        <v>201507</v>
      </c>
      <c r="B1908" t="s">
        <v>143</v>
      </c>
      <c r="C1908" t="s">
        <v>405</v>
      </c>
      <c r="D1908" t="s">
        <v>405</v>
      </c>
      <c r="E1908" t="s">
        <v>37</v>
      </c>
      <c r="F1908" t="s">
        <v>35</v>
      </c>
      <c r="G1908" t="s">
        <v>19</v>
      </c>
      <c r="H1908" t="s">
        <v>38</v>
      </c>
      <c r="I1908" t="s">
        <v>39</v>
      </c>
      <c r="J1908">
        <v>504</v>
      </c>
      <c r="K1908">
        <v>15.98</v>
      </c>
      <c r="L1908">
        <v>8053.92</v>
      </c>
      <c r="N1908" t="s">
        <v>37</v>
      </c>
      <c r="O1908" t="s">
        <v>24</v>
      </c>
      <c r="P1908" s="2">
        <f>DATEVALUE(CONCATENATE(RIGHT(output[[#This Row],[month_year]],2),"/01/",LEFT(output[[#This Row],[month_year]],4)))</f>
        <v>42186</v>
      </c>
    </row>
    <row r="1909" spans="1:16" x14ac:dyDescent="0.3">
      <c r="A1909">
        <v>201507</v>
      </c>
      <c r="B1909" t="s">
        <v>143</v>
      </c>
      <c r="C1909" t="s">
        <v>412</v>
      </c>
      <c r="D1909" t="s">
        <v>412</v>
      </c>
      <c r="E1909" t="s">
        <v>93</v>
      </c>
      <c r="F1909" t="s">
        <v>35</v>
      </c>
      <c r="G1909" t="s">
        <v>19</v>
      </c>
      <c r="H1909" t="s">
        <v>20</v>
      </c>
      <c r="I1909" t="s">
        <v>21</v>
      </c>
      <c r="J1909">
        <v>2820</v>
      </c>
      <c r="K1909">
        <v>12.9933333333333</v>
      </c>
      <c r="L1909">
        <v>36641.199999999997</v>
      </c>
      <c r="M1909">
        <v>17.3333333333333</v>
      </c>
      <c r="N1909" t="s">
        <v>93</v>
      </c>
      <c r="O1909" t="s">
        <v>22</v>
      </c>
      <c r="P1909" s="2">
        <f>DATEVALUE(CONCATENATE(RIGHT(output[[#This Row],[month_year]],2),"/01/",LEFT(output[[#This Row],[month_year]],4)))</f>
        <v>42186</v>
      </c>
    </row>
    <row r="1910" spans="1:16" x14ac:dyDescent="0.3">
      <c r="A1910">
        <v>201507</v>
      </c>
      <c r="B1910" t="s">
        <v>143</v>
      </c>
      <c r="C1910" t="s">
        <v>413</v>
      </c>
      <c r="D1910" t="s">
        <v>413</v>
      </c>
      <c r="E1910" t="s">
        <v>94</v>
      </c>
      <c r="F1910" t="s">
        <v>35</v>
      </c>
      <c r="G1910" t="s">
        <v>19</v>
      </c>
      <c r="H1910" t="s">
        <v>38</v>
      </c>
      <c r="I1910" t="s">
        <v>39</v>
      </c>
      <c r="J1910">
        <v>3454</v>
      </c>
      <c r="K1910">
        <v>14.1366666666667</v>
      </c>
      <c r="L1910">
        <v>48828.046666666698</v>
      </c>
      <c r="M1910">
        <v>17.3333333333333</v>
      </c>
      <c r="N1910" t="s">
        <v>94</v>
      </c>
      <c r="O1910" t="s">
        <v>22</v>
      </c>
      <c r="P1910" s="2">
        <f>DATEVALUE(CONCATENATE(RIGHT(output[[#This Row],[month_year]],2),"/01/",LEFT(output[[#This Row],[month_year]],4)))</f>
        <v>42186</v>
      </c>
    </row>
    <row r="1911" spans="1:16" x14ac:dyDescent="0.3">
      <c r="A1911">
        <v>201507</v>
      </c>
      <c r="B1911" t="s">
        <v>143</v>
      </c>
      <c r="C1911" t="s">
        <v>414</v>
      </c>
      <c r="D1911" t="s">
        <v>414</v>
      </c>
      <c r="E1911" t="s">
        <v>93</v>
      </c>
      <c r="F1911" t="s">
        <v>35</v>
      </c>
      <c r="G1911" t="s">
        <v>161</v>
      </c>
      <c r="H1911" t="s">
        <v>20</v>
      </c>
      <c r="I1911" t="s">
        <v>162</v>
      </c>
      <c r="J1911">
        <v>2574</v>
      </c>
      <c r="K1911">
        <v>13.1</v>
      </c>
      <c r="L1911">
        <v>33719.4</v>
      </c>
      <c r="N1911" t="s">
        <v>93</v>
      </c>
      <c r="O1911" t="s">
        <v>24</v>
      </c>
      <c r="P1911" s="2">
        <f>DATEVALUE(CONCATENATE(RIGHT(output[[#This Row],[month_year]],2),"/01/",LEFT(output[[#This Row],[month_year]],4)))</f>
        <v>42186</v>
      </c>
    </row>
    <row r="1912" spans="1:16" x14ac:dyDescent="0.3">
      <c r="A1912">
        <v>201507</v>
      </c>
      <c r="B1912" t="s">
        <v>143</v>
      </c>
      <c r="C1912" t="s">
        <v>415</v>
      </c>
      <c r="D1912" t="s">
        <v>415</v>
      </c>
      <c r="E1912" t="s">
        <v>94</v>
      </c>
      <c r="F1912" t="s">
        <v>35</v>
      </c>
      <c r="G1912" t="s">
        <v>161</v>
      </c>
      <c r="H1912" t="s">
        <v>38</v>
      </c>
      <c r="I1912" t="s">
        <v>165</v>
      </c>
      <c r="J1912">
        <v>3939</v>
      </c>
      <c r="K1912">
        <v>14.22</v>
      </c>
      <c r="L1912">
        <v>56012.58</v>
      </c>
      <c r="N1912" t="s">
        <v>94</v>
      </c>
      <c r="O1912" t="s">
        <v>24</v>
      </c>
      <c r="P1912" s="2">
        <f>DATEVALUE(CONCATENATE(RIGHT(output[[#This Row],[month_year]],2),"/01/",LEFT(output[[#This Row],[month_year]],4)))</f>
        <v>42186</v>
      </c>
    </row>
    <row r="1913" spans="1:16" x14ac:dyDescent="0.3">
      <c r="A1913">
        <v>201507</v>
      </c>
      <c r="B1913" t="s">
        <v>143</v>
      </c>
      <c r="C1913" t="s">
        <v>416</v>
      </c>
      <c r="D1913" t="s">
        <v>416</v>
      </c>
      <c r="E1913" t="s">
        <v>93</v>
      </c>
      <c r="F1913" t="s">
        <v>35</v>
      </c>
      <c r="G1913" t="s">
        <v>19</v>
      </c>
      <c r="H1913" t="s">
        <v>20</v>
      </c>
      <c r="I1913" t="s">
        <v>21</v>
      </c>
      <c r="J1913">
        <v>348</v>
      </c>
      <c r="K1913">
        <v>14.98</v>
      </c>
      <c r="L1913">
        <v>5213.04</v>
      </c>
      <c r="N1913" t="s">
        <v>93</v>
      </c>
      <c r="O1913" t="s">
        <v>24</v>
      </c>
      <c r="P1913" s="2">
        <f>DATEVALUE(CONCATENATE(RIGHT(output[[#This Row],[month_year]],2),"/01/",LEFT(output[[#This Row],[month_year]],4)))</f>
        <v>42186</v>
      </c>
    </row>
    <row r="1914" spans="1:16" x14ac:dyDescent="0.3">
      <c r="A1914">
        <v>201507</v>
      </c>
      <c r="B1914" t="s">
        <v>143</v>
      </c>
      <c r="C1914" t="s">
        <v>417</v>
      </c>
      <c r="D1914" t="s">
        <v>417</v>
      </c>
      <c r="E1914" t="s">
        <v>94</v>
      </c>
      <c r="F1914" t="s">
        <v>35</v>
      </c>
      <c r="G1914" t="s">
        <v>19</v>
      </c>
      <c r="H1914" t="s">
        <v>38</v>
      </c>
      <c r="I1914" t="s">
        <v>39</v>
      </c>
      <c r="J1914">
        <v>316</v>
      </c>
      <c r="K1914">
        <v>15.98</v>
      </c>
      <c r="L1914">
        <v>5049.68</v>
      </c>
      <c r="N1914" t="s">
        <v>94</v>
      </c>
      <c r="O1914" t="s">
        <v>24</v>
      </c>
      <c r="P1914" s="2">
        <f>DATEVALUE(CONCATENATE(RIGHT(output[[#This Row],[month_year]],2),"/01/",LEFT(output[[#This Row],[month_year]],4)))</f>
        <v>42186</v>
      </c>
    </row>
    <row r="1915" spans="1:16" x14ac:dyDescent="0.3">
      <c r="A1915">
        <v>201507</v>
      </c>
      <c r="B1915" t="s">
        <v>143</v>
      </c>
      <c r="C1915" t="s">
        <v>424</v>
      </c>
      <c r="D1915" t="s">
        <v>424</v>
      </c>
      <c r="E1915" t="s">
        <v>96</v>
      </c>
      <c r="F1915" t="s">
        <v>35</v>
      </c>
      <c r="G1915" t="s">
        <v>52</v>
      </c>
      <c r="H1915" t="s">
        <v>20</v>
      </c>
      <c r="I1915" t="s">
        <v>53</v>
      </c>
      <c r="J1915">
        <v>4495</v>
      </c>
      <c r="K1915">
        <v>12.92</v>
      </c>
      <c r="L1915">
        <v>58075.4</v>
      </c>
      <c r="M1915">
        <v>16</v>
      </c>
      <c r="N1915" t="s">
        <v>96</v>
      </c>
      <c r="O1915" t="s">
        <v>22</v>
      </c>
      <c r="P1915" s="2">
        <f>DATEVALUE(CONCATENATE(RIGHT(output[[#This Row],[month_year]],2),"/01/",LEFT(output[[#This Row],[month_year]],4)))</f>
        <v>42186</v>
      </c>
    </row>
    <row r="1916" spans="1:16" x14ac:dyDescent="0.3">
      <c r="A1916">
        <v>201507</v>
      </c>
      <c r="B1916" t="s">
        <v>143</v>
      </c>
      <c r="C1916" t="s">
        <v>425</v>
      </c>
      <c r="D1916" t="s">
        <v>425</v>
      </c>
      <c r="E1916" t="s">
        <v>426</v>
      </c>
      <c r="F1916" t="s">
        <v>35</v>
      </c>
      <c r="G1916" t="s">
        <v>52</v>
      </c>
      <c r="H1916" t="s">
        <v>38</v>
      </c>
      <c r="I1916" t="s">
        <v>85</v>
      </c>
      <c r="J1916">
        <v>2194</v>
      </c>
      <c r="K1916">
        <v>14.08</v>
      </c>
      <c r="L1916">
        <v>30891.52</v>
      </c>
      <c r="M1916">
        <v>10.6666666666667</v>
      </c>
      <c r="N1916" t="s">
        <v>426</v>
      </c>
      <c r="O1916" t="s">
        <v>22</v>
      </c>
      <c r="P1916" s="2">
        <f>DATEVALUE(CONCATENATE(RIGHT(output[[#This Row],[month_year]],2),"/01/",LEFT(output[[#This Row],[month_year]],4)))</f>
        <v>42186</v>
      </c>
    </row>
    <row r="1917" spans="1:16" x14ac:dyDescent="0.3">
      <c r="A1917">
        <v>201507</v>
      </c>
      <c r="B1917" t="s">
        <v>143</v>
      </c>
      <c r="C1917" t="s">
        <v>427</v>
      </c>
      <c r="D1917" t="s">
        <v>427</v>
      </c>
      <c r="E1917" t="s">
        <v>96</v>
      </c>
      <c r="F1917" t="s">
        <v>35</v>
      </c>
      <c r="G1917" t="s">
        <v>52</v>
      </c>
      <c r="H1917" t="s">
        <v>20</v>
      </c>
      <c r="I1917" t="s">
        <v>53</v>
      </c>
      <c r="J1917">
        <v>441</v>
      </c>
      <c r="K1917">
        <v>14.98</v>
      </c>
      <c r="L1917">
        <v>6606.18</v>
      </c>
      <c r="N1917" t="s">
        <v>96</v>
      </c>
      <c r="O1917" t="s">
        <v>24</v>
      </c>
      <c r="P1917" s="2">
        <f>DATEVALUE(CONCATENATE(RIGHT(output[[#This Row],[month_year]],2),"/01/",LEFT(output[[#This Row],[month_year]],4)))</f>
        <v>42186</v>
      </c>
    </row>
    <row r="1918" spans="1:16" x14ac:dyDescent="0.3">
      <c r="A1918">
        <v>201507</v>
      </c>
      <c r="B1918" t="s">
        <v>143</v>
      </c>
      <c r="C1918" t="s">
        <v>428</v>
      </c>
      <c r="D1918" t="s">
        <v>428</v>
      </c>
      <c r="E1918" t="s">
        <v>426</v>
      </c>
      <c r="F1918" t="s">
        <v>35</v>
      </c>
      <c r="G1918" t="s">
        <v>52</v>
      </c>
      <c r="H1918" t="s">
        <v>38</v>
      </c>
      <c r="I1918" t="s">
        <v>85</v>
      </c>
      <c r="J1918">
        <v>182</v>
      </c>
      <c r="K1918">
        <v>15.98</v>
      </c>
      <c r="L1918">
        <v>2908.36</v>
      </c>
      <c r="N1918" t="s">
        <v>426</v>
      </c>
      <c r="O1918" t="s">
        <v>24</v>
      </c>
      <c r="P1918" s="2">
        <f>DATEVALUE(CONCATENATE(RIGHT(output[[#This Row],[month_year]],2),"/01/",LEFT(output[[#This Row],[month_year]],4)))</f>
        <v>42186</v>
      </c>
    </row>
    <row r="1919" spans="1:16" x14ac:dyDescent="0.3">
      <c r="A1919">
        <v>201507</v>
      </c>
      <c r="B1919" t="s">
        <v>143</v>
      </c>
      <c r="C1919" t="s">
        <v>439</v>
      </c>
      <c r="D1919" t="s">
        <v>440</v>
      </c>
      <c r="E1919" t="s">
        <v>47</v>
      </c>
      <c r="F1919" t="s">
        <v>48</v>
      </c>
      <c r="G1919" t="s">
        <v>19</v>
      </c>
      <c r="H1919" t="s">
        <v>20</v>
      </c>
      <c r="I1919" t="s">
        <v>21</v>
      </c>
      <c r="J1919">
        <v>6425</v>
      </c>
      <c r="K1919">
        <v>12.9933333333333</v>
      </c>
      <c r="L1919">
        <v>83482.166666666701</v>
      </c>
      <c r="M1919">
        <v>18.6666666666667</v>
      </c>
      <c r="N1919" t="s">
        <v>47</v>
      </c>
      <c r="O1919" t="s">
        <v>22</v>
      </c>
      <c r="P1919" s="2">
        <f>DATEVALUE(CONCATENATE(RIGHT(output[[#This Row],[month_year]],2),"/01/",LEFT(output[[#This Row],[month_year]],4)))</f>
        <v>42186</v>
      </c>
    </row>
    <row r="1920" spans="1:16" x14ac:dyDescent="0.3">
      <c r="A1920">
        <v>201507</v>
      </c>
      <c r="B1920" t="s">
        <v>143</v>
      </c>
      <c r="C1920" t="s">
        <v>441</v>
      </c>
      <c r="D1920" t="s">
        <v>442</v>
      </c>
      <c r="E1920" t="s">
        <v>443</v>
      </c>
      <c r="F1920" t="s">
        <v>48</v>
      </c>
      <c r="G1920" t="s">
        <v>19</v>
      </c>
      <c r="H1920" t="s">
        <v>38</v>
      </c>
      <c r="I1920" t="s">
        <v>39</v>
      </c>
      <c r="J1920">
        <v>5214</v>
      </c>
      <c r="K1920">
        <v>14.1366666666667</v>
      </c>
      <c r="L1920">
        <v>73708.58</v>
      </c>
      <c r="M1920">
        <v>18.6666666666667</v>
      </c>
      <c r="N1920" t="s">
        <v>443</v>
      </c>
      <c r="O1920" t="s">
        <v>22</v>
      </c>
      <c r="P1920" s="2">
        <f>DATEVALUE(CONCATENATE(RIGHT(output[[#This Row],[month_year]],2),"/01/",LEFT(output[[#This Row],[month_year]],4)))</f>
        <v>42186</v>
      </c>
    </row>
    <row r="1921" spans="1:16" x14ac:dyDescent="0.3">
      <c r="A1921">
        <v>201507</v>
      </c>
      <c r="B1921" t="s">
        <v>143</v>
      </c>
      <c r="C1921" t="s">
        <v>444</v>
      </c>
      <c r="D1921" t="s">
        <v>445</v>
      </c>
      <c r="E1921" t="s">
        <v>47</v>
      </c>
      <c r="F1921" t="s">
        <v>48</v>
      </c>
      <c r="G1921" t="s">
        <v>19</v>
      </c>
      <c r="H1921" t="s">
        <v>20</v>
      </c>
      <c r="I1921" t="s">
        <v>21</v>
      </c>
      <c r="J1921">
        <v>621</v>
      </c>
      <c r="K1921">
        <v>14.98</v>
      </c>
      <c r="L1921">
        <v>9302.58</v>
      </c>
      <c r="N1921" t="s">
        <v>47</v>
      </c>
      <c r="O1921" t="s">
        <v>24</v>
      </c>
      <c r="P1921" s="2">
        <f>DATEVALUE(CONCATENATE(RIGHT(output[[#This Row],[month_year]],2),"/01/",LEFT(output[[#This Row],[month_year]],4)))</f>
        <v>42186</v>
      </c>
    </row>
    <row r="1922" spans="1:16" x14ac:dyDescent="0.3">
      <c r="A1922">
        <v>201507</v>
      </c>
      <c r="B1922" t="s">
        <v>143</v>
      </c>
      <c r="C1922" t="s">
        <v>446</v>
      </c>
      <c r="D1922" t="s">
        <v>447</v>
      </c>
      <c r="E1922" t="s">
        <v>443</v>
      </c>
      <c r="F1922" t="s">
        <v>48</v>
      </c>
      <c r="G1922" t="s">
        <v>19</v>
      </c>
      <c r="H1922" t="s">
        <v>38</v>
      </c>
      <c r="I1922" t="s">
        <v>39</v>
      </c>
      <c r="J1922">
        <v>489</v>
      </c>
      <c r="K1922">
        <v>15.98</v>
      </c>
      <c r="L1922">
        <v>7814.22</v>
      </c>
      <c r="N1922" t="s">
        <v>443</v>
      </c>
      <c r="O1922" t="s">
        <v>24</v>
      </c>
      <c r="P1922" s="2">
        <f>DATEVALUE(CONCATENATE(RIGHT(output[[#This Row],[month_year]],2),"/01/",LEFT(output[[#This Row],[month_year]],4)))</f>
        <v>42186</v>
      </c>
    </row>
    <row r="1923" spans="1:16" x14ac:dyDescent="0.3">
      <c r="A1923">
        <v>201507</v>
      </c>
      <c r="B1923" t="s">
        <v>143</v>
      </c>
      <c r="C1923" t="s">
        <v>458</v>
      </c>
      <c r="D1923" t="s">
        <v>459</v>
      </c>
      <c r="E1923" t="s">
        <v>51</v>
      </c>
      <c r="F1923" t="s">
        <v>48</v>
      </c>
      <c r="G1923" t="s">
        <v>52</v>
      </c>
      <c r="H1923" t="s">
        <v>20</v>
      </c>
      <c r="I1923" t="s">
        <v>53</v>
      </c>
      <c r="J1923">
        <v>5038</v>
      </c>
      <c r="K1923">
        <v>12.92</v>
      </c>
      <c r="L1923">
        <v>65090.96</v>
      </c>
      <c r="M1923">
        <v>14.6666666666667</v>
      </c>
      <c r="N1923" t="s">
        <v>51</v>
      </c>
      <c r="O1923" t="s">
        <v>22</v>
      </c>
      <c r="P1923" s="2">
        <f>DATEVALUE(CONCATENATE(RIGHT(output[[#This Row],[month_year]],2),"/01/",LEFT(output[[#This Row],[month_year]],4)))</f>
        <v>42186</v>
      </c>
    </row>
    <row r="1924" spans="1:16" x14ac:dyDescent="0.3">
      <c r="A1924">
        <v>201507</v>
      </c>
      <c r="B1924" t="s">
        <v>143</v>
      </c>
      <c r="C1924" t="s">
        <v>460</v>
      </c>
      <c r="D1924" t="s">
        <v>461</v>
      </c>
      <c r="E1924" t="s">
        <v>462</v>
      </c>
      <c r="F1924" t="s">
        <v>48</v>
      </c>
      <c r="G1924" t="s">
        <v>52</v>
      </c>
      <c r="H1924" t="s">
        <v>38</v>
      </c>
      <c r="I1924" t="s">
        <v>85</v>
      </c>
      <c r="J1924">
        <v>4129</v>
      </c>
      <c r="K1924">
        <v>14.08</v>
      </c>
      <c r="L1924">
        <v>58136.32</v>
      </c>
      <c r="M1924">
        <v>14.6666666666667</v>
      </c>
      <c r="N1924" t="s">
        <v>462</v>
      </c>
      <c r="O1924" t="s">
        <v>22</v>
      </c>
      <c r="P1924" s="2">
        <f>DATEVALUE(CONCATENATE(RIGHT(output[[#This Row],[month_year]],2),"/01/",LEFT(output[[#This Row],[month_year]],4)))</f>
        <v>42186</v>
      </c>
    </row>
    <row r="1925" spans="1:16" x14ac:dyDescent="0.3">
      <c r="A1925">
        <v>201507</v>
      </c>
      <c r="B1925" t="s">
        <v>143</v>
      </c>
      <c r="C1925" t="s">
        <v>463</v>
      </c>
      <c r="D1925" t="s">
        <v>464</v>
      </c>
      <c r="E1925" t="s">
        <v>51</v>
      </c>
      <c r="F1925" t="s">
        <v>48</v>
      </c>
      <c r="G1925" t="s">
        <v>52</v>
      </c>
      <c r="H1925" t="s">
        <v>20</v>
      </c>
      <c r="I1925" t="s">
        <v>53</v>
      </c>
      <c r="J1925">
        <v>490</v>
      </c>
      <c r="K1925">
        <v>14.98</v>
      </c>
      <c r="L1925">
        <v>7340.2</v>
      </c>
      <c r="N1925" t="s">
        <v>51</v>
      </c>
      <c r="O1925" t="s">
        <v>24</v>
      </c>
      <c r="P1925" s="2">
        <f>DATEVALUE(CONCATENATE(RIGHT(output[[#This Row],[month_year]],2),"/01/",LEFT(output[[#This Row],[month_year]],4)))</f>
        <v>42186</v>
      </c>
    </row>
    <row r="1926" spans="1:16" x14ac:dyDescent="0.3">
      <c r="A1926">
        <v>201507</v>
      </c>
      <c r="B1926" t="s">
        <v>143</v>
      </c>
      <c r="C1926" t="s">
        <v>465</v>
      </c>
      <c r="D1926" t="s">
        <v>466</v>
      </c>
      <c r="E1926" t="s">
        <v>462</v>
      </c>
      <c r="F1926" t="s">
        <v>48</v>
      </c>
      <c r="G1926" t="s">
        <v>52</v>
      </c>
      <c r="H1926" t="s">
        <v>38</v>
      </c>
      <c r="I1926" t="s">
        <v>85</v>
      </c>
      <c r="J1926">
        <v>419</v>
      </c>
      <c r="K1926">
        <v>15.98</v>
      </c>
      <c r="L1926">
        <v>6695.62</v>
      </c>
      <c r="N1926" t="s">
        <v>462</v>
      </c>
      <c r="O1926" t="s">
        <v>24</v>
      </c>
      <c r="P1926" s="2">
        <f>DATEVALUE(CONCATENATE(RIGHT(output[[#This Row],[month_year]],2),"/01/",LEFT(output[[#This Row],[month_year]],4)))</f>
        <v>42186</v>
      </c>
    </row>
    <row r="1927" spans="1:16" x14ac:dyDescent="0.3">
      <c r="A1927">
        <v>201507</v>
      </c>
      <c r="B1927" t="s">
        <v>143</v>
      </c>
      <c r="C1927" t="s">
        <v>477</v>
      </c>
      <c r="D1927" t="s">
        <v>478</v>
      </c>
      <c r="E1927" t="s">
        <v>61</v>
      </c>
      <c r="F1927" t="s">
        <v>48</v>
      </c>
      <c r="G1927" t="s">
        <v>19</v>
      </c>
      <c r="H1927" t="s">
        <v>20</v>
      </c>
      <c r="I1927" t="s">
        <v>21</v>
      </c>
      <c r="J1927">
        <v>8978</v>
      </c>
      <c r="K1927">
        <v>12.9933333333333</v>
      </c>
      <c r="L1927">
        <v>116654.146666667</v>
      </c>
      <c r="M1927">
        <v>25.3333333333333</v>
      </c>
      <c r="N1927" t="s">
        <v>61</v>
      </c>
      <c r="O1927" t="s">
        <v>22</v>
      </c>
      <c r="P1927" s="2">
        <f>DATEVALUE(CONCATENATE(RIGHT(output[[#This Row],[month_year]],2),"/01/",LEFT(output[[#This Row],[month_year]],4)))</f>
        <v>42186</v>
      </c>
    </row>
    <row r="1928" spans="1:16" x14ac:dyDescent="0.3">
      <c r="A1928">
        <v>201507</v>
      </c>
      <c r="B1928" t="s">
        <v>143</v>
      </c>
      <c r="C1928" t="s">
        <v>479</v>
      </c>
      <c r="D1928" t="s">
        <v>480</v>
      </c>
      <c r="E1928" t="s">
        <v>481</v>
      </c>
      <c r="F1928" t="s">
        <v>48</v>
      </c>
      <c r="G1928" t="s">
        <v>19</v>
      </c>
      <c r="H1928" t="s">
        <v>38</v>
      </c>
      <c r="I1928" t="s">
        <v>39</v>
      </c>
      <c r="J1928">
        <v>9326</v>
      </c>
      <c r="K1928">
        <v>14.1366666666667</v>
      </c>
      <c r="L1928">
        <v>131838.55333333299</v>
      </c>
      <c r="M1928">
        <v>25.3333333333333</v>
      </c>
      <c r="N1928" t="s">
        <v>481</v>
      </c>
      <c r="O1928" t="s">
        <v>22</v>
      </c>
      <c r="P1928" s="2">
        <f>DATEVALUE(CONCATENATE(RIGHT(output[[#This Row],[month_year]],2),"/01/",LEFT(output[[#This Row],[month_year]],4)))</f>
        <v>42186</v>
      </c>
    </row>
    <row r="1929" spans="1:16" x14ac:dyDescent="0.3">
      <c r="A1929">
        <v>201507</v>
      </c>
      <c r="B1929" t="s">
        <v>143</v>
      </c>
      <c r="C1929" t="s">
        <v>482</v>
      </c>
      <c r="D1929" t="s">
        <v>483</v>
      </c>
      <c r="E1929" t="s">
        <v>61</v>
      </c>
      <c r="F1929" t="s">
        <v>48</v>
      </c>
      <c r="G1929" t="s">
        <v>19</v>
      </c>
      <c r="H1929" t="s">
        <v>20</v>
      </c>
      <c r="I1929" t="s">
        <v>21</v>
      </c>
      <c r="J1929">
        <v>1044</v>
      </c>
      <c r="K1929">
        <v>14.98</v>
      </c>
      <c r="L1929">
        <v>15639.12</v>
      </c>
      <c r="N1929" t="s">
        <v>61</v>
      </c>
      <c r="O1929" t="s">
        <v>24</v>
      </c>
      <c r="P1929" s="2">
        <f>DATEVALUE(CONCATENATE(RIGHT(output[[#This Row],[month_year]],2),"/01/",LEFT(output[[#This Row],[month_year]],4)))</f>
        <v>42186</v>
      </c>
    </row>
    <row r="1930" spans="1:16" x14ac:dyDescent="0.3">
      <c r="A1930">
        <v>201507</v>
      </c>
      <c r="B1930" t="s">
        <v>143</v>
      </c>
      <c r="C1930" t="s">
        <v>484</v>
      </c>
      <c r="D1930" t="s">
        <v>485</v>
      </c>
      <c r="E1930" t="s">
        <v>481</v>
      </c>
      <c r="F1930" t="s">
        <v>48</v>
      </c>
      <c r="G1930" t="s">
        <v>19</v>
      </c>
      <c r="H1930" t="s">
        <v>38</v>
      </c>
      <c r="I1930" t="s">
        <v>39</v>
      </c>
      <c r="J1930">
        <v>1042</v>
      </c>
      <c r="K1930">
        <v>15.98</v>
      </c>
      <c r="L1930">
        <v>16651.16</v>
      </c>
      <c r="N1930" t="s">
        <v>481</v>
      </c>
      <c r="O1930" t="s">
        <v>24</v>
      </c>
      <c r="P1930" s="2">
        <f>DATEVALUE(CONCATENATE(RIGHT(output[[#This Row],[month_year]],2),"/01/",LEFT(output[[#This Row],[month_year]],4)))</f>
        <v>42186</v>
      </c>
    </row>
    <row r="1931" spans="1:16" x14ac:dyDescent="0.3">
      <c r="A1931">
        <v>201507</v>
      </c>
      <c r="B1931" t="s">
        <v>143</v>
      </c>
      <c r="C1931" t="s">
        <v>739</v>
      </c>
      <c r="D1931" t="s">
        <v>740</v>
      </c>
      <c r="E1931" t="s">
        <v>702</v>
      </c>
      <c r="F1931" t="s">
        <v>65</v>
      </c>
      <c r="G1931" t="s">
        <v>161</v>
      </c>
      <c r="H1931" t="s">
        <v>38</v>
      </c>
      <c r="I1931" t="s">
        <v>165</v>
      </c>
      <c r="J1931">
        <v>166</v>
      </c>
      <c r="K1931">
        <v>15.98</v>
      </c>
      <c r="L1931">
        <v>2652.68</v>
      </c>
      <c r="M1931">
        <v>10.6666666666667</v>
      </c>
      <c r="N1931" t="s">
        <v>702</v>
      </c>
      <c r="O1931" t="s">
        <v>22</v>
      </c>
      <c r="P1931" s="2">
        <f>DATEVALUE(CONCATENATE(RIGHT(output[[#This Row],[month_year]],2),"/01/",LEFT(output[[#This Row],[month_year]],4)))</f>
        <v>42186</v>
      </c>
    </row>
    <row r="1932" spans="1:16" x14ac:dyDescent="0.3">
      <c r="A1932">
        <v>201507</v>
      </c>
      <c r="B1932" t="s">
        <v>143</v>
      </c>
      <c r="C1932" t="s">
        <v>768</v>
      </c>
      <c r="D1932" t="s">
        <v>742</v>
      </c>
      <c r="E1932" t="s">
        <v>98</v>
      </c>
      <c r="F1932" t="s">
        <v>65</v>
      </c>
      <c r="G1932" t="s">
        <v>19</v>
      </c>
      <c r="H1932" t="s">
        <v>20</v>
      </c>
      <c r="I1932" t="s">
        <v>21</v>
      </c>
      <c r="J1932">
        <v>2030</v>
      </c>
      <c r="K1932">
        <v>12.9933333333333</v>
      </c>
      <c r="L1932">
        <v>26376.4666666667</v>
      </c>
      <c r="M1932">
        <v>10.6666666666667</v>
      </c>
      <c r="N1932" t="s">
        <v>98</v>
      </c>
      <c r="O1932" t="s">
        <v>22</v>
      </c>
      <c r="P1932" s="2">
        <f>DATEVALUE(CONCATENATE(RIGHT(output[[#This Row],[month_year]],2),"/01/",LEFT(output[[#This Row],[month_year]],4)))</f>
        <v>42186</v>
      </c>
    </row>
    <row r="1933" spans="1:16" x14ac:dyDescent="0.3">
      <c r="A1933">
        <v>201507</v>
      </c>
      <c r="B1933" t="s">
        <v>143</v>
      </c>
      <c r="C1933" t="s">
        <v>741</v>
      </c>
      <c r="D1933" t="s">
        <v>742</v>
      </c>
      <c r="E1933" t="s">
        <v>98</v>
      </c>
      <c r="F1933" t="s">
        <v>65</v>
      </c>
      <c r="G1933" t="s">
        <v>19</v>
      </c>
      <c r="H1933" t="s">
        <v>20</v>
      </c>
      <c r="I1933" t="s">
        <v>21</v>
      </c>
      <c r="J1933">
        <v>1762</v>
      </c>
      <c r="K1933">
        <v>12.9933333333333</v>
      </c>
      <c r="L1933">
        <v>22894.253333333301</v>
      </c>
      <c r="N1933" t="s">
        <v>98</v>
      </c>
      <c r="O1933" t="s">
        <v>24</v>
      </c>
      <c r="P1933" s="2">
        <f>DATEVALUE(CONCATENATE(RIGHT(output[[#This Row],[month_year]],2),"/01/",LEFT(output[[#This Row],[month_year]],4)))</f>
        <v>42186</v>
      </c>
    </row>
    <row r="1934" spans="1:16" x14ac:dyDescent="0.3">
      <c r="A1934">
        <v>201507</v>
      </c>
      <c r="B1934" t="s">
        <v>143</v>
      </c>
      <c r="C1934" t="s">
        <v>743</v>
      </c>
      <c r="D1934" t="s">
        <v>744</v>
      </c>
      <c r="E1934" t="s">
        <v>702</v>
      </c>
      <c r="F1934" t="s">
        <v>65</v>
      </c>
      <c r="G1934" t="s">
        <v>19</v>
      </c>
      <c r="H1934" t="s">
        <v>38</v>
      </c>
      <c r="I1934" t="s">
        <v>39</v>
      </c>
      <c r="J1934">
        <v>2055</v>
      </c>
      <c r="K1934">
        <v>14.1366666666667</v>
      </c>
      <c r="L1934">
        <v>29050.85</v>
      </c>
      <c r="N1934" t="s">
        <v>702</v>
      </c>
      <c r="O1934" t="s">
        <v>24</v>
      </c>
      <c r="P1934" s="2">
        <f>DATEVALUE(CONCATENATE(RIGHT(output[[#This Row],[month_year]],2),"/01/",LEFT(output[[#This Row],[month_year]],4)))</f>
        <v>42186</v>
      </c>
    </row>
    <row r="1935" spans="1:16" x14ac:dyDescent="0.3">
      <c r="A1935">
        <v>201507</v>
      </c>
      <c r="B1935" t="s">
        <v>143</v>
      </c>
      <c r="C1935" t="s">
        <v>745</v>
      </c>
      <c r="D1935" t="s">
        <v>746</v>
      </c>
      <c r="E1935" t="s">
        <v>702</v>
      </c>
      <c r="F1935" t="s">
        <v>65</v>
      </c>
      <c r="G1935" t="s">
        <v>161</v>
      </c>
      <c r="H1935" t="s">
        <v>38</v>
      </c>
      <c r="I1935" t="s">
        <v>165</v>
      </c>
      <c r="J1935">
        <v>1749</v>
      </c>
      <c r="K1935">
        <v>14.22</v>
      </c>
      <c r="L1935">
        <v>24870.78</v>
      </c>
      <c r="N1935" t="s">
        <v>702</v>
      </c>
      <c r="O1935" t="s">
        <v>24</v>
      </c>
      <c r="P1935" s="2">
        <f>DATEVALUE(CONCATENATE(RIGHT(output[[#This Row],[month_year]],2),"/01/",LEFT(output[[#This Row],[month_year]],4)))</f>
        <v>42186</v>
      </c>
    </row>
    <row r="1936" spans="1:16" x14ac:dyDescent="0.3">
      <c r="A1936">
        <v>201507</v>
      </c>
      <c r="B1936" t="s">
        <v>143</v>
      </c>
      <c r="C1936" t="s">
        <v>747</v>
      </c>
      <c r="D1936" t="s">
        <v>748</v>
      </c>
      <c r="E1936" t="s">
        <v>98</v>
      </c>
      <c r="F1936" t="s">
        <v>65</v>
      </c>
      <c r="G1936" t="s">
        <v>19</v>
      </c>
      <c r="H1936" t="s">
        <v>20</v>
      </c>
      <c r="I1936" t="s">
        <v>21</v>
      </c>
      <c r="J1936">
        <v>144</v>
      </c>
      <c r="K1936">
        <v>14.98</v>
      </c>
      <c r="L1936">
        <v>2157.12</v>
      </c>
      <c r="N1936" t="s">
        <v>98</v>
      </c>
      <c r="O1936" t="s">
        <v>24</v>
      </c>
      <c r="P1936" s="2">
        <f>DATEVALUE(CONCATENATE(RIGHT(output[[#This Row],[month_year]],2),"/01/",LEFT(output[[#This Row],[month_year]],4)))</f>
        <v>42186</v>
      </c>
    </row>
    <row r="1937" spans="1:16" x14ac:dyDescent="0.3">
      <c r="A1937">
        <v>201507</v>
      </c>
      <c r="B1937" t="s">
        <v>143</v>
      </c>
      <c r="C1937" t="s">
        <v>520</v>
      </c>
      <c r="D1937" t="s">
        <v>521</v>
      </c>
      <c r="E1937" t="s">
        <v>100</v>
      </c>
      <c r="F1937" t="s">
        <v>65</v>
      </c>
      <c r="G1937" t="s">
        <v>19</v>
      </c>
      <c r="H1937" t="s">
        <v>20</v>
      </c>
      <c r="I1937" t="s">
        <v>21</v>
      </c>
      <c r="J1937">
        <v>4836</v>
      </c>
      <c r="K1937">
        <v>12.9933333333333</v>
      </c>
      <c r="L1937">
        <v>62835.76</v>
      </c>
      <c r="M1937">
        <v>18.6666666666667</v>
      </c>
      <c r="N1937" t="s">
        <v>100</v>
      </c>
      <c r="O1937" t="s">
        <v>22</v>
      </c>
      <c r="P1937" s="2">
        <f>DATEVALUE(CONCATENATE(RIGHT(output[[#This Row],[month_year]],2),"/01/",LEFT(output[[#This Row],[month_year]],4)))</f>
        <v>42186</v>
      </c>
    </row>
    <row r="1938" spans="1:16" x14ac:dyDescent="0.3">
      <c r="A1938">
        <v>201507</v>
      </c>
      <c r="B1938" t="s">
        <v>143</v>
      </c>
      <c r="C1938" t="s">
        <v>522</v>
      </c>
      <c r="D1938" t="s">
        <v>102</v>
      </c>
      <c r="E1938" t="s">
        <v>103</v>
      </c>
      <c r="F1938" t="s">
        <v>65</v>
      </c>
      <c r="G1938" t="s">
        <v>19</v>
      </c>
      <c r="H1938" t="s">
        <v>38</v>
      </c>
      <c r="I1938" t="s">
        <v>39</v>
      </c>
      <c r="J1938">
        <v>5521</v>
      </c>
      <c r="K1938">
        <v>14.1366666666667</v>
      </c>
      <c r="L1938">
        <v>78048.536666666696</v>
      </c>
      <c r="M1938">
        <v>18.6666666666667</v>
      </c>
      <c r="N1938" t="s">
        <v>103</v>
      </c>
      <c r="O1938" t="s">
        <v>22</v>
      </c>
      <c r="P1938" s="2">
        <f>DATEVALUE(CONCATENATE(RIGHT(output[[#This Row],[month_year]],2),"/01/",LEFT(output[[#This Row],[month_year]],4)))</f>
        <v>42186</v>
      </c>
    </row>
    <row r="1939" spans="1:16" x14ac:dyDescent="0.3">
      <c r="A1939">
        <v>201507</v>
      </c>
      <c r="B1939" t="s">
        <v>143</v>
      </c>
      <c r="C1939" t="s">
        <v>523</v>
      </c>
      <c r="D1939" t="s">
        <v>524</v>
      </c>
      <c r="E1939" t="s">
        <v>100</v>
      </c>
      <c r="F1939" t="s">
        <v>65</v>
      </c>
      <c r="G1939" t="s">
        <v>161</v>
      </c>
      <c r="H1939" t="s">
        <v>20</v>
      </c>
      <c r="I1939" t="s">
        <v>162</v>
      </c>
      <c r="J1939">
        <v>2183</v>
      </c>
      <c r="K1939">
        <v>13.1</v>
      </c>
      <c r="L1939">
        <v>28597.3</v>
      </c>
      <c r="N1939" t="s">
        <v>100</v>
      </c>
      <c r="O1939" t="s">
        <v>24</v>
      </c>
      <c r="P1939" s="2">
        <f>DATEVALUE(CONCATENATE(RIGHT(output[[#This Row],[month_year]],2),"/01/",LEFT(output[[#This Row],[month_year]],4)))</f>
        <v>42186</v>
      </c>
    </row>
    <row r="1940" spans="1:16" x14ac:dyDescent="0.3">
      <c r="A1940">
        <v>201507</v>
      </c>
      <c r="B1940" t="s">
        <v>143</v>
      </c>
      <c r="C1940" t="s">
        <v>525</v>
      </c>
      <c r="D1940" t="s">
        <v>526</v>
      </c>
      <c r="E1940" t="s">
        <v>103</v>
      </c>
      <c r="F1940" t="s">
        <v>65</v>
      </c>
      <c r="G1940" t="s">
        <v>161</v>
      </c>
      <c r="H1940" t="s">
        <v>38</v>
      </c>
      <c r="I1940" t="s">
        <v>165</v>
      </c>
      <c r="J1940">
        <v>2351</v>
      </c>
      <c r="K1940">
        <v>14.22</v>
      </c>
      <c r="L1940">
        <v>33431.22</v>
      </c>
      <c r="N1940" t="s">
        <v>103</v>
      </c>
      <c r="O1940" t="s">
        <v>24</v>
      </c>
      <c r="P1940" s="2">
        <f>DATEVALUE(CONCATENATE(RIGHT(output[[#This Row],[month_year]],2),"/01/",LEFT(output[[#This Row],[month_year]],4)))</f>
        <v>42186</v>
      </c>
    </row>
    <row r="1941" spans="1:16" x14ac:dyDescent="0.3">
      <c r="A1941">
        <v>201507</v>
      </c>
      <c r="B1941" t="s">
        <v>143</v>
      </c>
      <c r="C1941" t="s">
        <v>527</v>
      </c>
      <c r="D1941" t="s">
        <v>528</v>
      </c>
      <c r="E1941" t="s">
        <v>100</v>
      </c>
      <c r="F1941" t="s">
        <v>65</v>
      </c>
      <c r="G1941" t="s">
        <v>19</v>
      </c>
      <c r="H1941" t="s">
        <v>20</v>
      </c>
      <c r="I1941" t="s">
        <v>21</v>
      </c>
      <c r="J1941">
        <v>358</v>
      </c>
      <c r="K1941">
        <v>14.98</v>
      </c>
      <c r="L1941">
        <v>5362.84</v>
      </c>
      <c r="N1941" t="s">
        <v>100</v>
      </c>
      <c r="O1941" t="s">
        <v>24</v>
      </c>
      <c r="P1941" s="2">
        <f>DATEVALUE(CONCATENATE(RIGHT(output[[#This Row],[month_year]],2),"/01/",LEFT(output[[#This Row],[month_year]],4)))</f>
        <v>42186</v>
      </c>
    </row>
    <row r="1942" spans="1:16" x14ac:dyDescent="0.3">
      <c r="A1942">
        <v>201507</v>
      </c>
      <c r="B1942" t="s">
        <v>143</v>
      </c>
      <c r="C1942" t="s">
        <v>529</v>
      </c>
      <c r="D1942" t="s">
        <v>530</v>
      </c>
      <c r="E1942" t="s">
        <v>103</v>
      </c>
      <c r="F1942" t="s">
        <v>65</v>
      </c>
      <c r="G1942" t="s">
        <v>19</v>
      </c>
      <c r="H1942" t="s">
        <v>38</v>
      </c>
      <c r="I1942" t="s">
        <v>39</v>
      </c>
      <c r="J1942">
        <v>526</v>
      </c>
      <c r="K1942">
        <v>15.98</v>
      </c>
      <c r="L1942">
        <v>8405.48</v>
      </c>
      <c r="N1942" t="s">
        <v>103</v>
      </c>
      <c r="O1942" t="s">
        <v>24</v>
      </c>
      <c r="P1942" s="2">
        <f>DATEVALUE(CONCATENATE(RIGHT(output[[#This Row],[month_year]],2),"/01/",LEFT(output[[#This Row],[month_year]],4)))</f>
        <v>42186</v>
      </c>
    </row>
    <row r="1943" spans="1:16" x14ac:dyDescent="0.3">
      <c r="A1943">
        <v>201507</v>
      </c>
      <c r="B1943" t="s">
        <v>143</v>
      </c>
      <c r="C1943" t="s">
        <v>541</v>
      </c>
      <c r="D1943" t="s">
        <v>542</v>
      </c>
      <c r="E1943" t="s">
        <v>64</v>
      </c>
      <c r="F1943" t="s">
        <v>65</v>
      </c>
      <c r="G1943" t="s">
        <v>19</v>
      </c>
      <c r="H1943" t="s">
        <v>20</v>
      </c>
      <c r="I1943" t="s">
        <v>21</v>
      </c>
      <c r="J1943">
        <v>2253</v>
      </c>
      <c r="K1943">
        <v>12.9933333333333</v>
      </c>
      <c r="L1943">
        <v>29273.98</v>
      </c>
      <c r="M1943">
        <v>20</v>
      </c>
      <c r="N1943" t="s">
        <v>64</v>
      </c>
      <c r="O1943" t="s">
        <v>22</v>
      </c>
      <c r="P1943" s="2">
        <f>DATEVALUE(CONCATENATE(RIGHT(output[[#This Row],[month_year]],2),"/01/",LEFT(output[[#This Row],[month_year]],4)))</f>
        <v>42186</v>
      </c>
    </row>
    <row r="1944" spans="1:16" x14ac:dyDescent="0.3">
      <c r="A1944">
        <v>201507</v>
      </c>
      <c r="B1944" t="s">
        <v>143</v>
      </c>
      <c r="C1944" t="s">
        <v>543</v>
      </c>
      <c r="D1944" t="s">
        <v>544</v>
      </c>
      <c r="E1944" t="s">
        <v>106</v>
      </c>
      <c r="F1944" t="s">
        <v>65</v>
      </c>
      <c r="G1944" t="s">
        <v>19</v>
      </c>
      <c r="H1944" t="s">
        <v>38</v>
      </c>
      <c r="I1944" t="s">
        <v>39</v>
      </c>
      <c r="J1944">
        <v>2882</v>
      </c>
      <c r="K1944">
        <v>14.1366666666667</v>
      </c>
      <c r="L1944">
        <v>40741.8733333333</v>
      </c>
      <c r="M1944">
        <v>20</v>
      </c>
      <c r="N1944" t="s">
        <v>106</v>
      </c>
      <c r="O1944" t="s">
        <v>22</v>
      </c>
      <c r="P1944" s="2">
        <f>DATEVALUE(CONCATENATE(RIGHT(output[[#This Row],[month_year]],2),"/01/",LEFT(output[[#This Row],[month_year]],4)))</f>
        <v>42186</v>
      </c>
    </row>
    <row r="1945" spans="1:16" x14ac:dyDescent="0.3">
      <c r="A1945">
        <v>201507</v>
      </c>
      <c r="B1945" t="s">
        <v>143</v>
      </c>
      <c r="C1945" t="s">
        <v>545</v>
      </c>
      <c r="D1945" t="s">
        <v>546</v>
      </c>
      <c r="E1945" t="s">
        <v>64</v>
      </c>
      <c r="F1945" t="s">
        <v>65</v>
      </c>
      <c r="G1945" t="s">
        <v>161</v>
      </c>
      <c r="H1945" t="s">
        <v>20</v>
      </c>
      <c r="I1945" t="s">
        <v>162</v>
      </c>
      <c r="J1945">
        <v>3609</v>
      </c>
      <c r="K1945">
        <v>13.1</v>
      </c>
      <c r="L1945">
        <v>47277.9</v>
      </c>
      <c r="N1945" t="s">
        <v>64</v>
      </c>
      <c r="O1945" t="s">
        <v>24</v>
      </c>
      <c r="P1945" s="2">
        <f>DATEVALUE(CONCATENATE(RIGHT(output[[#This Row],[month_year]],2),"/01/",LEFT(output[[#This Row],[month_year]],4)))</f>
        <v>42186</v>
      </c>
    </row>
    <row r="1946" spans="1:16" x14ac:dyDescent="0.3">
      <c r="A1946">
        <v>201507</v>
      </c>
      <c r="B1946" t="s">
        <v>143</v>
      </c>
      <c r="C1946" t="s">
        <v>547</v>
      </c>
      <c r="D1946" t="s">
        <v>548</v>
      </c>
      <c r="E1946" t="s">
        <v>106</v>
      </c>
      <c r="F1946" t="s">
        <v>65</v>
      </c>
      <c r="G1946" t="s">
        <v>161</v>
      </c>
      <c r="H1946" t="s">
        <v>38</v>
      </c>
      <c r="I1946" t="s">
        <v>165</v>
      </c>
      <c r="J1946">
        <v>4692</v>
      </c>
      <c r="K1946">
        <v>14.22</v>
      </c>
      <c r="L1946">
        <v>66720.240000000005</v>
      </c>
      <c r="N1946" t="s">
        <v>106</v>
      </c>
      <c r="O1946" t="s">
        <v>24</v>
      </c>
      <c r="P1946" s="2">
        <f>DATEVALUE(CONCATENATE(RIGHT(output[[#This Row],[month_year]],2),"/01/",LEFT(output[[#This Row],[month_year]],4)))</f>
        <v>42186</v>
      </c>
    </row>
    <row r="1947" spans="1:16" x14ac:dyDescent="0.3">
      <c r="A1947">
        <v>201507</v>
      </c>
      <c r="B1947" t="s">
        <v>143</v>
      </c>
      <c r="C1947" t="s">
        <v>549</v>
      </c>
      <c r="D1947" t="s">
        <v>550</v>
      </c>
      <c r="E1947" t="s">
        <v>64</v>
      </c>
      <c r="F1947" t="s">
        <v>65</v>
      </c>
      <c r="G1947" t="s">
        <v>19</v>
      </c>
      <c r="H1947" t="s">
        <v>20</v>
      </c>
      <c r="I1947" t="s">
        <v>21</v>
      </c>
      <c r="J1947">
        <v>256</v>
      </c>
      <c r="K1947">
        <v>14.98</v>
      </c>
      <c r="L1947">
        <v>3834.88</v>
      </c>
      <c r="N1947" t="s">
        <v>64</v>
      </c>
      <c r="O1947" t="s">
        <v>24</v>
      </c>
      <c r="P1947" s="2">
        <f>DATEVALUE(CONCATENATE(RIGHT(output[[#This Row],[month_year]],2),"/01/",LEFT(output[[#This Row],[month_year]],4)))</f>
        <v>42186</v>
      </c>
    </row>
    <row r="1948" spans="1:16" x14ac:dyDescent="0.3">
      <c r="A1948">
        <v>201507</v>
      </c>
      <c r="B1948" t="s">
        <v>143</v>
      </c>
      <c r="C1948" t="s">
        <v>551</v>
      </c>
      <c r="D1948" t="s">
        <v>552</v>
      </c>
      <c r="E1948" t="s">
        <v>106</v>
      </c>
      <c r="F1948" t="s">
        <v>65</v>
      </c>
      <c r="G1948" t="s">
        <v>19</v>
      </c>
      <c r="H1948" t="s">
        <v>38</v>
      </c>
      <c r="I1948" t="s">
        <v>39</v>
      </c>
      <c r="J1948">
        <v>268</v>
      </c>
      <c r="K1948">
        <v>15.98</v>
      </c>
      <c r="L1948">
        <v>4282.6400000000003</v>
      </c>
      <c r="N1948" t="s">
        <v>106</v>
      </c>
      <c r="O1948" t="s">
        <v>24</v>
      </c>
      <c r="P1948" s="2">
        <f>DATEVALUE(CONCATENATE(RIGHT(output[[#This Row],[month_year]],2),"/01/",LEFT(output[[#This Row],[month_year]],4)))</f>
        <v>42186</v>
      </c>
    </row>
    <row r="1949" spans="1:16" x14ac:dyDescent="0.3">
      <c r="A1949">
        <v>201507</v>
      </c>
      <c r="B1949" t="s">
        <v>143</v>
      </c>
      <c r="C1949" t="s">
        <v>749</v>
      </c>
      <c r="D1949" t="s">
        <v>750</v>
      </c>
      <c r="E1949" t="s">
        <v>108</v>
      </c>
      <c r="F1949" t="s">
        <v>65</v>
      </c>
      <c r="G1949" t="s">
        <v>19</v>
      </c>
      <c r="H1949" t="s">
        <v>20</v>
      </c>
      <c r="I1949" t="s">
        <v>21</v>
      </c>
      <c r="J1949">
        <v>2732</v>
      </c>
      <c r="K1949">
        <v>12.9933333333333</v>
      </c>
      <c r="L1949">
        <v>35497.786666666703</v>
      </c>
      <c r="N1949" t="s">
        <v>108</v>
      </c>
      <c r="O1949" t="s">
        <v>22</v>
      </c>
      <c r="P1949" s="2">
        <f>DATEVALUE(CONCATENATE(RIGHT(output[[#This Row],[month_year]],2),"/01/",LEFT(output[[#This Row],[month_year]],4)))</f>
        <v>42186</v>
      </c>
    </row>
    <row r="1950" spans="1:16" x14ac:dyDescent="0.3">
      <c r="A1950">
        <v>201507</v>
      </c>
      <c r="B1950" t="s">
        <v>143</v>
      </c>
      <c r="C1950" t="s">
        <v>751</v>
      </c>
      <c r="D1950" t="s">
        <v>752</v>
      </c>
      <c r="E1950" t="s">
        <v>110</v>
      </c>
      <c r="F1950" t="s">
        <v>65</v>
      </c>
      <c r="G1950" t="s">
        <v>19</v>
      </c>
      <c r="H1950" t="s">
        <v>38</v>
      </c>
      <c r="I1950" t="s">
        <v>39</v>
      </c>
      <c r="J1950">
        <v>3172</v>
      </c>
      <c r="K1950">
        <v>14.1366666666667</v>
      </c>
      <c r="L1950">
        <v>44841.506666666697</v>
      </c>
      <c r="N1950" t="s">
        <v>110</v>
      </c>
      <c r="O1950" t="s">
        <v>22</v>
      </c>
      <c r="P1950" s="2">
        <f>DATEVALUE(CONCATENATE(RIGHT(output[[#This Row],[month_year]],2),"/01/",LEFT(output[[#This Row],[month_year]],4)))</f>
        <v>42186</v>
      </c>
    </row>
    <row r="1951" spans="1:16" x14ac:dyDescent="0.3">
      <c r="A1951">
        <v>201507</v>
      </c>
      <c r="B1951" t="s">
        <v>143</v>
      </c>
      <c r="C1951" t="s">
        <v>753</v>
      </c>
      <c r="D1951" t="s">
        <v>754</v>
      </c>
      <c r="E1951" t="s">
        <v>108</v>
      </c>
      <c r="F1951" t="s">
        <v>65</v>
      </c>
      <c r="G1951" t="s">
        <v>161</v>
      </c>
      <c r="H1951" t="s">
        <v>20</v>
      </c>
      <c r="I1951" t="s">
        <v>162</v>
      </c>
      <c r="J1951">
        <v>2933</v>
      </c>
      <c r="K1951">
        <v>13.1</v>
      </c>
      <c r="L1951">
        <v>38422.300000000003</v>
      </c>
      <c r="N1951" t="s">
        <v>108</v>
      </c>
      <c r="O1951" t="s">
        <v>24</v>
      </c>
      <c r="P1951" s="2">
        <f>DATEVALUE(CONCATENATE(RIGHT(output[[#This Row],[month_year]],2),"/01/",LEFT(output[[#This Row],[month_year]],4)))</f>
        <v>42186</v>
      </c>
    </row>
    <row r="1952" spans="1:16" x14ac:dyDescent="0.3">
      <c r="A1952">
        <v>201507</v>
      </c>
      <c r="B1952" t="s">
        <v>143</v>
      </c>
      <c r="C1952" t="s">
        <v>755</v>
      </c>
      <c r="D1952" t="s">
        <v>756</v>
      </c>
      <c r="E1952" t="s">
        <v>110</v>
      </c>
      <c r="F1952" t="s">
        <v>65</v>
      </c>
      <c r="G1952" t="s">
        <v>161</v>
      </c>
      <c r="H1952" t="s">
        <v>38</v>
      </c>
      <c r="I1952" t="s">
        <v>165</v>
      </c>
      <c r="J1952">
        <v>2626</v>
      </c>
      <c r="K1952">
        <v>14.22</v>
      </c>
      <c r="L1952">
        <v>37341.72</v>
      </c>
      <c r="N1952" t="s">
        <v>110</v>
      </c>
      <c r="O1952" t="s">
        <v>24</v>
      </c>
      <c r="P1952" s="2">
        <f>DATEVALUE(CONCATENATE(RIGHT(output[[#This Row],[month_year]],2),"/01/",LEFT(output[[#This Row],[month_year]],4)))</f>
        <v>42186</v>
      </c>
    </row>
    <row r="1953" spans="1:16" x14ac:dyDescent="0.3">
      <c r="A1953">
        <v>201507</v>
      </c>
      <c r="B1953" t="s">
        <v>143</v>
      </c>
      <c r="C1953" t="s">
        <v>757</v>
      </c>
      <c r="D1953" t="s">
        <v>758</v>
      </c>
      <c r="E1953" t="s">
        <v>108</v>
      </c>
      <c r="F1953" t="s">
        <v>65</v>
      </c>
      <c r="G1953" t="s">
        <v>19</v>
      </c>
      <c r="H1953" t="s">
        <v>20</v>
      </c>
      <c r="I1953" t="s">
        <v>21</v>
      </c>
      <c r="J1953">
        <v>248</v>
      </c>
      <c r="K1953">
        <v>14.98</v>
      </c>
      <c r="L1953">
        <v>3715.04</v>
      </c>
      <c r="N1953" t="s">
        <v>108</v>
      </c>
      <c r="O1953" t="s">
        <v>24</v>
      </c>
      <c r="P1953" s="2">
        <f>DATEVALUE(CONCATENATE(RIGHT(output[[#This Row],[month_year]],2),"/01/",LEFT(output[[#This Row],[month_year]],4)))</f>
        <v>42186</v>
      </c>
    </row>
    <row r="1954" spans="1:16" x14ac:dyDescent="0.3">
      <c r="A1954">
        <v>201507</v>
      </c>
      <c r="B1954" t="s">
        <v>143</v>
      </c>
      <c r="C1954" t="s">
        <v>759</v>
      </c>
      <c r="D1954" t="s">
        <v>760</v>
      </c>
      <c r="E1954" t="s">
        <v>110</v>
      </c>
      <c r="F1954" t="s">
        <v>65</v>
      </c>
      <c r="G1954" t="s">
        <v>19</v>
      </c>
      <c r="H1954" t="s">
        <v>38</v>
      </c>
      <c r="I1954" t="s">
        <v>39</v>
      </c>
      <c r="J1954">
        <v>281</v>
      </c>
      <c r="K1954">
        <v>15.98</v>
      </c>
      <c r="L1954">
        <v>4490.38</v>
      </c>
      <c r="N1954" t="s">
        <v>110</v>
      </c>
      <c r="O1954" t="s">
        <v>24</v>
      </c>
      <c r="P1954" s="2">
        <f>DATEVALUE(CONCATENATE(RIGHT(output[[#This Row],[month_year]],2),"/01/",LEFT(output[[#This Row],[month_year]],4)))</f>
        <v>42186</v>
      </c>
    </row>
    <row r="1955" spans="1:16" x14ac:dyDescent="0.3">
      <c r="A1955">
        <v>201507</v>
      </c>
      <c r="B1955" t="s">
        <v>143</v>
      </c>
      <c r="C1955" t="s">
        <v>563</v>
      </c>
      <c r="D1955" t="s">
        <v>564</v>
      </c>
      <c r="E1955" t="s">
        <v>113</v>
      </c>
      <c r="F1955" t="s">
        <v>65</v>
      </c>
      <c r="G1955" t="s">
        <v>161</v>
      </c>
      <c r="H1955" t="s">
        <v>38</v>
      </c>
      <c r="I1955" t="s">
        <v>165</v>
      </c>
      <c r="J1955">
        <v>1224</v>
      </c>
      <c r="K1955">
        <v>14.22</v>
      </c>
      <c r="L1955">
        <v>17405.28</v>
      </c>
      <c r="M1955">
        <v>16</v>
      </c>
      <c r="N1955" t="s">
        <v>113</v>
      </c>
      <c r="O1955" t="s">
        <v>22</v>
      </c>
      <c r="P1955" s="2">
        <f>DATEVALUE(CONCATENATE(RIGHT(output[[#This Row],[month_year]],2),"/01/",LEFT(output[[#This Row],[month_year]],4)))</f>
        <v>42186</v>
      </c>
    </row>
    <row r="1956" spans="1:16" x14ac:dyDescent="0.3">
      <c r="A1956">
        <v>201507</v>
      </c>
      <c r="B1956" t="s">
        <v>143</v>
      </c>
      <c r="C1956" t="s">
        <v>565</v>
      </c>
      <c r="D1956" t="s">
        <v>566</v>
      </c>
      <c r="E1956" t="s">
        <v>113</v>
      </c>
      <c r="F1956" t="s">
        <v>65</v>
      </c>
      <c r="G1956" t="s">
        <v>19</v>
      </c>
      <c r="H1956" t="s">
        <v>38</v>
      </c>
      <c r="I1956" t="s">
        <v>39</v>
      </c>
      <c r="J1956">
        <v>345</v>
      </c>
      <c r="K1956">
        <v>15.98</v>
      </c>
      <c r="L1956">
        <v>5513.1</v>
      </c>
      <c r="N1956" t="s">
        <v>113</v>
      </c>
      <c r="O1956" t="s">
        <v>24</v>
      </c>
      <c r="P1956" s="2">
        <f>DATEVALUE(CONCATENATE(RIGHT(output[[#This Row],[month_year]],2),"/01/",LEFT(output[[#This Row],[month_year]],4)))</f>
        <v>42186</v>
      </c>
    </row>
    <row r="1957" spans="1:16" x14ac:dyDescent="0.3">
      <c r="A1957">
        <v>201507</v>
      </c>
      <c r="B1957" t="s">
        <v>143</v>
      </c>
      <c r="C1957" t="s">
        <v>567</v>
      </c>
      <c r="D1957" t="s">
        <v>568</v>
      </c>
      <c r="E1957" t="s">
        <v>67</v>
      </c>
      <c r="F1957" t="s">
        <v>65</v>
      </c>
      <c r="G1957" t="s">
        <v>19</v>
      </c>
      <c r="H1957" t="s">
        <v>20</v>
      </c>
      <c r="I1957" t="s">
        <v>21</v>
      </c>
      <c r="J1957">
        <v>5796</v>
      </c>
      <c r="K1957">
        <v>12.9933333333333</v>
      </c>
      <c r="L1957">
        <v>75309.36</v>
      </c>
      <c r="M1957">
        <v>16</v>
      </c>
      <c r="N1957" t="s">
        <v>67</v>
      </c>
      <c r="O1957" t="s">
        <v>22</v>
      </c>
      <c r="P1957" s="2">
        <f>DATEVALUE(CONCATENATE(RIGHT(output[[#This Row],[month_year]],2),"/01/",LEFT(output[[#This Row],[month_year]],4)))</f>
        <v>42186</v>
      </c>
    </row>
    <row r="1958" spans="1:16" x14ac:dyDescent="0.3">
      <c r="A1958">
        <v>201507</v>
      </c>
      <c r="B1958" t="s">
        <v>143</v>
      </c>
      <c r="C1958" t="s">
        <v>569</v>
      </c>
      <c r="D1958" t="s">
        <v>112</v>
      </c>
      <c r="E1958" t="s">
        <v>113</v>
      </c>
      <c r="F1958" t="s">
        <v>65</v>
      </c>
      <c r="G1958" t="s">
        <v>19</v>
      </c>
      <c r="H1958" t="s">
        <v>38</v>
      </c>
      <c r="I1958" t="s">
        <v>39</v>
      </c>
      <c r="J1958">
        <v>3850</v>
      </c>
      <c r="K1958">
        <v>14.1366666666667</v>
      </c>
      <c r="L1958">
        <v>54426.166666666701</v>
      </c>
      <c r="N1958" t="s">
        <v>113</v>
      </c>
      <c r="O1958" t="s">
        <v>24</v>
      </c>
      <c r="P1958" s="2">
        <f>DATEVALUE(CONCATENATE(RIGHT(output[[#This Row],[month_year]],2),"/01/",LEFT(output[[#This Row],[month_year]],4)))</f>
        <v>42186</v>
      </c>
    </row>
    <row r="1959" spans="1:16" x14ac:dyDescent="0.3">
      <c r="A1959">
        <v>201507</v>
      </c>
      <c r="B1959" t="s">
        <v>143</v>
      </c>
      <c r="C1959" t="s">
        <v>570</v>
      </c>
      <c r="D1959" t="s">
        <v>571</v>
      </c>
      <c r="E1959" t="s">
        <v>67</v>
      </c>
      <c r="F1959" t="s">
        <v>65</v>
      </c>
      <c r="G1959" t="s">
        <v>161</v>
      </c>
      <c r="H1959" t="s">
        <v>20</v>
      </c>
      <c r="I1959" t="s">
        <v>162</v>
      </c>
      <c r="J1959">
        <v>1047</v>
      </c>
      <c r="K1959">
        <v>13.1</v>
      </c>
      <c r="L1959">
        <v>13715.7</v>
      </c>
      <c r="N1959" t="s">
        <v>67</v>
      </c>
      <c r="O1959" t="s">
        <v>24</v>
      </c>
      <c r="P1959" s="2">
        <f>DATEVALUE(CONCATENATE(RIGHT(output[[#This Row],[month_year]],2),"/01/",LEFT(output[[#This Row],[month_year]],4)))</f>
        <v>42186</v>
      </c>
    </row>
    <row r="1960" spans="1:16" x14ac:dyDescent="0.3">
      <c r="A1960">
        <v>201507</v>
      </c>
      <c r="B1960" t="s">
        <v>143</v>
      </c>
      <c r="C1960" t="s">
        <v>572</v>
      </c>
      <c r="D1960" t="s">
        <v>573</v>
      </c>
      <c r="E1960" t="s">
        <v>67</v>
      </c>
      <c r="F1960" t="s">
        <v>65</v>
      </c>
      <c r="G1960" t="s">
        <v>19</v>
      </c>
      <c r="H1960" t="s">
        <v>20</v>
      </c>
      <c r="I1960" t="s">
        <v>21</v>
      </c>
      <c r="J1960">
        <v>530</v>
      </c>
      <c r="K1960">
        <v>14.98</v>
      </c>
      <c r="L1960">
        <v>7939.4</v>
      </c>
      <c r="N1960" t="s">
        <v>67</v>
      </c>
      <c r="O1960" t="s">
        <v>24</v>
      </c>
      <c r="P1960" s="2">
        <f>DATEVALUE(CONCATENATE(RIGHT(output[[#This Row],[month_year]],2),"/01/",LEFT(output[[#This Row],[month_year]],4)))</f>
        <v>42186</v>
      </c>
    </row>
    <row r="1961" spans="1:16" x14ac:dyDescent="0.3">
      <c r="A1961">
        <v>201507</v>
      </c>
      <c r="B1961" t="s">
        <v>143</v>
      </c>
      <c r="C1961" t="s">
        <v>584</v>
      </c>
      <c r="D1961" t="s">
        <v>585</v>
      </c>
      <c r="E1961" t="s">
        <v>115</v>
      </c>
      <c r="F1961" t="s">
        <v>65</v>
      </c>
      <c r="G1961" t="s">
        <v>19</v>
      </c>
      <c r="H1961" t="s">
        <v>20</v>
      </c>
      <c r="I1961" t="s">
        <v>21</v>
      </c>
      <c r="J1961">
        <v>4238</v>
      </c>
      <c r="K1961">
        <v>12.9933333333333</v>
      </c>
      <c r="L1961">
        <v>55065.746666666702</v>
      </c>
      <c r="M1961">
        <v>17.3333333333333</v>
      </c>
      <c r="N1961" t="s">
        <v>115</v>
      </c>
      <c r="O1961" t="s">
        <v>22</v>
      </c>
      <c r="P1961" s="2">
        <f>DATEVALUE(CONCATENATE(RIGHT(output[[#This Row],[month_year]],2),"/01/",LEFT(output[[#This Row],[month_year]],4)))</f>
        <v>42186</v>
      </c>
    </row>
    <row r="1962" spans="1:16" x14ac:dyDescent="0.3">
      <c r="A1962">
        <v>201507</v>
      </c>
      <c r="B1962" t="s">
        <v>143</v>
      </c>
      <c r="C1962" t="s">
        <v>586</v>
      </c>
      <c r="D1962" t="s">
        <v>585</v>
      </c>
      <c r="E1962" t="s">
        <v>115</v>
      </c>
      <c r="F1962" t="s">
        <v>65</v>
      </c>
      <c r="G1962" t="s">
        <v>19</v>
      </c>
      <c r="H1962" t="s">
        <v>20</v>
      </c>
      <c r="I1962" t="s">
        <v>21</v>
      </c>
      <c r="J1962">
        <v>1500</v>
      </c>
      <c r="K1962">
        <v>12.9933333333333</v>
      </c>
      <c r="L1962">
        <v>19490</v>
      </c>
      <c r="N1962" t="s">
        <v>115</v>
      </c>
      <c r="O1962" t="s">
        <v>24</v>
      </c>
      <c r="P1962" s="2">
        <f>DATEVALUE(CONCATENATE(RIGHT(output[[#This Row],[month_year]],2),"/01/",LEFT(output[[#This Row],[month_year]],4)))</f>
        <v>42186</v>
      </c>
    </row>
    <row r="1963" spans="1:16" x14ac:dyDescent="0.3">
      <c r="A1963">
        <v>201507</v>
      </c>
      <c r="B1963" t="s">
        <v>143</v>
      </c>
      <c r="C1963" t="s">
        <v>587</v>
      </c>
      <c r="D1963" t="s">
        <v>588</v>
      </c>
      <c r="E1963" t="s">
        <v>117</v>
      </c>
      <c r="F1963" t="s">
        <v>65</v>
      </c>
      <c r="G1963" t="s">
        <v>19</v>
      </c>
      <c r="H1963" t="s">
        <v>38</v>
      </c>
      <c r="I1963" t="s">
        <v>39</v>
      </c>
      <c r="J1963">
        <v>3996</v>
      </c>
      <c r="K1963">
        <v>14.1366666666667</v>
      </c>
      <c r="L1963">
        <v>56490.12</v>
      </c>
      <c r="M1963">
        <v>17.3333333333333</v>
      </c>
      <c r="N1963" t="s">
        <v>117</v>
      </c>
      <c r="O1963" t="s">
        <v>22</v>
      </c>
      <c r="P1963" s="2">
        <f>DATEVALUE(CONCATENATE(RIGHT(output[[#This Row],[month_year]],2),"/01/",LEFT(output[[#This Row],[month_year]],4)))</f>
        <v>42186</v>
      </c>
    </row>
    <row r="1964" spans="1:16" x14ac:dyDescent="0.3">
      <c r="A1964">
        <v>201507</v>
      </c>
      <c r="B1964" t="s">
        <v>143</v>
      </c>
      <c r="C1964" t="s">
        <v>589</v>
      </c>
      <c r="D1964" t="s">
        <v>590</v>
      </c>
      <c r="E1964" t="s">
        <v>117</v>
      </c>
      <c r="F1964" t="s">
        <v>65</v>
      </c>
      <c r="G1964" t="s">
        <v>161</v>
      </c>
      <c r="H1964" t="s">
        <v>38</v>
      </c>
      <c r="I1964" t="s">
        <v>165</v>
      </c>
      <c r="J1964">
        <v>1846</v>
      </c>
      <c r="K1964">
        <v>14.22</v>
      </c>
      <c r="L1964">
        <v>26250.12</v>
      </c>
      <c r="N1964" t="s">
        <v>117</v>
      </c>
      <c r="O1964" t="s">
        <v>24</v>
      </c>
      <c r="P1964" s="2">
        <f>DATEVALUE(CONCATENATE(RIGHT(output[[#This Row],[month_year]],2),"/01/",LEFT(output[[#This Row],[month_year]],4)))</f>
        <v>42186</v>
      </c>
    </row>
    <row r="1965" spans="1:16" x14ac:dyDescent="0.3">
      <c r="A1965">
        <v>201507</v>
      </c>
      <c r="B1965" t="s">
        <v>143</v>
      </c>
      <c r="C1965" t="s">
        <v>591</v>
      </c>
      <c r="D1965" t="s">
        <v>592</v>
      </c>
      <c r="E1965" t="s">
        <v>115</v>
      </c>
      <c r="F1965" t="s">
        <v>65</v>
      </c>
      <c r="G1965" t="s">
        <v>19</v>
      </c>
      <c r="H1965" t="s">
        <v>20</v>
      </c>
      <c r="I1965" t="s">
        <v>21</v>
      </c>
      <c r="J1965">
        <v>346</v>
      </c>
      <c r="K1965">
        <v>14.98</v>
      </c>
      <c r="L1965">
        <v>5183.08</v>
      </c>
      <c r="N1965" t="s">
        <v>115</v>
      </c>
      <c r="O1965" t="s">
        <v>24</v>
      </c>
      <c r="P1965" s="2">
        <f>DATEVALUE(CONCATENATE(RIGHT(output[[#This Row],[month_year]],2),"/01/",LEFT(output[[#This Row],[month_year]],4)))</f>
        <v>42186</v>
      </c>
    </row>
    <row r="1966" spans="1:16" x14ac:dyDescent="0.3">
      <c r="A1966">
        <v>201507</v>
      </c>
      <c r="B1966" t="s">
        <v>143</v>
      </c>
      <c r="C1966" t="s">
        <v>593</v>
      </c>
      <c r="D1966" t="s">
        <v>594</v>
      </c>
      <c r="E1966" t="s">
        <v>117</v>
      </c>
      <c r="F1966" t="s">
        <v>65</v>
      </c>
      <c r="G1966" t="s">
        <v>19</v>
      </c>
      <c r="H1966" t="s">
        <v>38</v>
      </c>
      <c r="I1966" t="s">
        <v>39</v>
      </c>
      <c r="J1966">
        <v>477</v>
      </c>
      <c r="K1966">
        <v>15.98</v>
      </c>
      <c r="L1966">
        <v>7622.46</v>
      </c>
      <c r="N1966" t="s">
        <v>117</v>
      </c>
      <c r="O1966" t="s">
        <v>24</v>
      </c>
      <c r="P1966" s="2">
        <f>DATEVALUE(CONCATENATE(RIGHT(output[[#This Row],[month_year]],2),"/01/",LEFT(output[[#This Row],[month_year]],4)))</f>
        <v>42186</v>
      </c>
    </row>
    <row r="1967" spans="1:16" x14ac:dyDescent="0.3">
      <c r="A1967">
        <v>201507</v>
      </c>
      <c r="B1967" t="s">
        <v>143</v>
      </c>
      <c r="C1967" t="s">
        <v>595</v>
      </c>
      <c r="D1967" t="s">
        <v>596</v>
      </c>
      <c r="E1967" t="s">
        <v>65</v>
      </c>
      <c r="F1967" t="s">
        <v>65</v>
      </c>
      <c r="G1967" t="s">
        <v>19</v>
      </c>
      <c r="H1967" t="s">
        <v>20</v>
      </c>
      <c r="I1967" t="s">
        <v>21</v>
      </c>
      <c r="J1967">
        <v>9988</v>
      </c>
      <c r="K1967">
        <v>12.9933333333333</v>
      </c>
      <c r="L1967">
        <v>129777.413333333</v>
      </c>
      <c r="M1967">
        <v>40</v>
      </c>
      <c r="N1967" t="s">
        <v>65</v>
      </c>
      <c r="O1967" t="s">
        <v>22</v>
      </c>
      <c r="P1967" s="2">
        <f>DATEVALUE(CONCATENATE(RIGHT(output[[#This Row],[month_year]],2),"/01/",LEFT(output[[#This Row],[month_year]],4)))</f>
        <v>42186</v>
      </c>
    </row>
    <row r="1968" spans="1:16" x14ac:dyDescent="0.3">
      <c r="A1968">
        <v>201507</v>
      </c>
      <c r="B1968" t="s">
        <v>143</v>
      </c>
      <c r="C1968" t="s">
        <v>597</v>
      </c>
      <c r="D1968" t="s">
        <v>598</v>
      </c>
      <c r="E1968" t="s">
        <v>120</v>
      </c>
      <c r="F1968" t="s">
        <v>65</v>
      </c>
      <c r="G1968" t="s">
        <v>19</v>
      </c>
      <c r="H1968" t="s">
        <v>38</v>
      </c>
      <c r="I1968" t="s">
        <v>39</v>
      </c>
      <c r="J1968">
        <v>10952</v>
      </c>
      <c r="K1968">
        <v>14.1366666666667</v>
      </c>
      <c r="L1968">
        <v>154824.773333333</v>
      </c>
      <c r="M1968">
        <v>40</v>
      </c>
      <c r="N1968" t="s">
        <v>120</v>
      </c>
      <c r="O1968" t="s">
        <v>22</v>
      </c>
      <c r="P1968" s="2">
        <f>DATEVALUE(CONCATENATE(RIGHT(output[[#This Row],[month_year]],2),"/01/",LEFT(output[[#This Row],[month_year]],4)))</f>
        <v>42186</v>
      </c>
    </row>
    <row r="1969" spans="1:16" x14ac:dyDescent="0.3">
      <c r="A1969">
        <v>201507</v>
      </c>
      <c r="B1969" t="s">
        <v>143</v>
      </c>
      <c r="C1969" t="s">
        <v>599</v>
      </c>
      <c r="D1969" t="s">
        <v>600</v>
      </c>
      <c r="E1969" t="s">
        <v>65</v>
      </c>
      <c r="F1969" t="s">
        <v>65</v>
      </c>
      <c r="G1969" t="s">
        <v>19</v>
      </c>
      <c r="H1969" t="s">
        <v>20</v>
      </c>
      <c r="I1969" t="s">
        <v>21</v>
      </c>
      <c r="J1969">
        <v>1025</v>
      </c>
      <c r="K1969">
        <v>14.98</v>
      </c>
      <c r="L1969">
        <v>15354.5</v>
      </c>
      <c r="N1969" t="s">
        <v>65</v>
      </c>
      <c r="O1969" t="s">
        <v>24</v>
      </c>
      <c r="P1969" s="2">
        <f>DATEVALUE(CONCATENATE(RIGHT(output[[#This Row],[month_year]],2),"/01/",LEFT(output[[#This Row],[month_year]],4)))</f>
        <v>42186</v>
      </c>
    </row>
    <row r="1970" spans="1:16" x14ac:dyDescent="0.3">
      <c r="A1970">
        <v>201507</v>
      </c>
      <c r="B1970" t="s">
        <v>143</v>
      </c>
      <c r="C1970" t="s">
        <v>611</v>
      </c>
      <c r="D1970" t="s">
        <v>612</v>
      </c>
      <c r="E1970" t="s">
        <v>65</v>
      </c>
      <c r="F1970" t="s">
        <v>65</v>
      </c>
      <c r="G1970" t="s">
        <v>161</v>
      </c>
      <c r="H1970" t="s">
        <v>20</v>
      </c>
      <c r="I1970" t="s">
        <v>162</v>
      </c>
      <c r="J1970">
        <v>11105</v>
      </c>
      <c r="K1970">
        <v>13.1</v>
      </c>
      <c r="L1970">
        <v>145475.5</v>
      </c>
      <c r="N1970" t="s">
        <v>65</v>
      </c>
      <c r="O1970" t="s">
        <v>24</v>
      </c>
      <c r="P1970" s="2">
        <f>DATEVALUE(CONCATENATE(RIGHT(output[[#This Row],[month_year]],2),"/01/",LEFT(output[[#This Row],[month_year]],4)))</f>
        <v>42186</v>
      </c>
    </row>
    <row r="1971" spans="1:16" x14ac:dyDescent="0.3">
      <c r="A1971">
        <v>201507</v>
      </c>
      <c r="B1971" t="s">
        <v>143</v>
      </c>
      <c r="C1971" t="s">
        <v>613</v>
      </c>
      <c r="D1971" t="s">
        <v>614</v>
      </c>
      <c r="E1971" t="s">
        <v>120</v>
      </c>
      <c r="F1971" t="s">
        <v>65</v>
      </c>
      <c r="G1971" t="s">
        <v>161</v>
      </c>
      <c r="H1971" t="s">
        <v>38</v>
      </c>
      <c r="I1971" t="s">
        <v>165</v>
      </c>
      <c r="J1971">
        <v>11049</v>
      </c>
      <c r="K1971">
        <v>14.22</v>
      </c>
      <c r="L1971">
        <v>157116.78</v>
      </c>
      <c r="N1971" t="s">
        <v>120</v>
      </c>
      <c r="O1971" t="s">
        <v>24</v>
      </c>
      <c r="P1971" s="2">
        <f>DATEVALUE(CONCATENATE(RIGHT(output[[#This Row],[month_year]],2),"/01/",LEFT(output[[#This Row],[month_year]],4)))</f>
        <v>42186</v>
      </c>
    </row>
    <row r="1972" spans="1:16" x14ac:dyDescent="0.3">
      <c r="A1972">
        <v>201507</v>
      </c>
      <c r="B1972" t="s">
        <v>143</v>
      </c>
      <c r="C1972" t="s">
        <v>118</v>
      </c>
      <c r="D1972" t="s">
        <v>119</v>
      </c>
      <c r="E1972" t="s">
        <v>120</v>
      </c>
      <c r="F1972" t="s">
        <v>65</v>
      </c>
      <c r="G1972" t="s">
        <v>19</v>
      </c>
      <c r="H1972" t="s">
        <v>38</v>
      </c>
      <c r="I1972" t="s">
        <v>39</v>
      </c>
      <c r="J1972">
        <v>1047</v>
      </c>
      <c r="K1972">
        <v>15.98</v>
      </c>
      <c r="L1972">
        <v>16731.060000000001</v>
      </c>
      <c r="N1972" t="s">
        <v>120</v>
      </c>
      <c r="O1972" t="s">
        <v>24</v>
      </c>
      <c r="P1972" s="2">
        <f>DATEVALUE(CONCATENATE(RIGHT(output[[#This Row],[month_year]],2),"/01/",LEFT(output[[#This Row],[month_year]],4)))</f>
        <v>42186</v>
      </c>
    </row>
    <row r="1973" spans="1:16" x14ac:dyDescent="0.3">
      <c r="A1973">
        <v>201507</v>
      </c>
      <c r="B1973" t="s">
        <v>143</v>
      </c>
      <c r="C1973" t="s">
        <v>625</v>
      </c>
      <c r="D1973" t="s">
        <v>626</v>
      </c>
      <c r="E1973" t="s">
        <v>126</v>
      </c>
      <c r="F1973" t="s">
        <v>65</v>
      </c>
      <c r="G1973" t="s">
        <v>19</v>
      </c>
      <c r="H1973" t="s">
        <v>20</v>
      </c>
      <c r="I1973" t="s">
        <v>21</v>
      </c>
      <c r="J1973">
        <v>3302</v>
      </c>
      <c r="K1973">
        <v>12.9933333333333</v>
      </c>
      <c r="L1973">
        <v>42903.9866666667</v>
      </c>
      <c r="M1973">
        <v>22.6666666666667</v>
      </c>
      <c r="N1973" t="s">
        <v>126</v>
      </c>
      <c r="O1973" t="s">
        <v>22</v>
      </c>
      <c r="P1973" s="2">
        <f>DATEVALUE(CONCATENATE(RIGHT(output[[#This Row],[month_year]],2),"/01/",LEFT(output[[#This Row],[month_year]],4)))</f>
        <v>42186</v>
      </c>
    </row>
    <row r="1974" spans="1:16" x14ac:dyDescent="0.3">
      <c r="A1974">
        <v>201507</v>
      </c>
      <c r="B1974" t="s">
        <v>143</v>
      </c>
      <c r="C1974" t="s">
        <v>121</v>
      </c>
      <c r="D1974" t="s">
        <v>122</v>
      </c>
      <c r="E1974" t="s">
        <v>123</v>
      </c>
      <c r="F1974" t="s">
        <v>65</v>
      </c>
      <c r="G1974" t="s">
        <v>19</v>
      </c>
      <c r="H1974" t="s">
        <v>38</v>
      </c>
      <c r="I1974" t="s">
        <v>39</v>
      </c>
      <c r="J1974">
        <v>2867</v>
      </c>
      <c r="K1974">
        <v>14.1366666666667</v>
      </c>
      <c r="L1974">
        <v>40529.823333333297</v>
      </c>
      <c r="M1974">
        <v>21.3333333333333</v>
      </c>
      <c r="N1974" t="s">
        <v>123</v>
      </c>
      <c r="O1974" t="s">
        <v>22</v>
      </c>
      <c r="P1974" s="2">
        <f>DATEVALUE(CONCATENATE(RIGHT(output[[#This Row],[month_year]],2),"/01/",LEFT(output[[#This Row],[month_year]],4)))</f>
        <v>42186</v>
      </c>
    </row>
    <row r="1975" spans="1:16" x14ac:dyDescent="0.3">
      <c r="A1975">
        <v>201507</v>
      </c>
      <c r="B1975" t="s">
        <v>143</v>
      </c>
      <c r="C1975" t="s">
        <v>627</v>
      </c>
      <c r="D1975" t="s">
        <v>628</v>
      </c>
      <c r="E1975" t="s">
        <v>126</v>
      </c>
      <c r="F1975" t="s">
        <v>65</v>
      </c>
      <c r="G1975" t="s">
        <v>161</v>
      </c>
      <c r="H1975" t="s">
        <v>20</v>
      </c>
      <c r="I1975" t="s">
        <v>162</v>
      </c>
      <c r="J1975">
        <v>9299</v>
      </c>
      <c r="K1975">
        <v>13.1</v>
      </c>
      <c r="L1975">
        <v>121816.9</v>
      </c>
      <c r="N1975" t="s">
        <v>126</v>
      </c>
      <c r="O1975" t="s">
        <v>24</v>
      </c>
      <c r="P1975" s="2">
        <f>DATEVALUE(CONCATENATE(RIGHT(output[[#This Row],[month_year]],2),"/01/",LEFT(output[[#This Row],[month_year]],4)))</f>
        <v>42186</v>
      </c>
    </row>
    <row r="1976" spans="1:16" x14ac:dyDescent="0.3">
      <c r="A1976">
        <v>201507</v>
      </c>
      <c r="B1976" t="s">
        <v>143</v>
      </c>
      <c r="C1976" t="s">
        <v>629</v>
      </c>
      <c r="D1976" t="s">
        <v>630</v>
      </c>
      <c r="E1976" t="s">
        <v>123</v>
      </c>
      <c r="F1976" t="s">
        <v>65</v>
      </c>
      <c r="G1976" t="s">
        <v>161</v>
      </c>
      <c r="H1976" t="s">
        <v>38</v>
      </c>
      <c r="I1976" t="s">
        <v>165</v>
      </c>
      <c r="J1976">
        <v>7159</v>
      </c>
      <c r="K1976">
        <v>14.22</v>
      </c>
      <c r="L1976">
        <v>101800.98</v>
      </c>
      <c r="N1976" t="s">
        <v>123</v>
      </c>
      <c r="O1976" t="s">
        <v>24</v>
      </c>
      <c r="P1976" s="2">
        <f>DATEVALUE(CONCATENATE(RIGHT(output[[#This Row],[month_year]],2),"/01/",LEFT(output[[#This Row],[month_year]],4)))</f>
        <v>42186</v>
      </c>
    </row>
    <row r="1977" spans="1:16" x14ac:dyDescent="0.3">
      <c r="A1977">
        <v>201507</v>
      </c>
      <c r="B1977" t="s">
        <v>143</v>
      </c>
      <c r="C1977" t="s">
        <v>124</v>
      </c>
      <c r="D1977" t="s">
        <v>125</v>
      </c>
      <c r="E1977" t="s">
        <v>126</v>
      </c>
      <c r="F1977" t="s">
        <v>65</v>
      </c>
      <c r="G1977" t="s">
        <v>19</v>
      </c>
      <c r="H1977" t="s">
        <v>20</v>
      </c>
      <c r="I1977" t="s">
        <v>21</v>
      </c>
      <c r="J1977">
        <v>293</v>
      </c>
      <c r="K1977">
        <v>14.98</v>
      </c>
      <c r="L1977">
        <v>4389.1400000000003</v>
      </c>
      <c r="N1977" t="s">
        <v>126</v>
      </c>
      <c r="O1977" t="s">
        <v>24</v>
      </c>
      <c r="P1977" s="2">
        <f>DATEVALUE(CONCATENATE(RIGHT(output[[#This Row],[month_year]],2),"/01/",LEFT(output[[#This Row],[month_year]],4)))</f>
        <v>42186</v>
      </c>
    </row>
    <row r="1978" spans="1:16" x14ac:dyDescent="0.3">
      <c r="A1978">
        <v>201507</v>
      </c>
      <c r="B1978" t="s">
        <v>143</v>
      </c>
      <c r="C1978" t="s">
        <v>631</v>
      </c>
      <c r="D1978" t="s">
        <v>632</v>
      </c>
      <c r="E1978" t="s">
        <v>123</v>
      </c>
      <c r="F1978" t="s">
        <v>65</v>
      </c>
      <c r="G1978" t="s">
        <v>19</v>
      </c>
      <c r="H1978" t="s">
        <v>38</v>
      </c>
      <c r="I1978" t="s">
        <v>39</v>
      </c>
      <c r="J1978">
        <v>248</v>
      </c>
      <c r="K1978">
        <v>15.98</v>
      </c>
      <c r="L1978">
        <v>3963.04</v>
      </c>
      <c r="N1978" t="s">
        <v>123</v>
      </c>
      <c r="O1978" t="s">
        <v>24</v>
      </c>
      <c r="P1978" s="2">
        <f>DATEVALUE(CONCATENATE(RIGHT(output[[#This Row],[month_year]],2),"/01/",LEFT(output[[#This Row],[month_year]],4)))</f>
        <v>42186</v>
      </c>
    </row>
    <row r="1979" spans="1:16" x14ac:dyDescent="0.3">
      <c r="A1979">
        <v>201507</v>
      </c>
      <c r="B1979" t="s">
        <v>633</v>
      </c>
      <c r="C1979" t="s">
        <v>715</v>
      </c>
      <c r="D1979" t="s">
        <v>716</v>
      </c>
      <c r="E1979" t="s">
        <v>716</v>
      </c>
      <c r="F1979" t="s">
        <v>717</v>
      </c>
      <c r="G1979" t="s">
        <v>19</v>
      </c>
      <c r="H1979" t="s">
        <v>20</v>
      </c>
      <c r="I1979" t="s">
        <v>21</v>
      </c>
      <c r="J1979">
        <v>1114</v>
      </c>
      <c r="K1979">
        <v>12.99</v>
      </c>
      <c r="L1979">
        <v>14470.86</v>
      </c>
      <c r="O1979" t="s">
        <v>22</v>
      </c>
      <c r="P1979" s="2">
        <f>DATEVALUE(CONCATENATE(RIGHT(output[[#This Row],[month_year]],2),"/01/",LEFT(output[[#This Row],[month_year]],4)))</f>
        <v>42186</v>
      </c>
    </row>
    <row r="1980" spans="1:16" x14ac:dyDescent="0.3">
      <c r="A1980">
        <v>201507</v>
      </c>
      <c r="B1980" t="s">
        <v>633</v>
      </c>
      <c r="C1980" t="s">
        <v>16</v>
      </c>
      <c r="D1980" t="s">
        <v>17</v>
      </c>
      <c r="E1980" t="s">
        <v>17</v>
      </c>
      <c r="F1980" t="s">
        <v>18</v>
      </c>
      <c r="G1980" t="s">
        <v>19</v>
      </c>
      <c r="H1980" t="s">
        <v>20</v>
      </c>
      <c r="I1980" t="s">
        <v>21</v>
      </c>
      <c r="J1980">
        <v>4177</v>
      </c>
      <c r="K1980">
        <v>12.99</v>
      </c>
      <c r="L1980">
        <v>54259.23</v>
      </c>
      <c r="N1980" t="s">
        <v>17</v>
      </c>
      <c r="O1980" t="s">
        <v>22</v>
      </c>
      <c r="P1980" s="2">
        <f>DATEVALUE(CONCATENATE(RIGHT(output[[#This Row],[month_year]],2),"/01/",LEFT(output[[#This Row],[month_year]],4)))</f>
        <v>42186</v>
      </c>
    </row>
    <row r="1981" spans="1:16" x14ac:dyDescent="0.3">
      <c r="A1981">
        <v>201507</v>
      </c>
      <c r="B1981" t="s">
        <v>633</v>
      </c>
      <c r="C1981" t="s">
        <v>79</v>
      </c>
      <c r="D1981" t="s">
        <v>80</v>
      </c>
      <c r="E1981" t="s">
        <v>81</v>
      </c>
      <c r="F1981" t="s">
        <v>18</v>
      </c>
      <c r="G1981" t="s">
        <v>52</v>
      </c>
      <c r="H1981" t="s">
        <v>20</v>
      </c>
      <c r="I1981" t="s">
        <v>53</v>
      </c>
      <c r="J1981">
        <v>1100</v>
      </c>
      <c r="K1981">
        <v>12.99</v>
      </c>
      <c r="L1981">
        <v>14289</v>
      </c>
      <c r="N1981" t="s">
        <v>81</v>
      </c>
      <c r="O1981" t="s">
        <v>22</v>
      </c>
      <c r="P1981" s="2">
        <f>DATEVALUE(CONCATENATE(RIGHT(output[[#This Row],[month_year]],2),"/01/",LEFT(output[[#This Row],[month_year]],4)))</f>
        <v>42186</v>
      </c>
    </row>
    <row r="1982" spans="1:16" x14ac:dyDescent="0.3">
      <c r="A1982">
        <v>201507</v>
      </c>
      <c r="B1982" t="s">
        <v>633</v>
      </c>
      <c r="C1982" t="s">
        <v>23</v>
      </c>
      <c r="D1982" t="s">
        <v>23</v>
      </c>
      <c r="E1982" t="s">
        <v>23</v>
      </c>
      <c r="F1982" t="s">
        <v>23</v>
      </c>
      <c r="G1982" t="s">
        <v>19</v>
      </c>
      <c r="H1982" t="s">
        <v>20</v>
      </c>
      <c r="I1982" t="s">
        <v>21</v>
      </c>
      <c r="J1982">
        <v>2257</v>
      </c>
      <c r="K1982">
        <v>12.99</v>
      </c>
      <c r="L1982">
        <v>29318.43</v>
      </c>
      <c r="N1982" t="s">
        <v>23</v>
      </c>
      <c r="O1982" t="s">
        <v>22</v>
      </c>
      <c r="P1982" s="2">
        <f>DATEVALUE(CONCATENATE(RIGHT(output[[#This Row],[month_year]],2),"/01/",LEFT(output[[#This Row],[month_year]],4)))</f>
        <v>42186</v>
      </c>
    </row>
    <row r="1983" spans="1:16" x14ac:dyDescent="0.3">
      <c r="A1983">
        <v>201507</v>
      </c>
      <c r="B1983" t="s">
        <v>633</v>
      </c>
      <c r="C1983" t="s">
        <v>128</v>
      </c>
      <c r="D1983" t="s">
        <v>129</v>
      </c>
      <c r="E1983" t="s">
        <v>129</v>
      </c>
      <c r="F1983" t="s">
        <v>30</v>
      </c>
      <c r="G1983" t="s">
        <v>19</v>
      </c>
      <c r="H1983" t="s">
        <v>20</v>
      </c>
      <c r="I1983" t="s">
        <v>21</v>
      </c>
      <c r="J1983">
        <v>1549</v>
      </c>
      <c r="K1983">
        <v>12.99</v>
      </c>
      <c r="L1983">
        <v>20121.509999999998</v>
      </c>
      <c r="N1983" t="s">
        <v>129</v>
      </c>
      <c r="O1983" t="s">
        <v>22</v>
      </c>
      <c r="P1983" s="2">
        <f>DATEVALUE(CONCATENATE(RIGHT(output[[#This Row],[month_year]],2),"/01/",LEFT(output[[#This Row],[month_year]],4)))</f>
        <v>42186</v>
      </c>
    </row>
    <row r="1984" spans="1:16" x14ac:dyDescent="0.3">
      <c r="A1984">
        <v>201507</v>
      </c>
      <c r="B1984" t="s">
        <v>633</v>
      </c>
      <c r="C1984" t="s">
        <v>29</v>
      </c>
      <c r="D1984" t="s">
        <v>30</v>
      </c>
      <c r="E1984" t="s">
        <v>30</v>
      </c>
      <c r="F1984" t="s">
        <v>30</v>
      </c>
      <c r="G1984" t="s">
        <v>19</v>
      </c>
      <c r="H1984" t="s">
        <v>20</v>
      </c>
      <c r="I1984" t="s">
        <v>21</v>
      </c>
      <c r="J1984">
        <v>6189</v>
      </c>
      <c r="K1984">
        <v>12.99</v>
      </c>
      <c r="L1984">
        <v>80395.11</v>
      </c>
      <c r="N1984" t="s">
        <v>30</v>
      </c>
      <c r="O1984" t="s">
        <v>22</v>
      </c>
      <c r="P1984" s="2">
        <f>DATEVALUE(CONCATENATE(RIGHT(output[[#This Row],[month_year]],2),"/01/",LEFT(output[[#This Row],[month_year]],4)))</f>
        <v>42186</v>
      </c>
    </row>
    <row r="1985" spans="1:16" x14ac:dyDescent="0.3">
      <c r="A1985">
        <v>201507</v>
      </c>
      <c r="B1985" t="s">
        <v>633</v>
      </c>
      <c r="C1985" t="s">
        <v>137</v>
      </c>
      <c r="D1985" t="s">
        <v>138</v>
      </c>
      <c r="E1985" t="s">
        <v>138</v>
      </c>
      <c r="F1985" t="s">
        <v>30</v>
      </c>
      <c r="G1985" t="s">
        <v>19</v>
      </c>
      <c r="H1985" t="s">
        <v>20</v>
      </c>
      <c r="I1985" t="s">
        <v>21</v>
      </c>
      <c r="J1985">
        <v>2715</v>
      </c>
      <c r="K1985">
        <v>12.99</v>
      </c>
      <c r="L1985">
        <v>35267.85</v>
      </c>
      <c r="N1985" t="s">
        <v>138</v>
      </c>
      <c r="O1985" t="s">
        <v>22</v>
      </c>
      <c r="P1985" s="2">
        <f>DATEVALUE(CONCATENATE(RIGHT(output[[#This Row],[month_year]],2),"/01/",LEFT(output[[#This Row],[month_year]],4)))</f>
        <v>42186</v>
      </c>
    </row>
    <row r="1986" spans="1:16" x14ac:dyDescent="0.3">
      <c r="A1986">
        <v>201507</v>
      </c>
      <c r="B1986" t="s">
        <v>633</v>
      </c>
      <c r="C1986" t="s">
        <v>634</v>
      </c>
      <c r="D1986" t="s">
        <v>318</v>
      </c>
      <c r="E1986" t="s">
        <v>318</v>
      </c>
      <c r="F1986" t="s">
        <v>30</v>
      </c>
      <c r="G1986" t="s">
        <v>19</v>
      </c>
      <c r="H1986" t="s">
        <v>38</v>
      </c>
      <c r="I1986" t="s">
        <v>39</v>
      </c>
      <c r="J1986">
        <v>5591</v>
      </c>
      <c r="K1986">
        <v>12.99</v>
      </c>
      <c r="L1986">
        <v>72627.09</v>
      </c>
      <c r="N1986" t="s">
        <v>318</v>
      </c>
      <c r="O1986" t="s">
        <v>22</v>
      </c>
      <c r="P1986" s="2">
        <f>DATEVALUE(CONCATENATE(RIGHT(output[[#This Row],[month_year]],2),"/01/",LEFT(output[[#This Row],[month_year]],4)))</f>
        <v>42186</v>
      </c>
    </row>
    <row r="1987" spans="1:16" x14ac:dyDescent="0.3">
      <c r="A1987">
        <v>201507</v>
      </c>
      <c r="B1987" t="s">
        <v>633</v>
      </c>
      <c r="C1987" t="s">
        <v>31</v>
      </c>
      <c r="D1987" t="s">
        <v>32</v>
      </c>
      <c r="E1987" t="s">
        <v>32</v>
      </c>
      <c r="F1987" t="s">
        <v>30</v>
      </c>
      <c r="G1987" t="s">
        <v>19</v>
      </c>
      <c r="H1987" t="s">
        <v>20</v>
      </c>
      <c r="I1987" t="s">
        <v>21</v>
      </c>
      <c r="J1987">
        <v>8130</v>
      </c>
      <c r="K1987">
        <v>12.99</v>
      </c>
      <c r="L1987">
        <v>105608.7</v>
      </c>
      <c r="N1987" t="s">
        <v>32</v>
      </c>
      <c r="O1987" t="s">
        <v>22</v>
      </c>
      <c r="P1987" s="2">
        <f>DATEVALUE(CONCATENATE(RIGHT(output[[#This Row],[month_year]],2),"/01/",LEFT(output[[#This Row],[month_year]],4)))</f>
        <v>42186</v>
      </c>
    </row>
    <row r="1988" spans="1:16" x14ac:dyDescent="0.3">
      <c r="A1988">
        <v>201507</v>
      </c>
      <c r="B1988" t="s">
        <v>633</v>
      </c>
      <c r="C1988" t="s">
        <v>90</v>
      </c>
      <c r="D1988" t="s">
        <v>91</v>
      </c>
      <c r="E1988" t="s">
        <v>91</v>
      </c>
      <c r="F1988" t="s">
        <v>30</v>
      </c>
      <c r="G1988" t="s">
        <v>19</v>
      </c>
      <c r="H1988" t="s">
        <v>38</v>
      </c>
      <c r="I1988" t="s">
        <v>39</v>
      </c>
      <c r="J1988">
        <v>5049</v>
      </c>
      <c r="K1988">
        <v>12.99</v>
      </c>
      <c r="L1988">
        <v>65586.509999999995</v>
      </c>
      <c r="N1988" t="s">
        <v>32</v>
      </c>
      <c r="O1988" t="s">
        <v>24</v>
      </c>
      <c r="P1988" s="2">
        <f>DATEVALUE(CONCATENATE(RIGHT(output[[#This Row],[month_year]],2),"/01/",LEFT(output[[#This Row],[month_year]],4)))</f>
        <v>42186</v>
      </c>
    </row>
    <row r="1989" spans="1:16" x14ac:dyDescent="0.3">
      <c r="A1989">
        <v>201507</v>
      </c>
      <c r="B1989" t="s">
        <v>633</v>
      </c>
      <c r="C1989" t="s">
        <v>92</v>
      </c>
      <c r="D1989" t="s">
        <v>92</v>
      </c>
      <c r="E1989" t="s">
        <v>92</v>
      </c>
      <c r="F1989" t="s">
        <v>35</v>
      </c>
      <c r="G1989" t="s">
        <v>19</v>
      </c>
      <c r="H1989" t="s">
        <v>20</v>
      </c>
      <c r="I1989" t="s">
        <v>21</v>
      </c>
      <c r="J1989">
        <v>3471</v>
      </c>
      <c r="K1989">
        <v>12.99</v>
      </c>
      <c r="L1989">
        <v>45088.29</v>
      </c>
      <c r="N1989" t="s">
        <v>92</v>
      </c>
      <c r="O1989" t="s">
        <v>22</v>
      </c>
      <c r="P1989" s="2">
        <f>DATEVALUE(CONCATENATE(RIGHT(output[[#This Row],[month_year]],2),"/01/",LEFT(output[[#This Row],[month_year]],4)))</f>
        <v>42186</v>
      </c>
    </row>
    <row r="1990" spans="1:16" x14ac:dyDescent="0.3">
      <c r="A1990">
        <v>201507</v>
      </c>
      <c r="B1990" t="s">
        <v>633</v>
      </c>
      <c r="C1990" t="s">
        <v>33</v>
      </c>
      <c r="D1990" t="s">
        <v>33</v>
      </c>
      <c r="E1990" t="s">
        <v>34</v>
      </c>
      <c r="F1990" t="s">
        <v>35</v>
      </c>
      <c r="G1990" t="s">
        <v>19</v>
      </c>
      <c r="H1990" t="s">
        <v>20</v>
      </c>
      <c r="I1990" t="s">
        <v>21</v>
      </c>
      <c r="J1990">
        <v>3618</v>
      </c>
      <c r="K1990">
        <v>12.99</v>
      </c>
      <c r="L1990">
        <v>46997.82</v>
      </c>
      <c r="N1990" t="s">
        <v>34</v>
      </c>
      <c r="O1990" t="s">
        <v>22</v>
      </c>
      <c r="P1990" s="2">
        <f>DATEVALUE(CONCATENATE(RIGHT(output[[#This Row],[month_year]],2),"/01/",LEFT(output[[#This Row],[month_year]],4)))</f>
        <v>42186</v>
      </c>
    </row>
    <row r="1991" spans="1:16" x14ac:dyDescent="0.3">
      <c r="A1991">
        <v>201507</v>
      </c>
      <c r="B1991" t="s">
        <v>633</v>
      </c>
      <c r="C1991" t="s">
        <v>36</v>
      </c>
      <c r="D1991" t="s">
        <v>36</v>
      </c>
      <c r="E1991" t="s">
        <v>36</v>
      </c>
      <c r="F1991" t="s">
        <v>35</v>
      </c>
      <c r="G1991" t="s">
        <v>19</v>
      </c>
      <c r="H1991" t="s">
        <v>20</v>
      </c>
      <c r="I1991" t="s">
        <v>21</v>
      </c>
      <c r="J1991">
        <v>4402</v>
      </c>
      <c r="K1991">
        <v>12.99</v>
      </c>
      <c r="L1991">
        <v>57181.98</v>
      </c>
      <c r="N1991" t="s">
        <v>36</v>
      </c>
      <c r="O1991" t="s">
        <v>22</v>
      </c>
      <c r="P1991" s="2">
        <f>DATEVALUE(CONCATENATE(RIGHT(output[[#This Row],[month_year]],2),"/01/",LEFT(output[[#This Row],[month_year]],4)))</f>
        <v>42186</v>
      </c>
    </row>
    <row r="1992" spans="1:16" x14ac:dyDescent="0.3">
      <c r="A1992">
        <v>201507</v>
      </c>
      <c r="B1992" t="s">
        <v>633</v>
      </c>
      <c r="C1992" t="s">
        <v>635</v>
      </c>
      <c r="D1992" t="s">
        <v>636</v>
      </c>
      <c r="E1992" t="s">
        <v>636</v>
      </c>
      <c r="F1992" t="s">
        <v>35</v>
      </c>
      <c r="G1992" t="s">
        <v>637</v>
      </c>
      <c r="H1992" t="s">
        <v>20</v>
      </c>
      <c r="I1992" t="s">
        <v>638</v>
      </c>
      <c r="J1992">
        <v>800</v>
      </c>
      <c r="K1992">
        <v>19.989999999999998</v>
      </c>
      <c r="L1992">
        <v>15992</v>
      </c>
      <c r="N1992" t="s">
        <v>636</v>
      </c>
      <c r="O1992" t="s">
        <v>22</v>
      </c>
      <c r="P1992" s="2">
        <f>DATEVALUE(CONCATENATE(RIGHT(output[[#This Row],[month_year]],2),"/01/",LEFT(output[[#This Row],[month_year]],4)))</f>
        <v>42186</v>
      </c>
    </row>
    <row r="1993" spans="1:16" x14ac:dyDescent="0.3">
      <c r="A1993">
        <v>201507</v>
      </c>
      <c r="B1993" t="s">
        <v>633</v>
      </c>
      <c r="C1993" t="s">
        <v>93</v>
      </c>
      <c r="D1993" t="s">
        <v>93</v>
      </c>
      <c r="E1993" t="s">
        <v>93</v>
      </c>
      <c r="F1993" t="s">
        <v>35</v>
      </c>
      <c r="G1993" t="s">
        <v>19</v>
      </c>
      <c r="H1993" t="s">
        <v>20</v>
      </c>
      <c r="I1993" t="s">
        <v>21</v>
      </c>
      <c r="J1993">
        <v>2011</v>
      </c>
      <c r="K1993">
        <v>12.99</v>
      </c>
      <c r="L1993">
        <v>26122.89</v>
      </c>
      <c r="N1993" t="s">
        <v>93</v>
      </c>
      <c r="O1993" t="s">
        <v>22</v>
      </c>
      <c r="P1993" s="2">
        <f>DATEVALUE(CONCATENATE(RIGHT(output[[#This Row],[month_year]],2),"/01/",LEFT(output[[#This Row],[month_year]],4)))</f>
        <v>42186</v>
      </c>
    </row>
    <row r="1994" spans="1:16" x14ac:dyDescent="0.3">
      <c r="A1994">
        <v>201507</v>
      </c>
      <c r="B1994" t="s">
        <v>633</v>
      </c>
      <c r="C1994" t="s">
        <v>95</v>
      </c>
      <c r="D1994" t="s">
        <v>95</v>
      </c>
      <c r="E1994" t="s">
        <v>96</v>
      </c>
      <c r="F1994" t="s">
        <v>35</v>
      </c>
      <c r="G1994" t="s">
        <v>52</v>
      </c>
      <c r="H1994" t="s">
        <v>20</v>
      </c>
      <c r="I1994" t="s">
        <v>53</v>
      </c>
      <c r="J1994">
        <v>1527</v>
      </c>
      <c r="K1994">
        <v>12.99</v>
      </c>
      <c r="L1994">
        <v>19835.73</v>
      </c>
      <c r="N1994" t="s">
        <v>96</v>
      </c>
      <c r="O1994" t="s">
        <v>22</v>
      </c>
      <c r="P1994" s="2">
        <f>DATEVALUE(CONCATENATE(RIGHT(output[[#This Row],[month_year]],2),"/01/",LEFT(output[[#This Row],[month_year]],4)))</f>
        <v>42186</v>
      </c>
    </row>
    <row r="1995" spans="1:16" x14ac:dyDescent="0.3">
      <c r="A1995">
        <v>201507</v>
      </c>
      <c r="B1995" t="s">
        <v>633</v>
      </c>
      <c r="C1995" t="s">
        <v>639</v>
      </c>
      <c r="D1995" t="s">
        <v>640</v>
      </c>
      <c r="E1995" t="s">
        <v>640</v>
      </c>
      <c r="F1995" t="s">
        <v>48</v>
      </c>
      <c r="G1995" t="s">
        <v>19</v>
      </c>
      <c r="H1995" t="s">
        <v>20</v>
      </c>
      <c r="I1995" t="s">
        <v>21</v>
      </c>
      <c r="J1995">
        <v>2207</v>
      </c>
      <c r="K1995">
        <v>12.99</v>
      </c>
      <c r="L1995">
        <v>28668.93</v>
      </c>
      <c r="N1995" t="s">
        <v>640</v>
      </c>
      <c r="O1995" t="s">
        <v>22</v>
      </c>
      <c r="P1995" s="2">
        <f>DATEVALUE(CONCATENATE(RIGHT(output[[#This Row],[month_year]],2),"/01/",LEFT(output[[#This Row],[month_year]],4)))</f>
        <v>42186</v>
      </c>
    </row>
    <row r="1996" spans="1:16" x14ac:dyDescent="0.3">
      <c r="A1996">
        <v>201507</v>
      </c>
      <c r="B1996" t="s">
        <v>633</v>
      </c>
      <c r="C1996" t="s">
        <v>46</v>
      </c>
      <c r="D1996" t="s">
        <v>47</v>
      </c>
      <c r="E1996" t="s">
        <v>47</v>
      </c>
      <c r="F1996" t="s">
        <v>48</v>
      </c>
      <c r="G1996" t="s">
        <v>19</v>
      </c>
      <c r="H1996" t="s">
        <v>20</v>
      </c>
      <c r="I1996" t="s">
        <v>21</v>
      </c>
      <c r="J1996">
        <v>7485</v>
      </c>
      <c r="K1996">
        <v>12.99</v>
      </c>
      <c r="L1996">
        <v>97230.15</v>
      </c>
      <c r="N1996" t="s">
        <v>47</v>
      </c>
      <c r="O1996" t="s">
        <v>22</v>
      </c>
      <c r="P1996" s="2">
        <f>DATEVALUE(CONCATENATE(RIGHT(output[[#This Row],[month_year]],2),"/01/",LEFT(output[[#This Row],[month_year]],4)))</f>
        <v>42186</v>
      </c>
    </row>
    <row r="1997" spans="1:16" x14ac:dyDescent="0.3">
      <c r="A1997">
        <v>201507</v>
      </c>
      <c r="B1997" t="s">
        <v>633</v>
      </c>
      <c r="C1997" t="s">
        <v>49</v>
      </c>
      <c r="D1997" t="s">
        <v>50</v>
      </c>
      <c r="E1997" t="s">
        <v>51</v>
      </c>
      <c r="F1997" t="s">
        <v>48</v>
      </c>
      <c r="G1997" t="s">
        <v>52</v>
      </c>
      <c r="H1997" t="s">
        <v>20</v>
      </c>
      <c r="I1997" t="s">
        <v>53</v>
      </c>
      <c r="J1997">
        <v>1333</v>
      </c>
      <c r="K1997">
        <v>12.99</v>
      </c>
      <c r="L1997">
        <v>17315.669999999998</v>
      </c>
      <c r="N1997" t="s">
        <v>51</v>
      </c>
      <c r="O1997" t="s">
        <v>22</v>
      </c>
      <c r="P1997" s="2">
        <f>DATEVALUE(CONCATENATE(RIGHT(output[[#This Row],[month_year]],2),"/01/",LEFT(output[[#This Row],[month_year]],4)))</f>
        <v>42186</v>
      </c>
    </row>
    <row r="1998" spans="1:16" x14ac:dyDescent="0.3">
      <c r="A1998">
        <v>201507</v>
      </c>
      <c r="B1998" t="s">
        <v>633</v>
      </c>
      <c r="C1998" t="s">
        <v>54</v>
      </c>
      <c r="D1998" t="s">
        <v>55</v>
      </c>
      <c r="E1998" t="s">
        <v>55</v>
      </c>
      <c r="F1998" t="s">
        <v>48</v>
      </c>
      <c r="G1998" t="s">
        <v>19</v>
      </c>
      <c r="H1998" t="s">
        <v>20</v>
      </c>
      <c r="I1998" t="s">
        <v>21</v>
      </c>
      <c r="J1998">
        <v>1468</v>
      </c>
      <c r="K1998">
        <v>12.99</v>
      </c>
      <c r="L1998">
        <v>19069.32</v>
      </c>
      <c r="N1998" t="s">
        <v>55</v>
      </c>
      <c r="O1998" t="s">
        <v>22</v>
      </c>
      <c r="P1998" s="2">
        <f>DATEVALUE(CONCATENATE(RIGHT(output[[#This Row],[month_year]],2),"/01/",LEFT(output[[#This Row],[month_year]],4)))</f>
        <v>42186</v>
      </c>
    </row>
    <row r="1999" spans="1:16" x14ac:dyDescent="0.3">
      <c r="A1999">
        <v>201507</v>
      </c>
      <c r="B1999" t="s">
        <v>633</v>
      </c>
      <c r="C1999" t="s">
        <v>60</v>
      </c>
      <c r="D1999" t="s">
        <v>61</v>
      </c>
      <c r="E1999" t="s">
        <v>61</v>
      </c>
      <c r="F1999" t="s">
        <v>48</v>
      </c>
      <c r="G1999" t="s">
        <v>19</v>
      </c>
      <c r="H1999" t="s">
        <v>20</v>
      </c>
      <c r="I1999" t="s">
        <v>21</v>
      </c>
      <c r="J1999">
        <v>1874</v>
      </c>
      <c r="K1999">
        <v>12.99</v>
      </c>
      <c r="L1999">
        <v>24343.26</v>
      </c>
      <c r="N1999" t="s">
        <v>61</v>
      </c>
      <c r="O1999" t="s">
        <v>22</v>
      </c>
      <c r="P1999" s="2">
        <f>DATEVALUE(CONCATENATE(RIGHT(output[[#This Row],[month_year]],2),"/01/",LEFT(output[[#This Row],[month_year]],4)))</f>
        <v>42186</v>
      </c>
    </row>
    <row r="2000" spans="1:16" x14ac:dyDescent="0.3">
      <c r="A2000">
        <v>201507</v>
      </c>
      <c r="B2000" t="s">
        <v>633</v>
      </c>
      <c r="C2000" t="s">
        <v>641</v>
      </c>
      <c r="D2000" t="s">
        <v>642</v>
      </c>
      <c r="E2000" t="s">
        <v>100</v>
      </c>
      <c r="F2000" t="s">
        <v>65</v>
      </c>
      <c r="G2000" t="s">
        <v>19</v>
      </c>
      <c r="H2000" t="s">
        <v>20</v>
      </c>
      <c r="I2000" t="s">
        <v>21</v>
      </c>
      <c r="J2000">
        <v>2263</v>
      </c>
      <c r="K2000">
        <v>12.99</v>
      </c>
      <c r="L2000">
        <v>29396.37</v>
      </c>
      <c r="N2000" t="s">
        <v>100</v>
      </c>
      <c r="O2000" t="s">
        <v>22</v>
      </c>
      <c r="P2000" s="2">
        <f>DATEVALUE(CONCATENATE(RIGHT(output[[#This Row],[month_year]],2),"/01/",LEFT(output[[#This Row],[month_year]],4)))</f>
        <v>42186</v>
      </c>
    </row>
    <row r="2001" spans="1:16" x14ac:dyDescent="0.3">
      <c r="A2001">
        <v>201507</v>
      </c>
      <c r="B2001" t="s">
        <v>633</v>
      </c>
      <c r="C2001" t="s">
        <v>97</v>
      </c>
      <c r="D2001" t="s">
        <v>98</v>
      </c>
      <c r="E2001" t="s">
        <v>98</v>
      </c>
      <c r="F2001" t="s">
        <v>65</v>
      </c>
      <c r="G2001" t="s">
        <v>19</v>
      </c>
      <c r="H2001" t="s">
        <v>20</v>
      </c>
      <c r="I2001" t="s">
        <v>21</v>
      </c>
      <c r="J2001">
        <v>1333</v>
      </c>
      <c r="K2001">
        <v>12.99</v>
      </c>
      <c r="L2001">
        <v>17315.669999999998</v>
      </c>
      <c r="N2001" t="s">
        <v>98</v>
      </c>
      <c r="O2001" t="s">
        <v>22</v>
      </c>
      <c r="P2001" s="2">
        <f>DATEVALUE(CONCATENATE(RIGHT(output[[#This Row],[month_year]],2),"/01/",LEFT(output[[#This Row],[month_year]],4)))</f>
        <v>42186</v>
      </c>
    </row>
    <row r="2002" spans="1:16" x14ac:dyDescent="0.3">
      <c r="A2002">
        <v>201507</v>
      </c>
      <c r="B2002" t="s">
        <v>633</v>
      </c>
      <c r="C2002" t="s">
        <v>142</v>
      </c>
      <c r="D2002" t="s">
        <v>63</v>
      </c>
      <c r="E2002" t="s">
        <v>64</v>
      </c>
      <c r="F2002" t="s">
        <v>65</v>
      </c>
      <c r="G2002" t="s">
        <v>19</v>
      </c>
      <c r="H2002" t="s">
        <v>20</v>
      </c>
      <c r="I2002" t="s">
        <v>21</v>
      </c>
      <c r="J2002">
        <v>2037</v>
      </c>
      <c r="K2002">
        <v>12.99</v>
      </c>
      <c r="L2002">
        <v>26460.63</v>
      </c>
      <c r="N2002" t="s">
        <v>64</v>
      </c>
      <c r="O2002" t="s">
        <v>22</v>
      </c>
      <c r="P2002" s="2">
        <f>DATEVALUE(CONCATENATE(RIGHT(output[[#This Row],[month_year]],2),"/01/",LEFT(output[[#This Row],[month_year]],4)))</f>
        <v>42186</v>
      </c>
    </row>
    <row r="2003" spans="1:16" x14ac:dyDescent="0.3">
      <c r="A2003">
        <v>201507</v>
      </c>
      <c r="B2003" t="s">
        <v>633</v>
      </c>
      <c r="C2003" t="s">
        <v>643</v>
      </c>
      <c r="D2003" t="s">
        <v>644</v>
      </c>
      <c r="E2003" t="s">
        <v>645</v>
      </c>
      <c r="F2003" t="s">
        <v>65</v>
      </c>
      <c r="G2003" t="s">
        <v>19</v>
      </c>
      <c r="H2003" t="s">
        <v>20</v>
      </c>
      <c r="I2003" t="s">
        <v>21</v>
      </c>
      <c r="J2003">
        <v>1170</v>
      </c>
      <c r="K2003">
        <v>12.99</v>
      </c>
      <c r="L2003">
        <v>15198.3</v>
      </c>
      <c r="N2003" t="s">
        <v>645</v>
      </c>
      <c r="O2003" t="s">
        <v>22</v>
      </c>
      <c r="P2003" s="2">
        <f>DATEVALUE(CONCATENATE(RIGHT(output[[#This Row],[month_year]],2),"/01/",LEFT(output[[#This Row],[month_year]],4)))</f>
        <v>42186</v>
      </c>
    </row>
    <row r="2004" spans="1:16" x14ac:dyDescent="0.3">
      <c r="A2004">
        <v>201507</v>
      </c>
      <c r="B2004" t="s">
        <v>633</v>
      </c>
      <c r="C2004" t="s">
        <v>66</v>
      </c>
      <c r="D2004" t="s">
        <v>67</v>
      </c>
      <c r="E2004" t="s">
        <v>67</v>
      </c>
      <c r="F2004" t="s">
        <v>65</v>
      </c>
      <c r="G2004" t="s">
        <v>19</v>
      </c>
      <c r="H2004" t="s">
        <v>20</v>
      </c>
      <c r="I2004" t="s">
        <v>21</v>
      </c>
      <c r="J2004">
        <v>1773</v>
      </c>
      <c r="K2004">
        <v>12.99</v>
      </c>
      <c r="L2004">
        <v>23031.27</v>
      </c>
      <c r="N2004" t="s">
        <v>67</v>
      </c>
      <c r="O2004" t="s">
        <v>22</v>
      </c>
      <c r="P2004" s="2">
        <f>DATEVALUE(CONCATENATE(RIGHT(output[[#This Row],[month_year]],2),"/01/",LEFT(output[[#This Row],[month_year]],4)))</f>
        <v>42186</v>
      </c>
    </row>
    <row r="2005" spans="1:16" x14ac:dyDescent="0.3">
      <c r="A2005">
        <v>201507</v>
      </c>
      <c r="B2005" t="s">
        <v>633</v>
      </c>
      <c r="C2005" t="s">
        <v>595</v>
      </c>
      <c r="D2005" t="s">
        <v>596</v>
      </c>
      <c r="E2005" t="s">
        <v>65</v>
      </c>
      <c r="F2005" t="s">
        <v>65</v>
      </c>
      <c r="G2005" t="s">
        <v>19</v>
      </c>
      <c r="H2005" t="s">
        <v>20</v>
      </c>
      <c r="I2005" t="s">
        <v>21</v>
      </c>
      <c r="J2005">
        <v>4304</v>
      </c>
      <c r="K2005">
        <v>12.99</v>
      </c>
      <c r="L2005">
        <v>55908.959999999999</v>
      </c>
      <c r="N2005" t="s">
        <v>65</v>
      </c>
      <c r="O2005" t="s">
        <v>22</v>
      </c>
      <c r="P2005" s="2">
        <f>DATEVALUE(CONCATENATE(RIGHT(output[[#This Row],[month_year]],2),"/01/",LEFT(output[[#This Row],[month_year]],4)))</f>
        <v>42186</v>
      </c>
    </row>
    <row r="2006" spans="1:16" x14ac:dyDescent="0.3">
      <c r="A2006">
        <v>201507</v>
      </c>
      <c r="B2006" t="s">
        <v>633</v>
      </c>
      <c r="C2006" t="s">
        <v>646</v>
      </c>
      <c r="D2006" t="s">
        <v>126</v>
      </c>
      <c r="E2006" t="s">
        <v>126</v>
      </c>
      <c r="F2006" t="s">
        <v>65</v>
      </c>
      <c r="G2006" t="s">
        <v>19</v>
      </c>
      <c r="H2006" t="s">
        <v>20</v>
      </c>
      <c r="I2006" t="s">
        <v>21</v>
      </c>
      <c r="J2006">
        <v>1686</v>
      </c>
      <c r="K2006">
        <v>12.99</v>
      </c>
      <c r="L2006">
        <v>21901.14</v>
      </c>
      <c r="N2006" t="s">
        <v>126</v>
      </c>
      <c r="O2006" t="s">
        <v>22</v>
      </c>
      <c r="P2006" s="2">
        <f>DATEVALUE(CONCATENATE(RIGHT(output[[#This Row],[month_year]],2),"/01/",LEFT(output[[#This Row],[month_year]],4)))</f>
        <v>42186</v>
      </c>
    </row>
    <row r="2007" spans="1:16" x14ac:dyDescent="0.3">
      <c r="A2007">
        <v>201507</v>
      </c>
      <c r="B2007" t="s">
        <v>647</v>
      </c>
      <c r="C2007" t="s">
        <v>715</v>
      </c>
      <c r="D2007" t="s">
        <v>716</v>
      </c>
      <c r="E2007" t="s">
        <v>716</v>
      </c>
      <c r="F2007" t="s">
        <v>717</v>
      </c>
      <c r="G2007" t="s">
        <v>19</v>
      </c>
      <c r="H2007" t="s">
        <v>20</v>
      </c>
      <c r="I2007" t="s">
        <v>21</v>
      </c>
      <c r="J2007">
        <v>599</v>
      </c>
      <c r="K2007">
        <v>17.989999999999998</v>
      </c>
      <c r="L2007">
        <v>10776.01</v>
      </c>
      <c r="O2007" t="s">
        <v>22</v>
      </c>
      <c r="P2007" s="2">
        <f>DATEVALUE(CONCATENATE(RIGHT(output[[#This Row],[month_year]],2),"/01/",LEFT(output[[#This Row],[month_year]],4)))</f>
        <v>42186</v>
      </c>
    </row>
    <row r="2008" spans="1:16" x14ac:dyDescent="0.3">
      <c r="A2008">
        <v>201507</v>
      </c>
      <c r="B2008" t="s">
        <v>647</v>
      </c>
      <c r="C2008" t="s">
        <v>648</v>
      </c>
      <c r="D2008" t="s">
        <v>649</v>
      </c>
      <c r="E2008" t="s">
        <v>649</v>
      </c>
      <c r="F2008" t="s">
        <v>650</v>
      </c>
      <c r="G2008" t="s">
        <v>651</v>
      </c>
      <c r="H2008" t="s">
        <v>20</v>
      </c>
      <c r="I2008" t="s">
        <v>652</v>
      </c>
      <c r="J2008">
        <v>211</v>
      </c>
      <c r="K2008">
        <v>1.99</v>
      </c>
      <c r="L2008">
        <v>419.89</v>
      </c>
      <c r="O2008" t="s">
        <v>24</v>
      </c>
      <c r="P2008" s="2">
        <f>DATEVALUE(CONCATENATE(RIGHT(output[[#This Row],[month_year]],2),"/01/",LEFT(output[[#This Row],[month_year]],4)))</f>
        <v>42186</v>
      </c>
    </row>
    <row r="2009" spans="1:16" x14ac:dyDescent="0.3">
      <c r="A2009">
        <v>201507</v>
      </c>
      <c r="B2009" t="s">
        <v>647</v>
      </c>
      <c r="C2009" t="s">
        <v>16</v>
      </c>
      <c r="D2009" t="s">
        <v>17</v>
      </c>
      <c r="E2009" t="s">
        <v>17</v>
      </c>
      <c r="F2009" t="s">
        <v>18</v>
      </c>
      <c r="G2009" t="s">
        <v>19</v>
      </c>
      <c r="H2009" t="s">
        <v>20</v>
      </c>
      <c r="I2009" t="s">
        <v>21</v>
      </c>
      <c r="J2009">
        <v>2057</v>
      </c>
      <c r="K2009">
        <v>17.989999999999998</v>
      </c>
      <c r="L2009">
        <v>37005.43</v>
      </c>
      <c r="O2009" t="s">
        <v>24</v>
      </c>
      <c r="P2009" s="2">
        <f>DATEVALUE(CONCATENATE(RIGHT(output[[#This Row],[month_year]],2),"/01/",LEFT(output[[#This Row],[month_year]],4)))</f>
        <v>42186</v>
      </c>
    </row>
    <row r="2010" spans="1:16" x14ac:dyDescent="0.3">
      <c r="A2010">
        <v>201507</v>
      </c>
      <c r="B2010" t="s">
        <v>647</v>
      </c>
      <c r="C2010" t="s">
        <v>653</v>
      </c>
      <c r="D2010" t="s">
        <v>654</v>
      </c>
      <c r="E2010" t="s">
        <v>655</v>
      </c>
      <c r="F2010" t="s">
        <v>18</v>
      </c>
      <c r="G2010" t="s">
        <v>637</v>
      </c>
      <c r="H2010" t="s">
        <v>20</v>
      </c>
      <c r="I2010" t="s">
        <v>638</v>
      </c>
      <c r="J2010">
        <v>788</v>
      </c>
      <c r="K2010">
        <v>18.760000000000002</v>
      </c>
      <c r="L2010">
        <v>14782.88</v>
      </c>
      <c r="O2010" t="s">
        <v>24</v>
      </c>
      <c r="P2010" s="2">
        <f>DATEVALUE(CONCATENATE(RIGHT(output[[#This Row],[month_year]],2),"/01/",LEFT(output[[#This Row],[month_year]],4)))</f>
        <v>42186</v>
      </c>
    </row>
    <row r="2011" spans="1:16" x14ac:dyDescent="0.3">
      <c r="A2011">
        <v>201507</v>
      </c>
      <c r="B2011" t="s">
        <v>647</v>
      </c>
      <c r="C2011" t="s">
        <v>73</v>
      </c>
      <c r="D2011" t="s">
        <v>74</v>
      </c>
      <c r="E2011" t="s">
        <v>75</v>
      </c>
      <c r="F2011" t="s">
        <v>18</v>
      </c>
      <c r="G2011" t="s">
        <v>19</v>
      </c>
      <c r="H2011" t="s">
        <v>20</v>
      </c>
      <c r="I2011" t="s">
        <v>21</v>
      </c>
      <c r="J2011">
        <v>887</v>
      </c>
      <c r="K2011">
        <v>17.989999999999998</v>
      </c>
      <c r="L2011">
        <v>15957.13</v>
      </c>
      <c r="O2011" t="s">
        <v>24</v>
      </c>
      <c r="P2011" s="2">
        <f>DATEVALUE(CONCATENATE(RIGHT(output[[#This Row],[month_year]],2),"/01/",LEFT(output[[#This Row],[month_year]],4)))</f>
        <v>42186</v>
      </c>
    </row>
    <row r="2012" spans="1:16" x14ac:dyDescent="0.3">
      <c r="A2012">
        <v>201507</v>
      </c>
      <c r="B2012" t="s">
        <v>647</v>
      </c>
      <c r="C2012" t="s">
        <v>79</v>
      </c>
      <c r="D2012" t="s">
        <v>80</v>
      </c>
      <c r="E2012" t="s">
        <v>81</v>
      </c>
      <c r="F2012" t="s">
        <v>18</v>
      </c>
      <c r="G2012" t="s">
        <v>52</v>
      </c>
      <c r="H2012" t="s">
        <v>20</v>
      </c>
      <c r="I2012" t="s">
        <v>53</v>
      </c>
      <c r="J2012">
        <v>817</v>
      </c>
      <c r="K2012">
        <v>17.989999999999998</v>
      </c>
      <c r="L2012">
        <v>14697.83</v>
      </c>
      <c r="O2012" t="s">
        <v>24</v>
      </c>
      <c r="P2012" s="2">
        <f>DATEVALUE(CONCATENATE(RIGHT(output[[#This Row],[month_year]],2),"/01/",LEFT(output[[#This Row],[month_year]],4)))</f>
        <v>42186</v>
      </c>
    </row>
    <row r="2013" spans="1:16" x14ac:dyDescent="0.3">
      <c r="A2013">
        <v>201507</v>
      </c>
      <c r="B2013" t="s">
        <v>647</v>
      </c>
      <c r="C2013" t="s">
        <v>82</v>
      </c>
      <c r="D2013" t="s">
        <v>83</v>
      </c>
      <c r="E2013" t="s">
        <v>84</v>
      </c>
      <c r="F2013" t="s">
        <v>18</v>
      </c>
      <c r="G2013" t="s">
        <v>52</v>
      </c>
      <c r="H2013" t="s">
        <v>38</v>
      </c>
      <c r="I2013" t="s">
        <v>85</v>
      </c>
      <c r="J2013">
        <v>301</v>
      </c>
      <c r="K2013">
        <v>18.989999999999998</v>
      </c>
      <c r="L2013">
        <v>5715.99</v>
      </c>
      <c r="O2013" t="s">
        <v>24</v>
      </c>
      <c r="P2013" s="2">
        <f>DATEVALUE(CONCATENATE(RIGHT(output[[#This Row],[month_year]],2),"/01/",LEFT(output[[#This Row],[month_year]],4)))</f>
        <v>42186</v>
      </c>
    </row>
    <row r="2014" spans="1:16" x14ac:dyDescent="0.3">
      <c r="A2014">
        <v>201507</v>
      </c>
      <c r="B2014" t="s">
        <v>647</v>
      </c>
      <c r="C2014" t="s">
        <v>656</v>
      </c>
      <c r="D2014" t="s">
        <v>656</v>
      </c>
      <c r="E2014" t="s">
        <v>656</v>
      </c>
      <c r="F2014" t="s">
        <v>23</v>
      </c>
      <c r="G2014" t="s">
        <v>19</v>
      </c>
      <c r="H2014" t="s">
        <v>38</v>
      </c>
      <c r="I2014" t="s">
        <v>39</v>
      </c>
      <c r="J2014">
        <v>2141</v>
      </c>
      <c r="K2014">
        <v>18.989999999999998</v>
      </c>
      <c r="L2014">
        <v>40657.589999999997</v>
      </c>
      <c r="O2014" t="s">
        <v>24</v>
      </c>
      <c r="P2014" s="2">
        <f>DATEVALUE(CONCATENATE(RIGHT(output[[#This Row],[month_year]],2),"/01/",LEFT(output[[#This Row],[month_year]],4)))</f>
        <v>42186</v>
      </c>
    </row>
    <row r="2015" spans="1:16" x14ac:dyDescent="0.3">
      <c r="A2015">
        <v>201507</v>
      </c>
      <c r="B2015" t="s">
        <v>647</v>
      </c>
      <c r="C2015" t="s">
        <v>657</v>
      </c>
      <c r="D2015" t="s">
        <v>206</v>
      </c>
      <c r="E2015" t="s">
        <v>206</v>
      </c>
      <c r="F2015" t="s">
        <v>206</v>
      </c>
      <c r="G2015" t="s">
        <v>19</v>
      </c>
      <c r="H2015" t="s">
        <v>20</v>
      </c>
      <c r="I2015" t="s">
        <v>21</v>
      </c>
      <c r="J2015">
        <v>2676</v>
      </c>
      <c r="K2015">
        <v>17.989999999999998</v>
      </c>
      <c r="L2015">
        <v>48141.24</v>
      </c>
      <c r="O2015" t="s">
        <v>24</v>
      </c>
      <c r="P2015" s="2">
        <f>DATEVALUE(CONCATENATE(RIGHT(output[[#This Row],[month_year]],2),"/01/",LEFT(output[[#This Row],[month_year]],4)))</f>
        <v>42186</v>
      </c>
    </row>
    <row r="2016" spans="1:16" x14ac:dyDescent="0.3">
      <c r="A2016">
        <v>201507</v>
      </c>
      <c r="B2016" t="s">
        <v>647</v>
      </c>
      <c r="C2016" t="s">
        <v>658</v>
      </c>
      <c r="D2016" t="s">
        <v>659</v>
      </c>
      <c r="E2016" t="s">
        <v>132</v>
      </c>
      <c r="F2016" t="s">
        <v>30</v>
      </c>
      <c r="G2016" t="s">
        <v>52</v>
      </c>
      <c r="H2016" t="s">
        <v>20</v>
      </c>
      <c r="I2016" t="s">
        <v>53</v>
      </c>
      <c r="J2016">
        <v>885</v>
      </c>
      <c r="K2016">
        <v>17.989999999999998</v>
      </c>
      <c r="L2016">
        <v>15921.15</v>
      </c>
      <c r="O2016" t="s">
        <v>24</v>
      </c>
      <c r="P2016" s="2">
        <f>DATEVALUE(CONCATENATE(RIGHT(output[[#This Row],[month_year]],2),"/01/",LEFT(output[[#This Row],[month_year]],4)))</f>
        <v>42186</v>
      </c>
    </row>
    <row r="2017" spans="1:16" x14ac:dyDescent="0.3">
      <c r="A2017">
        <v>201507</v>
      </c>
      <c r="B2017" t="s">
        <v>647</v>
      </c>
      <c r="C2017" t="s">
        <v>29</v>
      </c>
      <c r="D2017" t="s">
        <v>30</v>
      </c>
      <c r="E2017" t="s">
        <v>30</v>
      </c>
      <c r="F2017" t="s">
        <v>30</v>
      </c>
      <c r="G2017" t="s">
        <v>19</v>
      </c>
      <c r="H2017" t="s">
        <v>20</v>
      </c>
      <c r="I2017" t="s">
        <v>21</v>
      </c>
      <c r="J2017">
        <v>6479</v>
      </c>
      <c r="K2017">
        <v>17.989999999999998</v>
      </c>
      <c r="L2017">
        <v>116557.21</v>
      </c>
      <c r="O2017" t="s">
        <v>24</v>
      </c>
      <c r="P2017" s="2">
        <f>DATEVALUE(CONCATENATE(RIGHT(output[[#This Row],[month_year]],2),"/01/",LEFT(output[[#This Row],[month_year]],4)))</f>
        <v>42186</v>
      </c>
    </row>
    <row r="2018" spans="1:16" x14ac:dyDescent="0.3">
      <c r="A2018">
        <v>201507</v>
      </c>
      <c r="B2018" t="s">
        <v>647</v>
      </c>
      <c r="C2018" t="s">
        <v>660</v>
      </c>
      <c r="D2018" t="s">
        <v>661</v>
      </c>
      <c r="E2018" t="s">
        <v>661</v>
      </c>
      <c r="F2018" t="s">
        <v>30</v>
      </c>
      <c r="G2018" t="s">
        <v>637</v>
      </c>
      <c r="H2018" t="s">
        <v>20</v>
      </c>
      <c r="I2018" t="s">
        <v>638</v>
      </c>
      <c r="J2018">
        <v>994</v>
      </c>
      <c r="K2018">
        <v>18.760000000000002</v>
      </c>
      <c r="L2018">
        <v>18647.439999999999</v>
      </c>
      <c r="O2018" t="s">
        <v>24</v>
      </c>
      <c r="P2018" s="2">
        <f>DATEVALUE(CONCATENATE(RIGHT(output[[#This Row],[month_year]],2),"/01/",LEFT(output[[#This Row],[month_year]],4)))</f>
        <v>42186</v>
      </c>
    </row>
    <row r="2019" spans="1:16" x14ac:dyDescent="0.3">
      <c r="A2019">
        <v>201507</v>
      </c>
      <c r="B2019" t="s">
        <v>647</v>
      </c>
      <c r="C2019" t="s">
        <v>662</v>
      </c>
      <c r="D2019" t="s">
        <v>663</v>
      </c>
      <c r="E2019" t="s">
        <v>663</v>
      </c>
      <c r="F2019" t="s">
        <v>30</v>
      </c>
      <c r="G2019" t="s">
        <v>42</v>
      </c>
      <c r="H2019" t="s">
        <v>20</v>
      </c>
      <c r="I2019" t="s">
        <v>43</v>
      </c>
      <c r="J2019">
        <v>500</v>
      </c>
      <c r="K2019">
        <v>24.99</v>
      </c>
      <c r="L2019">
        <v>12495</v>
      </c>
      <c r="O2019" t="s">
        <v>24</v>
      </c>
      <c r="P2019" s="2">
        <f>DATEVALUE(CONCATENATE(RIGHT(output[[#This Row],[month_year]],2),"/01/",LEFT(output[[#This Row],[month_year]],4)))</f>
        <v>42186</v>
      </c>
    </row>
    <row r="2020" spans="1:16" x14ac:dyDescent="0.3">
      <c r="A2020">
        <v>201507</v>
      </c>
      <c r="B2020" t="s">
        <v>647</v>
      </c>
      <c r="C2020" t="s">
        <v>86</v>
      </c>
      <c r="D2020" t="s">
        <v>87</v>
      </c>
      <c r="E2020" t="s">
        <v>87</v>
      </c>
      <c r="F2020" t="s">
        <v>30</v>
      </c>
      <c r="G2020" t="s">
        <v>19</v>
      </c>
      <c r="H2020" t="s">
        <v>38</v>
      </c>
      <c r="I2020" t="s">
        <v>39</v>
      </c>
      <c r="J2020">
        <v>2156</v>
      </c>
      <c r="K2020">
        <v>18.989999999999998</v>
      </c>
      <c r="L2020">
        <v>40942.44</v>
      </c>
      <c r="O2020" t="s">
        <v>24</v>
      </c>
      <c r="P2020" s="2">
        <f>DATEVALUE(CONCATENATE(RIGHT(output[[#This Row],[month_year]],2),"/01/",LEFT(output[[#This Row],[month_year]],4)))</f>
        <v>42186</v>
      </c>
    </row>
    <row r="2021" spans="1:16" x14ac:dyDescent="0.3">
      <c r="A2021">
        <v>201507</v>
      </c>
      <c r="B2021" t="s">
        <v>647</v>
      </c>
      <c r="C2021" t="s">
        <v>133</v>
      </c>
      <c r="D2021" t="s">
        <v>134</v>
      </c>
      <c r="E2021" t="s">
        <v>134</v>
      </c>
      <c r="F2021" t="s">
        <v>30</v>
      </c>
      <c r="G2021" t="s">
        <v>19</v>
      </c>
      <c r="H2021" t="s">
        <v>20</v>
      </c>
      <c r="I2021" t="s">
        <v>21</v>
      </c>
      <c r="J2021">
        <v>2091</v>
      </c>
      <c r="K2021">
        <v>17.989999999999998</v>
      </c>
      <c r="L2021">
        <v>37617.089999999997</v>
      </c>
      <c r="O2021" t="s">
        <v>24</v>
      </c>
      <c r="P2021" s="2">
        <f>DATEVALUE(CONCATENATE(RIGHT(output[[#This Row],[month_year]],2),"/01/",LEFT(output[[#This Row],[month_year]],4)))</f>
        <v>42186</v>
      </c>
    </row>
    <row r="2022" spans="1:16" x14ac:dyDescent="0.3">
      <c r="A2022">
        <v>201507</v>
      </c>
      <c r="B2022" t="s">
        <v>647</v>
      </c>
      <c r="C2022" t="s">
        <v>664</v>
      </c>
      <c r="D2022" t="s">
        <v>294</v>
      </c>
      <c r="E2022" t="s">
        <v>294</v>
      </c>
      <c r="F2022" t="s">
        <v>30</v>
      </c>
      <c r="G2022" t="s">
        <v>19</v>
      </c>
      <c r="H2022" t="s">
        <v>38</v>
      </c>
      <c r="I2022" t="s">
        <v>39</v>
      </c>
      <c r="J2022">
        <v>2855</v>
      </c>
      <c r="K2022">
        <v>18.989999999999998</v>
      </c>
      <c r="L2022">
        <v>54216.45</v>
      </c>
      <c r="O2022" t="s">
        <v>24</v>
      </c>
      <c r="P2022" s="2">
        <f>DATEVALUE(CONCATENATE(RIGHT(output[[#This Row],[month_year]],2),"/01/",LEFT(output[[#This Row],[month_year]],4)))</f>
        <v>42186</v>
      </c>
    </row>
    <row r="2023" spans="1:16" x14ac:dyDescent="0.3">
      <c r="A2023">
        <v>201507</v>
      </c>
      <c r="B2023" t="s">
        <v>647</v>
      </c>
      <c r="C2023" t="s">
        <v>665</v>
      </c>
      <c r="D2023" t="s">
        <v>666</v>
      </c>
      <c r="E2023" t="s">
        <v>666</v>
      </c>
      <c r="F2023" t="s">
        <v>30</v>
      </c>
      <c r="G2023" t="s">
        <v>19</v>
      </c>
      <c r="H2023" t="s">
        <v>20</v>
      </c>
      <c r="I2023" t="s">
        <v>21</v>
      </c>
      <c r="J2023">
        <v>808</v>
      </c>
      <c r="K2023">
        <v>17.989999999999998</v>
      </c>
      <c r="L2023">
        <v>14535.92</v>
      </c>
      <c r="O2023" t="s">
        <v>24</v>
      </c>
      <c r="P2023" s="2">
        <f>DATEVALUE(CONCATENATE(RIGHT(output[[#This Row],[month_year]],2),"/01/",LEFT(output[[#This Row],[month_year]],4)))</f>
        <v>42186</v>
      </c>
    </row>
    <row r="2024" spans="1:16" x14ac:dyDescent="0.3">
      <c r="A2024">
        <v>201507</v>
      </c>
      <c r="B2024" t="s">
        <v>647</v>
      </c>
      <c r="C2024" t="s">
        <v>135</v>
      </c>
      <c r="D2024" t="s">
        <v>136</v>
      </c>
      <c r="E2024" t="s">
        <v>136</v>
      </c>
      <c r="F2024" t="s">
        <v>30</v>
      </c>
      <c r="G2024" t="s">
        <v>52</v>
      </c>
      <c r="H2024" t="s">
        <v>20</v>
      </c>
      <c r="I2024" t="s">
        <v>53</v>
      </c>
      <c r="J2024">
        <v>936</v>
      </c>
      <c r="K2024">
        <v>17.989999999999998</v>
      </c>
      <c r="L2024">
        <v>16838.64</v>
      </c>
      <c r="O2024" t="s">
        <v>24</v>
      </c>
      <c r="P2024" s="2">
        <f>DATEVALUE(CONCATENATE(RIGHT(output[[#This Row],[month_year]],2),"/01/",LEFT(output[[#This Row],[month_year]],4)))</f>
        <v>42186</v>
      </c>
    </row>
    <row r="2025" spans="1:16" x14ac:dyDescent="0.3">
      <c r="A2025">
        <v>201507</v>
      </c>
      <c r="B2025" t="s">
        <v>647</v>
      </c>
      <c r="C2025" t="s">
        <v>137</v>
      </c>
      <c r="D2025" t="s">
        <v>138</v>
      </c>
      <c r="E2025" t="s">
        <v>138</v>
      </c>
      <c r="F2025" t="s">
        <v>30</v>
      </c>
      <c r="G2025" t="s">
        <v>19</v>
      </c>
      <c r="H2025" t="s">
        <v>20</v>
      </c>
      <c r="I2025" t="s">
        <v>21</v>
      </c>
      <c r="J2025">
        <v>2188</v>
      </c>
      <c r="K2025">
        <v>17.989999999999998</v>
      </c>
      <c r="L2025">
        <v>39362.120000000003</v>
      </c>
      <c r="O2025" t="s">
        <v>24</v>
      </c>
      <c r="P2025" s="2">
        <f>DATEVALUE(CONCATENATE(RIGHT(output[[#This Row],[month_year]],2),"/01/",LEFT(output[[#This Row],[month_year]],4)))</f>
        <v>42186</v>
      </c>
    </row>
    <row r="2026" spans="1:16" x14ac:dyDescent="0.3">
      <c r="A2026">
        <v>201507</v>
      </c>
      <c r="B2026" t="s">
        <v>647</v>
      </c>
      <c r="C2026" t="s">
        <v>634</v>
      </c>
      <c r="D2026" t="s">
        <v>318</v>
      </c>
      <c r="E2026" t="s">
        <v>318</v>
      </c>
      <c r="F2026" t="s">
        <v>30</v>
      </c>
      <c r="G2026" t="s">
        <v>19</v>
      </c>
      <c r="H2026" t="s">
        <v>38</v>
      </c>
      <c r="I2026" t="s">
        <v>39</v>
      </c>
      <c r="J2026">
        <v>2101</v>
      </c>
      <c r="K2026">
        <v>18.989999999999998</v>
      </c>
      <c r="L2026">
        <v>39897.99</v>
      </c>
      <c r="O2026" t="s">
        <v>24</v>
      </c>
      <c r="P2026" s="2">
        <f>DATEVALUE(CONCATENATE(RIGHT(output[[#This Row],[month_year]],2),"/01/",LEFT(output[[#This Row],[month_year]],4)))</f>
        <v>42186</v>
      </c>
    </row>
    <row r="2027" spans="1:16" x14ac:dyDescent="0.3">
      <c r="A2027">
        <v>201507</v>
      </c>
      <c r="B2027" t="s">
        <v>647</v>
      </c>
      <c r="C2027" t="s">
        <v>31</v>
      </c>
      <c r="D2027" t="s">
        <v>32</v>
      </c>
      <c r="E2027" t="s">
        <v>32</v>
      </c>
      <c r="F2027" t="s">
        <v>30</v>
      </c>
      <c r="G2027" t="s">
        <v>19</v>
      </c>
      <c r="H2027" t="s">
        <v>20</v>
      </c>
      <c r="I2027" t="s">
        <v>21</v>
      </c>
      <c r="J2027">
        <v>6906</v>
      </c>
      <c r="K2027">
        <v>17.989999999999998</v>
      </c>
      <c r="L2027">
        <v>124238.94</v>
      </c>
      <c r="O2027" t="s">
        <v>24</v>
      </c>
      <c r="P2027" s="2">
        <f>DATEVALUE(CONCATENATE(RIGHT(output[[#This Row],[month_year]],2),"/01/",LEFT(output[[#This Row],[month_year]],4)))</f>
        <v>42186</v>
      </c>
    </row>
    <row r="2028" spans="1:16" x14ac:dyDescent="0.3">
      <c r="A2028">
        <v>201507</v>
      </c>
      <c r="B2028" t="s">
        <v>647</v>
      </c>
      <c r="C2028" t="s">
        <v>92</v>
      </c>
      <c r="D2028" t="s">
        <v>92</v>
      </c>
      <c r="E2028" t="s">
        <v>92</v>
      </c>
      <c r="F2028" t="s">
        <v>35</v>
      </c>
      <c r="G2028" t="s">
        <v>19</v>
      </c>
      <c r="H2028" t="s">
        <v>20</v>
      </c>
      <c r="I2028" t="s">
        <v>21</v>
      </c>
      <c r="J2028">
        <v>1301</v>
      </c>
      <c r="K2028">
        <v>17.989999999999998</v>
      </c>
      <c r="L2028">
        <v>23404.99</v>
      </c>
      <c r="N2028" t="s">
        <v>92</v>
      </c>
      <c r="O2028" t="s">
        <v>22</v>
      </c>
      <c r="P2028" s="2">
        <f>DATEVALUE(CONCATENATE(RIGHT(output[[#This Row],[month_year]],2),"/01/",LEFT(output[[#This Row],[month_year]],4)))</f>
        <v>42186</v>
      </c>
    </row>
    <row r="2029" spans="1:16" x14ac:dyDescent="0.3">
      <c r="A2029">
        <v>201507</v>
      </c>
      <c r="B2029" t="s">
        <v>647</v>
      </c>
      <c r="C2029" t="s">
        <v>33</v>
      </c>
      <c r="D2029" t="s">
        <v>33</v>
      </c>
      <c r="E2029" t="s">
        <v>34</v>
      </c>
      <c r="F2029" t="s">
        <v>35</v>
      </c>
      <c r="G2029" t="s">
        <v>19</v>
      </c>
      <c r="H2029" t="s">
        <v>20</v>
      </c>
      <c r="I2029" t="s">
        <v>21</v>
      </c>
      <c r="J2029">
        <v>1100</v>
      </c>
      <c r="K2029">
        <v>17.989999999999998</v>
      </c>
      <c r="L2029">
        <v>19789</v>
      </c>
      <c r="O2029" t="s">
        <v>24</v>
      </c>
      <c r="P2029" s="2">
        <f>DATEVALUE(CONCATENATE(RIGHT(output[[#This Row],[month_year]],2),"/01/",LEFT(output[[#This Row],[month_year]],4)))</f>
        <v>42186</v>
      </c>
    </row>
    <row r="2030" spans="1:16" x14ac:dyDescent="0.3">
      <c r="A2030">
        <v>201507</v>
      </c>
      <c r="B2030" t="s">
        <v>647</v>
      </c>
      <c r="C2030" t="s">
        <v>36</v>
      </c>
      <c r="D2030" t="s">
        <v>36</v>
      </c>
      <c r="E2030" t="s">
        <v>36</v>
      </c>
      <c r="F2030" t="s">
        <v>35</v>
      </c>
      <c r="G2030" t="s">
        <v>19</v>
      </c>
      <c r="H2030" t="s">
        <v>20</v>
      </c>
      <c r="I2030" t="s">
        <v>21</v>
      </c>
      <c r="J2030">
        <v>2363</v>
      </c>
      <c r="K2030">
        <v>17.989999999999998</v>
      </c>
      <c r="L2030">
        <v>42510.37</v>
      </c>
      <c r="O2030" t="s">
        <v>24</v>
      </c>
      <c r="P2030" s="2">
        <f>DATEVALUE(CONCATENATE(RIGHT(output[[#This Row],[month_year]],2),"/01/",LEFT(output[[#This Row],[month_year]],4)))</f>
        <v>42186</v>
      </c>
    </row>
    <row r="2031" spans="1:16" x14ac:dyDescent="0.3">
      <c r="A2031">
        <v>201507</v>
      </c>
      <c r="B2031" t="s">
        <v>647</v>
      </c>
      <c r="C2031" t="s">
        <v>669</v>
      </c>
      <c r="D2031" t="s">
        <v>636</v>
      </c>
      <c r="E2031" t="s">
        <v>636</v>
      </c>
      <c r="F2031" t="s">
        <v>35</v>
      </c>
      <c r="G2031" t="s">
        <v>637</v>
      </c>
      <c r="H2031" t="s">
        <v>20</v>
      </c>
      <c r="I2031" t="s">
        <v>638</v>
      </c>
      <c r="J2031">
        <v>875</v>
      </c>
      <c r="K2031">
        <v>18.760000000000002</v>
      </c>
      <c r="L2031">
        <v>16415</v>
      </c>
      <c r="O2031" t="s">
        <v>24</v>
      </c>
      <c r="P2031" s="2">
        <f>DATEVALUE(CONCATENATE(RIGHT(output[[#This Row],[month_year]],2),"/01/",LEFT(output[[#This Row],[month_year]],4)))</f>
        <v>42186</v>
      </c>
    </row>
    <row r="2032" spans="1:16" x14ac:dyDescent="0.3">
      <c r="A2032">
        <v>201507</v>
      </c>
      <c r="B2032" t="s">
        <v>647</v>
      </c>
      <c r="C2032" t="s">
        <v>40</v>
      </c>
      <c r="D2032" t="s">
        <v>41</v>
      </c>
      <c r="E2032" t="s">
        <v>41</v>
      </c>
      <c r="F2032" t="s">
        <v>35</v>
      </c>
      <c r="G2032" t="s">
        <v>42</v>
      </c>
      <c r="H2032" t="s">
        <v>20</v>
      </c>
      <c r="I2032" t="s">
        <v>43</v>
      </c>
      <c r="J2032">
        <v>962</v>
      </c>
      <c r="K2032">
        <v>24.99</v>
      </c>
      <c r="L2032">
        <v>24040.38</v>
      </c>
      <c r="O2032" t="s">
        <v>24</v>
      </c>
      <c r="P2032" s="2">
        <f>DATEVALUE(CONCATENATE(RIGHT(output[[#This Row],[month_year]],2),"/01/",LEFT(output[[#This Row],[month_year]],4)))</f>
        <v>42186</v>
      </c>
    </row>
    <row r="2033" spans="1:16" x14ac:dyDescent="0.3">
      <c r="A2033">
        <v>201507</v>
      </c>
      <c r="B2033" t="s">
        <v>647</v>
      </c>
      <c r="C2033" t="s">
        <v>93</v>
      </c>
      <c r="D2033" t="s">
        <v>93</v>
      </c>
      <c r="E2033" t="s">
        <v>93</v>
      </c>
      <c r="F2033" t="s">
        <v>35</v>
      </c>
      <c r="G2033" t="s">
        <v>19</v>
      </c>
      <c r="H2033" t="s">
        <v>20</v>
      </c>
      <c r="I2033" t="s">
        <v>21</v>
      </c>
      <c r="J2033">
        <v>1848</v>
      </c>
      <c r="K2033">
        <v>17.989999999999998</v>
      </c>
      <c r="L2033">
        <v>33245.519999999997</v>
      </c>
      <c r="O2033" t="s">
        <v>24</v>
      </c>
      <c r="P2033" s="2">
        <f>DATEVALUE(CONCATENATE(RIGHT(output[[#This Row],[month_year]],2),"/01/",LEFT(output[[#This Row],[month_year]],4)))</f>
        <v>42186</v>
      </c>
    </row>
    <row r="2034" spans="1:16" x14ac:dyDescent="0.3">
      <c r="A2034">
        <v>201507</v>
      </c>
      <c r="B2034" t="s">
        <v>647</v>
      </c>
      <c r="C2034" t="s">
        <v>413</v>
      </c>
      <c r="D2034" t="s">
        <v>413</v>
      </c>
      <c r="E2034" t="s">
        <v>94</v>
      </c>
      <c r="F2034" t="s">
        <v>35</v>
      </c>
      <c r="G2034" t="s">
        <v>19</v>
      </c>
      <c r="H2034" t="s">
        <v>38</v>
      </c>
      <c r="I2034" t="s">
        <v>39</v>
      </c>
      <c r="J2034">
        <v>2092</v>
      </c>
      <c r="K2034">
        <v>18.989999999999998</v>
      </c>
      <c r="L2034">
        <v>39727.08</v>
      </c>
      <c r="O2034" t="s">
        <v>24</v>
      </c>
      <c r="P2034" s="2">
        <f>DATEVALUE(CONCATENATE(RIGHT(output[[#This Row],[month_year]],2),"/01/",LEFT(output[[#This Row],[month_year]],4)))</f>
        <v>42186</v>
      </c>
    </row>
    <row r="2035" spans="1:16" x14ac:dyDescent="0.3">
      <c r="A2035">
        <v>201507</v>
      </c>
      <c r="B2035" t="s">
        <v>647</v>
      </c>
      <c r="C2035" t="s">
        <v>670</v>
      </c>
      <c r="D2035" t="s">
        <v>670</v>
      </c>
      <c r="E2035" t="s">
        <v>670</v>
      </c>
      <c r="F2035" t="s">
        <v>35</v>
      </c>
      <c r="G2035" t="s">
        <v>19</v>
      </c>
      <c r="H2035" t="s">
        <v>20</v>
      </c>
      <c r="I2035" t="s">
        <v>21</v>
      </c>
      <c r="J2035">
        <v>1483</v>
      </c>
      <c r="K2035">
        <v>17.989999999999998</v>
      </c>
      <c r="L2035">
        <v>26679.17</v>
      </c>
      <c r="O2035" t="s">
        <v>24</v>
      </c>
      <c r="P2035" s="2">
        <f>DATEVALUE(CONCATENATE(RIGHT(output[[#This Row],[month_year]],2),"/01/",LEFT(output[[#This Row],[month_year]],4)))</f>
        <v>42186</v>
      </c>
    </row>
    <row r="2036" spans="1:16" x14ac:dyDescent="0.3">
      <c r="A2036">
        <v>201507</v>
      </c>
      <c r="B2036" t="s">
        <v>647</v>
      </c>
      <c r="C2036" t="s">
        <v>95</v>
      </c>
      <c r="D2036" t="s">
        <v>95</v>
      </c>
      <c r="E2036" t="s">
        <v>96</v>
      </c>
      <c r="F2036" t="s">
        <v>35</v>
      </c>
      <c r="G2036" t="s">
        <v>52</v>
      </c>
      <c r="H2036" t="s">
        <v>20</v>
      </c>
      <c r="I2036" t="s">
        <v>53</v>
      </c>
      <c r="J2036">
        <v>861</v>
      </c>
      <c r="K2036">
        <v>17.989999999999998</v>
      </c>
      <c r="L2036">
        <v>15489.39</v>
      </c>
      <c r="O2036" t="s">
        <v>24</v>
      </c>
      <c r="P2036" s="2">
        <f>DATEVALUE(CONCATENATE(RIGHT(output[[#This Row],[month_year]],2),"/01/",LEFT(output[[#This Row],[month_year]],4)))</f>
        <v>42186</v>
      </c>
    </row>
    <row r="2037" spans="1:16" x14ac:dyDescent="0.3">
      <c r="A2037">
        <v>201507</v>
      </c>
      <c r="B2037" t="s">
        <v>647</v>
      </c>
      <c r="C2037" t="s">
        <v>639</v>
      </c>
      <c r="D2037" t="s">
        <v>640</v>
      </c>
      <c r="E2037" t="s">
        <v>640</v>
      </c>
      <c r="F2037" t="s">
        <v>48</v>
      </c>
      <c r="G2037" t="s">
        <v>19</v>
      </c>
      <c r="H2037" t="s">
        <v>20</v>
      </c>
      <c r="I2037" t="s">
        <v>21</v>
      </c>
      <c r="J2037">
        <v>217</v>
      </c>
      <c r="K2037">
        <v>17.989999999999998</v>
      </c>
      <c r="L2037">
        <v>3903.83</v>
      </c>
      <c r="O2037" t="s">
        <v>24</v>
      </c>
      <c r="P2037" s="2">
        <f>DATEVALUE(CONCATENATE(RIGHT(output[[#This Row],[month_year]],2),"/01/",LEFT(output[[#This Row],[month_year]],4)))</f>
        <v>42186</v>
      </c>
    </row>
    <row r="2038" spans="1:16" x14ac:dyDescent="0.3">
      <c r="A2038">
        <v>201507</v>
      </c>
      <c r="B2038" t="s">
        <v>647</v>
      </c>
      <c r="C2038" t="s">
        <v>46</v>
      </c>
      <c r="D2038" t="s">
        <v>47</v>
      </c>
      <c r="E2038" t="s">
        <v>47</v>
      </c>
      <c r="F2038" t="s">
        <v>48</v>
      </c>
      <c r="G2038" t="s">
        <v>19</v>
      </c>
      <c r="H2038" t="s">
        <v>20</v>
      </c>
      <c r="I2038" t="s">
        <v>21</v>
      </c>
      <c r="J2038">
        <v>2839</v>
      </c>
      <c r="K2038">
        <v>17.989999999999998</v>
      </c>
      <c r="L2038">
        <v>51073.61</v>
      </c>
      <c r="O2038" t="s">
        <v>24</v>
      </c>
      <c r="P2038" s="2">
        <f>DATEVALUE(CONCATENATE(RIGHT(output[[#This Row],[month_year]],2),"/01/",LEFT(output[[#This Row],[month_year]],4)))</f>
        <v>42186</v>
      </c>
    </row>
    <row r="2039" spans="1:16" x14ac:dyDescent="0.3">
      <c r="A2039">
        <v>201507</v>
      </c>
      <c r="B2039" t="s">
        <v>647</v>
      </c>
      <c r="C2039" t="s">
        <v>671</v>
      </c>
      <c r="D2039" t="s">
        <v>672</v>
      </c>
      <c r="E2039" t="s">
        <v>673</v>
      </c>
      <c r="F2039" t="s">
        <v>48</v>
      </c>
      <c r="G2039" t="s">
        <v>42</v>
      </c>
      <c r="H2039" t="s">
        <v>20</v>
      </c>
      <c r="I2039" t="s">
        <v>43</v>
      </c>
      <c r="J2039">
        <v>375</v>
      </c>
      <c r="K2039">
        <v>24.99</v>
      </c>
      <c r="L2039">
        <v>9371.25</v>
      </c>
      <c r="O2039" t="s">
        <v>24</v>
      </c>
      <c r="P2039" s="2">
        <f>DATEVALUE(CONCATENATE(RIGHT(output[[#This Row],[month_year]],2),"/01/",LEFT(output[[#This Row],[month_year]],4)))</f>
        <v>42186</v>
      </c>
    </row>
    <row r="2040" spans="1:16" x14ac:dyDescent="0.3">
      <c r="A2040">
        <v>201507</v>
      </c>
      <c r="B2040" t="s">
        <v>647</v>
      </c>
      <c r="C2040" t="s">
        <v>49</v>
      </c>
      <c r="D2040" t="s">
        <v>50</v>
      </c>
      <c r="E2040" t="s">
        <v>51</v>
      </c>
      <c r="F2040" t="s">
        <v>48</v>
      </c>
      <c r="G2040" t="s">
        <v>52</v>
      </c>
      <c r="H2040" t="s">
        <v>20</v>
      </c>
      <c r="I2040" t="s">
        <v>53</v>
      </c>
      <c r="J2040">
        <v>1223</v>
      </c>
      <c r="K2040">
        <v>17.989999999999998</v>
      </c>
      <c r="L2040">
        <v>22001.77</v>
      </c>
      <c r="O2040" t="s">
        <v>24</v>
      </c>
      <c r="P2040" s="2">
        <f>DATEVALUE(CONCATENATE(RIGHT(output[[#This Row],[month_year]],2),"/01/",LEFT(output[[#This Row],[month_year]],4)))</f>
        <v>42186</v>
      </c>
    </row>
    <row r="2041" spans="1:16" x14ac:dyDescent="0.3">
      <c r="A2041">
        <v>201507</v>
      </c>
      <c r="B2041" t="s">
        <v>647</v>
      </c>
      <c r="C2041" t="s">
        <v>674</v>
      </c>
      <c r="D2041" t="s">
        <v>675</v>
      </c>
      <c r="E2041" t="s">
        <v>462</v>
      </c>
      <c r="F2041" t="s">
        <v>48</v>
      </c>
      <c r="G2041" t="s">
        <v>52</v>
      </c>
      <c r="H2041" t="s">
        <v>38</v>
      </c>
      <c r="I2041" t="s">
        <v>85</v>
      </c>
      <c r="J2041">
        <v>494</v>
      </c>
      <c r="K2041">
        <v>18.989999999999998</v>
      </c>
      <c r="L2041">
        <v>9381.06</v>
      </c>
      <c r="O2041" t="s">
        <v>24</v>
      </c>
      <c r="P2041" s="2">
        <f>DATEVALUE(CONCATENATE(RIGHT(output[[#This Row],[month_year]],2),"/01/",LEFT(output[[#This Row],[month_year]],4)))</f>
        <v>42186</v>
      </c>
    </row>
    <row r="2042" spans="1:16" x14ac:dyDescent="0.3">
      <c r="A2042">
        <v>201507</v>
      </c>
      <c r="B2042" t="s">
        <v>647</v>
      </c>
      <c r="C2042" t="s">
        <v>676</v>
      </c>
      <c r="D2042" t="s">
        <v>677</v>
      </c>
      <c r="E2042" t="s">
        <v>47</v>
      </c>
      <c r="F2042" t="s">
        <v>48</v>
      </c>
      <c r="G2042" t="s">
        <v>19</v>
      </c>
      <c r="H2042" t="s">
        <v>20</v>
      </c>
      <c r="I2042" t="s">
        <v>21</v>
      </c>
      <c r="J2042">
        <v>700</v>
      </c>
      <c r="K2042">
        <v>17.989999999999998</v>
      </c>
      <c r="L2042">
        <v>12593</v>
      </c>
      <c r="O2042" t="s">
        <v>24</v>
      </c>
      <c r="P2042" s="2">
        <f>DATEVALUE(CONCATENATE(RIGHT(output[[#This Row],[month_year]],2),"/01/",LEFT(output[[#This Row],[month_year]],4)))</f>
        <v>42186</v>
      </c>
    </row>
    <row r="2043" spans="1:16" x14ac:dyDescent="0.3">
      <c r="A2043">
        <v>201507</v>
      </c>
      <c r="B2043" t="s">
        <v>647</v>
      </c>
      <c r="C2043" t="s">
        <v>678</v>
      </c>
      <c r="D2043" t="s">
        <v>443</v>
      </c>
      <c r="E2043" t="s">
        <v>443</v>
      </c>
      <c r="F2043" t="s">
        <v>48</v>
      </c>
      <c r="G2043" t="s">
        <v>19</v>
      </c>
      <c r="H2043" t="s">
        <v>38</v>
      </c>
      <c r="I2043" t="s">
        <v>39</v>
      </c>
      <c r="J2043">
        <v>2053</v>
      </c>
      <c r="K2043">
        <v>18.989999999999998</v>
      </c>
      <c r="L2043">
        <v>38986.47</v>
      </c>
      <c r="O2043" t="s">
        <v>24</v>
      </c>
      <c r="P2043" s="2">
        <f>DATEVALUE(CONCATENATE(RIGHT(output[[#This Row],[month_year]],2),"/01/",LEFT(output[[#This Row],[month_year]],4)))</f>
        <v>42186</v>
      </c>
    </row>
    <row r="2044" spans="1:16" x14ac:dyDescent="0.3">
      <c r="A2044">
        <v>201507</v>
      </c>
      <c r="B2044" t="s">
        <v>647</v>
      </c>
      <c r="C2044" t="s">
        <v>54</v>
      </c>
      <c r="D2044" t="s">
        <v>55</v>
      </c>
      <c r="E2044" t="s">
        <v>55</v>
      </c>
      <c r="F2044" t="s">
        <v>48</v>
      </c>
      <c r="G2044" t="s">
        <v>19</v>
      </c>
      <c r="H2044" t="s">
        <v>20</v>
      </c>
      <c r="I2044" t="s">
        <v>21</v>
      </c>
      <c r="J2044">
        <v>1206</v>
      </c>
      <c r="K2044">
        <v>17.989999999999998</v>
      </c>
      <c r="L2044">
        <v>21695.94</v>
      </c>
      <c r="O2044" t="s">
        <v>24</v>
      </c>
      <c r="P2044" s="2">
        <f>DATEVALUE(CONCATENATE(RIGHT(output[[#This Row],[month_year]],2),"/01/",LEFT(output[[#This Row],[month_year]],4)))</f>
        <v>42186</v>
      </c>
    </row>
    <row r="2045" spans="1:16" x14ac:dyDescent="0.3">
      <c r="A2045">
        <v>201507</v>
      </c>
      <c r="B2045" t="s">
        <v>647</v>
      </c>
      <c r="C2045" t="s">
        <v>56</v>
      </c>
      <c r="D2045" t="s">
        <v>57</v>
      </c>
      <c r="E2045" t="s">
        <v>57</v>
      </c>
      <c r="F2045" t="s">
        <v>48</v>
      </c>
      <c r="G2045" t="s">
        <v>19</v>
      </c>
      <c r="H2045" t="s">
        <v>20</v>
      </c>
      <c r="I2045" t="s">
        <v>21</v>
      </c>
      <c r="J2045">
        <v>838</v>
      </c>
      <c r="K2045">
        <v>17.989999999999998</v>
      </c>
      <c r="L2045">
        <v>15075.62</v>
      </c>
      <c r="O2045" t="s">
        <v>24</v>
      </c>
      <c r="P2045" s="2">
        <f>DATEVALUE(CONCATENATE(RIGHT(output[[#This Row],[month_year]],2),"/01/",LEFT(output[[#This Row],[month_year]],4)))</f>
        <v>42186</v>
      </c>
    </row>
    <row r="2046" spans="1:16" x14ac:dyDescent="0.3">
      <c r="A2046">
        <v>201507</v>
      </c>
      <c r="B2046" t="s">
        <v>647</v>
      </c>
      <c r="C2046" t="s">
        <v>58</v>
      </c>
      <c r="D2046" t="s">
        <v>59</v>
      </c>
      <c r="E2046" t="s">
        <v>51</v>
      </c>
      <c r="F2046" t="s">
        <v>48</v>
      </c>
      <c r="G2046" t="s">
        <v>52</v>
      </c>
      <c r="H2046" t="s">
        <v>20</v>
      </c>
      <c r="I2046" t="s">
        <v>53</v>
      </c>
      <c r="J2046">
        <v>2356</v>
      </c>
      <c r="K2046">
        <v>17.989999999999998</v>
      </c>
      <c r="L2046">
        <v>42384.44</v>
      </c>
      <c r="O2046" t="s">
        <v>24</v>
      </c>
      <c r="P2046" s="2">
        <f>DATEVALUE(CONCATENATE(RIGHT(output[[#This Row],[month_year]],2),"/01/",LEFT(output[[#This Row],[month_year]],4)))</f>
        <v>42186</v>
      </c>
    </row>
    <row r="2047" spans="1:16" x14ac:dyDescent="0.3">
      <c r="A2047">
        <v>201507</v>
      </c>
      <c r="B2047" t="s">
        <v>647</v>
      </c>
      <c r="C2047" t="s">
        <v>60</v>
      </c>
      <c r="D2047" t="s">
        <v>61</v>
      </c>
      <c r="E2047" t="s">
        <v>61</v>
      </c>
      <c r="F2047" t="s">
        <v>48</v>
      </c>
      <c r="G2047" t="s">
        <v>19</v>
      </c>
      <c r="H2047" t="s">
        <v>20</v>
      </c>
      <c r="I2047" t="s">
        <v>21</v>
      </c>
      <c r="J2047">
        <v>2268</v>
      </c>
      <c r="K2047">
        <v>17.989999999999998</v>
      </c>
      <c r="L2047">
        <v>40801.32</v>
      </c>
      <c r="O2047" t="s">
        <v>24</v>
      </c>
      <c r="P2047" s="2">
        <f>DATEVALUE(CONCATENATE(RIGHT(output[[#This Row],[month_year]],2),"/01/",LEFT(output[[#This Row],[month_year]],4)))</f>
        <v>42186</v>
      </c>
    </row>
    <row r="2048" spans="1:16" x14ac:dyDescent="0.3">
      <c r="A2048">
        <v>201507</v>
      </c>
      <c r="B2048" t="s">
        <v>647</v>
      </c>
      <c r="C2048" t="s">
        <v>679</v>
      </c>
      <c r="D2048" t="s">
        <v>481</v>
      </c>
      <c r="E2048" t="s">
        <v>481</v>
      </c>
      <c r="F2048" t="s">
        <v>48</v>
      </c>
      <c r="G2048" t="s">
        <v>19</v>
      </c>
      <c r="H2048" t="s">
        <v>38</v>
      </c>
      <c r="I2048" t="s">
        <v>39</v>
      </c>
      <c r="J2048">
        <v>1557</v>
      </c>
      <c r="K2048">
        <v>18.989999999999998</v>
      </c>
      <c r="L2048">
        <v>29567.43</v>
      </c>
      <c r="O2048" t="s">
        <v>24</v>
      </c>
      <c r="P2048" s="2">
        <f>DATEVALUE(CONCATENATE(RIGHT(output[[#This Row],[month_year]],2),"/01/",LEFT(output[[#This Row],[month_year]],4)))</f>
        <v>42186</v>
      </c>
    </row>
    <row r="2049" spans="1:16" x14ac:dyDescent="0.3">
      <c r="A2049">
        <v>201507</v>
      </c>
      <c r="B2049" t="s">
        <v>647</v>
      </c>
      <c r="C2049" t="s">
        <v>97</v>
      </c>
      <c r="D2049" t="s">
        <v>98</v>
      </c>
      <c r="E2049" t="s">
        <v>98</v>
      </c>
      <c r="F2049" t="s">
        <v>65</v>
      </c>
      <c r="G2049" t="s">
        <v>19</v>
      </c>
      <c r="H2049" t="s">
        <v>20</v>
      </c>
      <c r="I2049" t="s">
        <v>21</v>
      </c>
      <c r="J2049">
        <v>799</v>
      </c>
      <c r="K2049">
        <v>17.989999999999998</v>
      </c>
      <c r="L2049">
        <v>14374.01</v>
      </c>
      <c r="O2049" t="s">
        <v>24</v>
      </c>
      <c r="P2049" s="2">
        <f>DATEVALUE(CONCATENATE(RIGHT(output[[#This Row],[month_year]],2),"/01/",LEFT(output[[#This Row],[month_year]],4)))</f>
        <v>42186</v>
      </c>
    </row>
    <row r="2050" spans="1:16" x14ac:dyDescent="0.3">
      <c r="A2050">
        <v>201507</v>
      </c>
      <c r="B2050" t="s">
        <v>647</v>
      </c>
      <c r="C2050" t="s">
        <v>99</v>
      </c>
      <c r="D2050" t="s">
        <v>100</v>
      </c>
      <c r="E2050" t="s">
        <v>100</v>
      </c>
      <c r="F2050" t="s">
        <v>65</v>
      </c>
      <c r="G2050" t="s">
        <v>19</v>
      </c>
      <c r="H2050" t="s">
        <v>20</v>
      </c>
      <c r="I2050" t="s">
        <v>21</v>
      </c>
      <c r="J2050">
        <v>997</v>
      </c>
      <c r="K2050">
        <v>17.989999999999998</v>
      </c>
      <c r="L2050">
        <v>17936.03</v>
      </c>
      <c r="O2050" t="s">
        <v>24</v>
      </c>
      <c r="P2050" s="2">
        <f>DATEVALUE(CONCATENATE(RIGHT(output[[#This Row],[month_year]],2),"/01/",LEFT(output[[#This Row],[month_year]],4)))</f>
        <v>42186</v>
      </c>
    </row>
    <row r="2051" spans="1:16" x14ac:dyDescent="0.3">
      <c r="A2051">
        <v>201507</v>
      </c>
      <c r="B2051" t="s">
        <v>647</v>
      </c>
      <c r="C2051" t="s">
        <v>101</v>
      </c>
      <c r="D2051" t="s">
        <v>102</v>
      </c>
      <c r="E2051" t="s">
        <v>103</v>
      </c>
      <c r="F2051" t="s">
        <v>65</v>
      </c>
      <c r="G2051" t="s">
        <v>19</v>
      </c>
      <c r="H2051" t="s">
        <v>38</v>
      </c>
      <c r="I2051" t="s">
        <v>39</v>
      </c>
      <c r="J2051">
        <v>885</v>
      </c>
      <c r="K2051">
        <v>18.989999999999998</v>
      </c>
      <c r="L2051">
        <v>16806.150000000001</v>
      </c>
      <c r="O2051" t="s">
        <v>24</v>
      </c>
      <c r="P2051" s="2">
        <f>DATEVALUE(CONCATENATE(RIGHT(output[[#This Row],[month_year]],2),"/01/",LEFT(output[[#This Row],[month_year]],4)))</f>
        <v>42186</v>
      </c>
    </row>
    <row r="2052" spans="1:16" x14ac:dyDescent="0.3">
      <c r="A2052">
        <v>201507</v>
      </c>
      <c r="B2052" t="s">
        <v>647</v>
      </c>
      <c r="C2052" t="s">
        <v>62</v>
      </c>
      <c r="D2052" t="s">
        <v>63</v>
      </c>
      <c r="E2052" t="s">
        <v>64</v>
      </c>
      <c r="F2052" t="s">
        <v>65</v>
      </c>
      <c r="G2052" t="s">
        <v>19</v>
      </c>
      <c r="H2052" t="s">
        <v>20</v>
      </c>
      <c r="I2052" t="s">
        <v>21</v>
      </c>
      <c r="J2052">
        <v>2112</v>
      </c>
      <c r="K2052">
        <v>17.989999999999998</v>
      </c>
      <c r="L2052">
        <v>37994.879999999997</v>
      </c>
      <c r="O2052" t="s">
        <v>24</v>
      </c>
      <c r="P2052" s="2">
        <f>DATEVALUE(CONCATENATE(RIGHT(output[[#This Row],[month_year]],2),"/01/",LEFT(output[[#This Row],[month_year]],4)))</f>
        <v>42186</v>
      </c>
    </row>
    <row r="2053" spans="1:16" x14ac:dyDescent="0.3">
      <c r="A2053">
        <v>201507</v>
      </c>
      <c r="B2053" t="s">
        <v>647</v>
      </c>
      <c r="C2053" t="s">
        <v>104</v>
      </c>
      <c r="D2053" t="s">
        <v>105</v>
      </c>
      <c r="E2053" t="s">
        <v>106</v>
      </c>
      <c r="F2053" t="s">
        <v>65</v>
      </c>
      <c r="G2053" t="s">
        <v>19</v>
      </c>
      <c r="H2053" t="s">
        <v>38</v>
      </c>
      <c r="I2053" t="s">
        <v>39</v>
      </c>
      <c r="J2053">
        <v>325</v>
      </c>
      <c r="K2053">
        <v>18.989999999999998</v>
      </c>
      <c r="L2053">
        <v>6171.75</v>
      </c>
      <c r="O2053" t="s">
        <v>24</v>
      </c>
      <c r="P2053" s="2">
        <f>DATEVALUE(CONCATENATE(RIGHT(output[[#This Row],[month_year]],2),"/01/",LEFT(output[[#This Row],[month_year]],4)))</f>
        <v>42186</v>
      </c>
    </row>
    <row r="2054" spans="1:16" x14ac:dyDescent="0.3">
      <c r="A2054">
        <v>201507</v>
      </c>
      <c r="B2054" t="s">
        <v>647</v>
      </c>
      <c r="C2054" t="s">
        <v>643</v>
      </c>
      <c r="D2054" t="s">
        <v>644</v>
      </c>
      <c r="E2054" t="s">
        <v>645</v>
      </c>
      <c r="F2054" t="s">
        <v>65</v>
      </c>
      <c r="G2054" t="s">
        <v>19</v>
      </c>
      <c r="H2054" t="s">
        <v>20</v>
      </c>
      <c r="I2054" t="s">
        <v>21</v>
      </c>
      <c r="J2054">
        <v>464</v>
      </c>
      <c r="K2054">
        <v>17.989999999999998</v>
      </c>
      <c r="L2054">
        <v>8347.36</v>
      </c>
      <c r="O2054" t="s">
        <v>24</v>
      </c>
      <c r="P2054" s="2">
        <f>DATEVALUE(CONCATENATE(RIGHT(output[[#This Row],[month_year]],2),"/01/",LEFT(output[[#This Row],[month_year]],4)))</f>
        <v>42186</v>
      </c>
    </row>
    <row r="2055" spans="1:16" x14ac:dyDescent="0.3">
      <c r="A2055">
        <v>201507</v>
      </c>
      <c r="B2055" t="s">
        <v>647</v>
      </c>
      <c r="C2055" t="s">
        <v>761</v>
      </c>
      <c r="D2055" t="s">
        <v>644</v>
      </c>
      <c r="E2055" t="s">
        <v>644</v>
      </c>
      <c r="F2055" t="s">
        <v>65</v>
      </c>
      <c r="G2055" t="s">
        <v>19</v>
      </c>
      <c r="H2055" t="s">
        <v>20</v>
      </c>
      <c r="I2055" t="s">
        <v>21</v>
      </c>
      <c r="J2055">
        <v>576</v>
      </c>
      <c r="K2055">
        <v>17.989999999999998</v>
      </c>
      <c r="L2055">
        <v>10362.24</v>
      </c>
      <c r="O2055" t="s">
        <v>24</v>
      </c>
      <c r="P2055" s="2">
        <f>DATEVALUE(CONCATENATE(RIGHT(output[[#This Row],[month_year]],2),"/01/",LEFT(output[[#This Row],[month_year]],4)))</f>
        <v>42186</v>
      </c>
    </row>
    <row r="2056" spans="1:16" x14ac:dyDescent="0.3">
      <c r="A2056">
        <v>201507</v>
      </c>
      <c r="B2056" t="s">
        <v>647</v>
      </c>
      <c r="C2056" t="s">
        <v>107</v>
      </c>
      <c r="D2056" t="s">
        <v>108</v>
      </c>
      <c r="E2056" t="s">
        <v>108</v>
      </c>
      <c r="F2056" t="s">
        <v>65</v>
      </c>
      <c r="G2056" t="s">
        <v>19</v>
      </c>
      <c r="H2056" t="s">
        <v>20</v>
      </c>
      <c r="I2056" t="s">
        <v>21</v>
      </c>
      <c r="J2056">
        <v>622</v>
      </c>
      <c r="K2056">
        <v>17.989999999999998</v>
      </c>
      <c r="L2056">
        <v>11189.78</v>
      </c>
      <c r="O2056" t="s">
        <v>24</v>
      </c>
      <c r="P2056" s="2">
        <f>DATEVALUE(CONCATENATE(RIGHT(output[[#This Row],[month_year]],2),"/01/",LEFT(output[[#This Row],[month_year]],4)))</f>
        <v>42186</v>
      </c>
    </row>
    <row r="2057" spans="1:16" x14ac:dyDescent="0.3">
      <c r="A2057">
        <v>201507</v>
      </c>
      <c r="B2057" t="s">
        <v>647</v>
      </c>
      <c r="C2057" t="s">
        <v>766</v>
      </c>
      <c r="D2057" t="s">
        <v>767</v>
      </c>
      <c r="E2057" t="s">
        <v>684</v>
      </c>
      <c r="F2057" t="s">
        <v>65</v>
      </c>
      <c r="G2057" t="s">
        <v>637</v>
      </c>
      <c r="H2057" t="s">
        <v>20</v>
      </c>
      <c r="I2057" t="s">
        <v>638</v>
      </c>
      <c r="J2057">
        <v>112</v>
      </c>
      <c r="K2057">
        <v>18.760000000000002</v>
      </c>
      <c r="L2057">
        <v>2101.12</v>
      </c>
      <c r="O2057" t="s">
        <v>24</v>
      </c>
      <c r="P2057" s="2">
        <f>DATEVALUE(CONCATENATE(RIGHT(output[[#This Row],[month_year]],2),"/01/",LEFT(output[[#This Row],[month_year]],4)))</f>
        <v>42186</v>
      </c>
    </row>
    <row r="2058" spans="1:16" x14ac:dyDescent="0.3">
      <c r="A2058">
        <v>201507</v>
      </c>
      <c r="B2058" t="s">
        <v>647</v>
      </c>
      <c r="C2058" t="s">
        <v>66</v>
      </c>
      <c r="D2058" t="s">
        <v>67</v>
      </c>
      <c r="E2058" t="s">
        <v>67</v>
      </c>
      <c r="F2058" t="s">
        <v>65</v>
      </c>
      <c r="G2058" t="s">
        <v>19</v>
      </c>
      <c r="H2058" t="s">
        <v>20</v>
      </c>
      <c r="I2058" t="s">
        <v>21</v>
      </c>
      <c r="J2058">
        <v>733</v>
      </c>
      <c r="K2058">
        <v>17.989999999999998</v>
      </c>
      <c r="L2058">
        <v>13186.67</v>
      </c>
      <c r="O2058" t="s">
        <v>24</v>
      </c>
      <c r="P2058" s="2">
        <f>DATEVALUE(CONCATENATE(RIGHT(output[[#This Row],[month_year]],2),"/01/",LEFT(output[[#This Row],[month_year]],4)))</f>
        <v>42186</v>
      </c>
    </row>
    <row r="2059" spans="1:16" x14ac:dyDescent="0.3">
      <c r="A2059">
        <v>201507</v>
      </c>
      <c r="B2059" t="s">
        <v>647</v>
      </c>
      <c r="C2059" t="s">
        <v>111</v>
      </c>
      <c r="D2059" t="s">
        <v>112</v>
      </c>
      <c r="E2059" t="s">
        <v>113</v>
      </c>
      <c r="F2059" t="s">
        <v>65</v>
      </c>
      <c r="G2059" t="s">
        <v>19</v>
      </c>
      <c r="H2059" t="s">
        <v>38</v>
      </c>
      <c r="I2059" t="s">
        <v>39</v>
      </c>
      <c r="J2059">
        <v>560</v>
      </c>
      <c r="K2059">
        <v>18.989999999999998</v>
      </c>
      <c r="L2059">
        <v>10634.4</v>
      </c>
      <c r="O2059" t="s">
        <v>24</v>
      </c>
      <c r="P2059" s="2">
        <f>DATEVALUE(CONCATENATE(RIGHT(output[[#This Row],[month_year]],2),"/01/",LEFT(output[[#This Row],[month_year]],4)))</f>
        <v>42186</v>
      </c>
    </row>
    <row r="2060" spans="1:16" x14ac:dyDescent="0.3">
      <c r="A2060">
        <v>201507</v>
      </c>
      <c r="B2060" t="s">
        <v>647</v>
      </c>
      <c r="C2060" t="s">
        <v>114</v>
      </c>
      <c r="D2060" t="s">
        <v>115</v>
      </c>
      <c r="E2060" t="s">
        <v>115</v>
      </c>
      <c r="F2060" t="s">
        <v>65</v>
      </c>
      <c r="G2060" t="s">
        <v>19</v>
      </c>
      <c r="H2060" t="s">
        <v>20</v>
      </c>
      <c r="I2060" t="s">
        <v>21</v>
      </c>
      <c r="J2060">
        <v>1649</v>
      </c>
      <c r="K2060">
        <v>17.989999999999998</v>
      </c>
      <c r="L2060">
        <v>29665.51</v>
      </c>
      <c r="O2060" t="s">
        <v>24</v>
      </c>
      <c r="P2060" s="2">
        <f>DATEVALUE(CONCATENATE(RIGHT(output[[#This Row],[month_year]],2),"/01/",LEFT(output[[#This Row],[month_year]],4)))</f>
        <v>42186</v>
      </c>
    </row>
    <row r="2061" spans="1:16" x14ac:dyDescent="0.3">
      <c r="A2061">
        <v>201507</v>
      </c>
      <c r="B2061" t="s">
        <v>647</v>
      </c>
      <c r="C2061" t="s">
        <v>762</v>
      </c>
      <c r="D2061" t="s">
        <v>763</v>
      </c>
      <c r="E2061" t="s">
        <v>681</v>
      </c>
      <c r="F2061" t="s">
        <v>65</v>
      </c>
      <c r="G2061" t="s">
        <v>42</v>
      </c>
      <c r="H2061" t="s">
        <v>20</v>
      </c>
      <c r="I2061" t="s">
        <v>43</v>
      </c>
      <c r="J2061">
        <v>464</v>
      </c>
      <c r="K2061">
        <v>24.99</v>
      </c>
      <c r="L2061">
        <v>11595.36</v>
      </c>
      <c r="O2061" t="s">
        <v>24</v>
      </c>
      <c r="P2061" s="2">
        <f>DATEVALUE(CONCATENATE(RIGHT(output[[#This Row],[month_year]],2),"/01/",LEFT(output[[#This Row],[month_year]],4)))</f>
        <v>42186</v>
      </c>
    </row>
    <row r="2062" spans="1:16" x14ac:dyDescent="0.3">
      <c r="A2062">
        <v>201507</v>
      </c>
      <c r="B2062" t="s">
        <v>647</v>
      </c>
      <c r="C2062" t="s">
        <v>595</v>
      </c>
      <c r="D2062" t="s">
        <v>596</v>
      </c>
      <c r="E2062" t="s">
        <v>65</v>
      </c>
      <c r="F2062" t="s">
        <v>65</v>
      </c>
      <c r="G2062" t="s">
        <v>19</v>
      </c>
      <c r="H2062" t="s">
        <v>20</v>
      </c>
      <c r="I2062" t="s">
        <v>21</v>
      </c>
      <c r="J2062">
        <v>6680</v>
      </c>
      <c r="K2062">
        <v>17.989999999999998</v>
      </c>
      <c r="L2062">
        <v>120173.2</v>
      </c>
      <c r="O2062" t="s">
        <v>24</v>
      </c>
      <c r="P2062" s="2">
        <f>DATEVALUE(CONCATENATE(RIGHT(output[[#This Row],[month_year]],2),"/01/",LEFT(output[[#This Row],[month_year]],4)))</f>
        <v>42186</v>
      </c>
    </row>
    <row r="2063" spans="1:16" x14ac:dyDescent="0.3">
      <c r="A2063">
        <v>201507</v>
      </c>
      <c r="B2063" t="s">
        <v>647</v>
      </c>
      <c r="C2063" t="s">
        <v>597</v>
      </c>
      <c r="D2063" t="s">
        <v>598</v>
      </c>
      <c r="E2063" t="s">
        <v>120</v>
      </c>
      <c r="F2063" t="s">
        <v>65</v>
      </c>
      <c r="G2063" t="s">
        <v>19</v>
      </c>
      <c r="H2063" t="s">
        <v>38</v>
      </c>
      <c r="I2063" t="s">
        <v>39</v>
      </c>
      <c r="J2063">
        <v>2499</v>
      </c>
      <c r="K2063">
        <v>18.989999999999998</v>
      </c>
      <c r="L2063">
        <v>47456.01</v>
      </c>
      <c r="O2063" t="s">
        <v>24</v>
      </c>
      <c r="P2063" s="2">
        <f>DATEVALUE(CONCATENATE(RIGHT(output[[#This Row],[month_year]],2),"/01/",LEFT(output[[#This Row],[month_year]],4)))</f>
        <v>42186</v>
      </c>
    </row>
    <row r="2064" spans="1:16" x14ac:dyDescent="0.3">
      <c r="A2064">
        <v>201507</v>
      </c>
      <c r="B2064" t="s">
        <v>647</v>
      </c>
      <c r="C2064" t="s">
        <v>680</v>
      </c>
      <c r="D2064" t="s">
        <v>681</v>
      </c>
      <c r="E2064" t="s">
        <v>681</v>
      </c>
      <c r="F2064" t="s">
        <v>65</v>
      </c>
      <c r="G2064" t="s">
        <v>42</v>
      </c>
      <c r="H2064" t="s">
        <v>20</v>
      </c>
      <c r="I2064" t="s">
        <v>43</v>
      </c>
      <c r="J2064">
        <v>654</v>
      </c>
      <c r="K2064">
        <v>24.99</v>
      </c>
      <c r="L2064">
        <v>16343.46</v>
      </c>
      <c r="O2064" t="s">
        <v>24</v>
      </c>
      <c r="P2064" s="2">
        <f>DATEVALUE(CONCATENATE(RIGHT(output[[#This Row],[month_year]],2),"/01/",LEFT(output[[#This Row],[month_year]],4)))</f>
        <v>42186</v>
      </c>
    </row>
    <row r="2065" spans="1:16" x14ac:dyDescent="0.3">
      <c r="A2065">
        <v>201507</v>
      </c>
      <c r="B2065" t="s">
        <v>647</v>
      </c>
      <c r="C2065" t="s">
        <v>682</v>
      </c>
      <c r="D2065" t="s">
        <v>683</v>
      </c>
      <c r="E2065" t="s">
        <v>684</v>
      </c>
      <c r="F2065" t="s">
        <v>65</v>
      </c>
      <c r="G2065" t="s">
        <v>637</v>
      </c>
      <c r="H2065" t="s">
        <v>20</v>
      </c>
      <c r="I2065" t="s">
        <v>638</v>
      </c>
      <c r="J2065">
        <v>1436</v>
      </c>
      <c r="K2065">
        <v>18.760000000000002</v>
      </c>
      <c r="L2065">
        <v>26939.360000000001</v>
      </c>
      <c r="O2065" t="s">
        <v>24</v>
      </c>
      <c r="P2065" s="2">
        <f>DATEVALUE(CONCATENATE(RIGHT(output[[#This Row],[month_year]],2),"/01/",LEFT(output[[#This Row],[month_year]],4)))</f>
        <v>42186</v>
      </c>
    </row>
    <row r="2066" spans="1:16" x14ac:dyDescent="0.3">
      <c r="A2066">
        <v>201507</v>
      </c>
      <c r="B2066" t="s">
        <v>647</v>
      </c>
      <c r="C2066" t="s">
        <v>707</v>
      </c>
      <c r="D2066" t="s">
        <v>708</v>
      </c>
      <c r="E2066" t="s">
        <v>684</v>
      </c>
      <c r="F2066" t="s">
        <v>65</v>
      </c>
      <c r="G2066" t="s">
        <v>637</v>
      </c>
      <c r="H2066" t="s">
        <v>20</v>
      </c>
      <c r="I2066" t="s">
        <v>638</v>
      </c>
      <c r="J2066">
        <v>121</v>
      </c>
      <c r="K2066">
        <v>18.760000000000002</v>
      </c>
      <c r="L2066">
        <v>2269.96</v>
      </c>
      <c r="O2066" t="s">
        <v>24</v>
      </c>
      <c r="P2066" s="2">
        <f>DATEVALUE(CONCATENATE(RIGHT(output[[#This Row],[month_year]],2),"/01/",LEFT(output[[#This Row],[month_year]],4)))</f>
        <v>42186</v>
      </c>
    </row>
    <row r="2067" spans="1:16" x14ac:dyDescent="0.3">
      <c r="A2067">
        <v>201507</v>
      </c>
      <c r="B2067" t="s">
        <v>647</v>
      </c>
      <c r="C2067" t="s">
        <v>625</v>
      </c>
      <c r="D2067" t="s">
        <v>626</v>
      </c>
      <c r="E2067" t="s">
        <v>126</v>
      </c>
      <c r="F2067" t="s">
        <v>65</v>
      </c>
      <c r="G2067" t="s">
        <v>19</v>
      </c>
      <c r="H2067" t="s">
        <v>20</v>
      </c>
      <c r="I2067" t="s">
        <v>21</v>
      </c>
      <c r="J2067">
        <v>1612</v>
      </c>
      <c r="K2067">
        <v>17.989999999999998</v>
      </c>
      <c r="L2067">
        <v>28999.88</v>
      </c>
      <c r="O2067" t="s">
        <v>24</v>
      </c>
      <c r="P2067" s="2">
        <f>DATEVALUE(CONCATENATE(RIGHT(output[[#This Row],[month_year]],2),"/01/",LEFT(output[[#This Row],[month_year]],4)))</f>
        <v>42186</v>
      </c>
    </row>
    <row r="2068" spans="1:16" x14ac:dyDescent="0.3">
      <c r="A2068">
        <v>201507</v>
      </c>
      <c r="B2068" t="s">
        <v>647</v>
      </c>
      <c r="C2068" t="s">
        <v>121</v>
      </c>
      <c r="D2068" t="s">
        <v>122</v>
      </c>
      <c r="E2068" t="s">
        <v>123</v>
      </c>
      <c r="F2068" t="s">
        <v>65</v>
      </c>
      <c r="G2068" t="s">
        <v>19</v>
      </c>
      <c r="H2068" t="s">
        <v>38</v>
      </c>
      <c r="I2068" t="s">
        <v>39</v>
      </c>
      <c r="J2068">
        <v>401</v>
      </c>
      <c r="K2068">
        <v>18.989999999999998</v>
      </c>
      <c r="L2068">
        <v>7614.99</v>
      </c>
      <c r="O2068" t="s">
        <v>24</v>
      </c>
      <c r="P2068" s="2">
        <f>DATEVALUE(CONCATENATE(RIGHT(output[[#This Row],[month_year]],2),"/01/",LEFT(output[[#This Row],[month_year]],4)))</f>
        <v>42186</v>
      </c>
    </row>
    <row r="2069" spans="1:16" x14ac:dyDescent="0.3">
      <c r="A2069">
        <v>201508</v>
      </c>
      <c r="B2069" t="s">
        <v>15</v>
      </c>
      <c r="C2069" t="s">
        <v>715</v>
      </c>
      <c r="D2069" t="s">
        <v>716</v>
      </c>
      <c r="E2069" t="s">
        <v>716</v>
      </c>
      <c r="F2069" t="s">
        <v>717</v>
      </c>
      <c r="G2069" t="s">
        <v>19</v>
      </c>
      <c r="H2069" t="s">
        <v>20</v>
      </c>
      <c r="I2069" t="s">
        <v>21</v>
      </c>
      <c r="J2069">
        <v>1918</v>
      </c>
      <c r="K2069">
        <v>11</v>
      </c>
      <c r="L2069">
        <v>21098</v>
      </c>
      <c r="O2069" t="s">
        <v>22</v>
      </c>
      <c r="P2069" s="2">
        <f>DATEVALUE(CONCATENATE(RIGHT(output[[#This Row],[month_year]],2),"/01/",LEFT(output[[#This Row],[month_year]],4)))</f>
        <v>42217</v>
      </c>
    </row>
    <row r="2070" spans="1:16" x14ac:dyDescent="0.3">
      <c r="A2070">
        <v>201508</v>
      </c>
      <c r="B2070" t="s">
        <v>15</v>
      </c>
      <c r="C2070" t="s">
        <v>16</v>
      </c>
      <c r="D2070" t="s">
        <v>17</v>
      </c>
      <c r="E2070" t="s">
        <v>17</v>
      </c>
      <c r="F2070" t="s">
        <v>18</v>
      </c>
      <c r="G2070" t="s">
        <v>19</v>
      </c>
      <c r="H2070" t="s">
        <v>20</v>
      </c>
      <c r="I2070" t="s">
        <v>21</v>
      </c>
      <c r="J2070">
        <v>4010</v>
      </c>
      <c r="K2070">
        <v>11</v>
      </c>
      <c r="L2070">
        <v>44110</v>
      </c>
      <c r="O2070" t="s">
        <v>24</v>
      </c>
      <c r="P2070" s="2">
        <f>DATEVALUE(CONCATENATE(RIGHT(output[[#This Row],[month_year]],2),"/01/",LEFT(output[[#This Row],[month_year]],4)))</f>
        <v>42217</v>
      </c>
    </row>
    <row r="2071" spans="1:16" x14ac:dyDescent="0.3">
      <c r="A2071">
        <v>201508</v>
      </c>
      <c r="B2071" t="s">
        <v>15</v>
      </c>
      <c r="C2071" t="s">
        <v>23</v>
      </c>
      <c r="D2071" t="s">
        <v>23</v>
      </c>
      <c r="E2071" t="s">
        <v>23</v>
      </c>
      <c r="F2071" t="s">
        <v>23</v>
      </c>
      <c r="G2071" t="s">
        <v>19</v>
      </c>
      <c r="H2071" t="s">
        <v>20</v>
      </c>
      <c r="I2071" t="s">
        <v>21</v>
      </c>
      <c r="J2071">
        <v>1416</v>
      </c>
      <c r="K2071">
        <v>11</v>
      </c>
      <c r="L2071">
        <v>15576</v>
      </c>
      <c r="O2071" t="s">
        <v>24</v>
      </c>
      <c r="P2071" s="2">
        <f>DATEVALUE(CONCATENATE(RIGHT(output[[#This Row],[month_year]],2),"/01/",LEFT(output[[#This Row],[month_year]],4)))</f>
        <v>42217</v>
      </c>
    </row>
    <row r="2072" spans="1:16" x14ac:dyDescent="0.3">
      <c r="A2072">
        <v>201508</v>
      </c>
      <c r="B2072" t="s">
        <v>15</v>
      </c>
      <c r="C2072" t="s">
        <v>25</v>
      </c>
      <c r="D2072" t="s">
        <v>26</v>
      </c>
      <c r="E2072" t="s">
        <v>25</v>
      </c>
      <c r="F2072" t="s">
        <v>23</v>
      </c>
      <c r="G2072" t="s">
        <v>27</v>
      </c>
      <c r="H2072" t="s">
        <v>20</v>
      </c>
      <c r="I2072" t="s">
        <v>28</v>
      </c>
      <c r="J2072">
        <v>12085</v>
      </c>
      <c r="K2072">
        <v>7</v>
      </c>
      <c r="L2072">
        <v>84595</v>
      </c>
      <c r="O2072" t="s">
        <v>24</v>
      </c>
      <c r="P2072" s="2">
        <f>DATEVALUE(CONCATENATE(RIGHT(output[[#This Row],[month_year]],2),"/01/",LEFT(output[[#This Row],[month_year]],4)))</f>
        <v>42217</v>
      </c>
    </row>
    <row r="2073" spans="1:16" x14ac:dyDescent="0.3">
      <c r="A2073">
        <v>201508</v>
      </c>
      <c r="B2073" t="s">
        <v>15</v>
      </c>
      <c r="C2073" t="s">
        <v>29</v>
      </c>
      <c r="D2073" t="s">
        <v>30</v>
      </c>
      <c r="E2073" t="s">
        <v>30</v>
      </c>
      <c r="F2073" t="s">
        <v>30</v>
      </c>
      <c r="G2073" t="s">
        <v>19</v>
      </c>
      <c r="H2073" t="s">
        <v>20</v>
      </c>
      <c r="I2073" t="s">
        <v>21</v>
      </c>
      <c r="J2073">
        <v>27698</v>
      </c>
      <c r="K2073">
        <v>11</v>
      </c>
      <c r="L2073">
        <v>304678</v>
      </c>
      <c r="O2073" t="s">
        <v>24</v>
      </c>
      <c r="P2073" s="2">
        <f>DATEVALUE(CONCATENATE(RIGHT(output[[#This Row],[month_year]],2),"/01/",LEFT(output[[#This Row],[month_year]],4)))</f>
        <v>42217</v>
      </c>
    </row>
    <row r="2074" spans="1:16" x14ac:dyDescent="0.3">
      <c r="A2074">
        <v>201508</v>
      </c>
      <c r="B2074" t="s">
        <v>15</v>
      </c>
      <c r="C2074" t="s">
        <v>31</v>
      </c>
      <c r="D2074" t="s">
        <v>32</v>
      </c>
      <c r="E2074" t="s">
        <v>32</v>
      </c>
      <c r="F2074" t="s">
        <v>30</v>
      </c>
      <c r="G2074" t="s">
        <v>19</v>
      </c>
      <c r="H2074" t="s">
        <v>20</v>
      </c>
      <c r="I2074" t="s">
        <v>21</v>
      </c>
      <c r="J2074">
        <v>44442</v>
      </c>
      <c r="K2074">
        <v>11</v>
      </c>
      <c r="L2074">
        <v>488862</v>
      </c>
      <c r="O2074" t="s">
        <v>24</v>
      </c>
      <c r="P2074" s="2">
        <f>DATEVALUE(CONCATENATE(RIGHT(output[[#This Row],[month_year]],2),"/01/",LEFT(output[[#This Row],[month_year]],4)))</f>
        <v>42217</v>
      </c>
    </row>
    <row r="2075" spans="1:16" x14ac:dyDescent="0.3">
      <c r="A2075">
        <v>201508</v>
      </c>
      <c r="B2075" t="s">
        <v>15</v>
      </c>
      <c r="C2075" t="s">
        <v>33</v>
      </c>
      <c r="D2075" t="s">
        <v>33</v>
      </c>
      <c r="E2075" t="s">
        <v>34</v>
      </c>
      <c r="F2075" t="s">
        <v>35</v>
      </c>
      <c r="G2075" t="s">
        <v>19</v>
      </c>
      <c r="H2075" t="s">
        <v>20</v>
      </c>
      <c r="I2075" t="s">
        <v>21</v>
      </c>
      <c r="J2075">
        <v>6545</v>
      </c>
      <c r="K2075">
        <v>11</v>
      </c>
      <c r="L2075">
        <v>71995</v>
      </c>
      <c r="O2075" t="s">
        <v>24</v>
      </c>
      <c r="P2075" s="2">
        <f>DATEVALUE(CONCATENATE(RIGHT(output[[#This Row],[month_year]],2),"/01/",LEFT(output[[#This Row],[month_year]],4)))</f>
        <v>42217</v>
      </c>
    </row>
    <row r="2076" spans="1:16" x14ac:dyDescent="0.3">
      <c r="A2076">
        <v>201508</v>
      </c>
      <c r="B2076" t="s">
        <v>15</v>
      </c>
      <c r="C2076" t="s">
        <v>36</v>
      </c>
      <c r="D2076" t="s">
        <v>36</v>
      </c>
      <c r="E2076" t="s">
        <v>36</v>
      </c>
      <c r="F2076" t="s">
        <v>35</v>
      </c>
      <c r="G2076" t="s">
        <v>19</v>
      </c>
      <c r="H2076" t="s">
        <v>20</v>
      </c>
      <c r="I2076" t="s">
        <v>21</v>
      </c>
      <c r="J2076">
        <v>6094</v>
      </c>
      <c r="K2076">
        <v>11</v>
      </c>
      <c r="L2076">
        <v>67034</v>
      </c>
      <c r="O2076" t="s">
        <v>24</v>
      </c>
      <c r="P2076" s="2">
        <f>DATEVALUE(CONCATENATE(RIGHT(output[[#This Row],[month_year]],2),"/01/",LEFT(output[[#This Row],[month_year]],4)))</f>
        <v>42217</v>
      </c>
    </row>
    <row r="2077" spans="1:16" x14ac:dyDescent="0.3">
      <c r="A2077">
        <v>201508</v>
      </c>
      <c r="B2077" t="s">
        <v>15</v>
      </c>
      <c r="C2077" t="s">
        <v>37</v>
      </c>
      <c r="D2077" t="s">
        <v>37</v>
      </c>
      <c r="E2077" t="s">
        <v>37</v>
      </c>
      <c r="F2077" t="s">
        <v>35</v>
      </c>
      <c r="G2077" t="s">
        <v>19</v>
      </c>
      <c r="H2077" t="s">
        <v>38</v>
      </c>
      <c r="I2077" t="s">
        <v>39</v>
      </c>
      <c r="J2077">
        <v>12291</v>
      </c>
      <c r="K2077">
        <v>12</v>
      </c>
      <c r="L2077">
        <v>147492</v>
      </c>
      <c r="O2077" t="s">
        <v>24</v>
      </c>
      <c r="P2077" s="2">
        <f>DATEVALUE(CONCATENATE(RIGHT(output[[#This Row],[month_year]],2),"/01/",LEFT(output[[#This Row],[month_year]],4)))</f>
        <v>42217</v>
      </c>
    </row>
    <row r="2078" spans="1:16" x14ac:dyDescent="0.3">
      <c r="A2078">
        <v>201508</v>
      </c>
      <c r="B2078" t="s">
        <v>15</v>
      </c>
      <c r="C2078" t="s">
        <v>40</v>
      </c>
      <c r="D2078" t="s">
        <v>41</v>
      </c>
      <c r="E2078" t="s">
        <v>41</v>
      </c>
      <c r="F2078" t="s">
        <v>35</v>
      </c>
      <c r="G2078" t="s">
        <v>42</v>
      </c>
      <c r="H2078" t="s">
        <v>20</v>
      </c>
      <c r="I2078" t="s">
        <v>43</v>
      </c>
      <c r="J2078">
        <v>2016</v>
      </c>
      <c r="K2078">
        <v>18</v>
      </c>
      <c r="L2078">
        <v>36288</v>
      </c>
      <c r="O2078" t="s">
        <v>24</v>
      </c>
      <c r="P2078" s="2">
        <f>DATEVALUE(CONCATENATE(RIGHT(output[[#This Row],[month_year]],2),"/01/",LEFT(output[[#This Row],[month_year]],4)))</f>
        <v>42217</v>
      </c>
    </row>
    <row r="2079" spans="1:16" x14ac:dyDescent="0.3">
      <c r="A2079">
        <v>201508</v>
      </c>
      <c r="B2079" t="s">
        <v>15</v>
      </c>
      <c r="C2079" t="s">
        <v>44</v>
      </c>
      <c r="D2079" t="s">
        <v>44</v>
      </c>
      <c r="E2079" t="s">
        <v>45</v>
      </c>
      <c r="F2079" t="s">
        <v>35</v>
      </c>
      <c r="G2079" t="s">
        <v>27</v>
      </c>
      <c r="H2079" t="s">
        <v>20</v>
      </c>
      <c r="I2079" t="s">
        <v>28</v>
      </c>
      <c r="J2079">
        <v>7822</v>
      </c>
      <c r="K2079">
        <v>7</v>
      </c>
      <c r="L2079">
        <v>54754</v>
      </c>
      <c r="O2079" t="s">
        <v>24</v>
      </c>
      <c r="P2079" s="2">
        <f>DATEVALUE(CONCATENATE(RIGHT(output[[#This Row],[month_year]],2),"/01/",LEFT(output[[#This Row],[month_year]],4)))</f>
        <v>42217</v>
      </c>
    </row>
    <row r="2080" spans="1:16" x14ac:dyDescent="0.3">
      <c r="A2080">
        <v>201508</v>
      </c>
      <c r="B2080" t="s">
        <v>15</v>
      </c>
      <c r="C2080" t="s">
        <v>46</v>
      </c>
      <c r="D2080" t="s">
        <v>47</v>
      </c>
      <c r="E2080" t="s">
        <v>47</v>
      </c>
      <c r="F2080" t="s">
        <v>48</v>
      </c>
      <c r="G2080" t="s">
        <v>19</v>
      </c>
      <c r="H2080" t="s">
        <v>20</v>
      </c>
      <c r="I2080" t="s">
        <v>21</v>
      </c>
      <c r="J2080">
        <v>24854</v>
      </c>
      <c r="K2080">
        <v>11</v>
      </c>
      <c r="L2080">
        <v>273394</v>
      </c>
      <c r="O2080" t="s">
        <v>24</v>
      </c>
      <c r="P2080" s="2">
        <f>DATEVALUE(CONCATENATE(RIGHT(output[[#This Row],[month_year]],2),"/01/",LEFT(output[[#This Row],[month_year]],4)))</f>
        <v>42217</v>
      </c>
    </row>
    <row r="2081" spans="1:16" x14ac:dyDescent="0.3">
      <c r="A2081">
        <v>201508</v>
      </c>
      <c r="B2081" t="s">
        <v>15</v>
      </c>
      <c r="C2081" t="s">
        <v>49</v>
      </c>
      <c r="D2081" t="s">
        <v>50</v>
      </c>
      <c r="E2081" t="s">
        <v>51</v>
      </c>
      <c r="F2081" t="s">
        <v>48</v>
      </c>
      <c r="G2081" t="s">
        <v>52</v>
      </c>
      <c r="H2081" t="s">
        <v>20</v>
      </c>
      <c r="I2081" t="s">
        <v>53</v>
      </c>
      <c r="J2081">
        <v>3565</v>
      </c>
      <c r="K2081">
        <v>11</v>
      </c>
      <c r="L2081">
        <v>39215</v>
      </c>
      <c r="O2081" t="s">
        <v>24</v>
      </c>
      <c r="P2081" s="2">
        <f>DATEVALUE(CONCATENATE(RIGHT(output[[#This Row],[month_year]],2),"/01/",LEFT(output[[#This Row],[month_year]],4)))</f>
        <v>42217</v>
      </c>
    </row>
    <row r="2082" spans="1:16" x14ac:dyDescent="0.3">
      <c r="A2082">
        <v>201508</v>
      </c>
      <c r="B2082" t="s">
        <v>15</v>
      </c>
      <c r="C2082" t="s">
        <v>54</v>
      </c>
      <c r="D2082" t="s">
        <v>55</v>
      </c>
      <c r="E2082" t="s">
        <v>55</v>
      </c>
      <c r="F2082" t="s">
        <v>48</v>
      </c>
      <c r="G2082" t="s">
        <v>19</v>
      </c>
      <c r="H2082" t="s">
        <v>20</v>
      </c>
      <c r="I2082" t="s">
        <v>21</v>
      </c>
      <c r="J2082">
        <v>1733</v>
      </c>
      <c r="K2082">
        <v>11</v>
      </c>
      <c r="L2082">
        <v>19063</v>
      </c>
      <c r="O2082" t="s">
        <v>24</v>
      </c>
      <c r="P2082" s="2">
        <f>DATEVALUE(CONCATENATE(RIGHT(output[[#This Row],[month_year]],2),"/01/",LEFT(output[[#This Row],[month_year]],4)))</f>
        <v>42217</v>
      </c>
    </row>
    <row r="2083" spans="1:16" x14ac:dyDescent="0.3">
      <c r="A2083">
        <v>201508</v>
      </c>
      <c r="B2083" t="s">
        <v>15</v>
      </c>
      <c r="C2083" t="s">
        <v>56</v>
      </c>
      <c r="D2083" t="s">
        <v>57</v>
      </c>
      <c r="E2083" t="s">
        <v>57</v>
      </c>
      <c r="F2083" t="s">
        <v>48</v>
      </c>
      <c r="G2083" t="s">
        <v>19</v>
      </c>
      <c r="H2083" t="s">
        <v>20</v>
      </c>
      <c r="I2083" t="s">
        <v>21</v>
      </c>
      <c r="J2083">
        <v>1977</v>
      </c>
      <c r="K2083">
        <v>11</v>
      </c>
      <c r="L2083">
        <v>21747</v>
      </c>
      <c r="O2083" t="s">
        <v>24</v>
      </c>
      <c r="P2083" s="2">
        <f>DATEVALUE(CONCATENATE(RIGHT(output[[#This Row],[month_year]],2),"/01/",LEFT(output[[#This Row],[month_year]],4)))</f>
        <v>42217</v>
      </c>
    </row>
    <row r="2084" spans="1:16" x14ac:dyDescent="0.3">
      <c r="A2084">
        <v>201508</v>
      </c>
      <c r="B2084" t="s">
        <v>15</v>
      </c>
      <c r="C2084" t="s">
        <v>58</v>
      </c>
      <c r="D2084" t="s">
        <v>59</v>
      </c>
      <c r="E2084" t="s">
        <v>51</v>
      </c>
      <c r="F2084" t="s">
        <v>48</v>
      </c>
      <c r="G2084" t="s">
        <v>52</v>
      </c>
      <c r="H2084" t="s">
        <v>20</v>
      </c>
      <c r="I2084" t="s">
        <v>53</v>
      </c>
      <c r="J2084">
        <v>342</v>
      </c>
      <c r="K2084">
        <v>11</v>
      </c>
      <c r="L2084">
        <v>3762</v>
      </c>
      <c r="O2084" t="s">
        <v>24</v>
      </c>
      <c r="P2084" s="2">
        <f>DATEVALUE(CONCATENATE(RIGHT(output[[#This Row],[month_year]],2),"/01/",LEFT(output[[#This Row],[month_year]],4)))</f>
        <v>42217</v>
      </c>
    </row>
    <row r="2085" spans="1:16" x14ac:dyDescent="0.3">
      <c r="A2085">
        <v>201508</v>
      </c>
      <c r="B2085" t="s">
        <v>15</v>
      </c>
      <c r="C2085" t="s">
        <v>60</v>
      </c>
      <c r="D2085" t="s">
        <v>61</v>
      </c>
      <c r="E2085" t="s">
        <v>61</v>
      </c>
      <c r="F2085" t="s">
        <v>48</v>
      </c>
      <c r="G2085" t="s">
        <v>19</v>
      </c>
      <c r="H2085" t="s">
        <v>20</v>
      </c>
      <c r="I2085" t="s">
        <v>21</v>
      </c>
      <c r="J2085">
        <v>8317</v>
      </c>
      <c r="K2085">
        <v>11</v>
      </c>
      <c r="L2085">
        <v>91487</v>
      </c>
      <c r="O2085" t="s">
        <v>24</v>
      </c>
      <c r="P2085" s="2">
        <f>DATEVALUE(CONCATENATE(RIGHT(output[[#This Row],[month_year]],2),"/01/",LEFT(output[[#This Row],[month_year]],4)))</f>
        <v>42217</v>
      </c>
    </row>
    <row r="2086" spans="1:16" x14ac:dyDescent="0.3">
      <c r="A2086">
        <v>201508</v>
      </c>
      <c r="B2086" t="s">
        <v>15</v>
      </c>
      <c r="C2086" t="s">
        <v>97</v>
      </c>
      <c r="D2086" t="s">
        <v>98</v>
      </c>
      <c r="E2086" t="s">
        <v>98</v>
      </c>
      <c r="F2086" t="s">
        <v>65</v>
      </c>
      <c r="G2086" t="s">
        <v>19</v>
      </c>
      <c r="H2086" t="s">
        <v>20</v>
      </c>
      <c r="I2086" t="s">
        <v>21</v>
      </c>
      <c r="J2086">
        <v>512</v>
      </c>
      <c r="K2086">
        <v>11</v>
      </c>
      <c r="L2086">
        <v>5632</v>
      </c>
      <c r="O2086" t="s">
        <v>24</v>
      </c>
      <c r="P2086" s="2">
        <f>DATEVALUE(CONCATENATE(RIGHT(output[[#This Row],[month_year]],2),"/01/",LEFT(output[[#This Row],[month_year]],4)))</f>
        <v>42217</v>
      </c>
    </row>
    <row r="2087" spans="1:16" x14ac:dyDescent="0.3">
      <c r="A2087">
        <v>201508</v>
      </c>
      <c r="B2087" t="s">
        <v>15</v>
      </c>
      <c r="C2087" t="s">
        <v>62</v>
      </c>
      <c r="D2087" t="s">
        <v>63</v>
      </c>
      <c r="E2087" t="s">
        <v>64</v>
      </c>
      <c r="F2087" t="s">
        <v>65</v>
      </c>
      <c r="G2087" t="s">
        <v>19</v>
      </c>
      <c r="H2087" t="s">
        <v>20</v>
      </c>
      <c r="I2087" t="s">
        <v>21</v>
      </c>
      <c r="J2087">
        <v>2963</v>
      </c>
      <c r="K2087">
        <v>11</v>
      </c>
      <c r="L2087">
        <v>32593</v>
      </c>
      <c r="O2087" t="s">
        <v>24</v>
      </c>
      <c r="P2087" s="2">
        <f>DATEVALUE(CONCATENATE(RIGHT(output[[#This Row],[month_year]],2),"/01/",LEFT(output[[#This Row],[month_year]],4)))</f>
        <v>42217</v>
      </c>
    </row>
    <row r="2088" spans="1:16" x14ac:dyDescent="0.3">
      <c r="A2088">
        <v>201508</v>
      </c>
      <c r="B2088" t="s">
        <v>15</v>
      </c>
      <c r="C2088" t="s">
        <v>643</v>
      </c>
      <c r="D2088" t="s">
        <v>644</v>
      </c>
      <c r="E2088" t="s">
        <v>645</v>
      </c>
      <c r="F2088" t="s">
        <v>65</v>
      </c>
      <c r="G2088" t="s">
        <v>19</v>
      </c>
      <c r="H2088" t="s">
        <v>20</v>
      </c>
      <c r="I2088" t="s">
        <v>21</v>
      </c>
      <c r="J2088">
        <v>312</v>
      </c>
      <c r="K2088">
        <v>11</v>
      </c>
      <c r="L2088">
        <v>3432</v>
      </c>
      <c r="O2088" t="s">
        <v>24</v>
      </c>
      <c r="P2088" s="2">
        <f>DATEVALUE(CONCATENATE(RIGHT(output[[#This Row],[month_year]],2),"/01/",LEFT(output[[#This Row],[month_year]],4)))</f>
        <v>42217</v>
      </c>
    </row>
    <row r="2089" spans="1:16" x14ac:dyDescent="0.3">
      <c r="A2089">
        <v>201508</v>
      </c>
      <c r="B2089" t="s">
        <v>15</v>
      </c>
      <c r="C2089" t="s">
        <v>107</v>
      </c>
      <c r="D2089" t="s">
        <v>108</v>
      </c>
      <c r="E2089" t="s">
        <v>108</v>
      </c>
      <c r="F2089" t="s">
        <v>65</v>
      </c>
      <c r="G2089" t="s">
        <v>19</v>
      </c>
      <c r="H2089" t="s">
        <v>20</v>
      </c>
      <c r="I2089" t="s">
        <v>21</v>
      </c>
      <c r="J2089">
        <v>414</v>
      </c>
      <c r="K2089">
        <v>11</v>
      </c>
      <c r="L2089">
        <v>4554</v>
      </c>
      <c r="O2089" t="s">
        <v>24</v>
      </c>
      <c r="P2089" s="2">
        <f>DATEVALUE(CONCATENATE(RIGHT(output[[#This Row],[month_year]],2),"/01/",LEFT(output[[#This Row],[month_year]],4)))</f>
        <v>42217</v>
      </c>
    </row>
    <row r="2090" spans="1:16" x14ac:dyDescent="0.3">
      <c r="A2090">
        <v>201508</v>
      </c>
      <c r="B2090" t="s">
        <v>15</v>
      </c>
      <c r="C2090" t="s">
        <v>66</v>
      </c>
      <c r="D2090" t="s">
        <v>67</v>
      </c>
      <c r="E2090" t="s">
        <v>67</v>
      </c>
      <c r="F2090" t="s">
        <v>65</v>
      </c>
      <c r="G2090" t="s">
        <v>19</v>
      </c>
      <c r="H2090" t="s">
        <v>20</v>
      </c>
      <c r="I2090" t="s">
        <v>21</v>
      </c>
      <c r="J2090">
        <v>827</v>
      </c>
      <c r="K2090">
        <v>11</v>
      </c>
      <c r="L2090">
        <v>9097</v>
      </c>
      <c r="O2090" t="s">
        <v>24</v>
      </c>
      <c r="P2090" s="2">
        <f>DATEVALUE(CONCATENATE(RIGHT(output[[#This Row],[month_year]],2),"/01/",LEFT(output[[#This Row],[month_year]],4)))</f>
        <v>42217</v>
      </c>
    </row>
    <row r="2091" spans="1:16" x14ac:dyDescent="0.3">
      <c r="A2091">
        <v>201508</v>
      </c>
      <c r="B2091" t="s">
        <v>15</v>
      </c>
      <c r="C2091" t="s">
        <v>68</v>
      </c>
      <c r="D2091" t="s">
        <v>69</v>
      </c>
      <c r="E2091" t="s">
        <v>65</v>
      </c>
      <c r="F2091" t="s">
        <v>65</v>
      </c>
      <c r="G2091" t="s">
        <v>19</v>
      </c>
      <c r="H2091" t="s">
        <v>20</v>
      </c>
      <c r="I2091" t="s">
        <v>21</v>
      </c>
      <c r="J2091">
        <v>4216</v>
      </c>
      <c r="K2091">
        <v>11</v>
      </c>
      <c r="L2091">
        <v>46376</v>
      </c>
      <c r="O2091" t="s">
        <v>24</v>
      </c>
      <c r="P2091" s="2">
        <f>DATEVALUE(CONCATENATE(RIGHT(output[[#This Row],[month_year]],2),"/01/",LEFT(output[[#This Row],[month_year]],4)))</f>
        <v>42217</v>
      </c>
    </row>
    <row r="2092" spans="1:16" x14ac:dyDescent="0.3">
      <c r="A2092">
        <v>201508</v>
      </c>
      <c r="B2092" t="s">
        <v>70</v>
      </c>
      <c r="C2092" t="s">
        <v>29</v>
      </c>
      <c r="D2092" t="s">
        <v>30</v>
      </c>
      <c r="E2092" t="s">
        <v>30</v>
      </c>
      <c r="F2092" t="s">
        <v>30</v>
      </c>
      <c r="G2092" t="s">
        <v>19</v>
      </c>
      <c r="H2092" t="s">
        <v>20</v>
      </c>
      <c r="I2092" t="s">
        <v>21</v>
      </c>
      <c r="J2092">
        <v>18297</v>
      </c>
      <c r="K2092">
        <v>9.94</v>
      </c>
      <c r="L2092">
        <v>181872.18</v>
      </c>
      <c r="N2092" t="s">
        <v>30</v>
      </c>
      <c r="O2092" t="s">
        <v>22</v>
      </c>
      <c r="P2092" s="2">
        <f>DATEVALUE(CONCATENATE(RIGHT(output[[#This Row],[month_year]],2),"/01/",LEFT(output[[#This Row],[month_year]],4)))</f>
        <v>42217</v>
      </c>
    </row>
    <row r="2093" spans="1:16" x14ac:dyDescent="0.3">
      <c r="A2093">
        <v>201508</v>
      </c>
      <c r="B2093" t="s">
        <v>70</v>
      </c>
      <c r="C2093" t="s">
        <v>86</v>
      </c>
      <c r="D2093" t="s">
        <v>87</v>
      </c>
      <c r="E2093" t="s">
        <v>87</v>
      </c>
      <c r="F2093" t="s">
        <v>30</v>
      </c>
      <c r="G2093" t="s">
        <v>19</v>
      </c>
      <c r="H2093" t="s">
        <v>38</v>
      </c>
      <c r="I2093" t="s">
        <v>39</v>
      </c>
      <c r="J2093">
        <v>3818</v>
      </c>
      <c r="K2093">
        <v>9.94</v>
      </c>
      <c r="L2093">
        <v>37950.92</v>
      </c>
      <c r="N2093" t="s">
        <v>87</v>
      </c>
      <c r="O2093" t="s">
        <v>22</v>
      </c>
      <c r="P2093" s="2">
        <f>DATEVALUE(CONCATENATE(RIGHT(output[[#This Row],[month_year]],2),"/01/",LEFT(output[[#This Row],[month_year]],4)))</f>
        <v>42217</v>
      </c>
    </row>
    <row r="2094" spans="1:16" x14ac:dyDescent="0.3">
      <c r="A2094">
        <v>201508</v>
      </c>
      <c r="B2094" t="s">
        <v>70</v>
      </c>
      <c r="C2094" t="s">
        <v>88</v>
      </c>
      <c r="D2094" t="s">
        <v>89</v>
      </c>
      <c r="E2094" t="s">
        <v>30</v>
      </c>
      <c r="F2094" t="s">
        <v>30</v>
      </c>
      <c r="G2094" t="s">
        <v>19</v>
      </c>
      <c r="H2094" t="s">
        <v>20</v>
      </c>
      <c r="I2094" t="s">
        <v>21</v>
      </c>
      <c r="J2094">
        <v>4404</v>
      </c>
      <c r="K2094">
        <v>9.9499999999999993</v>
      </c>
      <c r="L2094">
        <v>43819.8</v>
      </c>
      <c r="N2094" t="s">
        <v>30</v>
      </c>
      <c r="O2094" t="s">
        <v>24</v>
      </c>
      <c r="P2094" s="2">
        <f>DATEVALUE(CONCATENATE(RIGHT(output[[#This Row],[month_year]],2),"/01/",LEFT(output[[#This Row],[month_year]],4)))</f>
        <v>42217</v>
      </c>
    </row>
    <row r="2095" spans="1:16" x14ac:dyDescent="0.3">
      <c r="A2095">
        <v>201508</v>
      </c>
      <c r="B2095" t="s">
        <v>70</v>
      </c>
      <c r="C2095" t="s">
        <v>31</v>
      </c>
      <c r="D2095" t="s">
        <v>32</v>
      </c>
      <c r="E2095" t="s">
        <v>32</v>
      </c>
      <c r="F2095" t="s">
        <v>30</v>
      </c>
      <c r="G2095" t="s">
        <v>19</v>
      </c>
      <c r="H2095" t="s">
        <v>20</v>
      </c>
      <c r="I2095" t="s">
        <v>21</v>
      </c>
      <c r="J2095">
        <v>26361</v>
      </c>
      <c r="K2095">
        <v>9.94</v>
      </c>
      <c r="L2095">
        <v>262028.34</v>
      </c>
      <c r="N2095" t="s">
        <v>32</v>
      </c>
      <c r="O2095" t="s">
        <v>22</v>
      </c>
      <c r="P2095" s="2">
        <f>DATEVALUE(CONCATENATE(RIGHT(output[[#This Row],[month_year]],2),"/01/",LEFT(output[[#This Row],[month_year]],4)))</f>
        <v>42217</v>
      </c>
    </row>
    <row r="2096" spans="1:16" x14ac:dyDescent="0.3">
      <c r="A2096">
        <v>201508</v>
      </c>
      <c r="B2096" t="s">
        <v>70</v>
      </c>
      <c r="C2096" t="s">
        <v>90</v>
      </c>
      <c r="D2096" t="s">
        <v>91</v>
      </c>
      <c r="E2096" t="s">
        <v>91</v>
      </c>
      <c r="F2096" t="s">
        <v>30</v>
      </c>
      <c r="G2096" t="s">
        <v>19</v>
      </c>
      <c r="H2096" t="s">
        <v>38</v>
      </c>
      <c r="I2096" t="s">
        <v>39</v>
      </c>
      <c r="J2096">
        <v>4578</v>
      </c>
      <c r="K2096">
        <v>9.94</v>
      </c>
      <c r="L2096">
        <v>45505.32</v>
      </c>
      <c r="N2096" t="s">
        <v>91</v>
      </c>
      <c r="O2096" t="s">
        <v>22</v>
      </c>
      <c r="P2096" s="2">
        <f>DATEVALUE(CONCATENATE(RIGHT(output[[#This Row],[month_year]],2),"/01/",LEFT(output[[#This Row],[month_year]],4)))</f>
        <v>42217</v>
      </c>
    </row>
    <row r="2097" spans="1:16" x14ac:dyDescent="0.3">
      <c r="A2097">
        <v>201508</v>
      </c>
      <c r="B2097" t="s">
        <v>70</v>
      </c>
      <c r="C2097" t="s">
        <v>33</v>
      </c>
      <c r="D2097" t="s">
        <v>33</v>
      </c>
      <c r="E2097" t="s">
        <v>34</v>
      </c>
      <c r="F2097" t="s">
        <v>35</v>
      </c>
      <c r="G2097" t="s">
        <v>19</v>
      </c>
      <c r="H2097" t="s">
        <v>20</v>
      </c>
      <c r="I2097" t="s">
        <v>21</v>
      </c>
      <c r="J2097">
        <v>3365</v>
      </c>
      <c r="K2097">
        <v>9.94</v>
      </c>
      <c r="L2097">
        <v>33448.1</v>
      </c>
      <c r="N2097" t="s">
        <v>34</v>
      </c>
      <c r="O2097" t="s">
        <v>22</v>
      </c>
      <c r="P2097" s="2">
        <f>DATEVALUE(CONCATENATE(RIGHT(output[[#This Row],[month_year]],2),"/01/",LEFT(output[[#This Row],[month_year]],4)))</f>
        <v>42217</v>
      </c>
    </row>
    <row r="2098" spans="1:16" x14ac:dyDescent="0.3">
      <c r="A2098">
        <v>201508</v>
      </c>
      <c r="B2098" t="s">
        <v>70</v>
      </c>
      <c r="C2098" t="s">
        <v>36</v>
      </c>
      <c r="D2098" t="s">
        <v>36</v>
      </c>
      <c r="E2098" t="s">
        <v>36</v>
      </c>
      <c r="F2098" t="s">
        <v>35</v>
      </c>
      <c r="G2098" t="s">
        <v>19</v>
      </c>
      <c r="H2098" t="s">
        <v>20</v>
      </c>
      <c r="I2098" t="s">
        <v>21</v>
      </c>
      <c r="J2098">
        <v>4540</v>
      </c>
      <c r="K2098">
        <v>9.94</v>
      </c>
      <c r="L2098">
        <v>45127.6</v>
      </c>
      <c r="N2098" t="s">
        <v>36</v>
      </c>
      <c r="O2098" t="s">
        <v>22</v>
      </c>
      <c r="P2098" s="2">
        <f>DATEVALUE(CONCATENATE(RIGHT(output[[#This Row],[month_year]],2),"/01/",LEFT(output[[#This Row],[month_year]],4)))</f>
        <v>42217</v>
      </c>
    </row>
    <row r="2099" spans="1:16" x14ac:dyDescent="0.3">
      <c r="A2099">
        <v>201508</v>
      </c>
      <c r="B2099" t="s">
        <v>70</v>
      </c>
      <c r="C2099" t="s">
        <v>93</v>
      </c>
      <c r="D2099" t="s">
        <v>93</v>
      </c>
      <c r="E2099" t="s">
        <v>93</v>
      </c>
      <c r="F2099" t="s">
        <v>35</v>
      </c>
      <c r="G2099" t="s">
        <v>19</v>
      </c>
      <c r="H2099" t="s">
        <v>20</v>
      </c>
      <c r="I2099" t="s">
        <v>21</v>
      </c>
      <c r="J2099">
        <v>2427</v>
      </c>
      <c r="K2099">
        <v>9.94</v>
      </c>
      <c r="L2099">
        <v>24124.38</v>
      </c>
      <c r="N2099" t="s">
        <v>93</v>
      </c>
      <c r="O2099" t="s">
        <v>22</v>
      </c>
      <c r="P2099" s="2">
        <f>DATEVALUE(CONCATENATE(RIGHT(output[[#This Row],[month_year]],2),"/01/",LEFT(output[[#This Row],[month_year]],4)))</f>
        <v>42217</v>
      </c>
    </row>
    <row r="2100" spans="1:16" x14ac:dyDescent="0.3">
      <c r="A2100">
        <v>201508</v>
      </c>
      <c r="B2100" t="s">
        <v>70</v>
      </c>
      <c r="C2100" t="s">
        <v>94</v>
      </c>
      <c r="D2100" t="s">
        <v>94</v>
      </c>
      <c r="E2100" t="s">
        <v>94</v>
      </c>
      <c r="F2100" t="s">
        <v>35</v>
      </c>
      <c r="G2100" t="s">
        <v>19</v>
      </c>
      <c r="H2100" t="s">
        <v>38</v>
      </c>
      <c r="I2100" t="s">
        <v>39</v>
      </c>
      <c r="J2100">
        <v>1951</v>
      </c>
      <c r="K2100">
        <v>9.94</v>
      </c>
      <c r="L2100">
        <v>19392.939999999999</v>
      </c>
      <c r="N2100" t="s">
        <v>94</v>
      </c>
      <c r="O2100" t="s">
        <v>22</v>
      </c>
      <c r="P2100" s="2">
        <f>DATEVALUE(CONCATENATE(RIGHT(output[[#This Row],[month_year]],2),"/01/",LEFT(output[[#This Row],[month_year]],4)))</f>
        <v>42217</v>
      </c>
    </row>
    <row r="2101" spans="1:16" x14ac:dyDescent="0.3">
      <c r="A2101">
        <v>201508</v>
      </c>
      <c r="B2101" t="s">
        <v>70</v>
      </c>
      <c r="C2101" t="s">
        <v>95</v>
      </c>
      <c r="D2101" t="s">
        <v>95</v>
      </c>
      <c r="E2101" t="s">
        <v>96</v>
      </c>
      <c r="F2101" t="s">
        <v>35</v>
      </c>
      <c r="G2101" t="s">
        <v>52</v>
      </c>
      <c r="H2101" t="s">
        <v>20</v>
      </c>
      <c r="I2101" t="s">
        <v>53</v>
      </c>
      <c r="J2101">
        <v>6447</v>
      </c>
      <c r="K2101">
        <v>9.93</v>
      </c>
      <c r="L2101">
        <v>64018.71</v>
      </c>
      <c r="N2101" t="s">
        <v>96</v>
      </c>
      <c r="O2101" t="s">
        <v>22</v>
      </c>
      <c r="P2101" s="2">
        <f>DATEVALUE(CONCATENATE(RIGHT(output[[#This Row],[month_year]],2),"/01/",LEFT(output[[#This Row],[month_year]],4)))</f>
        <v>42217</v>
      </c>
    </row>
    <row r="2102" spans="1:16" x14ac:dyDescent="0.3">
      <c r="A2102">
        <v>201508</v>
      </c>
      <c r="B2102" t="s">
        <v>70</v>
      </c>
      <c r="C2102" t="s">
        <v>46</v>
      </c>
      <c r="D2102" t="s">
        <v>47</v>
      </c>
      <c r="E2102" t="s">
        <v>47</v>
      </c>
      <c r="F2102" t="s">
        <v>48</v>
      </c>
      <c r="G2102" t="s">
        <v>19</v>
      </c>
      <c r="H2102" t="s">
        <v>20</v>
      </c>
      <c r="I2102" t="s">
        <v>21</v>
      </c>
      <c r="J2102">
        <v>12141</v>
      </c>
      <c r="K2102">
        <v>9.94</v>
      </c>
      <c r="L2102">
        <v>120681.54</v>
      </c>
      <c r="N2102" t="s">
        <v>47</v>
      </c>
      <c r="O2102" t="s">
        <v>22</v>
      </c>
      <c r="P2102" s="2">
        <f>DATEVALUE(CONCATENATE(RIGHT(output[[#This Row],[month_year]],2),"/01/",LEFT(output[[#This Row],[month_year]],4)))</f>
        <v>42217</v>
      </c>
    </row>
    <row r="2103" spans="1:16" x14ac:dyDescent="0.3">
      <c r="A2103">
        <v>201508</v>
      </c>
      <c r="B2103" t="s">
        <v>70</v>
      </c>
      <c r="C2103" t="s">
        <v>60</v>
      </c>
      <c r="D2103" t="s">
        <v>61</v>
      </c>
      <c r="E2103" t="s">
        <v>61</v>
      </c>
      <c r="F2103" t="s">
        <v>48</v>
      </c>
      <c r="G2103" t="s">
        <v>19</v>
      </c>
      <c r="H2103" t="s">
        <v>20</v>
      </c>
      <c r="I2103" t="s">
        <v>21</v>
      </c>
      <c r="J2103">
        <v>2709</v>
      </c>
      <c r="K2103">
        <v>9.94</v>
      </c>
      <c r="L2103">
        <v>26927.46</v>
      </c>
      <c r="N2103" t="s">
        <v>61</v>
      </c>
      <c r="O2103" t="s">
        <v>22</v>
      </c>
      <c r="P2103" s="2">
        <f>DATEVALUE(CONCATENATE(RIGHT(output[[#This Row],[month_year]],2),"/01/",LEFT(output[[#This Row],[month_year]],4)))</f>
        <v>42217</v>
      </c>
    </row>
    <row r="2104" spans="1:16" x14ac:dyDescent="0.3">
      <c r="A2104">
        <v>201508</v>
      </c>
      <c r="B2104" t="s">
        <v>70</v>
      </c>
      <c r="C2104" t="s">
        <v>97</v>
      </c>
      <c r="D2104" t="s">
        <v>98</v>
      </c>
      <c r="E2104" t="s">
        <v>98</v>
      </c>
      <c r="F2104" t="s">
        <v>65</v>
      </c>
      <c r="G2104" t="s">
        <v>19</v>
      </c>
      <c r="H2104" t="s">
        <v>20</v>
      </c>
      <c r="I2104" t="s">
        <v>21</v>
      </c>
      <c r="J2104">
        <v>4207</v>
      </c>
      <c r="K2104">
        <v>9.94</v>
      </c>
      <c r="L2104">
        <v>41817.58</v>
      </c>
      <c r="N2104" t="s">
        <v>98</v>
      </c>
      <c r="O2104" t="s">
        <v>22</v>
      </c>
      <c r="P2104" s="2">
        <f>DATEVALUE(CONCATENATE(RIGHT(output[[#This Row],[month_year]],2),"/01/",LEFT(output[[#This Row],[month_year]],4)))</f>
        <v>42217</v>
      </c>
    </row>
    <row r="2105" spans="1:16" x14ac:dyDescent="0.3">
      <c r="A2105">
        <v>201508</v>
      </c>
      <c r="B2105" t="s">
        <v>70</v>
      </c>
      <c r="C2105" t="s">
        <v>99</v>
      </c>
      <c r="D2105" t="s">
        <v>100</v>
      </c>
      <c r="E2105" t="s">
        <v>100</v>
      </c>
      <c r="F2105" t="s">
        <v>65</v>
      </c>
      <c r="G2105" t="s">
        <v>19</v>
      </c>
      <c r="H2105" t="s">
        <v>20</v>
      </c>
      <c r="I2105" t="s">
        <v>21</v>
      </c>
      <c r="J2105">
        <v>4014</v>
      </c>
      <c r="K2105">
        <v>9.94</v>
      </c>
      <c r="L2105">
        <v>39899.160000000003</v>
      </c>
      <c r="N2105" t="s">
        <v>100</v>
      </c>
      <c r="O2105" t="s">
        <v>22</v>
      </c>
      <c r="P2105" s="2">
        <f>DATEVALUE(CONCATENATE(RIGHT(output[[#This Row],[month_year]],2),"/01/",LEFT(output[[#This Row],[month_year]],4)))</f>
        <v>42217</v>
      </c>
    </row>
    <row r="2106" spans="1:16" x14ac:dyDescent="0.3">
      <c r="A2106">
        <v>201508</v>
      </c>
      <c r="B2106" t="s">
        <v>70</v>
      </c>
      <c r="C2106" t="s">
        <v>101</v>
      </c>
      <c r="D2106" t="s">
        <v>102</v>
      </c>
      <c r="E2106" t="s">
        <v>103</v>
      </c>
      <c r="F2106" t="s">
        <v>65</v>
      </c>
      <c r="G2106" t="s">
        <v>19</v>
      </c>
      <c r="H2106" t="s">
        <v>38</v>
      </c>
      <c r="I2106" t="s">
        <v>39</v>
      </c>
      <c r="J2106">
        <v>1041</v>
      </c>
      <c r="K2106">
        <v>9.94</v>
      </c>
      <c r="L2106">
        <v>10347.540000000001</v>
      </c>
      <c r="N2106" t="s">
        <v>103</v>
      </c>
      <c r="O2106" t="s">
        <v>22</v>
      </c>
      <c r="P2106" s="2">
        <f>DATEVALUE(CONCATENATE(RIGHT(output[[#This Row],[month_year]],2),"/01/",LEFT(output[[#This Row],[month_year]],4)))</f>
        <v>42217</v>
      </c>
    </row>
    <row r="2107" spans="1:16" x14ac:dyDescent="0.3">
      <c r="A2107">
        <v>201508</v>
      </c>
      <c r="B2107" t="s">
        <v>70</v>
      </c>
      <c r="C2107" t="s">
        <v>62</v>
      </c>
      <c r="D2107" t="s">
        <v>63</v>
      </c>
      <c r="E2107" t="s">
        <v>64</v>
      </c>
      <c r="F2107" t="s">
        <v>65</v>
      </c>
      <c r="G2107" t="s">
        <v>19</v>
      </c>
      <c r="H2107" t="s">
        <v>20</v>
      </c>
      <c r="I2107" t="s">
        <v>21</v>
      </c>
      <c r="J2107">
        <v>19731</v>
      </c>
      <c r="K2107">
        <v>9.94</v>
      </c>
      <c r="L2107">
        <v>196126.14</v>
      </c>
      <c r="N2107" t="s">
        <v>64</v>
      </c>
      <c r="O2107" t="s">
        <v>22</v>
      </c>
      <c r="P2107" s="2">
        <f>DATEVALUE(CONCATENATE(RIGHT(output[[#This Row],[month_year]],2),"/01/",LEFT(output[[#This Row],[month_year]],4)))</f>
        <v>42217</v>
      </c>
    </row>
    <row r="2108" spans="1:16" x14ac:dyDescent="0.3">
      <c r="A2108">
        <v>201508</v>
      </c>
      <c r="B2108" t="s">
        <v>70</v>
      </c>
      <c r="C2108" t="s">
        <v>104</v>
      </c>
      <c r="D2108" t="s">
        <v>105</v>
      </c>
      <c r="E2108" t="s">
        <v>106</v>
      </c>
      <c r="F2108" t="s">
        <v>65</v>
      </c>
      <c r="G2108" t="s">
        <v>19</v>
      </c>
      <c r="H2108" t="s">
        <v>38</v>
      </c>
      <c r="I2108" t="s">
        <v>39</v>
      </c>
      <c r="J2108">
        <v>410</v>
      </c>
      <c r="K2108">
        <v>9.94</v>
      </c>
      <c r="L2108">
        <v>4075.4</v>
      </c>
      <c r="N2108" t="s">
        <v>106</v>
      </c>
      <c r="O2108" t="s">
        <v>22</v>
      </c>
      <c r="P2108" s="2">
        <f>DATEVALUE(CONCATENATE(RIGHT(output[[#This Row],[month_year]],2),"/01/",LEFT(output[[#This Row],[month_year]],4)))</f>
        <v>42217</v>
      </c>
    </row>
    <row r="2109" spans="1:16" x14ac:dyDescent="0.3">
      <c r="A2109">
        <v>201508</v>
      </c>
      <c r="B2109" t="s">
        <v>70</v>
      </c>
      <c r="C2109" t="s">
        <v>107</v>
      </c>
      <c r="D2109" t="s">
        <v>108</v>
      </c>
      <c r="E2109" t="s">
        <v>108</v>
      </c>
      <c r="F2109" t="s">
        <v>65</v>
      </c>
      <c r="G2109" t="s">
        <v>19</v>
      </c>
      <c r="H2109" t="s">
        <v>20</v>
      </c>
      <c r="I2109" t="s">
        <v>21</v>
      </c>
      <c r="J2109">
        <v>4593</v>
      </c>
      <c r="K2109">
        <v>9.94</v>
      </c>
      <c r="L2109">
        <v>45654.42</v>
      </c>
      <c r="N2109" t="s">
        <v>108</v>
      </c>
      <c r="O2109" t="s">
        <v>22</v>
      </c>
      <c r="P2109" s="2">
        <f>DATEVALUE(CONCATENATE(RIGHT(output[[#This Row],[month_year]],2),"/01/",LEFT(output[[#This Row],[month_year]],4)))</f>
        <v>42217</v>
      </c>
    </row>
    <row r="2110" spans="1:16" x14ac:dyDescent="0.3">
      <c r="A2110">
        <v>201508</v>
      </c>
      <c r="B2110" t="s">
        <v>70</v>
      </c>
      <c r="C2110" t="s">
        <v>766</v>
      </c>
      <c r="D2110" t="s">
        <v>767</v>
      </c>
      <c r="E2110" t="s">
        <v>684</v>
      </c>
      <c r="F2110" t="s">
        <v>65</v>
      </c>
      <c r="G2110" t="s">
        <v>637</v>
      </c>
      <c r="H2110" t="s">
        <v>20</v>
      </c>
      <c r="I2110" t="s">
        <v>638</v>
      </c>
      <c r="J2110">
        <v>182</v>
      </c>
      <c r="K2110">
        <v>14.95</v>
      </c>
      <c r="L2110">
        <v>2720.9</v>
      </c>
      <c r="N2110" t="s">
        <v>65</v>
      </c>
      <c r="O2110" t="s">
        <v>22</v>
      </c>
      <c r="P2110" s="2">
        <f>DATEVALUE(CONCATENATE(RIGHT(output[[#This Row],[month_year]],2),"/01/",LEFT(output[[#This Row],[month_year]],4)))</f>
        <v>42217</v>
      </c>
    </row>
    <row r="2111" spans="1:16" x14ac:dyDescent="0.3">
      <c r="A2111">
        <v>201508</v>
      </c>
      <c r="B2111" t="s">
        <v>70</v>
      </c>
      <c r="C2111" t="s">
        <v>66</v>
      </c>
      <c r="D2111" t="s">
        <v>67</v>
      </c>
      <c r="E2111" t="s">
        <v>67</v>
      </c>
      <c r="F2111" t="s">
        <v>65</v>
      </c>
      <c r="G2111" t="s">
        <v>19</v>
      </c>
      <c r="H2111" t="s">
        <v>20</v>
      </c>
      <c r="I2111" t="s">
        <v>21</v>
      </c>
      <c r="J2111">
        <v>4350</v>
      </c>
      <c r="K2111">
        <v>9.94</v>
      </c>
      <c r="L2111">
        <v>43239</v>
      </c>
      <c r="N2111" t="s">
        <v>67</v>
      </c>
      <c r="O2111" t="s">
        <v>22</v>
      </c>
      <c r="P2111" s="2">
        <f>DATEVALUE(CONCATENATE(RIGHT(output[[#This Row],[month_year]],2),"/01/",LEFT(output[[#This Row],[month_year]],4)))</f>
        <v>42217</v>
      </c>
    </row>
    <row r="2112" spans="1:16" x14ac:dyDescent="0.3">
      <c r="A2112">
        <v>201508</v>
      </c>
      <c r="B2112" t="s">
        <v>70</v>
      </c>
      <c r="C2112" t="s">
        <v>111</v>
      </c>
      <c r="D2112" t="s">
        <v>112</v>
      </c>
      <c r="E2112" t="s">
        <v>113</v>
      </c>
      <c r="F2112" t="s">
        <v>65</v>
      </c>
      <c r="G2112" t="s">
        <v>19</v>
      </c>
      <c r="H2112" t="s">
        <v>38</v>
      </c>
      <c r="I2112" t="s">
        <v>39</v>
      </c>
      <c r="J2112">
        <v>1146</v>
      </c>
      <c r="K2112">
        <v>9.94</v>
      </c>
      <c r="L2112">
        <v>11391.24</v>
      </c>
      <c r="N2112" t="s">
        <v>113</v>
      </c>
      <c r="O2112" t="s">
        <v>22</v>
      </c>
      <c r="P2112" s="2">
        <f>DATEVALUE(CONCATENATE(RIGHT(output[[#This Row],[month_year]],2),"/01/",LEFT(output[[#This Row],[month_year]],4)))</f>
        <v>42217</v>
      </c>
    </row>
    <row r="2113" spans="1:16" x14ac:dyDescent="0.3">
      <c r="A2113">
        <v>201508</v>
      </c>
      <c r="B2113" t="s">
        <v>70</v>
      </c>
      <c r="C2113" t="s">
        <v>114</v>
      </c>
      <c r="D2113" t="s">
        <v>115</v>
      </c>
      <c r="E2113" t="s">
        <v>115</v>
      </c>
      <c r="F2113" t="s">
        <v>65</v>
      </c>
      <c r="G2113" t="s">
        <v>19</v>
      </c>
      <c r="H2113" t="s">
        <v>20</v>
      </c>
      <c r="I2113" t="s">
        <v>21</v>
      </c>
      <c r="J2113">
        <v>3190</v>
      </c>
      <c r="K2113">
        <v>9.94</v>
      </c>
      <c r="L2113">
        <v>31708.6</v>
      </c>
      <c r="N2113" t="s">
        <v>115</v>
      </c>
      <c r="O2113" t="s">
        <v>22</v>
      </c>
      <c r="P2113" s="2">
        <f>DATEVALUE(CONCATENATE(RIGHT(output[[#This Row],[month_year]],2),"/01/",LEFT(output[[#This Row],[month_year]],4)))</f>
        <v>42217</v>
      </c>
    </row>
    <row r="2114" spans="1:16" x14ac:dyDescent="0.3">
      <c r="A2114">
        <v>201508</v>
      </c>
      <c r="B2114" t="s">
        <v>70</v>
      </c>
      <c r="C2114" t="s">
        <v>68</v>
      </c>
      <c r="D2114" t="s">
        <v>69</v>
      </c>
      <c r="E2114" t="s">
        <v>65</v>
      </c>
      <c r="F2114" t="s">
        <v>65</v>
      </c>
      <c r="G2114" t="s">
        <v>19</v>
      </c>
      <c r="H2114" t="s">
        <v>20</v>
      </c>
      <c r="I2114" t="s">
        <v>21</v>
      </c>
      <c r="J2114">
        <v>15895</v>
      </c>
      <c r="K2114">
        <v>9.94</v>
      </c>
      <c r="L2114">
        <v>157996.29999999999</v>
      </c>
      <c r="N2114" t="s">
        <v>65</v>
      </c>
      <c r="O2114" t="s">
        <v>24</v>
      </c>
      <c r="P2114" s="2">
        <f>DATEVALUE(CONCATENATE(RIGHT(output[[#This Row],[month_year]],2),"/01/",LEFT(output[[#This Row],[month_year]],4)))</f>
        <v>42217</v>
      </c>
    </row>
    <row r="2115" spans="1:16" x14ac:dyDescent="0.3">
      <c r="A2115">
        <v>201508</v>
      </c>
      <c r="B2115" t="s">
        <v>70</v>
      </c>
      <c r="C2115" t="s">
        <v>118</v>
      </c>
      <c r="D2115" t="s">
        <v>119</v>
      </c>
      <c r="E2115" t="s">
        <v>120</v>
      </c>
      <c r="F2115" t="s">
        <v>65</v>
      </c>
      <c r="G2115" t="s">
        <v>19</v>
      </c>
      <c r="H2115" t="s">
        <v>38</v>
      </c>
      <c r="I2115" t="s">
        <v>39</v>
      </c>
      <c r="J2115">
        <v>89</v>
      </c>
      <c r="K2115">
        <v>9.9499999999999993</v>
      </c>
      <c r="L2115">
        <v>885.55</v>
      </c>
      <c r="N2115" t="s">
        <v>120</v>
      </c>
      <c r="O2115" t="s">
        <v>22</v>
      </c>
      <c r="P2115" s="2">
        <f>DATEVALUE(CONCATENATE(RIGHT(output[[#This Row],[month_year]],2),"/01/",LEFT(output[[#This Row],[month_year]],4)))</f>
        <v>42217</v>
      </c>
    </row>
    <row r="2116" spans="1:16" x14ac:dyDescent="0.3">
      <c r="A2116">
        <v>201508</v>
      </c>
      <c r="B2116" t="s">
        <v>70</v>
      </c>
      <c r="C2116" t="s">
        <v>707</v>
      </c>
      <c r="D2116" t="s">
        <v>708</v>
      </c>
      <c r="E2116" t="s">
        <v>684</v>
      </c>
      <c r="F2116" t="s">
        <v>65</v>
      </c>
      <c r="G2116" t="s">
        <v>637</v>
      </c>
      <c r="H2116" t="s">
        <v>20</v>
      </c>
      <c r="I2116" t="s">
        <v>638</v>
      </c>
      <c r="J2116">
        <v>325</v>
      </c>
      <c r="K2116">
        <v>14.95</v>
      </c>
      <c r="L2116">
        <v>4858.75</v>
      </c>
      <c r="N2116" t="s">
        <v>65</v>
      </c>
      <c r="O2116" t="s">
        <v>24</v>
      </c>
      <c r="P2116" s="2">
        <f>DATEVALUE(CONCATENATE(RIGHT(output[[#This Row],[month_year]],2),"/01/",LEFT(output[[#This Row],[month_year]],4)))</f>
        <v>42217</v>
      </c>
    </row>
    <row r="2117" spans="1:16" x14ac:dyDescent="0.3">
      <c r="A2117">
        <v>201508</v>
      </c>
      <c r="B2117" t="s">
        <v>70</v>
      </c>
      <c r="C2117" t="s">
        <v>121</v>
      </c>
      <c r="D2117" t="s">
        <v>122</v>
      </c>
      <c r="E2117" t="s">
        <v>123</v>
      </c>
      <c r="F2117" t="s">
        <v>65</v>
      </c>
      <c r="G2117" t="s">
        <v>19</v>
      </c>
      <c r="H2117" t="s">
        <v>38</v>
      </c>
      <c r="I2117" t="s">
        <v>39</v>
      </c>
      <c r="J2117">
        <v>440</v>
      </c>
      <c r="K2117">
        <v>9.94</v>
      </c>
      <c r="L2117">
        <v>4373.6000000000004</v>
      </c>
      <c r="N2117" t="s">
        <v>123</v>
      </c>
      <c r="O2117" t="s">
        <v>22</v>
      </c>
      <c r="P2117" s="2">
        <f>DATEVALUE(CONCATENATE(RIGHT(output[[#This Row],[month_year]],2),"/01/",LEFT(output[[#This Row],[month_year]],4)))</f>
        <v>42217</v>
      </c>
    </row>
    <row r="2118" spans="1:16" x14ac:dyDescent="0.3">
      <c r="A2118">
        <v>201508</v>
      </c>
      <c r="B2118" t="s">
        <v>70</v>
      </c>
      <c r="C2118" t="s">
        <v>124</v>
      </c>
      <c r="D2118" t="s">
        <v>125</v>
      </c>
      <c r="E2118" t="s">
        <v>126</v>
      </c>
      <c r="F2118" t="s">
        <v>65</v>
      </c>
      <c r="G2118" t="s">
        <v>19</v>
      </c>
      <c r="H2118" t="s">
        <v>20</v>
      </c>
      <c r="I2118" t="s">
        <v>21</v>
      </c>
      <c r="J2118">
        <v>9968</v>
      </c>
      <c r="K2118">
        <v>9.9499999999999993</v>
      </c>
      <c r="L2118">
        <v>99181.6</v>
      </c>
      <c r="N2118" t="s">
        <v>126</v>
      </c>
      <c r="O2118" t="s">
        <v>22</v>
      </c>
      <c r="P2118" s="2">
        <f>DATEVALUE(CONCATENATE(RIGHT(output[[#This Row],[month_year]],2),"/01/",LEFT(output[[#This Row],[month_year]],4)))</f>
        <v>42217</v>
      </c>
    </row>
    <row r="2119" spans="1:16" x14ac:dyDescent="0.3">
      <c r="A2119">
        <v>201508</v>
      </c>
      <c r="B2119" t="s">
        <v>127</v>
      </c>
      <c r="C2119" t="s">
        <v>79</v>
      </c>
      <c r="D2119" t="s">
        <v>80</v>
      </c>
      <c r="E2119" t="s">
        <v>81</v>
      </c>
      <c r="F2119" t="s">
        <v>18</v>
      </c>
      <c r="G2119" t="s">
        <v>52</v>
      </c>
      <c r="H2119" t="s">
        <v>20</v>
      </c>
      <c r="I2119" t="s">
        <v>53</v>
      </c>
      <c r="J2119">
        <v>1631</v>
      </c>
      <c r="K2119">
        <v>13.77</v>
      </c>
      <c r="L2119">
        <v>22458.87</v>
      </c>
      <c r="N2119" t="s">
        <v>81</v>
      </c>
      <c r="O2119" t="s">
        <v>22</v>
      </c>
      <c r="P2119" s="2">
        <f>DATEVALUE(CONCATENATE(RIGHT(output[[#This Row],[month_year]],2),"/01/",LEFT(output[[#This Row],[month_year]],4)))</f>
        <v>42217</v>
      </c>
    </row>
    <row r="2120" spans="1:16" x14ac:dyDescent="0.3">
      <c r="A2120">
        <v>201508</v>
      </c>
      <c r="B2120" t="s">
        <v>127</v>
      </c>
      <c r="C2120" t="s">
        <v>128</v>
      </c>
      <c r="D2120" t="s">
        <v>129</v>
      </c>
      <c r="E2120" t="s">
        <v>129</v>
      </c>
      <c r="F2120" t="s">
        <v>30</v>
      </c>
      <c r="G2120" t="s">
        <v>19</v>
      </c>
      <c r="H2120" t="s">
        <v>20</v>
      </c>
      <c r="I2120" t="s">
        <v>21</v>
      </c>
      <c r="J2120">
        <v>6616</v>
      </c>
      <c r="K2120">
        <v>13.526666666666699</v>
      </c>
      <c r="L2120">
        <v>89492.426666666695</v>
      </c>
      <c r="N2120" t="s">
        <v>129</v>
      </c>
      <c r="O2120" t="s">
        <v>22</v>
      </c>
      <c r="P2120" s="2">
        <f>DATEVALUE(CONCATENATE(RIGHT(output[[#This Row],[month_year]],2),"/01/",LEFT(output[[#This Row],[month_year]],4)))</f>
        <v>42217</v>
      </c>
    </row>
    <row r="2121" spans="1:16" x14ac:dyDescent="0.3">
      <c r="A2121">
        <v>201508</v>
      </c>
      <c r="B2121" t="s">
        <v>127</v>
      </c>
      <c r="C2121" t="s">
        <v>130</v>
      </c>
      <c r="D2121" t="s">
        <v>131</v>
      </c>
      <c r="E2121" t="s">
        <v>132</v>
      </c>
      <c r="F2121" t="s">
        <v>30</v>
      </c>
      <c r="G2121" t="s">
        <v>52</v>
      </c>
      <c r="H2121" t="s">
        <v>20</v>
      </c>
      <c r="I2121" t="s">
        <v>53</v>
      </c>
      <c r="J2121">
        <v>2958</v>
      </c>
      <c r="K2121">
        <v>13.77</v>
      </c>
      <c r="L2121">
        <v>40731.660000000003</v>
      </c>
      <c r="N2121" t="s">
        <v>132</v>
      </c>
      <c r="O2121" t="s">
        <v>22</v>
      </c>
      <c r="P2121" s="2">
        <f>DATEVALUE(CONCATENATE(RIGHT(output[[#This Row],[month_year]],2),"/01/",LEFT(output[[#This Row],[month_year]],4)))</f>
        <v>42217</v>
      </c>
    </row>
    <row r="2122" spans="1:16" x14ac:dyDescent="0.3">
      <c r="A2122">
        <v>201508</v>
      </c>
      <c r="B2122" t="s">
        <v>127</v>
      </c>
      <c r="C2122" t="s">
        <v>29</v>
      </c>
      <c r="D2122" t="s">
        <v>30</v>
      </c>
      <c r="E2122" t="s">
        <v>30</v>
      </c>
      <c r="F2122" t="s">
        <v>30</v>
      </c>
      <c r="G2122" t="s">
        <v>19</v>
      </c>
      <c r="H2122" t="s">
        <v>20</v>
      </c>
      <c r="I2122" t="s">
        <v>21</v>
      </c>
      <c r="J2122">
        <v>34065</v>
      </c>
      <c r="K2122">
        <v>13.526666666666699</v>
      </c>
      <c r="L2122">
        <v>460785.9</v>
      </c>
      <c r="N2122" t="s">
        <v>30</v>
      </c>
      <c r="O2122" t="s">
        <v>22</v>
      </c>
      <c r="P2122" s="2">
        <f>DATEVALUE(CONCATENATE(RIGHT(output[[#This Row],[month_year]],2),"/01/",LEFT(output[[#This Row],[month_year]],4)))</f>
        <v>42217</v>
      </c>
    </row>
    <row r="2123" spans="1:16" x14ac:dyDescent="0.3">
      <c r="A2123">
        <v>201508</v>
      </c>
      <c r="B2123" t="s">
        <v>127</v>
      </c>
      <c r="C2123" t="s">
        <v>133</v>
      </c>
      <c r="D2123" t="s">
        <v>134</v>
      </c>
      <c r="E2123" t="s">
        <v>134</v>
      </c>
      <c r="F2123" t="s">
        <v>30</v>
      </c>
      <c r="G2123" t="s">
        <v>19</v>
      </c>
      <c r="H2123" t="s">
        <v>20</v>
      </c>
      <c r="I2123" t="s">
        <v>21</v>
      </c>
      <c r="J2123">
        <v>13851</v>
      </c>
      <c r="K2123">
        <v>13.526666666666699</v>
      </c>
      <c r="L2123">
        <v>187357.86</v>
      </c>
      <c r="N2123" t="s">
        <v>134</v>
      </c>
      <c r="O2123" t="s">
        <v>22</v>
      </c>
      <c r="P2123" s="2">
        <f>DATEVALUE(CONCATENATE(RIGHT(output[[#This Row],[month_year]],2),"/01/",LEFT(output[[#This Row],[month_year]],4)))</f>
        <v>42217</v>
      </c>
    </row>
    <row r="2124" spans="1:16" x14ac:dyDescent="0.3">
      <c r="A2124">
        <v>201508</v>
      </c>
      <c r="B2124" t="s">
        <v>127</v>
      </c>
      <c r="C2124" t="s">
        <v>135</v>
      </c>
      <c r="D2124" t="s">
        <v>136</v>
      </c>
      <c r="E2124" t="s">
        <v>136</v>
      </c>
      <c r="F2124" t="s">
        <v>30</v>
      </c>
      <c r="G2124" t="s">
        <v>52</v>
      </c>
      <c r="H2124" t="s">
        <v>20</v>
      </c>
      <c r="I2124" t="s">
        <v>53</v>
      </c>
      <c r="J2124">
        <v>3221</v>
      </c>
      <c r="K2124">
        <v>13.77</v>
      </c>
      <c r="L2124">
        <v>44353.17</v>
      </c>
      <c r="N2124" t="s">
        <v>136</v>
      </c>
      <c r="O2124" t="s">
        <v>22</v>
      </c>
      <c r="P2124" s="2">
        <f>DATEVALUE(CONCATENATE(RIGHT(output[[#This Row],[month_year]],2),"/01/",LEFT(output[[#This Row],[month_year]],4)))</f>
        <v>42217</v>
      </c>
    </row>
    <row r="2125" spans="1:16" x14ac:dyDescent="0.3">
      <c r="A2125">
        <v>201508</v>
      </c>
      <c r="B2125" t="s">
        <v>127</v>
      </c>
      <c r="C2125" t="s">
        <v>137</v>
      </c>
      <c r="D2125" t="s">
        <v>138</v>
      </c>
      <c r="E2125" t="s">
        <v>138</v>
      </c>
      <c r="F2125" t="s">
        <v>30</v>
      </c>
      <c r="G2125" t="s">
        <v>19</v>
      </c>
      <c r="H2125" t="s">
        <v>20</v>
      </c>
      <c r="I2125" t="s">
        <v>21</v>
      </c>
      <c r="J2125">
        <v>4722</v>
      </c>
      <c r="K2125">
        <v>13.526666666666699</v>
      </c>
      <c r="L2125">
        <v>63872.92</v>
      </c>
      <c r="N2125" t="s">
        <v>138</v>
      </c>
      <c r="O2125" t="s">
        <v>22</v>
      </c>
      <c r="P2125" s="2">
        <f>DATEVALUE(CONCATENATE(RIGHT(output[[#This Row],[month_year]],2),"/01/",LEFT(output[[#This Row],[month_year]],4)))</f>
        <v>42217</v>
      </c>
    </row>
    <row r="2126" spans="1:16" x14ac:dyDescent="0.3">
      <c r="A2126">
        <v>201508</v>
      </c>
      <c r="B2126" t="s">
        <v>127</v>
      </c>
      <c r="C2126" t="s">
        <v>31</v>
      </c>
      <c r="D2126" t="s">
        <v>32</v>
      </c>
      <c r="E2126" t="s">
        <v>32</v>
      </c>
      <c r="F2126" t="s">
        <v>30</v>
      </c>
      <c r="G2126" t="s">
        <v>19</v>
      </c>
      <c r="H2126" t="s">
        <v>20</v>
      </c>
      <c r="I2126" t="s">
        <v>21</v>
      </c>
      <c r="J2126">
        <v>29802</v>
      </c>
      <c r="K2126">
        <v>13.526666666666699</v>
      </c>
      <c r="L2126">
        <v>403121.72</v>
      </c>
      <c r="N2126" t="s">
        <v>32</v>
      </c>
      <c r="O2126" t="s">
        <v>22</v>
      </c>
      <c r="P2126" s="2">
        <f>DATEVALUE(CONCATENATE(RIGHT(output[[#This Row],[month_year]],2),"/01/",LEFT(output[[#This Row],[month_year]],4)))</f>
        <v>42217</v>
      </c>
    </row>
    <row r="2127" spans="1:16" x14ac:dyDescent="0.3">
      <c r="A2127">
        <v>201508</v>
      </c>
      <c r="B2127" t="s">
        <v>127</v>
      </c>
      <c r="C2127" t="s">
        <v>139</v>
      </c>
      <c r="D2127" t="s">
        <v>140</v>
      </c>
      <c r="E2127" t="s">
        <v>141</v>
      </c>
      <c r="F2127" t="s">
        <v>30</v>
      </c>
      <c r="G2127" t="s">
        <v>27</v>
      </c>
      <c r="H2127" t="s">
        <v>20</v>
      </c>
      <c r="I2127" t="s">
        <v>28</v>
      </c>
      <c r="J2127">
        <v>66452</v>
      </c>
      <c r="K2127">
        <v>8.48</v>
      </c>
      <c r="L2127">
        <v>563512.96</v>
      </c>
      <c r="N2127" t="s">
        <v>141</v>
      </c>
      <c r="O2127" t="s">
        <v>22</v>
      </c>
      <c r="P2127" s="2">
        <f>DATEVALUE(CONCATENATE(RIGHT(output[[#This Row],[month_year]],2),"/01/",LEFT(output[[#This Row],[month_year]],4)))</f>
        <v>42217</v>
      </c>
    </row>
    <row r="2128" spans="1:16" x14ac:dyDescent="0.3">
      <c r="A2128">
        <v>201508</v>
      </c>
      <c r="B2128" t="s">
        <v>127</v>
      </c>
      <c r="C2128" t="s">
        <v>33</v>
      </c>
      <c r="D2128" t="s">
        <v>33</v>
      </c>
      <c r="E2128" t="s">
        <v>34</v>
      </c>
      <c r="F2128" t="s">
        <v>35</v>
      </c>
      <c r="G2128" t="s">
        <v>19</v>
      </c>
      <c r="H2128" t="s">
        <v>20</v>
      </c>
      <c r="I2128" t="s">
        <v>21</v>
      </c>
      <c r="J2128">
        <v>3561</v>
      </c>
      <c r="K2128">
        <v>13.526666666666699</v>
      </c>
      <c r="L2128">
        <v>48168.46</v>
      </c>
      <c r="N2128" t="s">
        <v>34</v>
      </c>
      <c r="O2128" t="s">
        <v>22</v>
      </c>
      <c r="P2128" s="2">
        <f>DATEVALUE(CONCATENATE(RIGHT(output[[#This Row],[month_year]],2),"/01/",LEFT(output[[#This Row],[month_year]],4)))</f>
        <v>42217</v>
      </c>
    </row>
    <row r="2129" spans="1:16" x14ac:dyDescent="0.3">
      <c r="A2129">
        <v>201508</v>
      </c>
      <c r="B2129" t="s">
        <v>127</v>
      </c>
      <c r="C2129" t="s">
        <v>36</v>
      </c>
      <c r="D2129" t="s">
        <v>36</v>
      </c>
      <c r="E2129" t="s">
        <v>36</v>
      </c>
      <c r="F2129" t="s">
        <v>35</v>
      </c>
      <c r="G2129" t="s">
        <v>19</v>
      </c>
      <c r="H2129" t="s">
        <v>20</v>
      </c>
      <c r="I2129" t="s">
        <v>21</v>
      </c>
      <c r="J2129">
        <v>8148</v>
      </c>
      <c r="K2129">
        <v>13.526666666666699</v>
      </c>
      <c r="L2129">
        <v>110215.28</v>
      </c>
      <c r="N2129" t="s">
        <v>36</v>
      </c>
      <c r="O2129" t="s">
        <v>22</v>
      </c>
      <c r="P2129" s="2">
        <f>DATEVALUE(CONCATENATE(RIGHT(output[[#This Row],[month_year]],2),"/01/",LEFT(output[[#This Row],[month_year]],4)))</f>
        <v>42217</v>
      </c>
    </row>
    <row r="2130" spans="1:16" x14ac:dyDescent="0.3">
      <c r="A2130">
        <v>201508</v>
      </c>
      <c r="B2130" t="s">
        <v>127</v>
      </c>
      <c r="C2130" t="s">
        <v>93</v>
      </c>
      <c r="D2130" t="s">
        <v>93</v>
      </c>
      <c r="E2130" t="s">
        <v>93</v>
      </c>
      <c r="F2130" t="s">
        <v>35</v>
      </c>
      <c r="G2130" t="s">
        <v>19</v>
      </c>
      <c r="H2130" t="s">
        <v>20</v>
      </c>
      <c r="I2130" t="s">
        <v>21</v>
      </c>
      <c r="J2130">
        <v>4071</v>
      </c>
      <c r="K2130">
        <v>13.526666666666699</v>
      </c>
      <c r="L2130">
        <v>55067.06</v>
      </c>
      <c r="N2130" t="s">
        <v>93</v>
      </c>
      <c r="O2130" t="s">
        <v>22</v>
      </c>
      <c r="P2130" s="2">
        <f>DATEVALUE(CONCATENATE(RIGHT(output[[#This Row],[month_year]],2),"/01/",LEFT(output[[#This Row],[month_year]],4)))</f>
        <v>42217</v>
      </c>
    </row>
    <row r="2131" spans="1:16" x14ac:dyDescent="0.3">
      <c r="A2131">
        <v>201508</v>
      </c>
      <c r="B2131" t="s">
        <v>127</v>
      </c>
      <c r="C2131" t="s">
        <v>95</v>
      </c>
      <c r="D2131" t="s">
        <v>95</v>
      </c>
      <c r="E2131" t="s">
        <v>96</v>
      </c>
      <c r="F2131" t="s">
        <v>35</v>
      </c>
      <c r="G2131" t="s">
        <v>52</v>
      </c>
      <c r="H2131" t="s">
        <v>20</v>
      </c>
      <c r="I2131" t="s">
        <v>53</v>
      </c>
      <c r="J2131">
        <v>1936</v>
      </c>
      <c r="K2131">
        <v>13.77</v>
      </c>
      <c r="L2131">
        <v>26658.720000000001</v>
      </c>
      <c r="N2131" t="s">
        <v>96</v>
      </c>
      <c r="O2131" t="s">
        <v>22</v>
      </c>
      <c r="P2131" s="2">
        <f>DATEVALUE(CONCATENATE(RIGHT(output[[#This Row],[month_year]],2),"/01/",LEFT(output[[#This Row],[month_year]],4)))</f>
        <v>42217</v>
      </c>
    </row>
    <row r="2132" spans="1:16" x14ac:dyDescent="0.3">
      <c r="A2132">
        <v>201508</v>
      </c>
      <c r="B2132" t="s">
        <v>127</v>
      </c>
      <c r="C2132" t="s">
        <v>46</v>
      </c>
      <c r="D2132" t="s">
        <v>47</v>
      </c>
      <c r="E2132" t="s">
        <v>47</v>
      </c>
      <c r="F2132" t="s">
        <v>48</v>
      </c>
      <c r="G2132" t="s">
        <v>19</v>
      </c>
      <c r="H2132" t="s">
        <v>20</v>
      </c>
      <c r="I2132" t="s">
        <v>21</v>
      </c>
      <c r="J2132">
        <v>6991</v>
      </c>
      <c r="K2132">
        <v>13.526666666666699</v>
      </c>
      <c r="L2132">
        <v>94564.926666666695</v>
      </c>
      <c r="N2132" t="s">
        <v>47</v>
      </c>
      <c r="O2132" t="s">
        <v>22</v>
      </c>
      <c r="P2132" s="2">
        <f>DATEVALUE(CONCATENATE(RIGHT(output[[#This Row],[month_year]],2),"/01/",LEFT(output[[#This Row],[month_year]],4)))</f>
        <v>42217</v>
      </c>
    </row>
    <row r="2133" spans="1:16" x14ac:dyDescent="0.3">
      <c r="A2133">
        <v>201508</v>
      </c>
      <c r="B2133" t="s">
        <v>127</v>
      </c>
      <c r="C2133" t="s">
        <v>142</v>
      </c>
      <c r="D2133" t="s">
        <v>63</v>
      </c>
      <c r="E2133" t="s">
        <v>64</v>
      </c>
      <c r="F2133" t="s">
        <v>65</v>
      </c>
      <c r="G2133" t="s">
        <v>19</v>
      </c>
      <c r="H2133" t="s">
        <v>20</v>
      </c>
      <c r="I2133" t="s">
        <v>21</v>
      </c>
      <c r="J2133">
        <v>21374</v>
      </c>
      <c r="K2133">
        <v>13.526666666666699</v>
      </c>
      <c r="L2133">
        <v>289118.97333333298</v>
      </c>
      <c r="N2133" t="s">
        <v>64</v>
      </c>
      <c r="O2133" t="s">
        <v>22</v>
      </c>
      <c r="P2133" s="2">
        <f>DATEVALUE(CONCATENATE(RIGHT(output[[#This Row],[month_year]],2),"/01/",LEFT(output[[#This Row],[month_year]],4)))</f>
        <v>42217</v>
      </c>
    </row>
    <row r="2134" spans="1:16" x14ac:dyDescent="0.3">
      <c r="A2134">
        <v>201508</v>
      </c>
      <c r="B2134" t="s">
        <v>127</v>
      </c>
      <c r="C2134" t="s">
        <v>68</v>
      </c>
      <c r="D2134" t="s">
        <v>69</v>
      </c>
      <c r="E2134" t="s">
        <v>65</v>
      </c>
      <c r="F2134" t="s">
        <v>65</v>
      </c>
      <c r="G2134" t="s">
        <v>19</v>
      </c>
      <c r="H2134" t="s">
        <v>20</v>
      </c>
      <c r="I2134" t="s">
        <v>21</v>
      </c>
      <c r="J2134">
        <v>17953</v>
      </c>
      <c r="K2134">
        <v>13.526666666666699</v>
      </c>
      <c r="L2134">
        <v>242844.24666666699</v>
      </c>
      <c r="N2134" t="s">
        <v>65</v>
      </c>
      <c r="O2134" t="s">
        <v>22</v>
      </c>
      <c r="P2134" s="2">
        <f>DATEVALUE(CONCATENATE(RIGHT(output[[#This Row],[month_year]],2),"/01/",LEFT(output[[#This Row],[month_year]],4)))</f>
        <v>42217</v>
      </c>
    </row>
    <row r="2135" spans="1:16" x14ac:dyDescent="0.3">
      <c r="A2135">
        <v>201508</v>
      </c>
      <c r="B2135" t="s">
        <v>143</v>
      </c>
      <c r="C2135" t="s">
        <v>155</v>
      </c>
      <c r="D2135" t="s">
        <v>156</v>
      </c>
      <c r="E2135" t="s">
        <v>17</v>
      </c>
      <c r="F2135" t="s">
        <v>18</v>
      </c>
      <c r="G2135" t="s">
        <v>19</v>
      </c>
      <c r="H2135" t="s">
        <v>20</v>
      </c>
      <c r="I2135" t="s">
        <v>21</v>
      </c>
      <c r="J2135">
        <v>3724</v>
      </c>
      <c r="K2135">
        <v>13.02</v>
      </c>
      <c r="L2135">
        <v>48486.48</v>
      </c>
      <c r="M2135">
        <v>18.6666666666667</v>
      </c>
      <c r="N2135" t="s">
        <v>17</v>
      </c>
      <c r="O2135" t="s">
        <v>22</v>
      </c>
      <c r="P2135" s="2">
        <f>DATEVALUE(CONCATENATE(RIGHT(output[[#This Row],[month_year]],2),"/01/",LEFT(output[[#This Row],[month_year]],4)))</f>
        <v>42217</v>
      </c>
    </row>
    <row r="2136" spans="1:16" x14ac:dyDescent="0.3">
      <c r="A2136">
        <v>201508</v>
      </c>
      <c r="B2136" t="s">
        <v>143</v>
      </c>
      <c r="C2136" t="s">
        <v>157</v>
      </c>
      <c r="D2136" t="s">
        <v>158</v>
      </c>
      <c r="E2136" t="s">
        <v>72</v>
      </c>
      <c r="F2136" t="s">
        <v>18</v>
      </c>
      <c r="G2136" t="s">
        <v>19</v>
      </c>
      <c r="H2136" t="s">
        <v>38</v>
      </c>
      <c r="I2136" t="s">
        <v>39</v>
      </c>
      <c r="J2136">
        <v>4226</v>
      </c>
      <c r="K2136">
        <v>14.11</v>
      </c>
      <c r="L2136">
        <v>59628.86</v>
      </c>
      <c r="M2136">
        <v>18.6666666666667</v>
      </c>
      <c r="N2136" t="s">
        <v>72</v>
      </c>
      <c r="O2136" t="s">
        <v>22</v>
      </c>
      <c r="P2136" s="2">
        <f>DATEVALUE(CONCATENATE(RIGHT(output[[#This Row],[month_year]],2),"/01/",LEFT(output[[#This Row],[month_year]],4)))</f>
        <v>42217</v>
      </c>
    </row>
    <row r="2137" spans="1:16" x14ac:dyDescent="0.3">
      <c r="A2137">
        <v>201508</v>
      </c>
      <c r="B2137" t="s">
        <v>143</v>
      </c>
      <c r="C2137" t="s">
        <v>159</v>
      </c>
      <c r="D2137" t="s">
        <v>160</v>
      </c>
      <c r="E2137" t="s">
        <v>17</v>
      </c>
      <c r="F2137" t="s">
        <v>18</v>
      </c>
      <c r="G2137" t="s">
        <v>161</v>
      </c>
      <c r="H2137" t="s">
        <v>20</v>
      </c>
      <c r="I2137" t="s">
        <v>162</v>
      </c>
      <c r="J2137">
        <v>4319</v>
      </c>
      <c r="K2137">
        <v>13.08</v>
      </c>
      <c r="L2137">
        <v>56492.52</v>
      </c>
      <c r="N2137" t="s">
        <v>17</v>
      </c>
      <c r="O2137" t="s">
        <v>24</v>
      </c>
      <c r="P2137" s="2">
        <f>DATEVALUE(CONCATENATE(RIGHT(output[[#This Row],[month_year]],2),"/01/",LEFT(output[[#This Row],[month_year]],4)))</f>
        <v>42217</v>
      </c>
    </row>
    <row r="2138" spans="1:16" x14ac:dyDescent="0.3">
      <c r="A2138">
        <v>201508</v>
      </c>
      <c r="B2138" t="s">
        <v>143</v>
      </c>
      <c r="C2138" t="s">
        <v>163</v>
      </c>
      <c r="D2138" t="s">
        <v>164</v>
      </c>
      <c r="E2138" t="s">
        <v>72</v>
      </c>
      <c r="F2138" t="s">
        <v>18</v>
      </c>
      <c r="G2138" t="s">
        <v>161</v>
      </c>
      <c r="H2138" t="s">
        <v>38</v>
      </c>
      <c r="I2138" t="s">
        <v>165</v>
      </c>
      <c r="J2138">
        <v>4735</v>
      </c>
      <c r="K2138">
        <v>14.2366666666667</v>
      </c>
      <c r="L2138">
        <v>67410.616666666698</v>
      </c>
      <c r="N2138" t="s">
        <v>72</v>
      </c>
      <c r="O2138" t="s">
        <v>24</v>
      </c>
      <c r="P2138" s="2">
        <f>DATEVALUE(CONCATENATE(RIGHT(output[[#This Row],[month_year]],2),"/01/",LEFT(output[[#This Row],[month_year]],4)))</f>
        <v>42217</v>
      </c>
    </row>
    <row r="2139" spans="1:16" x14ac:dyDescent="0.3">
      <c r="A2139">
        <v>201508</v>
      </c>
      <c r="B2139" t="s">
        <v>143</v>
      </c>
      <c r="C2139" t="s">
        <v>166</v>
      </c>
      <c r="D2139" t="s">
        <v>167</v>
      </c>
      <c r="E2139" t="s">
        <v>17</v>
      </c>
      <c r="F2139" t="s">
        <v>18</v>
      </c>
      <c r="G2139" t="s">
        <v>19</v>
      </c>
      <c r="H2139" t="s">
        <v>20</v>
      </c>
      <c r="I2139" t="s">
        <v>21</v>
      </c>
      <c r="J2139">
        <v>329</v>
      </c>
      <c r="K2139">
        <v>14.98</v>
      </c>
      <c r="L2139">
        <v>4928.42</v>
      </c>
      <c r="N2139" t="s">
        <v>17</v>
      </c>
      <c r="O2139" t="s">
        <v>24</v>
      </c>
      <c r="P2139" s="2">
        <f>DATEVALUE(CONCATENATE(RIGHT(output[[#This Row],[month_year]],2),"/01/",LEFT(output[[#This Row],[month_year]],4)))</f>
        <v>42217</v>
      </c>
    </row>
    <row r="2140" spans="1:16" x14ac:dyDescent="0.3">
      <c r="A2140">
        <v>201508</v>
      </c>
      <c r="B2140" t="s">
        <v>143</v>
      </c>
      <c r="C2140" t="s">
        <v>168</v>
      </c>
      <c r="D2140" t="s">
        <v>169</v>
      </c>
      <c r="E2140" t="s">
        <v>72</v>
      </c>
      <c r="F2140" t="s">
        <v>18</v>
      </c>
      <c r="G2140" t="s">
        <v>19</v>
      </c>
      <c r="H2140" t="s">
        <v>38</v>
      </c>
      <c r="I2140" t="s">
        <v>39</v>
      </c>
      <c r="J2140">
        <v>414</v>
      </c>
      <c r="K2140">
        <v>15.98</v>
      </c>
      <c r="L2140">
        <v>6615.72</v>
      </c>
      <c r="N2140" t="s">
        <v>72</v>
      </c>
      <c r="O2140" t="s">
        <v>24</v>
      </c>
      <c r="P2140" s="2">
        <f>DATEVALUE(CONCATENATE(RIGHT(output[[#This Row],[month_year]],2),"/01/",LEFT(output[[#This Row],[month_year]],4)))</f>
        <v>42217</v>
      </c>
    </row>
    <row r="2141" spans="1:16" x14ac:dyDescent="0.3">
      <c r="A2141">
        <v>201508</v>
      </c>
      <c r="B2141" t="s">
        <v>143</v>
      </c>
      <c r="C2141" t="s">
        <v>735</v>
      </c>
      <c r="D2141" t="s">
        <v>736</v>
      </c>
      <c r="E2141" t="s">
        <v>75</v>
      </c>
      <c r="F2141" t="s">
        <v>18</v>
      </c>
      <c r="G2141" t="s">
        <v>161</v>
      </c>
      <c r="H2141" t="s">
        <v>20</v>
      </c>
      <c r="I2141" t="s">
        <v>162</v>
      </c>
      <c r="J2141">
        <v>2627</v>
      </c>
      <c r="K2141">
        <v>13.08</v>
      </c>
      <c r="L2141">
        <v>34361.160000000003</v>
      </c>
      <c r="M2141">
        <v>12</v>
      </c>
      <c r="N2141" t="s">
        <v>75</v>
      </c>
      <c r="O2141" t="s">
        <v>22</v>
      </c>
      <c r="P2141" s="2">
        <f>DATEVALUE(CONCATENATE(RIGHT(output[[#This Row],[month_year]],2),"/01/",LEFT(output[[#This Row],[month_year]],4)))</f>
        <v>42217</v>
      </c>
    </row>
    <row r="2142" spans="1:16" x14ac:dyDescent="0.3">
      <c r="A2142">
        <v>201508</v>
      </c>
      <c r="B2142" t="s">
        <v>143</v>
      </c>
      <c r="C2142" t="s">
        <v>180</v>
      </c>
      <c r="D2142" t="s">
        <v>181</v>
      </c>
      <c r="E2142" t="s">
        <v>75</v>
      </c>
      <c r="F2142" t="s">
        <v>18</v>
      </c>
      <c r="G2142" t="s">
        <v>19</v>
      </c>
      <c r="H2142" t="s">
        <v>20</v>
      </c>
      <c r="I2142" t="s">
        <v>21</v>
      </c>
      <c r="J2142">
        <v>1540</v>
      </c>
      <c r="K2142">
        <v>13.02</v>
      </c>
      <c r="L2142">
        <v>20050.8</v>
      </c>
      <c r="N2142" t="s">
        <v>75</v>
      </c>
      <c r="O2142" t="s">
        <v>24</v>
      </c>
      <c r="P2142" s="2">
        <f>DATEVALUE(CONCATENATE(RIGHT(output[[#This Row],[month_year]],2),"/01/",LEFT(output[[#This Row],[month_year]],4)))</f>
        <v>42217</v>
      </c>
    </row>
    <row r="2143" spans="1:16" x14ac:dyDescent="0.3">
      <c r="A2143">
        <v>201508</v>
      </c>
      <c r="B2143" t="s">
        <v>143</v>
      </c>
      <c r="C2143" t="s">
        <v>182</v>
      </c>
      <c r="D2143" t="s">
        <v>183</v>
      </c>
      <c r="E2143" t="s">
        <v>78</v>
      </c>
      <c r="F2143" t="s">
        <v>18</v>
      </c>
      <c r="G2143" t="s">
        <v>19</v>
      </c>
      <c r="H2143" t="s">
        <v>38</v>
      </c>
      <c r="I2143" t="s">
        <v>39</v>
      </c>
      <c r="J2143">
        <v>1628</v>
      </c>
      <c r="K2143">
        <v>14.11</v>
      </c>
      <c r="L2143">
        <v>22971.08</v>
      </c>
      <c r="M2143">
        <v>12</v>
      </c>
      <c r="N2143" t="s">
        <v>78</v>
      </c>
      <c r="O2143" t="s">
        <v>22</v>
      </c>
      <c r="P2143" s="2">
        <f>DATEVALUE(CONCATENATE(RIGHT(output[[#This Row],[month_year]],2),"/01/",LEFT(output[[#This Row],[month_year]],4)))</f>
        <v>42217</v>
      </c>
    </row>
    <row r="2144" spans="1:16" x14ac:dyDescent="0.3">
      <c r="A2144">
        <v>201508</v>
      </c>
      <c r="B2144" t="s">
        <v>143</v>
      </c>
      <c r="C2144" t="s">
        <v>737</v>
      </c>
      <c r="D2144" t="s">
        <v>738</v>
      </c>
      <c r="E2144" t="s">
        <v>78</v>
      </c>
      <c r="F2144" t="s">
        <v>18</v>
      </c>
      <c r="G2144" t="s">
        <v>161</v>
      </c>
      <c r="H2144" t="s">
        <v>38</v>
      </c>
      <c r="I2144" t="s">
        <v>165</v>
      </c>
      <c r="J2144">
        <v>2882</v>
      </c>
      <c r="K2144">
        <v>14.2366666666667</v>
      </c>
      <c r="L2144">
        <v>41030.073333333297</v>
      </c>
      <c r="N2144" t="s">
        <v>78</v>
      </c>
      <c r="O2144" t="s">
        <v>24</v>
      </c>
      <c r="P2144" s="2">
        <f>DATEVALUE(CONCATENATE(RIGHT(output[[#This Row],[month_year]],2),"/01/",LEFT(output[[#This Row],[month_year]],4)))</f>
        <v>42217</v>
      </c>
    </row>
    <row r="2145" spans="1:16" x14ac:dyDescent="0.3">
      <c r="A2145">
        <v>201508</v>
      </c>
      <c r="B2145" t="s">
        <v>143</v>
      </c>
      <c r="C2145" t="s">
        <v>184</v>
      </c>
      <c r="D2145" t="s">
        <v>185</v>
      </c>
      <c r="E2145" t="s">
        <v>75</v>
      </c>
      <c r="F2145" t="s">
        <v>18</v>
      </c>
      <c r="G2145" t="s">
        <v>19</v>
      </c>
      <c r="H2145" t="s">
        <v>20</v>
      </c>
      <c r="I2145" t="s">
        <v>21</v>
      </c>
      <c r="J2145">
        <v>120</v>
      </c>
      <c r="K2145">
        <v>14.98</v>
      </c>
      <c r="L2145">
        <v>1797.6</v>
      </c>
      <c r="N2145" t="s">
        <v>75</v>
      </c>
      <c r="O2145" t="s">
        <v>24</v>
      </c>
      <c r="P2145" s="2">
        <f>DATEVALUE(CONCATENATE(RIGHT(output[[#This Row],[month_year]],2),"/01/",LEFT(output[[#This Row],[month_year]],4)))</f>
        <v>42217</v>
      </c>
    </row>
    <row r="2146" spans="1:16" x14ac:dyDescent="0.3">
      <c r="A2146">
        <v>201508</v>
      </c>
      <c r="B2146" t="s">
        <v>143</v>
      </c>
      <c r="C2146" t="s">
        <v>186</v>
      </c>
      <c r="D2146" t="s">
        <v>187</v>
      </c>
      <c r="E2146" t="s">
        <v>78</v>
      </c>
      <c r="F2146" t="s">
        <v>18</v>
      </c>
      <c r="G2146" t="s">
        <v>19</v>
      </c>
      <c r="H2146" t="s">
        <v>38</v>
      </c>
      <c r="I2146" t="s">
        <v>39</v>
      </c>
      <c r="J2146">
        <v>137</v>
      </c>
      <c r="K2146">
        <v>15.98</v>
      </c>
      <c r="L2146">
        <v>2189.2600000000002</v>
      </c>
      <c r="N2146" t="s">
        <v>78</v>
      </c>
      <c r="O2146" t="s">
        <v>24</v>
      </c>
      <c r="P2146" s="2">
        <f>DATEVALUE(CONCATENATE(RIGHT(output[[#This Row],[month_year]],2),"/01/",LEFT(output[[#This Row],[month_year]],4)))</f>
        <v>42217</v>
      </c>
    </row>
    <row r="2147" spans="1:16" x14ac:dyDescent="0.3">
      <c r="A2147">
        <v>201508</v>
      </c>
      <c r="B2147" t="s">
        <v>143</v>
      </c>
      <c r="C2147" t="s">
        <v>198</v>
      </c>
      <c r="D2147" t="s">
        <v>80</v>
      </c>
      <c r="E2147" t="s">
        <v>81</v>
      </c>
      <c r="F2147" t="s">
        <v>18</v>
      </c>
      <c r="G2147" t="s">
        <v>52</v>
      </c>
      <c r="H2147" t="s">
        <v>20</v>
      </c>
      <c r="I2147" t="s">
        <v>53</v>
      </c>
      <c r="J2147">
        <v>3392</v>
      </c>
      <c r="K2147">
        <v>12.88</v>
      </c>
      <c r="L2147">
        <v>43688.959999999999</v>
      </c>
      <c r="M2147">
        <v>13.3333333333333</v>
      </c>
      <c r="N2147" t="s">
        <v>81</v>
      </c>
      <c r="O2147" t="s">
        <v>22</v>
      </c>
      <c r="P2147" s="2">
        <f>DATEVALUE(CONCATENATE(RIGHT(output[[#This Row],[month_year]],2),"/01/",LEFT(output[[#This Row],[month_year]],4)))</f>
        <v>42217</v>
      </c>
    </row>
    <row r="2148" spans="1:16" x14ac:dyDescent="0.3">
      <c r="A2148">
        <v>201508</v>
      </c>
      <c r="B2148" t="s">
        <v>143</v>
      </c>
      <c r="C2148" t="s">
        <v>199</v>
      </c>
      <c r="D2148" t="s">
        <v>83</v>
      </c>
      <c r="E2148" t="s">
        <v>84</v>
      </c>
      <c r="F2148" t="s">
        <v>18</v>
      </c>
      <c r="G2148" t="s">
        <v>52</v>
      </c>
      <c r="H2148" t="s">
        <v>38</v>
      </c>
      <c r="I2148" t="s">
        <v>85</v>
      </c>
      <c r="J2148">
        <v>2989</v>
      </c>
      <c r="K2148">
        <v>14.16</v>
      </c>
      <c r="L2148">
        <v>42324.24</v>
      </c>
      <c r="M2148">
        <v>13.3333333333333</v>
      </c>
      <c r="N2148" t="s">
        <v>84</v>
      </c>
      <c r="O2148" t="s">
        <v>22</v>
      </c>
      <c r="P2148" s="2">
        <f>DATEVALUE(CONCATENATE(RIGHT(output[[#This Row],[month_year]],2),"/01/",LEFT(output[[#This Row],[month_year]],4)))</f>
        <v>42217</v>
      </c>
    </row>
    <row r="2149" spans="1:16" x14ac:dyDescent="0.3">
      <c r="A2149">
        <v>201508</v>
      </c>
      <c r="B2149" t="s">
        <v>143</v>
      </c>
      <c r="C2149" t="s">
        <v>200</v>
      </c>
      <c r="D2149" t="s">
        <v>201</v>
      </c>
      <c r="E2149" t="s">
        <v>81</v>
      </c>
      <c r="F2149" t="s">
        <v>18</v>
      </c>
      <c r="G2149" t="s">
        <v>52</v>
      </c>
      <c r="H2149" t="s">
        <v>20</v>
      </c>
      <c r="I2149" t="s">
        <v>53</v>
      </c>
      <c r="J2149">
        <v>279</v>
      </c>
      <c r="K2149">
        <v>14.98</v>
      </c>
      <c r="L2149">
        <v>4179.42</v>
      </c>
      <c r="N2149" t="s">
        <v>81</v>
      </c>
      <c r="O2149" t="s">
        <v>24</v>
      </c>
      <c r="P2149" s="2">
        <f>DATEVALUE(CONCATENATE(RIGHT(output[[#This Row],[month_year]],2),"/01/",LEFT(output[[#This Row],[month_year]],4)))</f>
        <v>42217</v>
      </c>
    </row>
    <row r="2150" spans="1:16" x14ac:dyDescent="0.3">
      <c r="A2150">
        <v>201508</v>
      </c>
      <c r="B2150" t="s">
        <v>143</v>
      </c>
      <c r="C2150" t="s">
        <v>202</v>
      </c>
      <c r="D2150" t="s">
        <v>203</v>
      </c>
      <c r="E2150" t="s">
        <v>84</v>
      </c>
      <c r="F2150" t="s">
        <v>18</v>
      </c>
      <c r="G2150" t="s">
        <v>52</v>
      </c>
      <c r="H2150" t="s">
        <v>38</v>
      </c>
      <c r="I2150" t="s">
        <v>85</v>
      </c>
      <c r="J2150">
        <v>245</v>
      </c>
      <c r="K2150">
        <v>15.98</v>
      </c>
      <c r="L2150">
        <v>3915.1</v>
      </c>
      <c r="N2150" t="s">
        <v>84</v>
      </c>
      <c r="O2150" t="s">
        <v>24</v>
      </c>
      <c r="P2150" s="2">
        <f>DATEVALUE(CONCATENATE(RIGHT(output[[#This Row],[month_year]],2),"/01/",LEFT(output[[#This Row],[month_year]],4)))</f>
        <v>42217</v>
      </c>
    </row>
    <row r="2151" spans="1:16" x14ac:dyDescent="0.3">
      <c r="A2151">
        <v>201508</v>
      </c>
      <c r="B2151" t="s">
        <v>143</v>
      </c>
      <c r="C2151" t="s">
        <v>218</v>
      </c>
      <c r="D2151" t="s">
        <v>219</v>
      </c>
      <c r="E2151" t="s">
        <v>87</v>
      </c>
      <c r="F2151" t="s">
        <v>30</v>
      </c>
      <c r="G2151" t="s">
        <v>19</v>
      </c>
      <c r="H2151" t="s">
        <v>38</v>
      </c>
      <c r="I2151" t="s">
        <v>39</v>
      </c>
      <c r="J2151">
        <v>3896</v>
      </c>
      <c r="K2151">
        <v>14.11</v>
      </c>
      <c r="L2151">
        <v>54972.56</v>
      </c>
      <c r="M2151">
        <v>44</v>
      </c>
      <c r="N2151" t="s">
        <v>87</v>
      </c>
      <c r="O2151" t="s">
        <v>22</v>
      </c>
      <c r="P2151" s="2">
        <f>DATEVALUE(CONCATENATE(RIGHT(output[[#This Row],[month_year]],2),"/01/",LEFT(output[[#This Row],[month_year]],4)))</f>
        <v>42217</v>
      </c>
    </row>
    <row r="2152" spans="1:16" x14ac:dyDescent="0.3">
      <c r="A2152">
        <v>201508</v>
      </c>
      <c r="B2152" t="s">
        <v>143</v>
      </c>
      <c r="C2152" t="s">
        <v>220</v>
      </c>
      <c r="D2152" t="s">
        <v>221</v>
      </c>
      <c r="E2152" t="s">
        <v>30</v>
      </c>
      <c r="F2152" t="s">
        <v>30</v>
      </c>
      <c r="G2152" t="s">
        <v>161</v>
      </c>
      <c r="H2152" t="s">
        <v>20</v>
      </c>
      <c r="I2152" t="s">
        <v>162</v>
      </c>
      <c r="J2152">
        <v>4914</v>
      </c>
      <c r="K2152">
        <v>13.08</v>
      </c>
      <c r="L2152">
        <v>64275.12</v>
      </c>
      <c r="M2152">
        <v>44</v>
      </c>
      <c r="N2152" t="s">
        <v>30</v>
      </c>
      <c r="O2152" t="s">
        <v>22</v>
      </c>
      <c r="P2152" s="2">
        <f>DATEVALUE(CONCATENATE(RIGHT(output[[#This Row],[month_year]],2),"/01/",LEFT(output[[#This Row],[month_year]],4)))</f>
        <v>42217</v>
      </c>
    </row>
    <row r="2153" spans="1:16" x14ac:dyDescent="0.3">
      <c r="A2153">
        <v>201508</v>
      </c>
      <c r="B2153" t="s">
        <v>143</v>
      </c>
      <c r="C2153" t="s">
        <v>222</v>
      </c>
      <c r="D2153" t="s">
        <v>223</v>
      </c>
      <c r="E2153" t="s">
        <v>87</v>
      </c>
      <c r="F2153" t="s">
        <v>30</v>
      </c>
      <c r="G2153" t="s">
        <v>161</v>
      </c>
      <c r="H2153" t="s">
        <v>38</v>
      </c>
      <c r="I2153" t="s">
        <v>165</v>
      </c>
      <c r="J2153">
        <v>5344</v>
      </c>
      <c r="K2153">
        <v>14.2366666666667</v>
      </c>
      <c r="L2153">
        <v>76080.746666666702</v>
      </c>
      <c r="N2153" t="s">
        <v>87</v>
      </c>
      <c r="O2153" t="s">
        <v>24</v>
      </c>
      <c r="P2153" s="2">
        <f>DATEVALUE(CONCATENATE(RIGHT(output[[#This Row],[month_year]],2),"/01/",LEFT(output[[#This Row],[month_year]],4)))</f>
        <v>42217</v>
      </c>
    </row>
    <row r="2154" spans="1:16" x14ac:dyDescent="0.3">
      <c r="A2154">
        <v>201508</v>
      </c>
      <c r="B2154" t="s">
        <v>143</v>
      </c>
      <c r="C2154" t="s">
        <v>224</v>
      </c>
      <c r="D2154" t="s">
        <v>225</v>
      </c>
      <c r="E2154" t="s">
        <v>129</v>
      </c>
      <c r="F2154" t="s">
        <v>30</v>
      </c>
      <c r="G2154" t="s">
        <v>19</v>
      </c>
      <c r="H2154" t="s">
        <v>20</v>
      </c>
      <c r="I2154" t="s">
        <v>21</v>
      </c>
      <c r="J2154">
        <v>8111</v>
      </c>
      <c r="K2154">
        <v>13.02</v>
      </c>
      <c r="L2154">
        <v>105605.22</v>
      </c>
      <c r="M2154">
        <v>14.6666666666667</v>
      </c>
      <c r="N2154" t="s">
        <v>129</v>
      </c>
      <c r="O2154" t="s">
        <v>22</v>
      </c>
      <c r="P2154" s="2">
        <f>DATEVALUE(CONCATENATE(RIGHT(output[[#This Row],[month_year]],2),"/01/",LEFT(output[[#This Row],[month_year]],4)))</f>
        <v>42217</v>
      </c>
    </row>
    <row r="2155" spans="1:16" x14ac:dyDescent="0.3">
      <c r="A2155">
        <v>201508</v>
      </c>
      <c r="B2155" t="s">
        <v>143</v>
      </c>
      <c r="C2155" t="s">
        <v>226</v>
      </c>
      <c r="D2155" t="s">
        <v>227</v>
      </c>
      <c r="E2155" t="s">
        <v>228</v>
      </c>
      <c r="F2155" t="s">
        <v>30</v>
      </c>
      <c r="G2155" t="s">
        <v>19</v>
      </c>
      <c r="H2155" t="s">
        <v>38</v>
      </c>
      <c r="I2155" t="s">
        <v>39</v>
      </c>
      <c r="J2155">
        <v>8158</v>
      </c>
      <c r="K2155">
        <v>14.11</v>
      </c>
      <c r="L2155">
        <v>115109.38</v>
      </c>
      <c r="M2155">
        <v>14.6666666666667</v>
      </c>
      <c r="N2155" t="s">
        <v>228</v>
      </c>
      <c r="O2155" t="s">
        <v>22</v>
      </c>
      <c r="P2155" s="2">
        <f>DATEVALUE(CONCATENATE(RIGHT(output[[#This Row],[month_year]],2),"/01/",LEFT(output[[#This Row],[month_year]],4)))</f>
        <v>42217</v>
      </c>
    </row>
    <row r="2156" spans="1:16" x14ac:dyDescent="0.3">
      <c r="A2156">
        <v>201508</v>
      </c>
      <c r="B2156" t="s">
        <v>143</v>
      </c>
      <c r="C2156" t="s">
        <v>239</v>
      </c>
      <c r="D2156" t="s">
        <v>131</v>
      </c>
      <c r="E2156" t="s">
        <v>132</v>
      </c>
      <c r="F2156" t="s">
        <v>30</v>
      </c>
      <c r="G2156" t="s">
        <v>52</v>
      </c>
      <c r="H2156" t="s">
        <v>20</v>
      </c>
      <c r="I2156" t="s">
        <v>53</v>
      </c>
      <c r="J2156">
        <v>6881</v>
      </c>
      <c r="K2156">
        <v>12.88</v>
      </c>
      <c r="L2156">
        <v>88627.28</v>
      </c>
      <c r="M2156">
        <v>22.6666666666667</v>
      </c>
      <c r="N2156" t="s">
        <v>132</v>
      </c>
      <c r="O2156" t="s">
        <v>22</v>
      </c>
      <c r="P2156" s="2">
        <f>DATEVALUE(CONCATENATE(RIGHT(output[[#This Row],[month_year]],2),"/01/",LEFT(output[[#This Row],[month_year]],4)))</f>
        <v>42217</v>
      </c>
    </row>
    <row r="2157" spans="1:16" x14ac:dyDescent="0.3">
      <c r="A2157">
        <v>201508</v>
      </c>
      <c r="B2157" t="s">
        <v>143</v>
      </c>
      <c r="C2157" t="s">
        <v>253</v>
      </c>
      <c r="D2157" t="s">
        <v>254</v>
      </c>
      <c r="E2157" t="s">
        <v>255</v>
      </c>
      <c r="F2157" t="s">
        <v>30</v>
      </c>
      <c r="G2157" t="s">
        <v>52</v>
      </c>
      <c r="H2157" t="s">
        <v>38</v>
      </c>
      <c r="I2157" t="s">
        <v>85</v>
      </c>
      <c r="J2157">
        <v>6047</v>
      </c>
      <c r="K2157">
        <v>14.16</v>
      </c>
      <c r="L2157">
        <v>85625.52</v>
      </c>
      <c r="M2157">
        <v>22.6666666666667</v>
      </c>
      <c r="N2157" t="s">
        <v>255</v>
      </c>
      <c r="O2157" t="s">
        <v>22</v>
      </c>
      <c r="P2157" s="2">
        <f>DATEVALUE(CONCATENATE(RIGHT(output[[#This Row],[month_year]],2),"/01/",LEFT(output[[#This Row],[month_year]],4)))</f>
        <v>42217</v>
      </c>
    </row>
    <row r="2158" spans="1:16" x14ac:dyDescent="0.3">
      <c r="A2158">
        <v>201508</v>
      </c>
      <c r="B2158" t="s">
        <v>143</v>
      </c>
      <c r="C2158" t="s">
        <v>256</v>
      </c>
      <c r="D2158" t="s">
        <v>257</v>
      </c>
      <c r="E2158" t="s">
        <v>132</v>
      </c>
      <c r="F2158" t="s">
        <v>30</v>
      </c>
      <c r="G2158" t="s">
        <v>52</v>
      </c>
      <c r="H2158" t="s">
        <v>20</v>
      </c>
      <c r="I2158" t="s">
        <v>53</v>
      </c>
      <c r="J2158">
        <v>759</v>
      </c>
      <c r="K2158">
        <v>14.98</v>
      </c>
      <c r="L2158">
        <v>11369.82</v>
      </c>
      <c r="N2158" t="s">
        <v>132</v>
      </c>
      <c r="O2158" t="s">
        <v>24</v>
      </c>
      <c r="P2158" s="2">
        <f>DATEVALUE(CONCATENATE(RIGHT(output[[#This Row],[month_year]],2),"/01/",LEFT(output[[#This Row],[month_year]],4)))</f>
        <v>42217</v>
      </c>
    </row>
    <row r="2159" spans="1:16" x14ac:dyDescent="0.3">
      <c r="A2159">
        <v>201508</v>
      </c>
      <c r="B2159" t="s">
        <v>143</v>
      </c>
      <c r="C2159" t="s">
        <v>258</v>
      </c>
      <c r="D2159" t="s">
        <v>259</v>
      </c>
      <c r="E2159" t="s">
        <v>255</v>
      </c>
      <c r="F2159" t="s">
        <v>30</v>
      </c>
      <c r="G2159" t="s">
        <v>52</v>
      </c>
      <c r="H2159" t="s">
        <v>38</v>
      </c>
      <c r="I2159" t="s">
        <v>85</v>
      </c>
      <c r="J2159">
        <v>632</v>
      </c>
      <c r="K2159">
        <v>15.98</v>
      </c>
      <c r="L2159">
        <v>10099.36</v>
      </c>
      <c r="N2159" t="s">
        <v>255</v>
      </c>
      <c r="O2159" t="s">
        <v>24</v>
      </c>
      <c r="P2159" s="2">
        <f>DATEVALUE(CONCATENATE(RIGHT(output[[#This Row],[month_year]],2),"/01/",LEFT(output[[#This Row],[month_year]],4)))</f>
        <v>42217</v>
      </c>
    </row>
    <row r="2160" spans="1:16" x14ac:dyDescent="0.3">
      <c r="A2160">
        <v>201508</v>
      </c>
      <c r="B2160" t="s">
        <v>143</v>
      </c>
      <c r="C2160" t="s">
        <v>270</v>
      </c>
      <c r="D2160" t="s">
        <v>271</v>
      </c>
      <c r="E2160" t="s">
        <v>30</v>
      </c>
      <c r="F2160" t="s">
        <v>30</v>
      </c>
      <c r="G2160" t="s">
        <v>19</v>
      </c>
      <c r="H2160" t="s">
        <v>20</v>
      </c>
      <c r="I2160" t="s">
        <v>21</v>
      </c>
      <c r="J2160">
        <v>7431</v>
      </c>
      <c r="K2160">
        <v>13.02</v>
      </c>
      <c r="L2160">
        <v>96751.62</v>
      </c>
      <c r="N2160" t="s">
        <v>30</v>
      </c>
      <c r="O2160" t="s">
        <v>24</v>
      </c>
      <c r="P2160" s="2">
        <f>DATEVALUE(CONCATENATE(RIGHT(output[[#This Row],[month_year]],2),"/01/",LEFT(output[[#This Row],[month_year]],4)))</f>
        <v>42217</v>
      </c>
    </row>
    <row r="2161" spans="1:16" x14ac:dyDescent="0.3">
      <c r="A2161">
        <v>201508</v>
      </c>
      <c r="B2161" t="s">
        <v>143</v>
      </c>
      <c r="C2161" t="s">
        <v>272</v>
      </c>
      <c r="D2161" t="s">
        <v>273</v>
      </c>
      <c r="E2161" t="s">
        <v>87</v>
      </c>
      <c r="F2161" t="s">
        <v>30</v>
      </c>
      <c r="G2161" t="s">
        <v>19</v>
      </c>
      <c r="H2161" t="s">
        <v>38</v>
      </c>
      <c r="I2161" t="s">
        <v>39</v>
      </c>
      <c r="J2161">
        <v>8512</v>
      </c>
      <c r="K2161">
        <v>14.11</v>
      </c>
      <c r="L2161">
        <v>120104.32000000001</v>
      </c>
      <c r="N2161" t="s">
        <v>87</v>
      </c>
      <c r="O2161" t="s">
        <v>24</v>
      </c>
      <c r="P2161" s="2">
        <f>DATEVALUE(CONCATENATE(RIGHT(output[[#This Row],[month_year]],2),"/01/",LEFT(output[[#This Row],[month_year]],4)))</f>
        <v>42217</v>
      </c>
    </row>
    <row r="2162" spans="1:16" x14ac:dyDescent="0.3">
      <c r="A2162">
        <v>201508</v>
      </c>
      <c r="B2162" t="s">
        <v>143</v>
      </c>
      <c r="C2162" t="s">
        <v>274</v>
      </c>
      <c r="D2162" t="s">
        <v>275</v>
      </c>
      <c r="E2162" t="s">
        <v>30</v>
      </c>
      <c r="F2162" t="s">
        <v>30</v>
      </c>
      <c r="G2162" t="s">
        <v>161</v>
      </c>
      <c r="H2162" t="s">
        <v>20</v>
      </c>
      <c r="I2162" t="s">
        <v>162</v>
      </c>
      <c r="J2162">
        <v>11439</v>
      </c>
      <c r="K2162">
        <v>13.08</v>
      </c>
      <c r="L2162">
        <v>149622.12</v>
      </c>
      <c r="N2162" t="s">
        <v>30</v>
      </c>
      <c r="O2162" t="s">
        <v>24</v>
      </c>
      <c r="P2162" s="2">
        <f>DATEVALUE(CONCATENATE(RIGHT(output[[#This Row],[month_year]],2),"/01/",LEFT(output[[#This Row],[month_year]],4)))</f>
        <v>42217</v>
      </c>
    </row>
    <row r="2163" spans="1:16" x14ac:dyDescent="0.3">
      <c r="A2163">
        <v>201508</v>
      </c>
      <c r="B2163" t="s">
        <v>143</v>
      </c>
      <c r="C2163" t="s">
        <v>276</v>
      </c>
      <c r="D2163" t="s">
        <v>277</v>
      </c>
      <c r="E2163" t="s">
        <v>87</v>
      </c>
      <c r="F2163" t="s">
        <v>30</v>
      </c>
      <c r="G2163" t="s">
        <v>161</v>
      </c>
      <c r="H2163" t="s">
        <v>38</v>
      </c>
      <c r="I2163" t="s">
        <v>165</v>
      </c>
      <c r="J2163">
        <v>12545</v>
      </c>
      <c r="K2163">
        <v>14.2366666666667</v>
      </c>
      <c r="L2163">
        <v>178598.98333333299</v>
      </c>
      <c r="N2163" t="s">
        <v>87</v>
      </c>
      <c r="O2163" t="s">
        <v>24</v>
      </c>
      <c r="P2163" s="2">
        <f>DATEVALUE(CONCATENATE(RIGHT(output[[#This Row],[month_year]],2),"/01/",LEFT(output[[#This Row],[month_year]],4)))</f>
        <v>42217</v>
      </c>
    </row>
    <row r="2164" spans="1:16" x14ac:dyDescent="0.3">
      <c r="A2164">
        <v>201508</v>
      </c>
      <c r="B2164" t="s">
        <v>143</v>
      </c>
      <c r="C2164" t="s">
        <v>88</v>
      </c>
      <c r="D2164" t="s">
        <v>89</v>
      </c>
      <c r="E2164" t="s">
        <v>30</v>
      </c>
      <c r="F2164" t="s">
        <v>30</v>
      </c>
      <c r="G2164" t="s">
        <v>19</v>
      </c>
      <c r="H2164" t="s">
        <v>20</v>
      </c>
      <c r="I2164" t="s">
        <v>21</v>
      </c>
      <c r="J2164">
        <v>977</v>
      </c>
      <c r="K2164">
        <v>14.98</v>
      </c>
      <c r="L2164">
        <v>14635.46</v>
      </c>
      <c r="N2164" t="s">
        <v>30</v>
      </c>
      <c r="O2164" t="s">
        <v>24</v>
      </c>
      <c r="P2164" s="2">
        <f>DATEVALUE(CONCATENATE(RIGHT(output[[#This Row],[month_year]],2),"/01/",LEFT(output[[#This Row],[month_year]],4)))</f>
        <v>42217</v>
      </c>
    </row>
    <row r="2165" spans="1:16" x14ac:dyDescent="0.3">
      <c r="A2165">
        <v>201508</v>
      </c>
      <c r="B2165" t="s">
        <v>143</v>
      </c>
      <c r="C2165" t="s">
        <v>278</v>
      </c>
      <c r="D2165" t="s">
        <v>279</v>
      </c>
      <c r="E2165" t="s">
        <v>87</v>
      </c>
      <c r="F2165" t="s">
        <v>30</v>
      </c>
      <c r="G2165" t="s">
        <v>19</v>
      </c>
      <c r="H2165" t="s">
        <v>38</v>
      </c>
      <c r="I2165" t="s">
        <v>39</v>
      </c>
      <c r="J2165">
        <v>957</v>
      </c>
      <c r="K2165">
        <v>15.98</v>
      </c>
      <c r="L2165">
        <v>15292.86</v>
      </c>
      <c r="N2165" t="s">
        <v>87</v>
      </c>
      <c r="O2165" t="s">
        <v>24</v>
      </c>
      <c r="P2165" s="2">
        <f>DATEVALUE(CONCATENATE(RIGHT(output[[#This Row],[month_year]],2),"/01/",LEFT(output[[#This Row],[month_year]],4)))</f>
        <v>42217</v>
      </c>
    </row>
    <row r="2166" spans="1:16" x14ac:dyDescent="0.3">
      <c r="A2166">
        <v>201508</v>
      </c>
      <c r="B2166" t="s">
        <v>143</v>
      </c>
      <c r="C2166" t="s">
        <v>290</v>
      </c>
      <c r="D2166" t="s">
        <v>291</v>
      </c>
      <c r="E2166" t="s">
        <v>134</v>
      </c>
      <c r="F2166" t="s">
        <v>30</v>
      </c>
      <c r="G2166" t="s">
        <v>19</v>
      </c>
      <c r="H2166" t="s">
        <v>20</v>
      </c>
      <c r="I2166" t="s">
        <v>21</v>
      </c>
      <c r="J2166">
        <v>4257</v>
      </c>
      <c r="K2166">
        <v>13.02</v>
      </c>
      <c r="L2166">
        <v>55426.14</v>
      </c>
      <c r="M2166">
        <v>20</v>
      </c>
      <c r="N2166" t="s">
        <v>134</v>
      </c>
      <c r="O2166" t="s">
        <v>22</v>
      </c>
      <c r="P2166" s="2">
        <f>DATEVALUE(CONCATENATE(RIGHT(output[[#This Row],[month_year]],2),"/01/",LEFT(output[[#This Row],[month_year]],4)))</f>
        <v>42217</v>
      </c>
    </row>
    <row r="2167" spans="1:16" x14ac:dyDescent="0.3">
      <c r="A2167">
        <v>201508</v>
      </c>
      <c r="B2167" t="s">
        <v>143</v>
      </c>
      <c r="C2167" t="s">
        <v>292</v>
      </c>
      <c r="D2167" t="s">
        <v>293</v>
      </c>
      <c r="E2167" t="s">
        <v>294</v>
      </c>
      <c r="F2167" t="s">
        <v>30</v>
      </c>
      <c r="G2167" t="s">
        <v>19</v>
      </c>
      <c r="H2167" t="s">
        <v>38</v>
      </c>
      <c r="I2167" t="s">
        <v>39</v>
      </c>
      <c r="J2167">
        <v>4171</v>
      </c>
      <c r="K2167">
        <v>14.11</v>
      </c>
      <c r="L2167">
        <v>58852.81</v>
      </c>
      <c r="M2167">
        <v>20</v>
      </c>
      <c r="N2167" t="s">
        <v>294</v>
      </c>
      <c r="O2167" t="s">
        <v>22</v>
      </c>
      <c r="P2167" s="2">
        <f>DATEVALUE(CONCATENATE(RIGHT(output[[#This Row],[month_year]],2),"/01/",LEFT(output[[#This Row],[month_year]],4)))</f>
        <v>42217</v>
      </c>
    </row>
    <row r="2168" spans="1:16" x14ac:dyDescent="0.3">
      <c r="A2168">
        <v>201508</v>
      </c>
      <c r="B2168" t="s">
        <v>143</v>
      </c>
      <c r="C2168" t="s">
        <v>295</v>
      </c>
      <c r="D2168" t="s">
        <v>296</v>
      </c>
      <c r="E2168" t="s">
        <v>134</v>
      </c>
      <c r="F2168" t="s">
        <v>30</v>
      </c>
      <c r="G2168" t="s">
        <v>161</v>
      </c>
      <c r="H2168" t="s">
        <v>20</v>
      </c>
      <c r="I2168" t="s">
        <v>162</v>
      </c>
      <c r="J2168">
        <v>5582</v>
      </c>
      <c r="K2168">
        <v>13.08</v>
      </c>
      <c r="L2168">
        <v>73012.56</v>
      </c>
      <c r="N2168" t="s">
        <v>134</v>
      </c>
      <c r="O2168" t="s">
        <v>24</v>
      </c>
      <c r="P2168" s="2">
        <f>DATEVALUE(CONCATENATE(RIGHT(output[[#This Row],[month_year]],2),"/01/",LEFT(output[[#This Row],[month_year]],4)))</f>
        <v>42217</v>
      </c>
    </row>
    <row r="2169" spans="1:16" x14ac:dyDescent="0.3">
      <c r="A2169">
        <v>201508</v>
      </c>
      <c r="B2169" t="s">
        <v>143</v>
      </c>
      <c r="C2169" t="s">
        <v>297</v>
      </c>
      <c r="D2169" t="s">
        <v>298</v>
      </c>
      <c r="E2169" t="s">
        <v>294</v>
      </c>
      <c r="F2169" t="s">
        <v>30</v>
      </c>
      <c r="G2169" t="s">
        <v>161</v>
      </c>
      <c r="H2169" t="s">
        <v>38</v>
      </c>
      <c r="I2169" t="s">
        <v>165</v>
      </c>
      <c r="J2169">
        <v>3463</v>
      </c>
      <c r="K2169">
        <v>14.2366666666667</v>
      </c>
      <c r="L2169">
        <v>49301.576666666697</v>
      </c>
      <c r="N2169" t="s">
        <v>294</v>
      </c>
      <c r="O2169" t="s">
        <v>24</v>
      </c>
      <c r="P2169" s="2">
        <f>DATEVALUE(CONCATENATE(RIGHT(output[[#This Row],[month_year]],2),"/01/",LEFT(output[[#This Row],[month_year]],4)))</f>
        <v>42217</v>
      </c>
    </row>
    <row r="2170" spans="1:16" x14ac:dyDescent="0.3">
      <c r="A2170">
        <v>201508</v>
      </c>
      <c r="B2170" t="s">
        <v>143</v>
      </c>
      <c r="C2170" t="s">
        <v>299</v>
      </c>
      <c r="D2170" t="s">
        <v>300</v>
      </c>
      <c r="E2170" t="s">
        <v>134</v>
      </c>
      <c r="F2170" t="s">
        <v>30</v>
      </c>
      <c r="G2170" t="s">
        <v>19</v>
      </c>
      <c r="H2170" t="s">
        <v>20</v>
      </c>
      <c r="I2170" t="s">
        <v>21</v>
      </c>
      <c r="J2170">
        <v>576</v>
      </c>
      <c r="K2170">
        <v>14.98</v>
      </c>
      <c r="L2170">
        <v>8628.48</v>
      </c>
      <c r="N2170" t="s">
        <v>134</v>
      </c>
      <c r="O2170" t="s">
        <v>24</v>
      </c>
      <c r="P2170" s="2">
        <f>DATEVALUE(CONCATENATE(RIGHT(output[[#This Row],[month_year]],2),"/01/",LEFT(output[[#This Row],[month_year]],4)))</f>
        <v>42217</v>
      </c>
    </row>
    <row r="2171" spans="1:16" x14ac:dyDescent="0.3">
      <c r="A2171">
        <v>201508</v>
      </c>
      <c r="B2171" t="s">
        <v>143</v>
      </c>
      <c r="C2171" t="s">
        <v>313</v>
      </c>
      <c r="D2171" t="s">
        <v>314</v>
      </c>
      <c r="E2171" t="s">
        <v>138</v>
      </c>
      <c r="F2171" t="s">
        <v>30</v>
      </c>
      <c r="G2171" t="s">
        <v>19</v>
      </c>
      <c r="H2171" t="s">
        <v>20</v>
      </c>
      <c r="I2171" t="s">
        <v>21</v>
      </c>
      <c r="J2171">
        <v>6185</v>
      </c>
      <c r="K2171">
        <v>13.02</v>
      </c>
      <c r="L2171">
        <v>80528.7</v>
      </c>
      <c r="M2171">
        <v>20</v>
      </c>
      <c r="N2171" t="s">
        <v>138</v>
      </c>
      <c r="O2171" t="s">
        <v>22</v>
      </c>
      <c r="P2171" s="2">
        <f>DATEVALUE(CONCATENATE(RIGHT(output[[#This Row],[month_year]],2),"/01/",LEFT(output[[#This Row],[month_year]],4)))</f>
        <v>42217</v>
      </c>
    </row>
    <row r="2172" spans="1:16" x14ac:dyDescent="0.3">
      <c r="A2172">
        <v>201508</v>
      </c>
      <c r="B2172" t="s">
        <v>143</v>
      </c>
      <c r="C2172" t="s">
        <v>315</v>
      </c>
      <c r="D2172" t="s">
        <v>314</v>
      </c>
      <c r="E2172" t="s">
        <v>138</v>
      </c>
      <c r="F2172" t="s">
        <v>30</v>
      </c>
      <c r="G2172" t="s">
        <v>19</v>
      </c>
      <c r="H2172" t="s">
        <v>20</v>
      </c>
      <c r="I2172" t="s">
        <v>21</v>
      </c>
      <c r="J2172">
        <v>3513</v>
      </c>
      <c r="K2172">
        <v>13.02</v>
      </c>
      <c r="L2172">
        <v>45739.26</v>
      </c>
      <c r="N2172" t="s">
        <v>138</v>
      </c>
      <c r="O2172" t="s">
        <v>24</v>
      </c>
      <c r="P2172" s="2">
        <f>DATEVALUE(CONCATENATE(RIGHT(output[[#This Row],[month_year]],2),"/01/",LEFT(output[[#This Row],[month_year]],4)))</f>
        <v>42217</v>
      </c>
    </row>
    <row r="2173" spans="1:16" x14ac:dyDescent="0.3">
      <c r="A2173">
        <v>201508</v>
      </c>
      <c r="B2173" t="s">
        <v>143</v>
      </c>
      <c r="C2173" t="s">
        <v>316</v>
      </c>
      <c r="D2173" t="s">
        <v>317</v>
      </c>
      <c r="E2173" t="s">
        <v>318</v>
      </c>
      <c r="F2173" t="s">
        <v>30</v>
      </c>
      <c r="G2173" t="s">
        <v>19</v>
      </c>
      <c r="H2173" t="s">
        <v>38</v>
      </c>
      <c r="I2173" t="s">
        <v>39</v>
      </c>
      <c r="J2173">
        <v>4174</v>
      </c>
      <c r="K2173">
        <v>14.11</v>
      </c>
      <c r="L2173">
        <v>58895.14</v>
      </c>
      <c r="M2173">
        <v>20</v>
      </c>
      <c r="N2173" t="s">
        <v>318</v>
      </c>
      <c r="O2173" t="s">
        <v>22</v>
      </c>
      <c r="P2173" s="2">
        <f>DATEVALUE(CONCATENATE(RIGHT(output[[#This Row],[month_year]],2),"/01/",LEFT(output[[#This Row],[month_year]],4)))</f>
        <v>42217</v>
      </c>
    </row>
    <row r="2174" spans="1:16" x14ac:dyDescent="0.3">
      <c r="A2174">
        <v>201508</v>
      </c>
      <c r="B2174" t="s">
        <v>143</v>
      </c>
      <c r="C2174" t="s">
        <v>319</v>
      </c>
      <c r="D2174" t="s">
        <v>320</v>
      </c>
      <c r="E2174" t="s">
        <v>138</v>
      </c>
      <c r="F2174" t="s">
        <v>30</v>
      </c>
      <c r="G2174" t="s">
        <v>161</v>
      </c>
      <c r="H2174" t="s">
        <v>20</v>
      </c>
      <c r="I2174" t="s">
        <v>162</v>
      </c>
      <c r="J2174">
        <v>5989</v>
      </c>
      <c r="K2174">
        <v>13.08</v>
      </c>
      <c r="L2174">
        <v>78336.12</v>
      </c>
      <c r="N2174" t="s">
        <v>138</v>
      </c>
      <c r="O2174" t="s">
        <v>24</v>
      </c>
      <c r="P2174" s="2">
        <f>DATEVALUE(CONCATENATE(RIGHT(output[[#This Row],[month_year]],2),"/01/",LEFT(output[[#This Row],[month_year]],4)))</f>
        <v>42217</v>
      </c>
    </row>
    <row r="2175" spans="1:16" x14ac:dyDescent="0.3">
      <c r="A2175">
        <v>201508</v>
      </c>
      <c r="B2175" t="s">
        <v>143</v>
      </c>
      <c r="C2175" t="s">
        <v>321</v>
      </c>
      <c r="D2175" t="s">
        <v>322</v>
      </c>
      <c r="E2175" t="s">
        <v>138</v>
      </c>
      <c r="F2175" t="s">
        <v>30</v>
      </c>
      <c r="G2175" t="s">
        <v>19</v>
      </c>
      <c r="H2175" t="s">
        <v>20</v>
      </c>
      <c r="I2175" t="s">
        <v>21</v>
      </c>
      <c r="J2175">
        <v>405</v>
      </c>
      <c r="K2175">
        <v>14.98</v>
      </c>
      <c r="L2175">
        <v>6066.9</v>
      </c>
      <c r="N2175" t="s">
        <v>138</v>
      </c>
      <c r="O2175" t="s">
        <v>24</v>
      </c>
      <c r="P2175" s="2">
        <f>DATEVALUE(CONCATENATE(RIGHT(output[[#This Row],[month_year]],2),"/01/",LEFT(output[[#This Row],[month_year]],4)))</f>
        <v>42217</v>
      </c>
    </row>
    <row r="2176" spans="1:16" x14ac:dyDescent="0.3">
      <c r="A2176">
        <v>201508</v>
      </c>
      <c r="B2176" t="s">
        <v>143</v>
      </c>
      <c r="C2176" t="s">
        <v>335</v>
      </c>
      <c r="D2176" t="s">
        <v>336</v>
      </c>
      <c r="E2176" t="s">
        <v>32</v>
      </c>
      <c r="F2176" t="s">
        <v>30</v>
      </c>
      <c r="G2176" t="s">
        <v>19</v>
      </c>
      <c r="H2176" t="s">
        <v>20</v>
      </c>
      <c r="I2176" t="s">
        <v>21</v>
      </c>
      <c r="J2176">
        <v>5237</v>
      </c>
      <c r="K2176">
        <v>13.02</v>
      </c>
      <c r="L2176">
        <v>68185.740000000005</v>
      </c>
      <c r="M2176">
        <v>20</v>
      </c>
      <c r="N2176" t="s">
        <v>32</v>
      </c>
      <c r="O2176" t="s">
        <v>22</v>
      </c>
      <c r="P2176" s="2">
        <f>DATEVALUE(CONCATENATE(RIGHT(output[[#This Row],[month_year]],2),"/01/",LEFT(output[[#This Row],[month_year]],4)))</f>
        <v>42217</v>
      </c>
    </row>
    <row r="2177" spans="1:16" x14ac:dyDescent="0.3">
      <c r="A2177">
        <v>201508</v>
      </c>
      <c r="B2177" t="s">
        <v>143</v>
      </c>
      <c r="C2177" t="s">
        <v>337</v>
      </c>
      <c r="D2177" t="s">
        <v>338</v>
      </c>
      <c r="E2177" t="s">
        <v>91</v>
      </c>
      <c r="F2177" t="s">
        <v>30</v>
      </c>
      <c r="G2177" t="s">
        <v>19</v>
      </c>
      <c r="H2177" t="s">
        <v>38</v>
      </c>
      <c r="I2177" t="s">
        <v>39</v>
      </c>
      <c r="J2177">
        <v>6624</v>
      </c>
      <c r="K2177">
        <v>14.11</v>
      </c>
      <c r="L2177">
        <v>93464.639999999999</v>
      </c>
      <c r="M2177">
        <v>20</v>
      </c>
      <c r="N2177" t="s">
        <v>91</v>
      </c>
      <c r="O2177" t="s">
        <v>22</v>
      </c>
      <c r="P2177" s="2">
        <f>DATEVALUE(CONCATENATE(RIGHT(output[[#This Row],[month_year]],2),"/01/",LEFT(output[[#This Row],[month_year]],4)))</f>
        <v>42217</v>
      </c>
    </row>
    <row r="2178" spans="1:16" x14ac:dyDescent="0.3">
      <c r="A2178">
        <v>201508</v>
      </c>
      <c r="B2178" t="s">
        <v>143</v>
      </c>
      <c r="C2178" t="s">
        <v>339</v>
      </c>
      <c r="D2178" t="s">
        <v>340</v>
      </c>
      <c r="E2178" t="s">
        <v>32</v>
      </c>
      <c r="F2178" t="s">
        <v>30</v>
      </c>
      <c r="G2178" t="s">
        <v>161</v>
      </c>
      <c r="H2178" t="s">
        <v>20</v>
      </c>
      <c r="I2178" t="s">
        <v>162</v>
      </c>
      <c r="J2178">
        <v>5052</v>
      </c>
      <c r="K2178">
        <v>13.08</v>
      </c>
      <c r="L2178">
        <v>66080.160000000003</v>
      </c>
      <c r="N2178" t="s">
        <v>32</v>
      </c>
      <c r="O2178" t="s">
        <v>24</v>
      </c>
      <c r="P2178" s="2">
        <f>DATEVALUE(CONCATENATE(RIGHT(output[[#This Row],[month_year]],2),"/01/",LEFT(output[[#This Row],[month_year]],4)))</f>
        <v>42217</v>
      </c>
    </row>
    <row r="2179" spans="1:16" x14ac:dyDescent="0.3">
      <c r="A2179">
        <v>201508</v>
      </c>
      <c r="B2179" t="s">
        <v>143</v>
      </c>
      <c r="C2179" t="s">
        <v>341</v>
      </c>
      <c r="D2179" t="s">
        <v>342</v>
      </c>
      <c r="E2179" t="s">
        <v>91</v>
      </c>
      <c r="F2179" t="s">
        <v>30</v>
      </c>
      <c r="G2179" t="s">
        <v>161</v>
      </c>
      <c r="H2179" t="s">
        <v>38</v>
      </c>
      <c r="I2179" t="s">
        <v>165</v>
      </c>
      <c r="J2179">
        <v>5650</v>
      </c>
      <c r="K2179">
        <v>14.2366666666667</v>
      </c>
      <c r="L2179">
        <v>80437.166666666701</v>
      </c>
      <c r="N2179" t="s">
        <v>91</v>
      </c>
      <c r="O2179" t="s">
        <v>24</v>
      </c>
      <c r="P2179" s="2">
        <f>DATEVALUE(CONCATENATE(RIGHT(output[[#This Row],[month_year]],2),"/01/",LEFT(output[[#This Row],[month_year]],4)))</f>
        <v>42217</v>
      </c>
    </row>
    <row r="2180" spans="1:16" x14ac:dyDescent="0.3">
      <c r="A2180">
        <v>201508</v>
      </c>
      <c r="B2180" t="s">
        <v>143</v>
      </c>
      <c r="C2180" t="s">
        <v>343</v>
      </c>
      <c r="D2180" t="s">
        <v>344</v>
      </c>
      <c r="E2180" t="s">
        <v>32</v>
      </c>
      <c r="F2180" t="s">
        <v>30</v>
      </c>
      <c r="G2180" t="s">
        <v>19</v>
      </c>
      <c r="H2180" t="s">
        <v>20</v>
      </c>
      <c r="I2180" t="s">
        <v>21</v>
      </c>
      <c r="J2180">
        <v>635</v>
      </c>
      <c r="K2180">
        <v>14.98</v>
      </c>
      <c r="L2180">
        <v>9512.2999999999993</v>
      </c>
      <c r="N2180" t="s">
        <v>32</v>
      </c>
      <c r="O2180" t="s">
        <v>24</v>
      </c>
      <c r="P2180" s="2">
        <f>DATEVALUE(CONCATENATE(RIGHT(output[[#This Row],[month_year]],2),"/01/",LEFT(output[[#This Row],[month_year]],4)))</f>
        <v>42217</v>
      </c>
    </row>
    <row r="2181" spans="1:16" x14ac:dyDescent="0.3">
      <c r="A2181">
        <v>201508</v>
      </c>
      <c r="B2181" t="s">
        <v>143</v>
      </c>
      <c r="C2181" t="s">
        <v>347</v>
      </c>
      <c r="D2181" t="s">
        <v>348</v>
      </c>
      <c r="E2181" t="s">
        <v>141</v>
      </c>
      <c r="F2181" t="s">
        <v>30</v>
      </c>
      <c r="G2181" t="s">
        <v>27</v>
      </c>
      <c r="H2181" t="s">
        <v>20</v>
      </c>
      <c r="I2181" t="s">
        <v>28</v>
      </c>
      <c r="J2181">
        <v>61037</v>
      </c>
      <c r="K2181">
        <v>5.98</v>
      </c>
      <c r="L2181">
        <v>365001.26</v>
      </c>
      <c r="M2181">
        <v>23.3333333333333</v>
      </c>
      <c r="N2181" t="s">
        <v>141</v>
      </c>
      <c r="O2181" t="s">
        <v>22</v>
      </c>
      <c r="P2181" s="2">
        <f>DATEVALUE(CONCATENATE(RIGHT(output[[#This Row],[month_year]],2),"/01/",LEFT(output[[#This Row],[month_year]],4)))</f>
        <v>42217</v>
      </c>
    </row>
    <row r="2182" spans="1:16" x14ac:dyDescent="0.3">
      <c r="A2182">
        <v>201508</v>
      </c>
      <c r="B2182" t="s">
        <v>143</v>
      </c>
      <c r="C2182" t="s">
        <v>349</v>
      </c>
      <c r="D2182" t="s">
        <v>350</v>
      </c>
      <c r="E2182" t="s">
        <v>351</v>
      </c>
      <c r="F2182" t="s">
        <v>30</v>
      </c>
      <c r="G2182" t="s">
        <v>27</v>
      </c>
      <c r="H2182" t="s">
        <v>38</v>
      </c>
      <c r="I2182" t="s">
        <v>150</v>
      </c>
      <c r="J2182">
        <v>39424</v>
      </c>
      <c r="K2182">
        <v>6.98</v>
      </c>
      <c r="L2182">
        <v>275179.52000000002</v>
      </c>
      <c r="M2182">
        <v>23.3333333333333</v>
      </c>
      <c r="N2182" t="s">
        <v>351</v>
      </c>
      <c r="O2182" t="s">
        <v>22</v>
      </c>
      <c r="P2182" s="2">
        <f>DATEVALUE(CONCATENATE(RIGHT(output[[#This Row],[month_year]],2),"/01/",LEFT(output[[#This Row],[month_year]],4)))</f>
        <v>42217</v>
      </c>
    </row>
    <row r="2183" spans="1:16" x14ac:dyDescent="0.3">
      <c r="A2183">
        <v>201508</v>
      </c>
      <c r="B2183" t="s">
        <v>143</v>
      </c>
      <c r="C2183" t="s">
        <v>352</v>
      </c>
      <c r="D2183" t="s">
        <v>353</v>
      </c>
      <c r="E2183" t="s">
        <v>141</v>
      </c>
      <c r="F2183" t="s">
        <v>30</v>
      </c>
      <c r="G2183" t="s">
        <v>354</v>
      </c>
      <c r="H2183" t="s">
        <v>20</v>
      </c>
      <c r="I2183" t="s">
        <v>355</v>
      </c>
      <c r="J2183">
        <v>76757</v>
      </c>
      <c r="K2183">
        <v>5.98</v>
      </c>
      <c r="L2183">
        <v>459006.86</v>
      </c>
      <c r="N2183" t="s">
        <v>141</v>
      </c>
      <c r="O2183" t="s">
        <v>24</v>
      </c>
      <c r="P2183" s="2">
        <f>DATEVALUE(CONCATENATE(RIGHT(output[[#This Row],[month_year]],2),"/01/",LEFT(output[[#This Row],[month_year]],4)))</f>
        <v>42217</v>
      </c>
    </row>
    <row r="2184" spans="1:16" x14ac:dyDescent="0.3">
      <c r="A2184">
        <v>201508</v>
      </c>
      <c r="B2184" t="s">
        <v>143</v>
      </c>
      <c r="C2184" t="s">
        <v>356</v>
      </c>
      <c r="D2184" t="s">
        <v>357</v>
      </c>
      <c r="E2184" t="s">
        <v>351</v>
      </c>
      <c r="F2184" t="s">
        <v>30</v>
      </c>
      <c r="G2184" t="s">
        <v>354</v>
      </c>
      <c r="H2184" t="s">
        <v>38</v>
      </c>
      <c r="I2184" t="s">
        <v>358</v>
      </c>
      <c r="J2184">
        <v>47242</v>
      </c>
      <c r="K2184">
        <v>6.98</v>
      </c>
      <c r="L2184">
        <v>329749.15999999997</v>
      </c>
      <c r="N2184" t="s">
        <v>351</v>
      </c>
      <c r="O2184" t="s">
        <v>24</v>
      </c>
      <c r="P2184" s="2">
        <f>DATEVALUE(CONCATENATE(RIGHT(output[[#This Row],[month_year]],2),"/01/",LEFT(output[[#This Row],[month_year]],4)))</f>
        <v>42217</v>
      </c>
    </row>
    <row r="2185" spans="1:16" x14ac:dyDescent="0.3">
      <c r="A2185">
        <v>201508</v>
      </c>
      <c r="B2185" t="s">
        <v>143</v>
      </c>
      <c r="C2185" t="s">
        <v>359</v>
      </c>
      <c r="D2185" t="s">
        <v>360</v>
      </c>
      <c r="E2185" t="s">
        <v>141</v>
      </c>
      <c r="F2185" t="s">
        <v>30</v>
      </c>
      <c r="G2185" t="s">
        <v>27</v>
      </c>
      <c r="H2185" t="s">
        <v>20</v>
      </c>
      <c r="I2185" t="s">
        <v>28</v>
      </c>
      <c r="J2185">
        <v>7696</v>
      </c>
      <c r="K2185">
        <v>5.98</v>
      </c>
      <c r="L2185">
        <v>46022.080000000002</v>
      </c>
      <c r="N2185" t="s">
        <v>141</v>
      </c>
      <c r="O2185" t="s">
        <v>24</v>
      </c>
      <c r="P2185" s="2">
        <f>DATEVALUE(CONCATENATE(RIGHT(output[[#This Row],[month_year]],2),"/01/",LEFT(output[[#This Row],[month_year]],4)))</f>
        <v>42217</v>
      </c>
    </row>
    <row r="2186" spans="1:16" x14ac:dyDescent="0.3">
      <c r="A2186">
        <v>201508</v>
      </c>
      <c r="B2186" t="s">
        <v>143</v>
      </c>
      <c r="C2186" t="s">
        <v>361</v>
      </c>
      <c r="D2186" t="s">
        <v>362</v>
      </c>
      <c r="E2186" t="s">
        <v>351</v>
      </c>
      <c r="F2186" t="s">
        <v>30</v>
      </c>
      <c r="G2186" t="s">
        <v>27</v>
      </c>
      <c r="H2186" t="s">
        <v>38</v>
      </c>
      <c r="I2186" t="s">
        <v>150</v>
      </c>
      <c r="J2186">
        <v>4371</v>
      </c>
      <c r="K2186">
        <v>6.98</v>
      </c>
      <c r="L2186">
        <v>30509.58</v>
      </c>
      <c r="N2186" t="s">
        <v>351</v>
      </c>
      <c r="O2186" t="s">
        <v>24</v>
      </c>
      <c r="P2186" s="2">
        <f>DATEVALUE(CONCATENATE(RIGHT(output[[#This Row],[month_year]],2),"/01/",LEFT(output[[#This Row],[month_year]],4)))</f>
        <v>42217</v>
      </c>
    </row>
    <row r="2187" spans="1:16" x14ac:dyDescent="0.3">
      <c r="A2187">
        <v>201508</v>
      </c>
      <c r="B2187" t="s">
        <v>143</v>
      </c>
      <c r="C2187" t="s">
        <v>373</v>
      </c>
      <c r="D2187" t="s">
        <v>374</v>
      </c>
      <c r="E2187" t="s">
        <v>375</v>
      </c>
      <c r="F2187" t="s">
        <v>30</v>
      </c>
      <c r="G2187" t="s">
        <v>19</v>
      </c>
      <c r="H2187" t="s">
        <v>20</v>
      </c>
      <c r="I2187" t="s">
        <v>21</v>
      </c>
      <c r="J2187">
        <v>4168</v>
      </c>
      <c r="K2187">
        <v>13.02</v>
      </c>
      <c r="L2187">
        <v>54267.360000000001</v>
      </c>
      <c r="M2187">
        <v>20</v>
      </c>
      <c r="N2187" t="s">
        <v>375</v>
      </c>
      <c r="O2187" t="s">
        <v>22</v>
      </c>
      <c r="P2187" s="2">
        <f>DATEVALUE(CONCATENATE(RIGHT(output[[#This Row],[month_year]],2),"/01/",LEFT(output[[#This Row],[month_year]],4)))</f>
        <v>42217</v>
      </c>
    </row>
    <row r="2188" spans="1:16" x14ac:dyDescent="0.3">
      <c r="A2188">
        <v>201508</v>
      </c>
      <c r="B2188" t="s">
        <v>143</v>
      </c>
      <c r="C2188" t="s">
        <v>376</v>
      </c>
      <c r="D2188" t="s">
        <v>377</v>
      </c>
      <c r="E2188" t="s">
        <v>375</v>
      </c>
      <c r="F2188" t="s">
        <v>30</v>
      </c>
      <c r="G2188" t="s">
        <v>19</v>
      </c>
      <c r="H2188" t="s">
        <v>20</v>
      </c>
      <c r="I2188" t="s">
        <v>21</v>
      </c>
      <c r="J2188">
        <v>474</v>
      </c>
      <c r="K2188">
        <v>14.98</v>
      </c>
      <c r="L2188">
        <v>7100.52</v>
      </c>
      <c r="N2188" t="s">
        <v>375</v>
      </c>
      <c r="O2188" t="s">
        <v>24</v>
      </c>
      <c r="P2188" s="2">
        <f>DATEVALUE(CONCATENATE(RIGHT(output[[#This Row],[month_year]],2),"/01/",LEFT(output[[#This Row],[month_year]],4)))</f>
        <v>42217</v>
      </c>
    </row>
    <row r="2189" spans="1:16" x14ac:dyDescent="0.3">
      <c r="A2189">
        <v>201508</v>
      </c>
      <c r="B2189" t="s">
        <v>143</v>
      </c>
      <c r="C2189" t="s">
        <v>387</v>
      </c>
      <c r="D2189" t="s">
        <v>387</v>
      </c>
      <c r="E2189" t="s">
        <v>34</v>
      </c>
      <c r="F2189" t="s">
        <v>35</v>
      </c>
      <c r="G2189" t="s">
        <v>19</v>
      </c>
      <c r="H2189" t="s">
        <v>20</v>
      </c>
      <c r="I2189" t="s">
        <v>21</v>
      </c>
      <c r="J2189">
        <v>2017</v>
      </c>
      <c r="K2189">
        <v>13.02</v>
      </c>
      <c r="L2189">
        <v>26261.34</v>
      </c>
      <c r="M2189">
        <v>18.6666666666667</v>
      </c>
      <c r="N2189" t="s">
        <v>34</v>
      </c>
      <c r="O2189" t="s">
        <v>22</v>
      </c>
      <c r="P2189" s="2">
        <f>DATEVALUE(CONCATENATE(RIGHT(output[[#This Row],[month_year]],2),"/01/",LEFT(output[[#This Row],[month_year]],4)))</f>
        <v>42217</v>
      </c>
    </row>
    <row r="2190" spans="1:16" x14ac:dyDescent="0.3">
      <c r="A2190">
        <v>201508</v>
      </c>
      <c r="B2190" t="s">
        <v>143</v>
      </c>
      <c r="C2190" t="s">
        <v>388</v>
      </c>
      <c r="D2190" t="s">
        <v>388</v>
      </c>
      <c r="E2190" t="s">
        <v>389</v>
      </c>
      <c r="F2190" t="s">
        <v>35</v>
      </c>
      <c r="G2190" t="s">
        <v>19</v>
      </c>
      <c r="H2190" t="s">
        <v>38</v>
      </c>
      <c r="I2190" t="s">
        <v>39</v>
      </c>
      <c r="J2190">
        <v>2940</v>
      </c>
      <c r="K2190">
        <v>14.11</v>
      </c>
      <c r="L2190">
        <v>41483.4</v>
      </c>
      <c r="M2190">
        <v>18.6666666666667</v>
      </c>
      <c r="N2190" t="s">
        <v>389</v>
      </c>
      <c r="O2190" t="s">
        <v>22</v>
      </c>
      <c r="P2190" s="2">
        <f>DATEVALUE(CONCATENATE(RIGHT(output[[#This Row],[month_year]],2),"/01/",LEFT(output[[#This Row],[month_year]],4)))</f>
        <v>42217</v>
      </c>
    </row>
    <row r="2191" spans="1:16" x14ac:dyDescent="0.3">
      <c r="A2191">
        <v>201508</v>
      </c>
      <c r="B2191" t="s">
        <v>143</v>
      </c>
      <c r="C2191" t="s">
        <v>390</v>
      </c>
      <c r="D2191" t="s">
        <v>390</v>
      </c>
      <c r="E2191" t="s">
        <v>34</v>
      </c>
      <c r="F2191" t="s">
        <v>35</v>
      </c>
      <c r="G2191" t="s">
        <v>161</v>
      </c>
      <c r="H2191" t="s">
        <v>20</v>
      </c>
      <c r="I2191" t="s">
        <v>162</v>
      </c>
      <c r="J2191">
        <v>2801</v>
      </c>
      <c r="K2191">
        <v>13.08</v>
      </c>
      <c r="L2191">
        <v>36637.08</v>
      </c>
      <c r="N2191" t="s">
        <v>34</v>
      </c>
      <c r="O2191" t="s">
        <v>24</v>
      </c>
      <c r="P2191" s="2">
        <f>DATEVALUE(CONCATENATE(RIGHT(output[[#This Row],[month_year]],2),"/01/",LEFT(output[[#This Row],[month_year]],4)))</f>
        <v>42217</v>
      </c>
    </row>
    <row r="2192" spans="1:16" x14ac:dyDescent="0.3">
      <c r="A2192">
        <v>201508</v>
      </c>
      <c r="B2192" t="s">
        <v>143</v>
      </c>
      <c r="C2192" t="s">
        <v>391</v>
      </c>
      <c r="D2192" t="s">
        <v>391</v>
      </c>
      <c r="E2192" t="s">
        <v>389</v>
      </c>
      <c r="F2192" t="s">
        <v>35</v>
      </c>
      <c r="G2192" t="s">
        <v>161</v>
      </c>
      <c r="H2192" t="s">
        <v>38</v>
      </c>
      <c r="I2192" t="s">
        <v>165</v>
      </c>
      <c r="J2192">
        <v>3921</v>
      </c>
      <c r="K2192">
        <v>14.2366666666667</v>
      </c>
      <c r="L2192">
        <v>55821.97</v>
      </c>
      <c r="N2192" t="s">
        <v>389</v>
      </c>
      <c r="O2192" t="s">
        <v>24</v>
      </c>
      <c r="P2192" s="2">
        <f>DATEVALUE(CONCATENATE(RIGHT(output[[#This Row],[month_year]],2),"/01/",LEFT(output[[#This Row],[month_year]],4)))</f>
        <v>42217</v>
      </c>
    </row>
    <row r="2193" spans="1:16" x14ac:dyDescent="0.3">
      <c r="A2193">
        <v>201508</v>
      </c>
      <c r="B2193" t="s">
        <v>143</v>
      </c>
      <c r="C2193" t="s">
        <v>392</v>
      </c>
      <c r="D2193" t="s">
        <v>392</v>
      </c>
      <c r="E2193" t="s">
        <v>34</v>
      </c>
      <c r="F2193" t="s">
        <v>35</v>
      </c>
      <c r="G2193" t="s">
        <v>19</v>
      </c>
      <c r="H2193" t="s">
        <v>20</v>
      </c>
      <c r="I2193" t="s">
        <v>21</v>
      </c>
      <c r="J2193">
        <v>360</v>
      </c>
      <c r="K2193">
        <v>14.98</v>
      </c>
      <c r="L2193">
        <v>5392.8</v>
      </c>
      <c r="N2193" t="s">
        <v>34</v>
      </c>
      <c r="O2193" t="s">
        <v>24</v>
      </c>
      <c r="P2193" s="2">
        <f>DATEVALUE(CONCATENATE(RIGHT(output[[#This Row],[month_year]],2),"/01/",LEFT(output[[#This Row],[month_year]],4)))</f>
        <v>42217</v>
      </c>
    </row>
    <row r="2194" spans="1:16" x14ac:dyDescent="0.3">
      <c r="A2194">
        <v>201508</v>
      </c>
      <c r="B2194" t="s">
        <v>143</v>
      </c>
      <c r="C2194" t="s">
        <v>393</v>
      </c>
      <c r="D2194" t="s">
        <v>393</v>
      </c>
      <c r="E2194" t="s">
        <v>389</v>
      </c>
      <c r="F2194" t="s">
        <v>35</v>
      </c>
      <c r="G2194" t="s">
        <v>19</v>
      </c>
      <c r="H2194" t="s">
        <v>38</v>
      </c>
      <c r="I2194" t="s">
        <v>39</v>
      </c>
      <c r="J2194">
        <v>393</v>
      </c>
      <c r="K2194">
        <v>15.98</v>
      </c>
      <c r="L2194">
        <v>6280.14</v>
      </c>
      <c r="N2194" t="s">
        <v>389</v>
      </c>
      <c r="O2194" t="s">
        <v>24</v>
      </c>
      <c r="P2194" s="2">
        <f>DATEVALUE(CONCATENATE(RIGHT(output[[#This Row],[month_year]],2),"/01/",LEFT(output[[#This Row],[month_year]],4)))</f>
        <v>42217</v>
      </c>
    </row>
    <row r="2195" spans="1:16" x14ac:dyDescent="0.3">
      <c r="A2195">
        <v>201508</v>
      </c>
      <c r="B2195" t="s">
        <v>143</v>
      </c>
      <c r="C2195" t="s">
        <v>400</v>
      </c>
      <c r="D2195" t="s">
        <v>400</v>
      </c>
      <c r="E2195" t="s">
        <v>36</v>
      </c>
      <c r="F2195" t="s">
        <v>35</v>
      </c>
      <c r="G2195" t="s">
        <v>19</v>
      </c>
      <c r="H2195" t="s">
        <v>20</v>
      </c>
      <c r="I2195" t="s">
        <v>21</v>
      </c>
      <c r="J2195">
        <v>2738</v>
      </c>
      <c r="K2195">
        <v>13.02</v>
      </c>
      <c r="L2195">
        <v>35648.76</v>
      </c>
      <c r="M2195">
        <v>20</v>
      </c>
      <c r="N2195" t="s">
        <v>36</v>
      </c>
      <c r="O2195" t="s">
        <v>22</v>
      </c>
      <c r="P2195" s="2">
        <f>DATEVALUE(CONCATENATE(RIGHT(output[[#This Row],[month_year]],2),"/01/",LEFT(output[[#This Row],[month_year]],4)))</f>
        <v>42217</v>
      </c>
    </row>
    <row r="2196" spans="1:16" x14ac:dyDescent="0.3">
      <c r="A2196">
        <v>201508</v>
      </c>
      <c r="B2196" t="s">
        <v>143</v>
      </c>
      <c r="C2196" t="s">
        <v>401</v>
      </c>
      <c r="D2196" t="s">
        <v>401</v>
      </c>
      <c r="E2196" t="s">
        <v>37</v>
      </c>
      <c r="F2196" t="s">
        <v>35</v>
      </c>
      <c r="G2196" t="s">
        <v>19</v>
      </c>
      <c r="H2196" t="s">
        <v>38</v>
      </c>
      <c r="I2196" t="s">
        <v>39</v>
      </c>
      <c r="J2196">
        <v>3846</v>
      </c>
      <c r="K2196">
        <v>14.11</v>
      </c>
      <c r="L2196">
        <v>54267.06</v>
      </c>
      <c r="M2196">
        <v>20</v>
      </c>
      <c r="N2196" t="s">
        <v>37</v>
      </c>
      <c r="O2196" t="s">
        <v>22</v>
      </c>
      <c r="P2196" s="2">
        <f>DATEVALUE(CONCATENATE(RIGHT(output[[#This Row],[month_year]],2),"/01/",LEFT(output[[#This Row],[month_year]],4)))</f>
        <v>42217</v>
      </c>
    </row>
    <row r="2197" spans="1:16" x14ac:dyDescent="0.3">
      <c r="A2197">
        <v>201508</v>
      </c>
      <c r="B2197" t="s">
        <v>143</v>
      </c>
      <c r="C2197" t="s">
        <v>402</v>
      </c>
      <c r="D2197" t="s">
        <v>402</v>
      </c>
      <c r="E2197" t="s">
        <v>36</v>
      </c>
      <c r="F2197" t="s">
        <v>35</v>
      </c>
      <c r="G2197" t="s">
        <v>161</v>
      </c>
      <c r="H2197" t="s">
        <v>20</v>
      </c>
      <c r="I2197" t="s">
        <v>162</v>
      </c>
      <c r="J2197">
        <v>4502</v>
      </c>
      <c r="K2197">
        <v>13.08</v>
      </c>
      <c r="L2197">
        <v>58886.16</v>
      </c>
      <c r="N2197" t="s">
        <v>36</v>
      </c>
      <c r="O2197" t="s">
        <v>24</v>
      </c>
      <c r="P2197" s="2">
        <f>DATEVALUE(CONCATENATE(RIGHT(output[[#This Row],[month_year]],2),"/01/",LEFT(output[[#This Row],[month_year]],4)))</f>
        <v>42217</v>
      </c>
    </row>
    <row r="2198" spans="1:16" x14ac:dyDescent="0.3">
      <c r="A2198">
        <v>201508</v>
      </c>
      <c r="B2198" t="s">
        <v>143</v>
      </c>
      <c r="C2198" t="s">
        <v>403</v>
      </c>
      <c r="D2198" t="s">
        <v>403</v>
      </c>
      <c r="E2198" t="s">
        <v>37</v>
      </c>
      <c r="F2198" t="s">
        <v>35</v>
      </c>
      <c r="G2198" t="s">
        <v>161</v>
      </c>
      <c r="H2198" t="s">
        <v>38</v>
      </c>
      <c r="I2198" t="s">
        <v>165</v>
      </c>
      <c r="J2198">
        <v>5156</v>
      </c>
      <c r="K2198">
        <v>14.2366666666667</v>
      </c>
      <c r="L2198">
        <v>73404.253333333298</v>
      </c>
      <c r="N2198" t="s">
        <v>37</v>
      </c>
      <c r="O2198" t="s">
        <v>24</v>
      </c>
      <c r="P2198" s="2">
        <f>DATEVALUE(CONCATENATE(RIGHT(output[[#This Row],[month_year]],2),"/01/",LEFT(output[[#This Row],[month_year]],4)))</f>
        <v>42217</v>
      </c>
    </row>
    <row r="2199" spans="1:16" x14ac:dyDescent="0.3">
      <c r="A2199">
        <v>201508</v>
      </c>
      <c r="B2199" t="s">
        <v>143</v>
      </c>
      <c r="C2199" t="s">
        <v>404</v>
      </c>
      <c r="D2199" t="s">
        <v>404</v>
      </c>
      <c r="E2199" t="s">
        <v>36</v>
      </c>
      <c r="F2199" t="s">
        <v>35</v>
      </c>
      <c r="G2199" t="s">
        <v>19</v>
      </c>
      <c r="H2199" t="s">
        <v>20</v>
      </c>
      <c r="I2199" t="s">
        <v>21</v>
      </c>
      <c r="J2199">
        <v>521</v>
      </c>
      <c r="K2199">
        <v>14.98</v>
      </c>
      <c r="L2199">
        <v>7804.58</v>
      </c>
      <c r="N2199" t="s">
        <v>36</v>
      </c>
      <c r="O2199" t="s">
        <v>24</v>
      </c>
      <c r="P2199" s="2">
        <f>DATEVALUE(CONCATENATE(RIGHT(output[[#This Row],[month_year]],2),"/01/",LEFT(output[[#This Row],[month_year]],4)))</f>
        <v>42217</v>
      </c>
    </row>
    <row r="2200" spans="1:16" x14ac:dyDescent="0.3">
      <c r="A2200">
        <v>201508</v>
      </c>
      <c r="B2200" t="s">
        <v>143</v>
      </c>
      <c r="C2200" t="s">
        <v>405</v>
      </c>
      <c r="D2200" t="s">
        <v>405</v>
      </c>
      <c r="E2200" t="s">
        <v>37</v>
      </c>
      <c r="F2200" t="s">
        <v>35</v>
      </c>
      <c r="G2200" t="s">
        <v>19</v>
      </c>
      <c r="H2200" t="s">
        <v>38</v>
      </c>
      <c r="I2200" t="s">
        <v>39</v>
      </c>
      <c r="J2200">
        <v>511</v>
      </c>
      <c r="K2200">
        <v>15.98</v>
      </c>
      <c r="L2200">
        <v>8165.78</v>
      </c>
      <c r="N2200" t="s">
        <v>37</v>
      </c>
      <c r="O2200" t="s">
        <v>24</v>
      </c>
      <c r="P2200" s="2">
        <f>DATEVALUE(CONCATENATE(RIGHT(output[[#This Row],[month_year]],2),"/01/",LEFT(output[[#This Row],[month_year]],4)))</f>
        <v>42217</v>
      </c>
    </row>
    <row r="2201" spans="1:16" x14ac:dyDescent="0.3">
      <c r="A2201">
        <v>201508</v>
      </c>
      <c r="B2201" t="s">
        <v>143</v>
      </c>
      <c r="C2201" t="s">
        <v>412</v>
      </c>
      <c r="D2201" t="s">
        <v>412</v>
      </c>
      <c r="E2201" t="s">
        <v>93</v>
      </c>
      <c r="F2201" t="s">
        <v>35</v>
      </c>
      <c r="G2201" t="s">
        <v>19</v>
      </c>
      <c r="H2201" t="s">
        <v>20</v>
      </c>
      <c r="I2201" t="s">
        <v>21</v>
      </c>
      <c r="J2201">
        <v>2763</v>
      </c>
      <c r="K2201">
        <v>13.02</v>
      </c>
      <c r="L2201">
        <v>35974.26</v>
      </c>
      <c r="M2201">
        <v>17.3333333333333</v>
      </c>
      <c r="N2201" t="s">
        <v>93</v>
      </c>
      <c r="O2201" t="s">
        <v>22</v>
      </c>
      <c r="P2201" s="2">
        <f>DATEVALUE(CONCATENATE(RIGHT(output[[#This Row],[month_year]],2),"/01/",LEFT(output[[#This Row],[month_year]],4)))</f>
        <v>42217</v>
      </c>
    </row>
    <row r="2202" spans="1:16" x14ac:dyDescent="0.3">
      <c r="A2202">
        <v>201508</v>
      </c>
      <c r="B2202" t="s">
        <v>143</v>
      </c>
      <c r="C2202" t="s">
        <v>413</v>
      </c>
      <c r="D2202" t="s">
        <v>413</v>
      </c>
      <c r="E2202" t="s">
        <v>94</v>
      </c>
      <c r="F2202" t="s">
        <v>35</v>
      </c>
      <c r="G2202" t="s">
        <v>19</v>
      </c>
      <c r="H2202" t="s">
        <v>38</v>
      </c>
      <c r="I2202" t="s">
        <v>39</v>
      </c>
      <c r="J2202">
        <v>3553</v>
      </c>
      <c r="K2202">
        <v>14.11</v>
      </c>
      <c r="L2202">
        <v>50132.83</v>
      </c>
      <c r="M2202">
        <v>17.3333333333333</v>
      </c>
      <c r="N2202" t="s">
        <v>94</v>
      </c>
      <c r="O2202" t="s">
        <v>22</v>
      </c>
      <c r="P2202" s="2">
        <f>DATEVALUE(CONCATENATE(RIGHT(output[[#This Row],[month_year]],2),"/01/",LEFT(output[[#This Row],[month_year]],4)))</f>
        <v>42217</v>
      </c>
    </row>
    <row r="2203" spans="1:16" x14ac:dyDescent="0.3">
      <c r="A2203">
        <v>201508</v>
      </c>
      <c r="B2203" t="s">
        <v>143</v>
      </c>
      <c r="C2203" t="s">
        <v>414</v>
      </c>
      <c r="D2203" t="s">
        <v>414</v>
      </c>
      <c r="E2203" t="s">
        <v>93</v>
      </c>
      <c r="F2203" t="s">
        <v>35</v>
      </c>
      <c r="G2203" t="s">
        <v>161</v>
      </c>
      <c r="H2203" t="s">
        <v>20</v>
      </c>
      <c r="I2203" t="s">
        <v>162</v>
      </c>
      <c r="J2203">
        <v>2807</v>
      </c>
      <c r="K2203">
        <v>13.08</v>
      </c>
      <c r="L2203">
        <v>36715.56</v>
      </c>
      <c r="N2203" t="s">
        <v>93</v>
      </c>
      <c r="O2203" t="s">
        <v>24</v>
      </c>
      <c r="P2203" s="2">
        <f>DATEVALUE(CONCATENATE(RIGHT(output[[#This Row],[month_year]],2),"/01/",LEFT(output[[#This Row],[month_year]],4)))</f>
        <v>42217</v>
      </c>
    </row>
    <row r="2204" spans="1:16" x14ac:dyDescent="0.3">
      <c r="A2204">
        <v>201508</v>
      </c>
      <c r="B2204" t="s">
        <v>143</v>
      </c>
      <c r="C2204" t="s">
        <v>415</v>
      </c>
      <c r="D2204" t="s">
        <v>415</v>
      </c>
      <c r="E2204" t="s">
        <v>94</v>
      </c>
      <c r="F2204" t="s">
        <v>35</v>
      </c>
      <c r="G2204" t="s">
        <v>161</v>
      </c>
      <c r="H2204" t="s">
        <v>38</v>
      </c>
      <c r="I2204" t="s">
        <v>165</v>
      </c>
      <c r="J2204">
        <v>4349</v>
      </c>
      <c r="K2204">
        <v>14.2366666666667</v>
      </c>
      <c r="L2204">
        <v>61915.2633333333</v>
      </c>
      <c r="N2204" t="s">
        <v>94</v>
      </c>
      <c r="O2204" t="s">
        <v>24</v>
      </c>
      <c r="P2204" s="2">
        <f>DATEVALUE(CONCATENATE(RIGHT(output[[#This Row],[month_year]],2),"/01/",LEFT(output[[#This Row],[month_year]],4)))</f>
        <v>42217</v>
      </c>
    </row>
    <row r="2205" spans="1:16" x14ac:dyDescent="0.3">
      <c r="A2205">
        <v>201508</v>
      </c>
      <c r="B2205" t="s">
        <v>143</v>
      </c>
      <c r="C2205" t="s">
        <v>416</v>
      </c>
      <c r="D2205" t="s">
        <v>416</v>
      </c>
      <c r="E2205" t="s">
        <v>93</v>
      </c>
      <c r="F2205" t="s">
        <v>35</v>
      </c>
      <c r="G2205" t="s">
        <v>19</v>
      </c>
      <c r="H2205" t="s">
        <v>20</v>
      </c>
      <c r="I2205" t="s">
        <v>21</v>
      </c>
      <c r="J2205">
        <v>344</v>
      </c>
      <c r="K2205">
        <v>14.98</v>
      </c>
      <c r="L2205">
        <v>5153.12</v>
      </c>
      <c r="N2205" t="s">
        <v>93</v>
      </c>
      <c r="O2205" t="s">
        <v>24</v>
      </c>
      <c r="P2205" s="2">
        <f>DATEVALUE(CONCATENATE(RIGHT(output[[#This Row],[month_year]],2),"/01/",LEFT(output[[#This Row],[month_year]],4)))</f>
        <v>42217</v>
      </c>
    </row>
    <row r="2206" spans="1:16" x14ac:dyDescent="0.3">
      <c r="A2206">
        <v>201508</v>
      </c>
      <c r="B2206" t="s">
        <v>143</v>
      </c>
      <c r="C2206" t="s">
        <v>417</v>
      </c>
      <c r="D2206" t="s">
        <v>417</v>
      </c>
      <c r="E2206" t="s">
        <v>94</v>
      </c>
      <c r="F2206" t="s">
        <v>35</v>
      </c>
      <c r="G2206" t="s">
        <v>19</v>
      </c>
      <c r="H2206" t="s">
        <v>38</v>
      </c>
      <c r="I2206" t="s">
        <v>39</v>
      </c>
      <c r="J2206">
        <v>351</v>
      </c>
      <c r="K2206">
        <v>15.98</v>
      </c>
      <c r="L2206">
        <v>5608.98</v>
      </c>
      <c r="N2206" t="s">
        <v>94</v>
      </c>
      <c r="O2206" t="s">
        <v>24</v>
      </c>
      <c r="P2206" s="2">
        <f>DATEVALUE(CONCATENATE(RIGHT(output[[#This Row],[month_year]],2),"/01/",LEFT(output[[#This Row],[month_year]],4)))</f>
        <v>42217</v>
      </c>
    </row>
    <row r="2207" spans="1:16" x14ac:dyDescent="0.3">
      <c r="A2207">
        <v>201508</v>
      </c>
      <c r="B2207" t="s">
        <v>143</v>
      </c>
      <c r="C2207" t="s">
        <v>424</v>
      </c>
      <c r="D2207" t="s">
        <v>424</v>
      </c>
      <c r="E2207" t="s">
        <v>96</v>
      </c>
      <c r="F2207" t="s">
        <v>35</v>
      </c>
      <c r="G2207" t="s">
        <v>52</v>
      </c>
      <c r="H2207" t="s">
        <v>20</v>
      </c>
      <c r="I2207" t="s">
        <v>53</v>
      </c>
      <c r="J2207">
        <v>4175</v>
      </c>
      <c r="K2207">
        <v>12.88</v>
      </c>
      <c r="L2207">
        <v>53774</v>
      </c>
      <c r="M2207">
        <v>16</v>
      </c>
      <c r="N2207" t="s">
        <v>96</v>
      </c>
      <c r="O2207" t="s">
        <v>22</v>
      </c>
      <c r="P2207" s="2">
        <f>DATEVALUE(CONCATENATE(RIGHT(output[[#This Row],[month_year]],2),"/01/",LEFT(output[[#This Row],[month_year]],4)))</f>
        <v>42217</v>
      </c>
    </row>
    <row r="2208" spans="1:16" x14ac:dyDescent="0.3">
      <c r="A2208">
        <v>201508</v>
      </c>
      <c r="B2208" t="s">
        <v>143</v>
      </c>
      <c r="C2208" t="s">
        <v>425</v>
      </c>
      <c r="D2208" t="s">
        <v>425</v>
      </c>
      <c r="E2208" t="s">
        <v>426</v>
      </c>
      <c r="F2208" t="s">
        <v>35</v>
      </c>
      <c r="G2208" t="s">
        <v>52</v>
      </c>
      <c r="H2208" t="s">
        <v>38</v>
      </c>
      <c r="I2208" t="s">
        <v>85</v>
      </c>
      <c r="J2208">
        <v>2781</v>
      </c>
      <c r="K2208">
        <v>14.16</v>
      </c>
      <c r="L2208">
        <v>39378.959999999999</v>
      </c>
      <c r="M2208">
        <v>10.6666666666667</v>
      </c>
      <c r="N2208" t="s">
        <v>426</v>
      </c>
      <c r="O2208" t="s">
        <v>22</v>
      </c>
      <c r="P2208" s="2">
        <f>DATEVALUE(CONCATENATE(RIGHT(output[[#This Row],[month_year]],2),"/01/",LEFT(output[[#This Row],[month_year]],4)))</f>
        <v>42217</v>
      </c>
    </row>
    <row r="2209" spans="1:16" x14ac:dyDescent="0.3">
      <c r="A2209">
        <v>201508</v>
      </c>
      <c r="B2209" t="s">
        <v>143</v>
      </c>
      <c r="C2209" t="s">
        <v>427</v>
      </c>
      <c r="D2209" t="s">
        <v>427</v>
      </c>
      <c r="E2209" t="s">
        <v>96</v>
      </c>
      <c r="F2209" t="s">
        <v>35</v>
      </c>
      <c r="G2209" t="s">
        <v>52</v>
      </c>
      <c r="H2209" t="s">
        <v>20</v>
      </c>
      <c r="I2209" t="s">
        <v>53</v>
      </c>
      <c r="J2209">
        <v>402</v>
      </c>
      <c r="K2209">
        <v>14.98</v>
      </c>
      <c r="L2209">
        <v>6021.96</v>
      </c>
      <c r="N2209" t="s">
        <v>96</v>
      </c>
      <c r="O2209" t="s">
        <v>24</v>
      </c>
      <c r="P2209" s="2">
        <f>DATEVALUE(CONCATENATE(RIGHT(output[[#This Row],[month_year]],2),"/01/",LEFT(output[[#This Row],[month_year]],4)))</f>
        <v>42217</v>
      </c>
    </row>
    <row r="2210" spans="1:16" x14ac:dyDescent="0.3">
      <c r="A2210">
        <v>201508</v>
      </c>
      <c r="B2210" t="s">
        <v>143</v>
      </c>
      <c r="C2210" t="s">
        <v>428</v>
      </c>
      <c r="D2210" t="s">
        <v>428</v>
      </c>
      <c r="E2210" t="s">
        <v>426</v>
      </c>
      <c r="F2210" t="s">
        <v>35</v>
      </c>
      <c r="G2210" t="s">
        <v>52</v>
      </c>
      <c r="H2210" t="s">
        <v>38</v>
      </c>
      <c r="I2210" t="s">
        <v>85</v>
      </c>
      <c r="J2210">
        <v>175</v>
      </c>
      <c r="K2210">
        <v>15.98</v>
      </c>
      <c r="L2210">
        <v>2796.5</v>
      </c>
      <c r="N2210" t="s">
        <v>426</v>
      </c>
      <c r="O2210" t="s">
        <v>24</v>
      </c>
      <c r="P2210" s="2">
        <f>DATEVALUE(CONCATENATE(RIGHT(output[[#This Row],[month_year]],2),"/01/",LEFT(output[[#This Row],[month_year]],4)))</f>
        <v>42217</v>
      </c>
    </row>
    <row r="2211" spans="1:16" x14ac:dyDescent="0.3">
      <c r="A2211">
        <v>201508</v>
      </c>
      <c r="B2211" t="s">
        <v>143</v>
      </c>
      <c r="C2211" t="s">
        <v>439</v>
      </c>
      <c r="D2211" t="s">
        <v>440</v>
      </c>
      <c r="E2211" t="s">
        <v>47</v>
      </c>
      <c r="F2211" t="s">
        <v>48</v>
      </c>
      <c r="G2211" t="s">
        <v>19</v>
      </c>
      <c r="H2211" t="s">
        <v>20</v>
      </c>
      <c r="I2211" t="s">
        <v>21</v>
      </c>
      <c r="J2211">
        <v>9207</v>
      </c>
      <c r="K2211">
        <v>13.02</v>
      </c>
      <c r="L2211">
        <v>119875.14</v>
      </c>
      <c r="M2211">
        <v>18.6666666666667</v>
      </c>
      <c r="N2211" t="s">
        <v>47</v>
      </c>
      <c r="O2211" t="s">
        <v>22</v>
      </c>
      <c r="P2211" s="2">
        <f>DATEVALUE(CONCATENATE(RIGHT(output[[#This Row],[month_year]],2),"/01/",LEFT(output[[#This Row],[month_year]],4)))</f>
        <v>42217</v>
      </c>
    </row>
    <row r="2212" spans="1:16" x14ac:dyDescent="0.3">
      <c r="A2212">
        <v>201508</v>
      </c>
      <c r="B2212" t="s">
        <v>143</v>
      </c>
      <c r="C2212" t="s">
        <v>441</v>
      </c>
      <c r="D2212" t="s">
        <v>442</v>
      </c>
      <c r="E2212" t="s">
        <v>443</v>
      </c>
      <c r="F2212" t="s">
        <v>48</v>
      </c>
      <c r="G2212" t="s">
        <v>19</v>
      </c>
      <c r="H2212" t="s">
        <v>38</v>
      </c>
      <c r="I2212" t="s">
        <v>39</v>
      </c>
      <c r="J2212">
        <v>11855</v>
      </c>
      <c r="K2212">
        <v>14.11</v>
      </c>
      <c r="L2212">
        <v>167274.04999999999</v>
      </c>
      <c r="M2212">
        <v>18.6666666666667</v>
      </c>
      <c r="N2212" t="s">
        <v>443</v>
      </c>
      <c r="O2212" t="s">
        <v>22</v>
      </c>
      <c r="P2212" s="2">
        <f>DATEVALUE(CONCATENATE(RIGHT(output[[#This Row],[month_year]],2),"/01/",LEFT(output[[#This Row],[month_year]],4)))</f>
        <v>42217</v>
      </c>
    </row>
    <row r="2213" spans="1:16" x14ac:dyDescent="0.3">
      <c r="A2213">
        <v>201508</v>
      </c>
      <c r="B2213" t="s">
        <v>143</v>
      </c>
      <c r="C2213" t="s">
        <v>444</v>
      </c>
      <c r="D2213" t="s">
        <v>445</v>
      </c>
      <c r="E2213" t="s">
        <v>47</v>
      </c>
      <c r="F2213" t="s">
        <v>48</v>
      </c>
      <c r="G2213" t="s">
        <v>19</v>
      </c>
      <c r="H2213" t="s">
        <v>20</v>
      </c>
      <c r="I2213" t="s">
        <v>21</v>
      </c>
      <c r="J2213">
        <v>827</v>
      </c>
      <c r="K2213">
        <v>14.98</v>
      </c>
      <c r="L2213">
        <v>12388.46</v>
      </c>
      <c r="N2213" t="s">
        <v>47</v>
      </c>
      <c r="O2213" t="s">
        <v>24</v>
      </c>
      <c r="P2213" s="2">
        <f>DATEVALUE(CONCATENATE(RIGHT(output[[#This Row],[month_year]],2),"/01/",LEFT(output[[#This Row],[month_year]],4)))</f>
        <v>42217</v>
      </c>
    </row>
    <row r="2214" spans="1:16" x14ac:dyDescent="0.3">
      <c r="A2214">
        <v>201508</v>
      </c>
      <c r="B2214" t="s">
        <v>143</v>
      </c>
      <c r="C2214" t="s">
        <v>446</v>
      </c>
      <c r="D2214" t="s">
        <v>447</v>
      </c>
      <c r="E2214" t="s">
        <v>443</v>
      </c>
      <c r="F2214" t="s">
        <v>48</v>
      </c>
      <c r="G2214" t="s">
        <v>19</v>
      </c>
      <c r="H2214" t="s">
        <v>38</v>
      </c>
      <c r="I2214" t="s">
        <v>39</v>
      </c>
      <c r="J2214">
        <v>1067</v>
      </c>
      <c r="K2214">
        <v>15.98</v>
      </c>
      <c r="L2214">
        <v>17050.66</v>
      </c>
      <c r="N2214" t="s">
        <v>443</v>
      </c>
      <c r="O2214" t="s">
        <v>24</v>
      </c>
      <c r="P2214" s="2">
        <f>DATEVALUE(CONCATENATE(RIGHT(output[[#This Row],[month_year]],2),"/01/",LEFT(output[[#This Row],[month_year]],4)))</f>
        <v>42217</v>
      </c>
    </row>
    <row r="2215" spans="1:16" x14ac:dyDescent="0.3">
      <c r="A2215">
        <v>201508</v>
      </c>
      <c r="B2215" t="s">
        <v>143</v>
      </c>
      <c r="C2215" t="s">
        <v>458</v>
      </c>
      <c r="D2215" t="s">
        <v>459</v>
      </c>
      <c r="E2215" t="s">
        <v>51</v>
      </c>
      <c r="F2215" t="s">
        <v>48</v>
      </c>
      <c r="G2215" t="s">
        <v>52</v>
      </c>
      <c r="H2215" t="s">
        <v>20</v>
      </c>
      <c r="I2215" t="s">
        <v>53</v>
      </c>
      <c r="J2215">
        <v>5350</v>
      </c>
      <c r="K2215">
        <v>12.88</v>
      </c>
      <c r="L2215">
        <v>68908</v>
      </c>
      <c r="M2215">
        <v>14.6666666666667</v>
      </c>
      <c r="N2215" t="s">
        <v>51</v>
      </c>
      <c r="O2215" t="s">
        <v>22</v>
      </c>
      <c r="P2215" s="2">
        <f>DATEVALUE(CONCATENATE(RIGHT(output[[#This Row],[month_year]],2),"/01/",LEFT(output[[#This Row],[month_year]],4)))</f>
        <v>42217</v>
      </c>
    </row>
    <row r="2216" spans="1:16" x14ac:dyDescent="0.3">
      <c r="A2216">
        <v>201508</v>
      </c>
      <c r="B2216" t="s">
        <v>143</v>
      </c>
      <c r="C2216" t="s">
        <v>460</v>
      </c>
      <c r="D2216" t="s">
        <v>461</v>
      </c>
      <c r="E2216" t="s">
        <v>462</v>
      </c>
      <c r="F2216" t="s">
        <v>48</v>
      </c>
      <c r="G2216" t="s">
        <v>52</v>
      </c>
      <c r="H2216" t="s">
        <v>38</v>
      </c>
      <c r="I2216" t="s">
        <v>85</v>
      </c>
      <c r="J2216">
        <v>4483</v>
      </c>
      <c r="K2216">
        <v>14.16</v>
      </c>
      <c r="L2216">
        <v>63479.28</v>
      </c>
      <c r="M2216">
        <v>14.6666666666667</v>
      </c>
      <c r="N2216" t="s">
        <v>462</v>
      </c>
      <c r="O2216" t="s">
        <v>22</v>
      </c>
      <c r="P2216" s="2">
        <f>DATEVALUE(CONCATENATE(RIGHT(output[[#This Row],[month_year]],2),"/01/",LEFT(output[[#This Row],[month_year]],4)))</f>
        <v>42217</v>
      </c>
    </row>
    <row r="2217" spans="1:16" x14ac:dyDescent="0.3">
      <c r="A2217">
        <v>201508</v>
      </c>
      <c r="B2217" t="s">
        <v>143</v>
      </c>
      <c r="C2217" t="s">
        <v>463</v>
      </c>
      <c r="D2217" t="s">
        <v>464</v>
      </c>
      <c r="E2217" t="s">
        <v>51</v>
      </c>
      <c r="F2217" t="s">
        <v>48</v>
      </c>
      <c r="G2217" t="s">
        <v>52</v>
      </c>
      <c r="H2217" t="s">
        <v>20</v>
      </c>
      <c r="I2217" t="s">
        <v>53</v>
      </c>
      <c r="J2217">
        <v>570</v>
      </c>
      <c r="K2217">
        <v>14.98</v>
      </c>
      <c r="L2217">
        <v>8538.6</v>
      </c>
      <c r="N2217" t="s">
        <v>51</v>
      </c>
      <c r="O2217" t="s">
        <v>24</v>
      </c>
      <c r="P2217" s="2">
        <f>DATEVALUE(CONCATENATE(RIGHT(output[[#This Row],[month_year]],2),"/01/",LEFT(output[[#This Row],[month_year]],4)))</f>
        <v>42217</v>
      </c>
    </row>
    <row r="2218" spans="1:16" x14ac:dyDescent="0.3">
      <c r="A2218">
        <v>201508</v>
      </c>
      <c r="B2218" t="s">
        <v>143</v>
      </c>
      <c r="C2218" t="s">
        <v>465</v>
      </c>
      <c r="D2218" t="s">
        <v>466</v>
      </c>
      <c r="E2218" t="s">
        <v>462</v>
      </c>
      <c r="F2218" t="s">
        <v>48</v>
      </c>
      <c r="G2218" t="s">
        <v>52</v>
      </c>
      <c r="H2218" t="s">
        <v>38</v>
      </c>
      <c r="I2218" t="s">
        <v>85</v>
      </c>
      <c r="J2218">
        <v>462</v>
      </c>
      <c r="K2218">
        <v>15.98</v>
      </c>
      <c r="L2218">
        <v>7382.76</v>
      </c>
      <c r="N2218" t="s">
        <v>462</v>
      </c>
      <c r="O2218" t="s">
        <v>24</v>
      </c>
      <c r="P2218" s="2">
        <f>DATEVALUE(CONCATENATE(RIGHT(output[[#This Row],[month_year]],2),"/01/",LEFT(output[[#This Row],[month_year]],4)))</f>
        <v>42217</v>
      </c>
    </row>
    <row r="2219" spans="1:16" x14ac:dyDescent="0.3">
      <c r="A2219">
        <v>201508</v>
      </c>
      <c r="B2219" t="s">
        <v>143</v>
      </c>
      <c r="C2219" t="s">
        <v>477</v>
      </c>
      <c r="D2219" t="s">
        <v>478</v>
      </c>
      <c r="E2219" t="s">
        <v>61</v>
      </c>
      <c r="F2219" t="s">
        <v>48</v>
      </c>
      <c r="G2219" t="s">
        <v>19</v>
      </c>
      <c r="H2219" t="s">
        <v>20</v>
      </c>
      <c r="I2219" t="s">
        <v>21</v>
      </c>
      <c r="J2219">
        <v>9202</v>
      </c>
      <c r="K2219">
        <v>13.02</v>
      </c>
      <c r="L2219">
        <v>119810.04</v>
      </c>
      <c r="M2219">
        <v>25.3333333333333</v>
      </c>
      <c r="N2219" t="s">
        <v>61</v>
      </c>
      <c r="O2219" t="s">
        <v>22</v>
      </c>
      <c r="P2219" s="2">
        <f>DATEVALUE(CONCATENATE(RIGHT(output[[#This Row],[month_year]],2),"/01/",LEFT(output[[#This Row],[month_year]],4)))</f>
        <v>42217</v>
      </c>
    </row>
    <row r="2220" spans="1:16" x14ac:dyDescent="0.3">
      <c r="A2220">
        <v>201508</v>
      </c>
      <c r="B2220" t="s">
        <v>143</v>
      </c>
      <c r="C2220" t="s">
        <v>479</v>
      </c>
      <c r="D2220" t="s">
        <v>480</v>
      </c>
      <c r="E2220" t="s">
        <v>481</v>
      </c>
      <c r="F2220" t="s">
        <v>48</v>
      </c>
      <c r="G2220" t="s">
        <v>19</v>
      </c>
      <c r="H2220" t="s">
        <v>38</v>
      </c>
      <c r="I2220" t="s">
        <v>39</v>
      </c>
      <c r="J2220">
        <v>9436</v>
      </c>
      <c r="K2220">
        <v>14.11</v>
      </c>
      <c r="L2220">
        <v>133141.96</v>
      </c>
      <c r="M2220">
        <v>25.3333333333333</v>
      </c>
      <c r="N2220" t="s">
        <v>481</v>
      </c>
      <c r="O2220" t="s">
        <v>22</v>
      </c>
      <c r="P2220" s="2">
        <f>DATEVALUE(CONCATENATE(RIGHT(output[[#This Row],[month_year]],2),"/01/",LEFT(output[[#This Row],[month_year]],4)))</f>
        <v>42217</v>
      </c>
    </row>
    <row r="2221" spans="1:16" x14ac:dyDescent="0.3">
      <c r="A2221">
        <v>201508</v>
      </c>
      <c r="B2221" t="s">
        <v>143</v>
      </c>
      <c r="C2221" t="s">
        <v>482</v>
      </c>
      <c r="D2221" t="s">
        <v>483</v>
      </c>
      <c r="E2221" t="s">
        <v>61</v>
      </c>
      <c r="F2221" t="s">
        <v>48</v>
      </c>
      <c r="G2221" t="s">
        <v>19</v>
      </c>
      <c r="H2221" t="s">
        <v>20</v>
      </c>
      <c r="I2221" t="s">
        <v>21</v>
      </c>
      <c r="J2221">
        <v>857</v>
      </c>
      <c r="K2221">
        <v>14.98</v>
      </c>
      <c r="L2221">
        <v>12837.86</v>
      </c>
      <c r="N2221" t="s">
        <v>61</v>
      </c>
      <c r="O2221" t="s">
        <v>24</v>
      </c>
      <c r="P2221" s="2">
        <f>DATEVALUE(CONCATENATE(RIGHT(output[[#This Row],[month_year]],2),"/01/",LEFT(output[[#This Row],[month_year]],4)))</f>
        <v>42217</v>
      </c>
    </row>
    <row r="2222" spans="1:16" x14ac:dyDescent="0.3">
      <c r="A2222">
        <v>201508</v>
      </c>
      <c r="B2222" t="s">
        <v>143</v>
      </c>
      <c r="C2222" t="s">
        <v>484</v>
      </c>
      <c r="D2222" t="s">
        <v>485</v>
      </c>
      <c r="E2222" t="s">
        <v>481</v>
      </c>
      <c r="F2222" t="s">
        <v>48</v>
      </c>
      <c r="G2222" t="s">
        <v>19</v>
      </c>
      <c r="H2222" t="s">
        <v>38</v>
      </c>
      <c r="I2222" t="s">
        <v>39</v>
      </c>
      <c r="J2222">
        <v>1088</v>
      </c>
      <c r="K2222">
        <v>15.98</v>
      </c>
      <c r="L2222">
        <v>17386.240000000002</v>
      </c>
      <c r="N2222" t="s">
        <v>481</v>
      </c>
      <c r="O2222" t="s">
        <v>24</v>
      </c>
      <c r="P2222" s="2">
        <f>DATEVALUE(CONCATENATE(RIGHT(output[[#This Row],[month_year]],2),"/01/",LEFT(output[[#This Row],[month_year]],4)))</f>
        <v>42217</v>
      </c>
    </row>
    <row r="2223" spans="1:16" x14ac:dyDescent="0.3">
      <c r="A2223">
        <v>201508</v>
      </c>
      <c r="B2223" t="s">
        <v>143</v>
      </c>
      <c r="C2223" t="s">
        <v>739</v>
      </c>
      <c r="D2223" t="s">
        <v>740</v>
      </c>
      <c r="E2223" t="s">
        <v>702</v>
      </c>
      <c r="F2223" t="s">
        <v>65</v>
      </c>
      <c r="G2223" t="s">
        <v>161</v>
      </c>
      <c r="H2223" t="s">
        <v>38</v>
      </c>
      <c r="I2223" t="s">
        <v>165</v>
      </c>
      <c r="J2223">
        <v>76</v>
      </c>
      <c r="K2223">
        <v>15.98</v>
      </c>
      <c r="L2223">
        <v>1214.48</v>
      </c>
      <c r="M2223">
        <v>8</v>
      </c>
      <c r="N2223" t="s">
        <v>702</v>
      </c>
      <c r="O2223" t="s">
        <v>22</v>
      </c>
      <c r="P2223" s="2">
        <f>DATEVALUE(CONCATENATE(RIGHT(output[[#This Row],[month_year]],2),"/01/",LEFT(output[[#This Row],[month_year]],4)))</f>
        <v>42217</v>
      </c>
    </row>
    <row r="2224" spans="1:16" x14ac:dyDescent="0.3">
      <c r="A2224">
        <v>201508</v>
      </c>
      <c r="B2224" t="s">
        <v>143</v>
      </c>
      <c r="C2224" t="s">
        <v>768</v>
      </c>
      <c r="D2224" t="s">
        <v>742</v>
      </c>
      <c r="E2224" t="s">
        <v>98</v>
      </c>
      <c r="F2224" t="s">
        <v>65</v>
      </c>
      <c r="G2224" t="s">
        <v>19</v>
      </c>
      <c r="H2224" t="s">
        <v>20</v>
      </c>
      <c r="I2224" t="s">
        <v>21</v>
      </c>
      <c r="J2224">
        <v>848</v>
      </c>
      <c r="K2224">
        <v>13.02</v>
      </c>
      <c r="L2224">
        <v>11040.96</v>
      </c>
      <c r="M2224">
        <v>10.6666666666667</v>
      </c>
      <c r="N2224" t="s">
        <v>98</v>
      </c>
      <c r="O2224" t="s">
        <v>22</v>
      </c>
      <c r="P2224" s="2">
        <f>DATEVALUE(CONCATENATE(RIGHT(output[[#This Row],[month_year]],2),"/01/",LEFT(output[[#This Row],[month_year]],4)))</f>
        <v>42217</v>
      </c>
    </row>
    <row r="2225" spans="1:16" x14ac:dyDescent="0.3">
      <c r="A2225">
        <v>201508</v>
      </c>
      <c r="B2225" t="s">
        <v>143</v>
      </c>
      <c r="C2225" t="s">
        <v>741</v>
      </c>
      <c r="D2225" t="s">
        <v>742</v>
      </c>
      <c r="E2225" t="s">
        <v>98</v>
      </c>
      <c r="F2225" t="s">
        <v>65</v>
      </c>
      <c r="G2225" t="s">
        <v>19</v>
      </c>
      <c r="H2225" t="s">
        <v>20</v>
      </c>
      <c r="I2225" t="s">
        <v>21</v>
      </c>
      <c r="J2225">
        <v>822</v>
      </c>
      <c r="K2225">
        <v>13.02</v>
      </c>
      <c r="L2225">
        <v>10702.44</v>
      </c>
      <c r="N2225" t="s">
        <v>98</v>
      </c>
      <c r="O2225" t="s">
        <v>24</v>
      </c>
      <c r="P2225" s="2">
        <f>DATEVALUE(CONCATENATE(RIGHT(output[[#This Row],[month_year]],2),"/01/",LEFT(output[[#This Row],[month_year]],4)))</f>
        <v>42217</v>
      </c>
    </row>
    <row r="2226" spans="1:16" x14ac:dyDescent="0.3">
      <c r="A2226">
        <v>201508</v>
      </c>
      <c r="B2226" t="s">
        <v>143</v>
      </c>
      <c r="C2226" t="s">
        <v>743</v>
      </c>
      <c r="D2226" t="s">
        <v>744</v>
      </c>
      <c r="E2226" t="s">
        <v>702</v>
      </c>
      <c r="F2226" t="s">
        <v>65</v>
      </c>
      <c r="G2226" t="s">
        <v>19</v>
      </c>
      <c r="H2226" t="s">
        <v>38</v>
      </c>
      <c r="I2226" t="s">
        <v>39</v>
      </c>
      <c r="J2226">
        <v>934</v>
      </c>
      <c r="K2226">
        <v>14.11</v>
      </c>
      <c r="L2226">
        <v>13178.74</v>
      </c>
      <c r="N2226" t="s">
        <v>702</v>
      </c>
      <c r="O2226" t="s">
        <v>24</v>
      </c>
      <c r="P2226" s="2">
        <f>DATEVALUE(CONCATENATE(RIGHT(output[[#This Row],[month_year]],2),"/01/",LEFT(output[[#This Row],[month_year]],4)))</f>
        <v>42217</v>
      </c>
    </row>
    <row r="2227" spans="1:16" x14ac:dyDescent="0.3">
      <c r="A2227">
        <v>201508</v>
      </c>
      <c r="B2227" t="s">
        <v>143</v>
      </c>
      <c r="C2227" t="s">
        <v>745</v>
      </c>
      <c r="D2227" t="s">
        <v>746</v>
      </c>
      <c r="E2227" t="s">
        <v>702</v>
      </c>
      <c r="F2227" t="s">
        <v>65</v>
      </c>
      <c r="G2227" t="s">
        <v>161</v>
      </c>
      <c r="H2227" t="s">
        <v>38</v>
      </c>
      <c r="I2227" t="s">
        <v>165</v>
      </c>
      <c r="J2227">
        <v>853</v>
      </c>
      <c r="K2227">
        <v>14.2366666666667</v>
      </c>
      <c r="L2227">
        <v>12143.8766666667</v>
      </c>
      <c r="N2227" t="s">
        <v>702</v>
      </c>
      <c r="O2227" t="s">
        <v>24</v>
      </c>
      <c r="P2227" s="2">
        <f>DATEVALUE(CONCATENATE(RIGHT(output[[#This Row],[month_year]],2),"/01/",LEFT(output[[#This Row],[month_year]],4)))</f>
        <v>42217</v>
      </c>
    </row>
    <row r="2228" spans="1:16" x14ac:dyDescent="0.3">
      <c r="A2228">
        <v>201508</v>
      </c>
      <c r="B2228" t="s">
        <v>143</v>
      </c>
      <c r="C2228" t="s">
        <v>747</v>
      </c>
      <c r="D2228" t="s">
        <v>748</v>
      </c>
      <c r="E2228" t="s">
        <v>98</v>
      </c>
      <c r="F2228" t="s">
        <v>65</v>
      </c>
      <c r="G2228" t="s">
        <v>19</v>
      </c>
      <c r="H2228" t="s">
        <v>20</v>
      </c>
      <c r="I2228" t="s">
        <v>21</v>
      </c>
      <c r="J2228">
        <v>64</v>
      </c>
      <c r="K2228">
        <v>14.98</v>
      </c>
      <c r="L2228">
        <v>958.72</v>
      </c>
      <c r="N2228" t="s">
        <v>98</v>
      </c>
      <c r="O2228" t="s">
        <v>24</v>
      </c>
      <c r="P2228" s="2">
        <f>DATEVALUE(CONCATENATE(RIGHT(output[[#This Row],[month_year]],2),"/01/",LEFT(output[[#This Row],[month_year]],4)))</f>
        <v>42217</v>
      </c>
    </row>
    <row r="2229" spans="1:16" x14ac:dyDescent="0.3">
      <c r="A2229">
        <v>201508</v>
      </c>
      <c r="B2229" t="s">
        <v>143</v>
      </c>
      <c r="C2229" t="s">
        <v>520</v>
      </c>
      <c r="D2229" t="s">
        <v>521</v>
      </c>
      <c r="E2229" t="s">
        <v>100</v>
      </c>
      <c r="F2229" t="s">
        <v>65</v>
      </c>
      <c r="G2229" t="s">
        <v>19</v>
      </c>
      <c r="H2229" t="s">
        <v>20</v>
      </c>
      <c r="I2229" t="s">
        <v>21</v>
      </c>
      <c r="J2229">
        <v>3552</v>
      </c>
      <c r="K2229">
        <v>13.02</v>
      </c>
      <c r="L2229">
        <v>46247.040000000001</v>
      </c>
      <c r="M2229">
        <v>18.6666666666667</v>
      </c>
      <c r="N2229" t="s">
        <v>100</v>
      </c>
      <c r="O2229" t="s">
        <v>22</v>
      </c>
      <c r="P2229" s="2">
        <f>DATEVALUE(CONCATENATE(RIGHT(output[[#This Row],[month_year]],2),"/01/",LEFT(output[[#This Row],[month_year]],4)))</f>
        <v>42217</v>
      </c>
    </row>
    <row r="2230" spans="1:16" x14ac:dyDescent="0.3">
      <c r="A2230">
        <v>201508</v>
      </c>
      <c r="B2230" t="s">
        <v>143</v>
      </c>
      <c r="C2230" t="s">
        <v>522</v>
      </c>
      <c r="D2230" t="s">
        <v>102</v>
      </c>
      <c r="E2230" t="s">
        <v>103</v>
      </c>
      <c r="F2230" t="s">
        <v>65</v>
      </c>
      <c r="G2230" t="s">
        <v>19</v>
      </c>
      <c r="H2230" t="s">
        <v>38</v>
      </c>
      <c r="I2230" t="s">
        <v>39</v>
      </c>
      <c r="J2230">
        <v>3726</v>
      </c>
      <c r="K2230">
        <v>14.11</v>
      </c>
      <c r="L2230">
        <v>52573.86</v>
      </c>
      <c r="M2230">
        <v>18.6666666666667</v>
      </c>
      <c r="N2230" t="s">
        <v>103</v>
      </c>
      <c r="O2230" t="s">
        <v>22</v>
      </c>
      <c r="P2230" s="2">
        <f>DATEVALUE(CONCATENATE(RIGHT(output[[#This Row],[month_year]],2),"/01/",LEFT(output[[#This Row],[month_year]],4)))</f>
        <v>42217</v>
      </c>
    </row>
    <row r="2231" spans="1:16" x14ac:dyDescent="0.3">
      <c r="A2231">
        <v>201508</v>
      </c>
      <c r="B2231" t="s">
        <v>143</v>
      </c>
      <c r="C2231" t="s">
        <v>523</v>
      </c>
      <c r="D2231" t="s">
        <v>524</v>
      </c>
      <c r="E2231" t="s">
        <v>100</v>
      </c>
      <c r="F2231" t="s">
        <v>65</v>
      </c>
      <c r="G2231" t="s">
        <v>161</v>
      </c>
      <c r="H2231" t="s">
        <v>20</v>
      </c>
      <c r="I2231" t="s">
        <v>162</v>
      </c>
      <c r="J2231">
        <v>2988</v>
      </c>
      <c r="K2231">
        <v>13.08</v>
      </c>
      <c r="L2231">
        <v>39083.040000000001</v>
      </c>
      <c r="N2231" t="s">
        <v>100</v>
      </c>
      <c r="O2231" t="s">
        <v>24</v>
      </c>
      <c r="P2231" s="2">
        <f>DATEVALUE(CONCATENATE(RIGHT(output[[#This Row],[month_year]],2),"/01/",LEFT(output[[#This Row],[month_year]],4)))</f>
        <v>42217</v>
      </c>
    </row>
    <row r="2232" spans="1:16" x14ac:dyDescent="0.3">
      <c r="A2232">
        <v>201508</v>
      </c>
      <c r="B2232" t="s">
        <v>143</v>
      </c>
      <c r="C2232" t="s">
        <v>525</v>
      </c>
      <c r="D2232" t="s">
        <v>526</v>
      </c>
      <c r="E2232" t="s">
        <v>103</v>
      </c>
      <c r="F2232" t="s">
        <v>65</v>
      </c>
      <c r="G2232" t="s">
        <v>161</v>
      </c>
      <c r="H2232" t="s">
        <v>38</v>
      </c>
      <c r="I2232" t="s">
        <v>165</v>
      </c>
      <c r="J2232">
        <v>3313</v>
      </c>
      <c r="K2232">
        <v>14.2366666666667</v>
      </c>
      <c r="L2232">
        <v>47166.076666666697</v>
      </c>
      <c r="N2232" t="s">
        <v>103</v>
      </c>
      <c r="O2232" t="s">
        <v>24</v>
      </c>
      <c r="P2232" s="2">
        <f>DATEVALUE(CONCATENATE(RIGHT(output[[#This Row],[month_year]],2),"/01/",LEFT(output[[#This Row],[month_year]],4)))</f>
        <v>42217</v>
      </c>
    </row>
    <row r="2233" spans="1:16" x14ac:dyDescent="0.3">
      <c r="A2233">
        <v>201508</v>
      </c>
      <c r="B2233" t="s">
        <v>143</v>
      </c>
      <c r="C2233" t="s">
        <v>527</v>
      </c>
      <c r="D2233" t="s">
        <v>528</v>
      </c>
      <c r="E2233" t="s">
        <v>100</v>
      </c>
      <c r="F2233" t="s">
        <v>65</v>
      </c>
      <c r="G2233" t="s">
        <v>19</v>
      </c>
      <c r="H2233" t="s">
        <v>20</v>
      </c>
      <c r="I2233" t="s">
        <v>21</v>
      </c>
      <c r="J2233">
        <v>367</v>
      </c>
      <c r="K2233">
        <v>14.98</v>
      </c>
      <c r="L2233">
        <v>5497.66</v>
      </c>
      <c r="N2233" t="s">
        <v>100</v>
      </c>
      <c r="O2233" t="s">
        <v>24</v>
      </c>
      <c r="P2233" s="2">
        <f>DATEVALUE(CONCATENATE(RIGHT(output[[#This Row],[month_year]],2),"/01/",LEFT(output[[#This Row],[month_year]],4)))</f>
        <v>42217</v>
      </c>
    </row>
    <row r="2234" spans="1:16" x14ac:dyDescent="0.3">
      <c r="A2234">
        <v>201508</v>
      </c>
      <c r="B2234" t="s">
        <v>143</v>
      </c>
      <c r="C2234" t="s">
        <v>529</v>
      </c>
      <c r="D2234" t="s">
        <v>530</v>
      </c>
      <c r="E2234" t="s">
        <v>103</v>
      </c>
      <c r="F2234" t="s">
        <v>65</v>
      </c>
      <c r="G2234" t="s">
        <v>19</v>
      </c>
      <c r="H2234" t="s">
        <v>38</v>
      </c>
      <c r="I2234" t="s">
        <v>39</v>
      </c>
      <c r="J2234">
        <v>446</v>
      </c>
      <c r="K2234">
        <v>15.98</v>
      </c>
      <c r="L2234">
        <v>7127.08</v>
      </c>
      <c r="N2234" t="s">
        <v>103</v>
      </c>
      <c r="O2234" t="s">
        <v>24</v>
      </c>
      <c r="P2234" s="2">
        <f>DATEVALUE(CONCATENATE(RIGHT(output[[#This Row],[month_year]],2),"/01/",LEFT(output[[#This Row],[month_year]],4)))</f>
        <v>42217</v>
      </c>
    </row>
    <row r="2235" spans="1:16" x14ac:dyDescent="0.3">
      <c r="A2235">
        <v>201508</v>
      </c>
      <c r="B2235" t="s">
        <v>143</v>
      </c>
      <c r="C2235" t="s">
        <v>541</v>
      </c>
      <c r="D2235" t="s">
        <v>542</v>
      </c>
      <c r="E2235" t="s">
        <v>64</v>
      </c>
      <c r="F2235" t="s">
        <v>65</v>
      </c>
      <c r="G2235" t="s">
        <v>19</v>
      </c>
      <c r="H2235" t="s">
        <v>20</v>
      </c>
      <c r="I2235" t="s">
        <v>21</v>
      </c>
      <c r="J2235">
        <v>3317</v>
      </c>
      <c r="K2235">
        <v>13.02</v>
      </c>
      <c r="L2235">
        <v>43187.34</v>
      </c>
      <c r="M2235">
        <v>20</v>
      </c>
      <c r="N2235" t="s">
        <v>64</v>
      </c>
      <c r="O2235" t="s">
        <v>22</v>
      </c>
      <c r="P2235" s="2">
        <f>DATEVALUE(CONCATENATE(RIGHT(output[[#This Row],[month_year]],2),"/01/",LEFT(output[[#This Row],[month_year]],4)))</f>
        <v>42217</v>
      </c>
    </row>
    <row r="2236" spans="1:16" x14ac:dyDescent="0.3">
      <c r="A2236">
        <v>201508</v>
      </c>
      <c r="B2236" t="s">
        <v>143</v>
      </c>
      <c r="C2236" t="s">
        <v>543</v>
      </c>
      <c r="D2236" t="s">
        <v>544</v>
      </c>
      <c r="E2236" t="s">
        <v>106</v>
      </c>
      <c r="F2236" t="s">
        <v>65</v>
      </c>
      <c r="G2236" t="s">
        <v>19</v>
      </c>
      <c r="H2236" t="s">
        <v>38</v>
      </c>
      <c r="I2236" t="s">
        <v>39</v>
      </c>
      <c r="J2236">
        <v>3419</v>
      </c>
      <c r="K2236">
        <v>14.11</v>
      </c>
      <c r="L2236">
        <v>48242.09</v>
      </c>
      <c r="M2236">
        <v>20</v>
      </c>
      <c r="N2236" t="s">
        <v>106</v>
      </c>
      <c r="O2236" t="s">
        <v>22</v>
      </c>
      <c r="P2236" s="2">
        <f>DATEVALUE(CONCATENATE(RIGHT(output[[#This Row],[month_year]],2),"/01/",LEFT(output[[#This Row],[month_year]],4)))</f>
        <v>42217</v>
      </c>
    </row>
    <row r="2237" spans="1:16" x14ac:dyDescent="0.3">
      <c r="A2237">
        <v>201508</v>
      </c>
      <c r="B2237" t="s">
        <v>143</v>
      </c>
      <c r="C2237" t="s">
        <v>545</v>
      </c>
      <c r="D2237" t="s">
        <v>546</v>
      </c>
      <c r="E2237" t="s">
        <v>64</v>
      </c>
      <c r="F2237" t="s">
        <v>65</v>
      </c>
      <c r="G2237" t="s">
        <v>161</v>
      </c>
      <c r="H2237" t="s">
        <v>20</v>
      </c>
      <c r="I2237" t="s">
        <v>162</v>
      </c>
      <c r="J2237">
        <v>3721</v>
      </c>
      <c r="K2237">
        <v>13.08</v>
      </c>
      <c r="L2237">
        <v>48670.68</v>
      </c>
      <c r="N2237" t="s">
        <v>64</v>
      </c>
      <c r="O2237" t="s">
        <v>24</v>
      </c>
      <c r="P2237" s="2">
        <f>DATEVALUE(CONCATENATE(RIGHT(output[[#This Row],[month_year]],2),"/01/",LEFT(output[[#This Row],[month_year]],4)))</f>
        <v>42217</v>
      </c>
    </row>
    <row r="2238" spans="1:16" x14ac:dyDescent="0.3">
      <c r="A2238">
        <v>201508</v>
      </c>
      <c r="B2238" t="s">
        <v>143</v>
      </c>
      <c r="C2238" t="s">
        <v>547</v>
      </c>
      <c r="D2238" t="s">
        <v>548</v>
      </c>
      <c r="E2238" t="s">
        <v>106</v>
      </c>
      <c r="F2238" t="s">
        <v>65</v>
      </c>
      <c r="G2238" t="s">
        <v>161</v>
      </c>
      <c r="H2238" t="s">
        <v>38</v>
      </c>
      <c r="I2238" t="s">
        <v>165</v>
      </c>
      <c r="J2238">
        <v>4664</v>
      </c>
      <c r="K2238">
        <v>14.2366666666667</v>
      </c>
      <c r="L2238">
        <v>66399.813333333295</v>
      </c>
      <c r="N2238" t="s">
        <v>106</v>
      </c>
      <c r="O2238" t="s">
        <v>24</v>
      </c>
      <c r="P2238" s="2">
        <f>DATEVALUE(CONCATENATE(RIGHT(output[[#This Row],[month_year]],2),"/01/",LEFT(output[[#This Row],[month_year]],4)))</f>
        <v>42217</v>
      </c>
    </row>
    <row r="2239" spans="1:16" x14ac:dyDescent="0.3">
      <c r="A2239">
        <v>201508</v>
      </c>
      <c r="B2239" t="s">
        <v>143</v>
      </c>
      <c r="C2239" t="s">
        <v>549</v>
      </c>
      <c r="D2239" t="s">
        <v>550</v>
      </c>
      <c r="E2239" t="s">
        <v>64</v>
      </c>
      <c r="F2239" t="s">
        <v>65</v>
      </c>
      <c r="G2239" t="s">
        <v>19</v>
      </c>
      <c r="H2239" t="s">
        <v>20</v>
      </c>
      <c r="I2239" t="s">
        <v>21</v>
      </c>
      <c r="J2239">
        <v>309</v>
      </c>
      <c r="K2239">
        <v>14.98</v>
      </c>
      <c r="L2239">
        <v>4628.82</v>
      </c>
      <c r="N2239" t="s">
        <v>64</v>
      </c>
      <c r="O2239" t="s">
        <v>24</v>
      </c>
      <c r="P2239" s="2">
        <f>DATEVALUE(CONCATENATE(RIGHT(output[[#This Row],[month_year]],2),"/01/",LEFT(output[[#This Row],[month_year]],4)))</f>
        <v>42217</v>
      </c>
    </row>
    <row r="2240" spans="1:16" x14ac:dyDescent="0.3">
      <c r="A2240">
        <v>201508</v>
      </c>
      <c r="B2240" t="s">
        <v>143</v>
      </c>
      <c r="C2240" t="s">
        <v>551</v>
      </c>
      <c r="D2240" t="s">
        <v>552</v>
      </c>
      <c r="E2240" t="s">
        <v>106</v>
      </c>
      <c r="F2240" t="s">
        <v>65</v>
      </c>
      <c r="G2240" t="s">
        <v>19</v>
      </c>
      <c r="H2240" t="s">
        <v>38</v>
      </c>
      <c r="I2240" t="s">
        <v>39</v>
      </c>
      <c r="J2240">
        <v>323</v>
      </c>
      <c r="K2240">
        <v>15.98</v>
      </c>
      <c r="L2240">
        <v>5161.54</v>
      </c>
      <c r="N2240" t="s">
        <v>106</v>
      </c>
      <c r="O2240" t="s">
        <v>24</v>
      </c>
      <c r="P2240" s="2">
        <f>DATEVALUE(CONCATENATE(RIGHT(output[[#This Row],[month_year]],2),"/01/",LEFT(output[[#This Row],[month_year]],4)))</f>
        <v>42217</v>
      </c>
    </row>
    <row r="2241" spans="1:16" x14ac:dyDescent="0.3">
      <c r="A2241">
        <v>201508</v>
      </c>
      <c r="B2241" t="s">
        <v>143</v>
      </c>
      <c r="C2241" t="s">
        <v>749</v>
      </c>
      <c r="D2241" t="s">
        <v>750</v>
      </c>
      <c r="E2241" t="s">
        <v>108</v>
      </c>
      <c r="F2241" t="s">
        <v>65</v>
      </c>
      <c r="G2241" t="s">
        <v>19</v>
      </c>
      <c r="H2241" t="s">
        <v>20</v>
      </c>
      <c r="I2241" t="s">
        <v>21</v>
      </c>
      <c r="J2241">
        <v>1003</v>
      </c>
      <c r="K2241">
        <v>13.02</v>
      </c>
      <c r="L2241">
        <v>13059.06</v>
      </c>
      <c r="N2241" t="s">
        <v>108</v>
      </c>
      <c r="O2241" t="s">
        <v>22</v>
      </c>
      <c r="P2241" s="2">
        <f>DATEVALUE(CONCATENATE(RIGHT(output[[#This Row],[month_year]],2),"/01/",LEFT(output[[#This Row],[month_year]],4)))</f>
        <v>42217</v>
      </c>
    </row>
    <row r="2242" spans="1:16" x14ac:dyDescent="0.3">
      <c r="A2242">
        <v>201508</v>
      </c>
      <c r="B2242" t="s">
        <v>143</v>
      </c>
      <c r="C2242" t="s">
        <v>751</v>
      </c>
      <c r="D2242" t="s">
        <v>752</v>
      </c>
      <c r="E2242" t="s">
        <v>110</v>
      </c>
      <c r="F2242" t="s">
        <v>65</v>
      </c>
      <c r="G2242" t="s">
        <v>19</v>
      </c>
      <c r="H2242" t="s">
        <v>38</v>
      </c>
      <c r="I2242" t="s">
        <v>39</v>
      </c>
      <c r="J2242">
        <v>974</v>
      </c>
      <c r="K2242">
        <v>14.11</v>
      </c>
      <c r="L2242">
        <v>13743.14</v>
      </c>
      <c r="N2242" t="s">
        <v>110</v>
      </c>
      <c r="O2242" t="s">
        <v>22</v>
      </c>
      <c r="P2242" s="2">
        <f>DATEVALUE(CONCATENATE(RIGHT(output[[#This Row],[month_year]],2),"/01/",LEFT(output[[#This Row],[month_year]],4)))</f>
        <v>42217</v>
      </c>
    </row>
    <row r="2243" spans="1:16" x14ac:dyDescent="0.3">
      <c r="A2243">
        <v>201508</v>
      </c>
      <c r="B2243" t="s">
        <v>143</v>
      </c>
      <c r="C2243" t="s">
        <v>753</v>
      </c>
      <c r="D2243" t="s">
        <v>754</v>
      </c>
      <c r="E2243" t="s">
        <v>108</v>
      </c>
      <c r="F2243" t="s">
        <v>65</v>
      </c>
      <c r="G2243" t="s">
        <v>161</v>
      </c>
      <c r="H2243" t="s">
        <v>20</v>
      </c>
      <c r="I2243" t="s">
        <v>162</v>
      </c>
      <c r="J2243">
        <v>1604</v>
      </c>
      <c r="K2243">
        <v>13.08</v>
      </c>
      <c r="L2243">
        <v>20980.32</v>
      </c>
      <c r="N2243" t="s">
        <v>108</v>
      </c>
      <c r="O2243" t="s">
        <v>24</v>
      </c>
      <c r="P2243" s="2">
        <f>DATEVALUE(CONCATENATE(RIGHT(output[[#This Row],[month_year]],2),"/01/",LEFT(output[[#This Row],[month_year]],4)))</f>
        <v>42217</v>
      </c>
    </row>
    <row r="2244" spans="1:16" x14ac:dyDescent="0.3">
      <c r="A2244">
        <v>201508</v>
      </c>
      <c r="B2244" t="s">
        <v>143</v>
      </c>
      <c r="C2244" t="s">
        <v>755</v>
      </c>
      <c r="D2244" t="s">
        <v>756</v>
      </c>
      <c r="E2244" t="s">
        <v>110</v>
      </c>
      <c r="F2244" t="s">
        <v>65</v>
      </c>
      <c r="G2244" t="s">
        <v>161</v>
      </c>
      <c r="H2244" t="s">
        <v>38</v>
      </c>
      <c r="I2244" t="s">
        <v>165</v>
      </c>
      <c r="J2244">
        <v>1662</v>
      </c>
      <c r="K2244">
        <v>14.2366666666667</v>
      </c>
      <c r="L2244">
        <v>23661.34</v>
      </c>
      <c r="N2244" t="s">
        <v>110</v>
      </c>
      <c r="O2244" t="s">
        <v>24</v>
      </c>
      <c r="P2244" s="2">
        <f>DATEVALUE(CONCATENATE(RIGHT(output[[#This Row],[month_year]],2),"/01/",LEFT(output[[#This Row],[month_year]],4)))</f>
        <v>42217</v>
      </c>
    </row>
    <row r="2245" spans="1:16" x14ac:dyDescent="0.3">
      <c r="A2245">
        <v>201508</v>
      </c>
      <c r="B2245" t="s">
        <v>143</v>
      </c>
      <c r="C2245" t="s">
        <v>757</v>
      </c>
      <c r="D2245" t="s">
        <v>758</v>
      </c>
      <c r="E2245" t="s">
        <v>108</v>
      </c>
      <c r="F2245" t="s">
        <v>65</v>
      </c>
      <c r="G2245" t="s">
        <v>19</v>
      </c>
      <c r="H2245" t="s">
        <v>20</v>
      </c>
      <c r="I2245" t="s">
        <v>21</v>
      </c>
      <c r="J2245">
        <v>69</v>
      </c>
      <c r="K2245">
        <v>14.98</v>
      </c>
      <c r="L2245">
        <v>1033.6199999999999</v>
      </c>
      <c r="N2245" t="s">
        <v>108</v>
      </c>
      <c r="O2245" t="s">
        <v>24</v>
      </c>
      <c r="P2245" s="2">
        <f>DATEVALUE(CONCATENATE(RIGHT(output[[#This Row],[month_year]],2),"/01/",LEFT(output[[#This Row],[month_year]],4)))</f>
        <v>42217</v>
      </c>
    </row>
    <row r="2246" spans="1:16" x14ac:dyDescent="0.3">
      <c r="A2246">
        <v>201508</v>
      </c>
      <c r="B2246" t="s">
        <v>143</v>
      </c>
      <c r="C2246" t="s">
        <v>759</v>
      </c>
      <c r="D2246" t="s">
        <v>760</v>
      </c>
      <c r="E2246" t="s">
        <v>110</v>
      </c>
      <c r="F2246" t="s">
        <v>65</v>
      </c>
      <c r="G2246" t="s">
        <v>19</v>
      </c>
      <c r="H2246" t="s">
        <v>38</v>
      </c>
      <c r="I2246" t="s">
        <v>39</v>
      </c>
      <c r="J2246">
        <v>114</v>
      </c>
      <c r="K2246">
        <v>15.98</v>
      </c>
      <c r="L2246">
        <v>1821.72</v>
      </c>
      <c r="N2246" t="s">
        <v>110</v>
      </c>
      <c r="O2246" t="s">
        <v>24</v>
      </c>
      <c r="P2246" s="2">
        <f>DATEVALUE(CONCATENATE(RIGHT(output[[#This Row],[month_year]],2),"/01/",LEFT(output[[#This Row],[month_year]],4)))</f>
        <v>42217</v>
      </c>
    </row>
    <row r="2247" spans="1:16" x14ac:dyDescent="0.3">
      <c r="A2247">
        <v>201508</v>
      </c>
      <c r="B2247" t="s">
        <v>143</v>
      </c>
      <c r="C2247" t="s">
        <v>563</v>
      </c>
      <c r="D2247" t="s">
        <v>564</v>
      </c>
      <c r="E2247" t="s">
        <v>113</v>
      </c>
      <c r="F2247" t="s">
        <v>65</v>
      </c>
      <c r="G2247" t="s">
        <v>161</v>
      </c>
      <c r="H2247" t="s">
        <v>38</v>
      </c>
      <c r="I2247" t="s">
        <v>165</v>
      </c>
      <c r="J2247">
        <v>2542</v>
      </c>
      <c r="K2247">
        <v>14.2366666666667</v>
      </c>
      <c r="L2247">
        <v>36189.606666666703</v>
      </c>
      <c r="M2247">
        <v>16</v>
      </c>
      <c r="N2247" t="s">
        <v>113</v>
      </c>
      <c r="O2247" t="s">
        <v>22</v>
      </c>
      <c r="P2247" s="2">
        <f>DATEVALUE(CONCATENATE(RIGHT(output[[#This Row],[month_year]],2),"/01/",LEFT(output[[#This Row],[month_year]],4)))</f>
        <v>42217</v>
      </c>
    </row>
    <row r="2248" spans="1:16" x14ac:dyDescent="0.3">
      <c r="A2248">
        <v>201508</v>
      </c>
      <c r="B2248" t="s">
        <v>143</v>
      </c>
      <c r="C2248" t="s">
        <v>565</v>
      </c>
      <c r="D2248" t="s">
        <v>566</v>
      </c>
      <c r="E2248" t="s">
        <v>113</v>
      </c>
      <c r="F2248" t="s">
        <v>65</v>
      </c>
      <c r="G2248" t="s">
        <v>19</v>
      </c>
      <c r="H2248" t="s">
        <v>38</v>
      </c>
      <c r="I2248" t="s">
        <v>39</v>
      </c>
      <c r="J2248">
        <v>360</v>
      </c>
      <c r="K2248">
        <v>15.98</v>
      </c>
      <c r="L2248">
        <v>5752.8</v>
      </c>
      <c r="N2248" t="s">
        <v>113</v>
      </c>
      <c r="O2248" t="s">
        <v>24</v>
      </c>
      <c r="P2248" s="2">
        <f>DATEVALUE(CONCATENATE(RIGHT(output[[#This Row],[month_year]],2),"/01/",LEFT(output[[#This Row],[month_year]],4)))</f>
        <v>42217</v>
      </c>
    </row>
    <row r="2249" spans="1:16" x14ac:dyDescent="0.3">
      <c r="A2249">
        <v>201508</v>
      </c>
      <c r="B2249" t="s">
        <v>143</v>
      </c>
      <c r="C2249" t="s">
        <v>567</v>
      </c>
      <c r="D2249" t="s">
        <v>568</v>
      </c>
      <c r="E2249" t="s">
        <v>67</v>
      </c>
      <c r="F2249" t="s">
        <v>65</v>
      </c>
      <c r="G2249" t="s">
        <v>19</v>
      </c>
      <c r="H2249" t="s">
        <v>20</v>
      </c>
      <c r="I2249" t="s">
        <v>21</v>
      </c>
      <c r="J2249">
        <v>8904</v>
      </c>
      <c r="K2249">
        <v>13.02</v>
      </c>
      <c r="L2249">
        <v>115930.08</v>
      </c>
      <c r="M2249">
        <v>16</v>
      </c>
      <c r="N2249" t="s">
        <v>67</v>
      </c>
      <c r="O2249" t="s">
        <v>22</v>
      </c>
      <c r="P2249" s="2">
        <f>DATEVALUE(CONCATENATE(RIGHT(output[[#This Row],[month_year]],2),"/01/",LEFT(output[[#This Row],[month_year]],4)))</f>
        <v>42217</v>
      </c>
    </row>
    <row r="2250" spans="1:16" x14ac:dyDescent="0.3">
      <c r="A2250">
        <v>201508</v>
      </c>
      <c r="B2250" t="s">
        <v>143</v>
      </c>
      <c r="C2250" t="s">
        <v>569</v>
      </c>
      <c r="D2250" t="s">
        <v>112</v>
      </c>
      <c r="E2250" t="s">
        <v>113</v>
      </c>
      <c r="F2250" t="s">
        <v>65</v>
      </c>
      <c r="G2250" t="s">
        <v>19</v>
      </c>
      <c r="H2250" t="s">
        <v>38</v>
      </c>
      <c r="I2250" t="s">
        <v>39</v>
      </c>
      <c r="J2250">
        <v>4270</v>
      </c>
      <c r="K2250">
        <v>14.11</v>
      </c>
      <c r="L2250">
        <v>60249.7</v>
      </c>
      <c r="N2250" t="s">
        <v>113</v>
      </c>
      <c r="O2250" t="s">
        <v>24</v>
      </c>
      <c r="P2250" s="2">
        <f>DATEVALUE(CONCATENATE(RIGHT(output[[#This Row],[month_year]],2),"/01/",LEFT(output[[#This Row],[month_year]],4)))</f>
        <v>42217</v>
      </c>
    </row>
    <row r="2251" spans="1:16" x14ac:dyDescent="0.3">
      <c r="A2251">
        <v>201508</v>
      </c>
      <c r="B2251" t="s">
        <v>143</v>
      </c>
      <c r="C2251" t="s">
        <v>570</v>
      </c>
      <c r="D2251" t="s">
        <v>571</v>
      </c>
      <c r="E2251" t="s">
        <v>67</v>
      </c>
      <c r="F2251" t="s">
        <v>65</v>
      </c>
      <c r="G2251" t="s">
        <v>161</v>
      </c>
      <c r="H2251" t="s">
        <v>20</v>
      </c>
      <c r="I2251" t="s">
        <v>162</v>
      </c>
      <c r="J2251">
        <v>2356</v>
      </c>
      <c r="K2251">
        <v>13.08</v>
      </c>
      <c r="L2251">
        <v>30816.48</v>
      </c>
      <c r="N2251" t="s">
        <v>67</v>
      </c>
      <c r="O2251" t="s">
        <v>24</v>
      </c>
      <c r="P2251" s="2">
        <f>DATEVALUE(CONCATENATE(RIGHT(output[[#This Row],[month_year]],2),"/01/",LEFT(output[[#This Row],[month_year]],4)))</f>
        <v>42217</v>
      </c>
    </row>
    <row r="2252" spans="1:16" x14ac:dyDescent="0.3">
      <c r="A2252">
        <v>201508</v>
      </c>
      <c r="B2252" t="s">
        <v>143</v>
      </c>
      <c r="C2252" t="s">
        <v>572</v>
      </c>
      <c r="D2252" t="s">
        <v>573</v>
      </c>
      <c r="E2252" t="s">
        <v>67</v>
      </c>
      <c r="F2252" t="s">
        <v>65</v>
      </c>
      <c r="G2252" t="s">
        <v>19</v>
      </c>
      <c r="H2252" t="s">
        <v>20</v>
      </c>
      <c r="I2252" t="s">
        <v>21</v>
      </c>
      <c r="J2252">
        <v>758</v>
      </c>
      <c r="K2252">
        <v>14.98</v>
      </c>
      <c r="L2252">
        <v>11354.84</v>
      </c>
      <c r="N2252" t="s">
        <v>67</v>
      </c>
      <c r="O2252" t="s">
        <v>24</v>
      </c>
      <c r="P2252" s="2">
        <f>DATEVALUE(CONCATENATE(RIGHT(output[[#This Row],[month_year]],2),"/01/",LEFT(output[[#This Row],[month_year]],4)))</f>
        <v>42217</v>
      </c>
    </row>
    <row r="2253" spans="1:16" x14ac:dyDescent="0.3">
      <c r="A2253">
        <v>201508</v>
      </c>
      <c r="B2253" t="s">
        <v>143</v>
      </c>
      <c r="C2253" t="s">
        <v>584</v>
      </c>
      <c r="D2253" t="s">
        <v>585</v>
      </c>
      <c r="E2253" t="s">
        <v>115</v>
      </c>
      <c r="F2253" t="s">
        <v>65</v>
      </c>
      <c r="G2253" t="s">
        <v>19</v>
      </c>
      <c r="H2253" t="s">
        <v>20</v>
      </c>
      <c r="I2253" t="s">
        <v>21</v>
      </c>
      <c r="J2253">
        <v>3133</v>
      </c>
      <c r="K2253">
        <v>13.02</v>
      </c>
      <c r="L2253">
        <v>40791.660000000003</v>
      </c>
      <c r="M2253">
        <v>17.3333333333333</v>
      </c>
      <c r="N2253" t="s">
        <v>115</v>
      </c>
      <c r="O2253" t="s">
        <v>22</v>
      </c>
      <c r="P2253" s="2">
        <f>DATEVALUE(CONCATENATE(RIGHT(output[[#This Row],[month_year]],2),"/01/",LEFT(output[[#This Row],[month_year]],4)))</f>
        <v>42217</v>
      </c>
    </row>
    <row r="2254" spans="1:16" x14ac:dyDescent="0.3">
      <c r="A2254">
        <v>201508</v>
      </c>
      <c r="B2254" t="s">
        <v>143</v>
      </c>
      <c r="C2254" t="s">
        <v>586</v>
      </c>
      <c r="D2254" t="s">
        <v>585</v>
      </c>
      <c r="E2254" t="s">
        <v>115</v>
      </c>
      <c r="F2254" t="s">
        <v>65</v>
      </c>
      <c r="G2254" t="s">
        <v>19</v>
      </c>
      <c r="H2254" t="s">
        <v>20</v>
      </c>
      <c r="I2254" t="s">
        <v>21</v>
      </c>
      <c r="J2254">
        <v>1785</v>
      </c>
      <c r="K2254">
        <v>13.02</v>
      </c>
      <c r="L2254">
        <v>23240.7</v>
      </c>
      <c r="N2254" t="s">
        <v>115</v>
      </c>
      <c r="O2254" t="s">
        <v>24</v>
      </c>
      <c r="P2254" s="2">
        <f>DATEVALUE(CONCATENATE(RIGHT(output[[#This Row],[month_year]],2),"/01/",LEFT(output[[#This Row],[month_year]],4)))</f>
        <v>42217</v>
      </c>
    </row>
    <row r="2255" spans="1:16" x14ac:dyDescent="0.3">
      <c r="A2255">
        <v>201508</v>
      </c>
      <c r="B2255" t="s">
        <v>143</v>
      </c>
      <c r="C2255" t="s">
        <v>587</v>
      </c>
      <c r="D2255" t="s">
        <v>588</v>
      </c>
      <c r="E2255" t="s">
        <v>117</v>
      </c>
      <c r="F2255" t="s">
        <v>65</v>
      </c>
      <c r="G2255" t="s">
        <v>19</v>
      </c>
      <c r="H2255" t="s">
        <v>38</v>
      </c>
      <c r="I2255" t="s">
        <v>39</v>
      </c>
      <c r="J2255">
        <v>3529</v>
      </c>
      <c r="K2255">
        <v>14.11</v>
      </c>
      <c r="L2255">
        <v>49794.19</v>
      </c>
      <c r="M2255">
        <v>17.3333333333333</v>
      </c>
      <c r="N2255" t="s">
        <v>117</v>
      </c>
      <c r="O2255" t="s">
        <v>22</v>
      </c>
      <c r="P2255" s="2">
        <f>DATEVALUE(CONCATENATE(RIGHT(output[[#This Row],[month_year]],2),"/01/",LEFT(output[[#This Row],[month_year]],4)))</f>
        <v>42217</v>
      </c>
    </row>
    <row r="2256" spans="1:16" x14ac:dyDescent="0.3">
      <c r="A2256">
        <v>201508</v>
      </c>
      <c r="B2256" t="s">
        <v>143</v>
      </c>
      <c r="C2256" t="s">
        <v>589</v>
      </c>
      <c r="D2256" t="s">
        <v>590</v>
      </c>
      <c r="E2256" t="s">
        <v>117</v>
      </c>
      <c r="F2256" t="s">
        <v>65</v>
      </c>
      <c r="G2256" t="s">
        <v>161</v>
      </c>
      <c r="H2256" t="s">
        <v>38</v>
      </c>
      <c r="I2256" t="s">
        <v>165</v>
      </c>
      <c r="J2256">
        <v>2457</v>
      </c>
      <c r="K2256">
        <v>14.2366666666667</v>
      </c>
      <c r="L2256">
        <v>34979.49</v>
      </c>
      <c r="N2256" t="s">
        <v>117</v>
      </c>
      <c r="O2256" t="s">
        <v>24</v>
      </c>
      <c r="P2256" s="2">
        <f>DATEVALUE(CONCATENATE(RIGHT(output[[#This Row],[month_year]],2),"/01/",LEFT(output[[#This Row],[month_year]],4)))</f>
        <v>42217</v>
      </c>
    </row>
    <row r="2257" spans="1:16" x14ac:dyDescent="0.3">
      <c r="A2257">
        <v>201508</v>
      </c>
      <c r="B2257" t="s">
        <v>143</v>
      </c>
      <c r="C2257" t="s">
        <v>591</v>
      </c>
      <c r="D2257" t="s">
        <v>592</v>
      </c>
      <c r="E2257" t="s">
        <v>115</v>
      </c>
      <c r="F2257" t="s">
        <v>65</v>
      </c>
      <c r="G2257" t="s">
        <v>19</v>
      </c>
      <c r="H2257" t="s">
        <v>20</v>
      </c>
      <c r="I2257" t="s">
        <v>21</v>
      </c>
      <c r="J2257">
        <v>288</v>
      </c>
      <c r="K2257">
        <v>14.98</v>
      </c>
      <c r="L2257">
        <v>4314.24</v>
      </c>
      <c r="N2257" t="s">
        <v>115</v>
      </c>
      <c r="O2257" t="s">
        <v>24</v>
      </c>
      <c r="P2257" s="2">
        <f>DATEVALUE(CONCATENATE(RIGHT(output[[#This Row],[month_year]],2),"/01/",LEFT(output[[#This Row],[month_year]],4)))</f>
        <v>42217</v>
      </c>
    </row>
    <row r="2258" spans="1:16" x14ac:dyDescent="0.3">
      <c r="A2258">
        <v>201508</v>
      </c>
      <c r="B2258" t="s">
        <v>143</v>
      </c>
      <c r="C2258" t="s">
        <v>593</v>
      </c>
      <c r="D2258" t="s">
        <v>594</v>
      </c>
      <c r="E2258" t="s">
        <v>117</v>
      </c>
      <c r="F2258" t="s">
        <v>65</v>
      </c>
      <c r="G2258" t="s">
        <v>19</v>
      </c>
      <c r="H2258" t="s">
        <v>38</v>
      </c>
      <c r="I2258" t="s">
        <v>39</v>
      </c>
      <c r="J2258">
        <v>370</v>
      </c>
      <c r="K2258">
        <v>15.98</v>
      </c>
      <c r="L2258">
        <v>5912.6</v>
      </c>
      <c r="N2258" t="s">
        <v>117</v>
      </c>
      <c r="O2258" t="s">
        <v>24</v>
      </c>
      <c r="P2258" s="2">
        <f>DATEVALUE(CONCATENATE(RIGHT(output[[#This Row],[month_year]],2),"/01/",LEFT(output[[#This Row],[month_year]],4)))</f>
        <v>42217</v>
      </c>
    </row>
    <row r="2259" spans="1:16" x14ac:dyDescent="0.3">
      <c r="A2259">
        <v>201508</v>
      </c>
      <c r="B2259" t="s">
        <v>143</v>
      </c>
      <c r="C2259" t="s">
        <v>595</v>
      </c>
      <c r="D2259" t="s">
        <v>596</v>
      </c>
      <c r="E2259" t="s">
        <v>65</v>
      </c>
      <c r="F2259" t="s">
        <v>65</v>
      </c>
      <c r="G2259" t="s">
        <v>19</v>
      </c>
      <c r="H2259" t="s">
        <v>20</v>
      </c>
      <c r="I2259" t="s">
        <v>21</v>
      </c>
      <c r="J2259">
        <v>9170</v>
      </c>
      <c r="K2259">
        <v>13.02</v>
      </c>
      <c r="L2259">
        <v>119393.4</v>
      </c>
      <c r="M2259">
        <v>40</v>
      </c>
      <c r="N2259" t="s">
        <v>65</v>
      </c>
      <c r="O2259" t="s">
        <v>22</v>
      </c>
      <c r="P2259" s="2">
        <f>DATEVALUE(CONCATENATE(RIGHT(output[[#This Row],[month_year]],2),"/01/",LEFT(output[[#This Row],[month_year]],4)))</f>
        <v>42217</v>
      </c>
    </row>
    <row r="2260" spans="1:16" x14ac:dyDescent="0.3">
      <c r="A2260">
        <v>201508</v>
      </c>
      <c r="B2260" t="s">
        <v>143</v>
      </c>
      <c r="C2260" t="s">
        <v>597</v>
      </c>
      <c r="D2260" t="s">
        <v>598</v>
      </c>
      <c r="E2260" t="s">
        <v>120</v>
      </c>
      <c r="F2260" t="s">
        <v>65</v>
      </c>
      <c r="G2260" t="s">
        <v>19</v>
      </c>
      <c r="H2260" t="s">
        <v>38</v>
      </c>
      <c r="I2260" t="s">
        <v>39</v>
      </c>
      <c r="J2260">
        <v>9981</v>
      </c>
      <c r="K2260">
        <v>14.11</v>
      </c>
      <c r="L2260">
        <v>140831.91</v>
      </c>
      <c r="M2260">
        <v>40</v>
      </c>
      <c r="N2260" t="s">
        <v>120</v>
      </c>
      <c r="O2260" t="s">
        <v>22</v>
      </c>
      <c r="P2260" s="2">
        <f>DATEVALUE(CONCATENATE(RIGHT(output[[#This Row],[month_year]],2),"/01/",LEFT(output[[#This Row],[month_year]],4)))</f>
        <v>42217</v>
      </c>
    </row>
    <row r="2261" spans="1:16" x14ac:dyDescent="0.3">
      <c r="A2261">
        <v>201508</v>
      </c>
      <c r="B2261" t="s">
        <v>143</v>
      </c>
      <c r="C2261" t="s">
        <v>599</v>
      </c>
      <c r="D2261" t="s">
        <v>600</v>
      </c>
      <c r="E2261" t="s">
        <v>65</v>
      </c>
      <c r="F2261" t="s">
        <v>65</v>
      </c>
      <c r="G2261" t="s">
        <v>19</v>
      </c>
      <c r="H2261" t="s">
        <v>20</v>
      </c>
      <c r="I2261" t="s">
        <v>21</v>
      </c>
      <c r="J2261">
        <v>883</v>
      </c>
      <c r="K2261">
        <v>14.98</v>
      </c>
      <c r="L2261">
        <v>13227.34</v>
      </c>
      <c r="N2261" t="s">
        <v>65</v>
      </c>
      <c r="O2261" t="s">
        <v>24</v>
      </c>
      <c r="P2261" s="2">
        <f>DATEVALUE(CONCATENATE(RIGHT(output[[#This Row],[month_year]],2),"/01/",LEFT(output[[#This Row],[month_year]],4)))</f>
        <v>42217</v>
      </c>
    </row>
    <row r="2262" spans="1:16" x14ac:dyDescent="0.3">
      <c r="A2262">
        <v>201508</v>
      </c>
      <c r="B2262" t="s">
        <v>143</v>
      </c>
      <c r="C2262" t="s">
        <v>611</v>
      </c>
      <c r="D2262" t="s">
        <v>612</v>
      </c>
      <c r="E2262" t="s">
        <v>65</v>
      </c>
      <c r="F2262" t="s">
        <v>65</v>
      </c>
      <c r="G2262" t="s">
        <v>161</v>
      </c>
      <c r="H2262" t="s">
        <v>20</v>
      </c>
      <c r="I2262" t="s">
        <v>162</v>
      </c>
      <c r="J2262">
        <v>15952</v>
      </c>
      <c r="K2262">
        <v>13.08</v>
      </c>
      <c r="L2262">
        <v>208652.16</v>
      </c>
      <c r="N2262" t="s">
        <v>65</v>
      </c>
      <c r="O2262" t="s">
        <v>24</v>
      </c>
      <c r="P2262" s="2">
        <f>DATEVALUE(CONCATENATE(RIGHT(output[[#This Row],[month_year]],2),"/01/",LEFT(output[[#This Row],[month_year]],4)))</f>
        <v>42217</v>
      </c>
    </row>
    <row r="2263" spans="1:16" x14ac:dyDescent="0.3">
      <c r="A2263">
        <v>201508</v>
      </c>
      <c r="B2263" t="s">
        <v>143</v>
      </c>
      <c r="C2263" t="s">
        <v>613</v>
      </c>
      <c r="D2263" t="s">
        <v>614</v>
      </c>
      <c r="E2263" t="s">
        <v>120</v>
      </c>
      <c r="F2263" t="s">
        <v>65</v>
      </c>
      <c r="G2263" t="s">
        <v>161</v>
      </c>
      <c r="H2263" t="s">
        <v>38</v>
      </c>
      <c r="I2263" t="s">
        <v>165</v>
      </c>
      <c r="J2263">
        <v>11908</v>
      </c>
      <c r="K2263">
        <v>14.2366666666667</v>
      </c>
      <c r="L2263">
        <v>169530.226666667</v>
      </c>
      <c r="N2263" t="s">
        <v>120</v>
      </c>
      <c r="O2263" t="s">
        <v>24</v>
      </c>
      <c r="P2263" s="2">
        <f>DATEVALUE(CONCATENATE(RIGHT(output[[#This Row],[month_year]],2),"/01/",LEFT(output[[#This Row],[month_year]],4)))</f>
        <v>42217</v>
      </c>
    </row>
    <row r="2264" spans="1:16" x14ac:dyDescent="0.3">
      <c r="A2264">
        <v>201508</v>
      </c>
      <c r="B2264" t="s">
        <v>143</v>
      </c>
      <c r="C2264" t="s">
        <v>118</v>
      </c>
      <c r="D2264" t="s">
        <v>119</v>
      </c>
      <c r="E2264" t="s">
        <v>120</v>
      </c>
      <c r="F2264" t="s">
        <v>65</v>
      </c>
      <c r="G2264" t="s">
        <v>19</v>
      </c>
      <c r="H2264" t="s">
        <v>38</v>
      </c>
      <c r="I2264" t="s">
        <v>39</v>
      </c>
      <c r="J2264">
        <v>1060</v>
      </c>
      <c r="K2264">
        <v>15.98</v>
      </c>
      <c r="L2264">
        <v>16938.8</v>
      </c>
      <c r="N2264" t="s">
        <v>120</v>
      </c>
      <c r="O2264" t="s">
        <v>24</v>
      </c>
      <c r="P2264" s="2">
        <f>DATEVALUE(CONCATENATE(RIGHT(output[[#This Row],[month_year]],2),"/01/",LEFT(output[[#This Row],[month_year]],4)))</f>
        <v>42217</v>
      </c>
    </row>
    <row r="2265" spans="1:16" x14ac:dyDescent="0.3">
      <c r="A2265">
        <v>201508</v>
      </c>
      <c r="B2265" t="s">
        <v>143</v>
      </c>
      <c r="C2265" t="s">
        <v>625</v>
      </c>
      <c r="D2265" t="s">
        <v>626</v>
      </c>
      <c r="E2265" t="s">
        <v>126</v>
      </c>
      <c r="F2265" t="s">
        <v>65</v>
      </c>
      <c r="G2265" t="s">
        <v>19</v>
      </c>
      <c r="H2265" t="s">
        <v>20</v>
      </c>
      <c r="I2265" t="s">
        <v>21</v>
      </c>
      <c r="J2265">
        <v>3158</v>
      </c>
      <c r="K2265">
        <v>13.02</v>
      </c>
      <c r="L2265">
        <v>41117.160000000003</v>
      </c>
      <c r="M2265">
        <v>22.6666666666667</v>
      </c>
      <c r="N2265" t="s">
        <v>126</v>
      </c>
      <c r="O2265" t="s">
        <v>22</v>
      </c>
      <c r="P2265" s="2">
        <f>DATEVALUE(CONCATENATE(RIGHT(output[[#This Row],[month_year]],2),"/01/",LEFT(output[[#This Row],[month_year]],4)))</f>
        <v>42217</v>
      </c>
    </row>
    <row r="2266" spans="1:16" x14ac:dyDescent="0.3">
      <c r="A2266">
        <v>201508</v>
      </c>
      <c r="B2266" t="s">
        <v>143</v>
      </c>
      <c r="C2266" t="s">
        <v>121</v>
      </c>
      <c r="D2266" t="s">
        <v>122</v>
      </c>
      <c r="E2266" t="s">
        <v>123</v>
      </c>
      <c r="F2266" t="s">
        <v>65</v>
      </c>
      <c r="G2266" t="s">
        <v>19</v>
      </c>
      <c r="H2266" t="s">
        <v>38</v>
      </c>
      <c r="I2266" t="s">
        <v>39</v>
      </c>
      <c r="J2266">
        <v>3733</v>
      </c>
      <c r="K2266">
        <v>14.11</v>
      </c>
      <c r="L2266">
        <v>52672.63</v>
      </c>
      <c r="M2266">
        <v>20</v>
      </c>
      <c r="N2266" t="s">
        <v>123</v>
      </c>
      <c r="O2266" t="s">
        <v>22</v>
      </c>
      <c r="P2266" s="2">
        <f>DATEVALUE(CONCATENATE(RIGHT(output[[#This Row],[month_year]],2),"/01/",LEFT(output[[#This Row],[month_year]],4)))</f>
        <v>42217</v>
      </c>
    </row>
    <row r="2267" spans="1:16" x14ac:dyDescent="0.3">
      <c r="A2267">
        <v>201508</v>
      </c>
      <c r="B2267" t="s">
        <v>143</v>
      </c>
      <c r="C2267" t="s">
        <v>627</v>
      </c>
      <c r="D2267" t="s">
        <v>628</v>
      </c>
      <c r="E2267" t="s">
        <v>126</v>
      </c>
      <c r="F2267" t="s">
        <v>65</v>
      </c>
      <c r="G2267" t="s">
        <v>161</v>
      </c>
      <c r="H2267" t="s">
        <v>20</v>
      </c>
      <c r="I2267" t="s">
        <v>162</v>
      </c>
      <c r="J2267">
        <v>3987</v>
      </c>
      <c r="K2267">
        <v>13.08</v>
      </c>
      <c r="L2267">
        <v>52149.96</v>
      </c>
      <c r="N2267" t="s">
        <v>126</v>
      </c>
      <c r="O2267" t="s">
        <v>24</v>
      </c>
      <c r="P2267" s="2">
        <f>DATEVALUE(CONCATENATE(RIGHT(output[[#This Row],[month_year]],2),"/01/",LEFT(output[[#This Row],[month_year]],4)))</f>
        <v>42217</v>
      </c>
    </row>
    <row r="2268" spans="1:16" x14ac:dyDescent="0.3">
      <c r="A2268">
        <v>201508</v>
      </c>
      <c r="B2268" t="s">
        <v>143</v>
      </c>
      <c r="C2268" t="s">
        <v>629</v>
      </c>
      <c r="D2268" t="s">
        <v>630</v>
      </c>
      <c r="E2268" t="s">
        <v>123</v>
      </c>
      <c r="F2268" t="s">
        <v>65</v>
      </c>
      <c r="G2268" t="s">
        <v>161</v>
      </c>
      <c r="H2268" t="s">
        <v>38</v>
      </c>
      <c r="I2268" t="s">
        <v>165</v>
      </c>
      <c r="J2268">
        <v>5592</v>
      </c>
      <c r="K2268">
        <v>14.2366666666667</v>
      </c>
      <c r="L2268">
        <v>79611.44</v>
      </c>
      <c r="N2268" t="s">
        <v>123</v>
      </c>
      <c r="O2268" t="s">
        <v>24</v>
      </c>
      <c r="P2268" s="2">
        <f>DATEVALUE(CONCATENATE(RIGHT(output[[#This Row],[month_year]],2),"/01/",LEFT(output[[#This Row],[month_year]],4)))</f>
        <v>42217</v>
      </c>
    </row>
    <row r="2269" spans="1:16" x14ac:dyDescent="0.3">
      <c r="A2269">
        <v>201508</v>
      </c>
      <c r="B2269" t="s">
        <v>143</v>
      </c>
      <c r="C2269" t="s">
        <v>124</v>
      </c>
      <c r="D2269" t="s">
        <v>125</v>
      </c>
      <c r="E2269" t="s">
        <v>126</v>
      </c>
      <c r="F2269" t="s">
        <v>65</v>
      </c>
      <c r="G2269" t="s">
        <v>19</v>
      </c>
      <c r="H2269" t="s">
        <v>20</v>
      </c>
      <c r="I2269" t="s">
        <v>21</v>
      </c>
      <c r="J2269">
        <v>256</v>
      </c>
      <c r="K2269">
        <v>14.98</v>
      </c>
      <c r="L2269">
        <v>3834.88</v>
      </c>
      <c r="N2269" t="s">
        <v>126</v>
      </c>
      <c r="O2269" t="s">
        <v>24</v>
      </c>
      <c r="P2269" s="2">
        <f>DATEVALUE(CONCATENATE(RIGHT(output[[#This Row],[month_year]],2),"/01/",LEFT(output[[#This Row],[month_year]],4)))</f>
        <v>42217</v>
      </c>
    </row>
    <row r="2270" spans="1:16" x14ac:dyDescent="0.3">
      <c r="A2270">
        <v>201508</v>
      </c>
      <c r="B2270" t="s">
        <v>143</v>
      </c>
      <c r="C2270" t="s">
        <v>631</v>
      </c>
      <c r="D2270" t="s">
        <v>632</v>
      </c>
      <c r="E2270" t="s">
        <v>123</v>
      </c>
      <c r="F2270" t="s">
        <v>65</v>
      </c>
      <c r="G2270" t="s">
        <v>19</v>
      </c>
      <c r="H2270" t="s">
        <v>38</v>
      </c>
      <c r="I2270" t="s">
        <v>39</v>
      </c>
      <c r="J2270">
        <v>339</v>
      </c>
      <c r="K2270">
        <v>15.98</v>
      </c>
      <c r="L2270">
        <v>5417.22</v>
      </c>
      <c r="N2270" t="s">
        <v>123</v>
      </c>
      <c r="O2270" t="s">
        <v>24</v>
      </c>
      <c r="P2270" s="2">
        <f>DATEVALUE(CONCATENATE(RIGHT(output[[#This Row],[month_year]],2),"/01/",LEFT(output[[#This Row],[month_year]],4)))</f>
        <v>42217</v>
      </c>
    </row>
    <row r="2271" spans="1:16" x14ac:dyDescent="0.3">
      <c r="A2271">
        <v>201508</v>
      </c>
      <c r="B2271" t="s">
        <v>633</v>
      </c>
      <c r="C2271" t="s">
        <v>715</v>
      </c>
      <c r="D2271" t="s">
        <v>716</v>
      </c>
      <c r="E2271" t="s">
        <v>716</v>
      </c>
      <c r="F2271" t="s">
        <v>717</v>
      </c>
      <c r="G2271" t="s">
        <v>19</v>
      </c>
      <c r="H2271" t="s">
        <v>20</v>
      </c>
      <c r="I2271" t="s">
        <v>21</v>
      </c>
      <c r="J2271">
        <v>827</v>
      </c>
      <c r="K2271">
        <v>12.99</v>
      </c>
      <c r="L2271">
        <v>10742.73</v>
      </c>
      <c r="O2271" t="s">
        <v>22</v>
      </c>
      <c r="P2271" s="2">
        <f>DATEVALUE(CONCATENATE(RIGHT(output[[#This Row],[month_year]],2),"/01/",LEFT(output[[#This Row],[month_year]],4)))</f>
        <v>42217</v>
      </c>
    </row>
    <row r="2272" spans="1:16" x14ac:dyDescent="0.3">
      <c r="A2272">
        <v>201508</v>
      </c>
      <c r="B2272" t="s">
        <v>633</v>
      </c>
      <c r="C2272" t="s">
        <v>16</v>
      </c>
      <c r="D2272" t="s">
        <v>17</v>
      </c>
      <c r="E2272" t="s">
        <v>17</v>
      </c>
      <c r="F2272" t="s">
        <v>18</v>
      </c>
      <c r="G2272" t="s">
        <v>19</v>
      </c>
      <c r="H2272" t="s">
        <v>20</v>
      </c>
      <c r="I2272" t="s">
        <v>21</v>
      </c>
      <c r="J2272">
        <v>4731</v>
      </c>
      <c r="K2272">
        <v>12.99</v>
      </c>
      <c r="L2272">
        <v>61455.69</v>
      </c>
      <c r="N2272" t="s">
        <v>17</v>
      </c>
      <c r="O2272" t="s">
        <v>22</v>
      </c>
      <c r="P2272" s="2">
        <f>DATEVALUE(CONCATENATE(RIGHT(output[[#This Row],[month_year]],2),"/01/",LEFT(output[[#This Row],[month_year]],4)))</f>
        <v>42217</v>
      </c>
    </row>
    <row r="2273" spans="1:16" x14ac:dyDescent="0.3">
      <c r="A2273">
        <v>201508</v>
      </c>
      <c r="B2273" t="s">
        <v>633</v>
      </c>
      <c r="C2273" t="s">
        <v>79</v>
      </c>
      <c r="D2273" t="s">
        <v>80</v>
      </c>
      <c r="E2273" t="s">
        <v>81</v>
      </c>
      <c r="F2273" t="s">
        <v>18</v>
      </c>
      <c r="G2273" t="s">
        <v>52</v>
      </c>
      <c r="H2273" t="s">
        <v>20</v>
      </c>
      <c r="I2273" t="s">
        <v>53</v>
      </c>
      <c r="J2273">
        <v>1063</v>
      </c>
      <c r="K2273">
        <v>12.99</v>
      </c>
      <c r="L2273">
        <v>13808.37</v>
      </c>
      <c r="N2273" t="s">
        <v>81</v>
      </c>
      <c r="O2273" t="s">
        <v>22</v>
      </c>
      <c r="P2273" s="2">
        <f>DATEVALUE(CONCATENATE(RIGHT(output[[#This Row],[month_year]],2),"/01/",LEFT(output[[#This Row],[month_year]],4)))</f>
        <v>42217</v>
      </c>
    </row>
    <row r="2274" spans="1:16" x14ac:dyDescent="0.3">
      <c r="A2274">
        <v>201508</v>
      </c>
      <c r="B2274" t="s">
        <v>633</v>
      </c>
      <c r="C2274" t="s">
        <v>23</v>
      </c>
      <c r="D2274" t="s">
        <v>23</v>
      </c>
      <c r="E2274" t="s">
        <v>23</v>
      </c>
      <c r="F2274" t="s">
        <v>23</v>
      </c>
      <c r="G2274" t="s">
        <v>19</v>
      </c>
      <c r="H2274" t="s">
        <v>20</v>
      </c>
      <c r="I2274" t="s">
        <v>21</v>
      </c>
      <c r="J2274">
        <v>3057</v>
      </c>
      <c r="K2274">
        <v>12.99</v>
      </c>
      <c r="L2274">
        <v>39710.43</v>
      </c>
      <c r="N2274" t="s">
        <v>23</v>
      </c>
      <c r="O2274" t="s">
        <v>22</v>
      </c>
      <c r="P2274" s="2">
        <f>DATEVALUE(CONCATENATE(RIGHT(output[[#This Row],[month_year]],2),"/01/",LEFT(output[[#This Row],[month_year]],4)))</f>
        <v>42217</v>
      </c>
    </row>
    <row r="2275" spans="1:16" x14ac:dyDescent="0.3">
      <c r="A2275">
        <v>201508</v>
      </c>
      <c r="B2275" t="s">
        <v>633</v>
      </c>
      <c r="C2275" t="s">
        <v>128</v>
      </c>
      <c r="D2275" t="s">
        <v>129</v>
      </c>
      <c r="E2275" t="s">
        <v>129</v>
      </c>
      <c r="F2275" t="s">
        <v>30</v>
      </c>
      <c r="G2275" t="s">
        <v>19</v>
      </c>
      <c r="H2275" t="s">
        <v>20</v>
      </c>
      <c r="I2275" t="s">
        <v>21</v>
      </c>
      <c r="J2275">
        <v>1156</v>
      </c>
      <c r="K2275">
        <v>12.99</v>
      </c>
      <c r="L2275">
        <v>15016.44</v>
      </c>
      <c r="N2275" t="s">
        <v>129</v>
      </c>
      <c r="O2275" t="s">
        <v>22</v>
      </c>
      <c r="P2275" s="2">
        <f>DATEVALUE(CONCATENATE(RIGHT(output[[#This Row],[month_year]],2),"/01/",LEFT(output[[#This Row],[month_year]],4)))</f>
        <v>42217</v>
      </c>
    </row>
    <row r="2276" spans="1:16" x14ac:dyDescent="0.3">
      <c r="A2276">
        <v>201508</v>
      </c>
      <c r="B2276" t="s">
        <v>633</v>
      </c>
      <c r="C2276" t="s">
        <v>29</v>
      </c>
      <c r="D2276" t="s">
        <v>30</v>
      </c>
      <c r="E2276" t="s">
        <v>30</v>
      </c>
      <c r="F2276" t="s">
        <v>30</v>
      </c>
      <c r="G2276" t="s">
        <v>19</v>
      </c>
      <c r="H2276" t="s">
        <v>20</v>
      </c>
      <c r="I2276" t="s">
        <v>21</v>
      </c>
      <c r="J2276">
        <v>5656</v>
      </c>
      <c r="K2276">
        <v>12.99</v>
      </c>
      <c r="L2276">
        <v>73471.44</v>
      </c>
      <c r="N2276" t="s">
        <v>30</v>
      </c>
      <c r="O2276" t="s">
        <v>22</v>
      </c>
      <c r="P2276" s="2">
        <f>DATEVALUE(CONCATENATE(RIGHT(output[[#This Row],[month_year]],2),"/01/",LEFT(output[[#This Row],[month_year]],4)))</f>
        <v>42217</v>
      </c>
    </row>
    <row r="2277" spans="1:16" x14ac:dyDescent="0.3">
      <c r="A2277">
        <v>201508</v>
      </c>
      <c r="B2277" t="s">
        <v>633</v>
      </c>
      <c r="C2277" t="s">
        <v>137</v>
      </c>
      <c r="D2277" t="s">
        <v>138</v>
      </c>
      <c r="E2277" t="s">
        <v>138</v>
      </c>
      <c r="F2277" t="s">
        <v>30</v>
      </c>
      <c r="G2277" t="s">
        <v>19</v>
      </c>
      <c r="H2277" t="s">
        <v>20</v>
      </c>
      <c r="I2277" t="s">
        <v>21</v>
      </c>
      <c r="J2277">
        <v>2971</v>
      </c>
      <c r="K2277">
        <v>12.99</v>
      </c>
      <c r="L2277">
        <v>38593.29</v>
      </c>
      <c r="N2277" t="s">
        <v>138</v>
      </c>
      <c r="O2277" t="s">
        <v>22</v>
      </c>
      <c r="P2277" s="2">
        <f>DATEVALUE(CONCATENATE(RIGHT(output[[#This Row],[month_year]],2),"/01/",LEFT(output[[#This Row],[month_year]],4)))</f>
        <v>42217</v>
      </c>
    </row>
    <row r="2278" spans="1:16" x14ac:dyDescent="0.3">
      <c r="A2278">
        <v>201508</v>
      </c>
      <c r="B2278" t="s">
        <v>633</v>
      </c>
      <c r="C2278" t="s">
        <v>634</v>
      </c>
      <c r="D2278" t="s">
        <v>318</v>
      </c>
      <c r="E2278" t="s">
        <v>318</v>
      </c>
      <c r="F2278" t="s">
        <v>30</v>
      </c>
      <c r="G2278" t="s">
        <v>19</v>
      </c>
      <c r="H2278" t="s">
        <v>38</v>
      </c>
      <c r="I2278" t="s">
        <v>39</v>
      </c>
      <c r="J2278">
        <v>5731</v>
      </c>
      <c r="K2278">
        <v>12.99</v>
      </c>
      <c r="L2278">
        <v>74445.69</v>
      </c>
      <c r="N2278" t="s">
        <v>318</v>
      </c>
      <c r="O2278" t="s">
        <v>22</v>
      </c>
      <c r="P2278" s="2">
        <f>DATEVALUE(CONCATENATE(RIGHT(output[[#This Row],[month_year]],2),"/01/",LEFT(output[[#This Row],[month_year]],4)))</f>
        <v>42217</v>
      </c>
    </row>
    <row r="2279" spans="1:16" x14ac:dyDescent="0.3">
      <c r="A2279">
        <v>201508</v>
      </c>
      <c r="B2279" t="s">
        <v>633</v>
      </c>
      <c r="C2279" t="s">
        <v>31</v>
      </c>
      <c r="D2279" t="s">
        <v>32</v>
      </c>
      <c r="E2279" t="s">
        <v>32</v>
      </c>
      <c r="F2279" t="s">
        <v>30</v>
      </c>
      <c r="G2279" t="s">
        <v>19</v>
      </c>
      <c r="H2279" t="s">
        <v>20</v>
      </c>
      <c r="I2279" t="s">
        <v>21</v>
      </c>
      <c r="J2279">
        <v>8093</v>
      </c>
      <c r="K2279">
        <v>12.99</v>
      </c>
      <c r="L2279">
        <v>105128.07</v>
      </c>
      <c r="N2279" t="s">
        <v>32</v>
      </c>
      <c r="O2279" t="s">
        <v>22</v>
      </c>
      <c r="P2279" s="2">
        <f>DATEVALUE(CONCATENATE(RIGHT(output[[#This Row],[month_year]],2),"/01/",LEFT(output[[#This Row],[month_year]],4)))</f>
        <v>42217</v>
      </c>
    </row>
    <row r="2280" spans="1:16" x14ac:dyDescent="0.3">
      <c r="A2280">
        <v>201508</v>
      </c>
      <c r="B2280" t="s">
        <v>633</v>
      </c>
      <c r="C2280" t="s">
        <v>90</v>
      </c>
      <c r="D2280" t="s">
        <v>91</v>
      </c>
      <c r="E2280" t="s">
        <v>91</v>
      </c>
      <c r="F2280" t="s">
        <v>30</v>
      </c>
      <c r="G2280" t="s">
        <v>19</v>
      </c>
      <c r="H2280" t="s">
        <v>38</v>
      </c>
      <c r="I2280" t="s">
        <v>39</v>
      </c>
      <c r="J2280">
        <v>4697</v>
      </c>
      <c r="K2280">
        <v>12.99</v>
      </c>
      <c r="L2280">
        <v>61014.03</v>
      </c>
      <c r="N2280" t="s">
        <v>32</v>
      </c>
      <c r="O2280" t="s">
        <v>24</v>
      </c>
      <c r="P2280" s="2">
        <f>DATEVALUE(CONCATENATE(RIGHT(output[[#This Row],[month_year]],2),"/01/",LEFT(output[[#This Row],[month_year]],4)))</f>
        <v>42217</v>
      </c>
    </row>
    <row r="2281" spans="1:16" x14ac:dyDescent="0.3">
      <c r="A2281">
        <v>201508</v>
      </c>
      <c r="B2281" t="s">
        <v>633</v>
      </c>
      <c r="C2281" t="s">
        <v>92</v>
      </c>
      <c r="D2281" t="s">
        <v>92</v>
      </c>
      <c r="E2281" t="s">
        <v>92</v>
      </c>
      <c r="F2281" t="s">
        <v>35</v>
      </c>
      <c r="G2281" t="s">
        <v>19</v>
      </c>
      <c r="H2281" t="s">
        <v>20</v>
      </c>
      <c r="I2281" t="s">
        <v>21</v>
      </c>
      <c r="J2281">
        <v>3162</v>
      </c>
      <c r="K2281">
        <v>12.99</v>
      </c>
      <c r="L2281">
        <v>41074.379999999997</v>
      </c>
      <c r="N2281" t="s">
        <v>92</v>
      </c>
      <c r="O2281" t="s">
        <v>22</v>
      </c>
      <c r="P2281" s="2">
        <f>DATEVALUE(CONCATENATE(RIGHT(output[[#This Row],[month_year]],2),"/01/",LEFT(output[[#This Row],[month_year]],4)))</f>
        <v>42217</v>
      </c>
    </row>
    <row r="2282" spans="1:16" x14ac:dyDescent="0.3">
      <c r="A2282">
        <v>201508</v>
      </c>
      <c r="B2282" t="s">
        <v>633</v>
      </c>
      <c r="C2282" t="s">
        <v>33</v>
      </c>
      <c r="D2282" t="s">
        <v>33</v>
      </c>
      <c r="E2282" t="s">
        <v>34</v>
      </c>
      <c r="F2282" t="s">
        <v>35</v>
      </c>
      <c r="G2282" t="s">
        <v>19</v>
      </c>
      <c r="H2282" t="s">
        <v>20</v>
      </c>
      <c r="I2282" t="s">
        <v>21</v>
      </c>
      <c r="J2282">
        <v>2921</v>
      </c>
      <c r="K2282">
        <v>12.99</v>
      </c>
      <c r="L2282">
        <v>37943.79</v>
      </c>
      <c r="N2282" t="s">
        <v>34</v>
      </c>
      <c r="O2282" t="s">
        <v>22</v>
      </c>
      <c r="P2282" s="2">
        <f>DATEVALUE(CONCATENATE(RIGHT(output[[#This Row],[month_year]],2),"/01/",LEFT(output[[#This Row],[month_year]],4)))</f>
        <v>42217</v>
      </c>
    </row>
    <row r="2283" spans="1:16" x14ac:dyDescent="0.3">
      <c r="A2283">
        <v>201508</v>
      </c>
      <c r="B2283" t="s">
        <v>633</v>
      </c>
      <c r="C2283" t="s">
        <v>36</v>
      </c>
      <c r="D2283" t="s">
        <v>36</v>
      </c>
      <c r="E2283" t="s">
        <v>36</v>
      </c>
      <c r="F2283" t="s">
        <v>35</v>
      </c>
      <c r="G2283" t="s">
        <v>19</v>
      </c>
      <c r="H2283" t="s">
        <v>20</v>
      </c>
      <c r="I2283" t="s">
        <v>21</v>
      </c>
      <c r="J2283">
        <v>3990</v>
      </c>
      <c r="K2283">
        <v>12.99</v>
      </c>
      <c r="L2283">
        <v>51830.1</v>
      </c>
      <c r="N2283" t="s">
        <v>36</v>
      </c>
      <c r="O2283" t="s">
        <v>22</v>
      </c>
      <c r="P2283" s="2">
        <f>DATEVALUE(CONCATENATE(RIGHT(output[[#This Row],[month_year]],2),"/01/",LEFT(output[[#This Row],[month_year]],4)))</f>
        <v>42217</v>
      </c>
    </row>
    <row r="2284" spans="1:16" x14ac:dyDescent="0.3">
      <c r="A2284">
        <v>201508</v>
      </c>
      <c r="B2284" t="s">
        <v>633</v>
      </c>
      <c r="C2284" t="s">
        <v>635</v>
      </c>
      <c r="D2284" t="s">
        <v>636</v>
      </c>
      <c r="E2284" t="s">
        <v>636</v>
      </c>
      <c r="F2284" t="s">
        <v>35</v>
      </c>
      <c r="G2284" t="s">
        <v>637</v>
      </c>
      <c r="H2284" t="s">
        <v>20</v>
      </c>
      <c r="I2284" t="s">
        <v>638</v>
      </c>
      <c r="J2284">
        <v>804</v>
      </c>
      <c r="K2284">
        <v>19.989999999999998</v>
      </c>
      <c r="L2284">
        <v>16071.96</v>
      </c>
      <c r="N2284" t="s">
        <v>636</v>
      </c>
      <c r="O2284" t="s">
        <v>22</v>
      </c>
      <c r="P2284" s="2">
        <f>DATEVALUE(CONCATENATE(RIGHT(output[[#This Row],[month_year]],2),"/01/",LEFT(output[[#This Row],[month_year]],4)))</f>
        <v>42217</v>
      </c>
    </row>
    <row r="2285" spans="1:16" x14ac:dyDescent="0.3">
      <c r="A2285">
        <v>201508</v>
      </c>
      <c r="B2285" t="s">
        <v>633</v>
      </c>
      <c r="C2285" t="s">
        <v>93</v>
      </c>
      <c r="D2285" t="s">
        <v>93</v>
      </c>
      <c r="E2285" t="s">
        <v>93</v>
      </c>
      <c r="F2285" t="s">
        <v>35</v>
      </c>
      <c r="G2285" t="s">
        <v>19</v>
      </c>
      <c r="H2285" t="s">
        <v>20</v>
      </c>
      <c r="I2285" t="s">
        <v>21</v>
      </c>
      <c r="J2285">
        <v>1475</v>
      </c>
      <c r="K2285">
        <v>12.99</v>
      </c>
      <c r="L2285">
        <v>19160.25</v>
      </c>
      <c r="N2285" t="s">
        <v>93</v>
      </c>
      <c r="O2285" t="s">
        <v>22</v>
      </c>
      <c r="P2285" s="2">
        <f>DATEVALUE(CONCATENATE(RIGHT(output[[#This Row],[month_year]],2),"/01/",LEFT(output[[#This Row],[month_year]],4)))</f>
        <v>42217</v>
      </c>
    </row>
    <row r="2286" spans="1:16" x14ac:dyDescent="0.3">
      <c r="A2286">
        <v>201508</v>
      </c>
      <c r="B2286" t="s">
        <v>633</v>
      </c>
      <c r="C2286" t="s">
        <v>95</v>
      </c>
      <c r="D2286" t="s">
        <v>95</v>
      </c>
      <c r="E2286" t="s">
        <v>96</v>
      </c>
      <c r="F2286" t="s">
        <v>35</v>
      </c>
      <c r="G2286" t="s">
        <v>52</v>
      </c>
      <c r="H2286" t="s">
        <v>20</v>
      </c>
      <c r="I2286" t="s">
        <v>53</v>
      </c>
      <c r="J2286">
        <v>1575</v>
      </c>
      <c r="K2286">
        <v>12.99</v>
      </c>
      <c r="L2286">
        <v>20459.25</v>
      </c>
      <c r="N2286" t="s">
        <v>96</v>
      </c>
      <c r="O2286" t="s">
        <v>22</v>
      </c>
      <c r="P2286" s="2">
        <f>DATEVALUE(CONCATENATE(RIGHT(output[[#This Row],[month_year]],2),"/01/",LEFT(output[[#This Row],[month_year]],4)))</f>
        <v>42217</v>
      </c>
    </row>
    <row r="2287" spans="1:16" x14ac:dyDescent="0.3">
      <c r="A2287">
        <v>201508</v>
      </c>
      <c r="B2287" t="s">
        <v>633</v>
      </c>
      <c r="C2287" t="s">
        <v>639</v>
      </c>
      <c r="D2287" t="s">
        <v>640</v>
      </c>
      <c r="E2287" t="s">
        <v>640</v>
      </c>
      <c r="F2287" t="s">
        <v>48</v>
      </c>
      <c r="G2287" t="s">
        <v>19</v>
      </c>
      <c r="H2287" t="s">
        <v>20</v>
      </c>
      <c r="I2287" t="s">
        <v>21</v>
      </c>
      <c r="J2287">
        <v>2777</v>
      </c>
      <c r="K2287">
        <v>12.99</v>
      </c>
      <c r="L2287">
        <v>36073.230000000003</v>
      </c>
      <c r="N2287" t="s">
        <v>640</v>
      </c>
      <c r="O2287" t="s">
        <v>22</v>
      </c>
      <c r="P2287" s="2">
        <f>DATEVALUE(CONCATENATE(RIGHT(output[[#This Row],[month_year]],2),"/01/",LEFT(output[[#This Row],[month_year]],4)))</f>
        <v>42217</v>
      </c>
    </row>
    <row r="2288" spans="1:16" x14ac:dyDescent="0.3">
      <c r="A2288">
        <v>201508</v>
      </c>
      <c r="B2288" t="s">
        <v>633</v>
      </c>
      <c r="C2288" t="s">
        <v>46</v>
      </c>
      <c r="D2288" t="s">
        <v>47</v>
      </c>
      <c r="E2288" t="s">
        <v>47</v>
      </c>
      <c r="F2288" t="s">
        <v>48</v>
      </c>
      <c r="G2288" t="s">
        <v>19</v>
      </c>
      <c r="H2288" t="s">
        <v>20</v>
      </c>
      <c r="I2288" t="s">
        <v>21</v>
      </c>
      <c r="J2288">
        <v>7566</v>
      </c>
      <c r="K2288">
        <v>12.99</v>
      </c>
      <c r="L2288">
        <v>98282.34</v>
      </c>
      <c r="N2288" t="s">
        <v>47</v>
      </c>
      <c r="O2288" t="s">
        <v>22</v>
      </c>
      <c r="P2288" s="2">
        <f>DATEVALUE(CONCATENATE(RIGHT(output[[#This Row],[month_year]],2),"/01/",LEFT(output[[#This Row],[month_year]],4)))</f>
        <v>42217</v>
      </c>
    </row>
    <row r="2289" spans="1:16" x14ac:dyDescent="0.3">
      <c r="A2289">
        <v>201508</v>
      </c>
      <c r="B2289" t="s">
        <v>633</v>
      </c>
      <c r="C2289" t="s">
        <v>49</v>
      </c>
      <c r="D2289" t="s">
        <v>50</v>
      </c>
      <c r="E2289" t="s">
        <v>51</v>
      </c>
      <c r="F2289" t="s">
        <v>48</v>
      </c>
      <c r="G2289" t="s">
        <v>52</v>
      </c>
      <c r="H2289" t="s">
        <v>20</v>
      </c>
      <c r="I2289" t="s">
        <v>53</v>
      </c>
      <c r="J2289">
        <v>1405</v>
      </c>
      <c r="K2289">
        <v>12.99</v>
      </c>
      <c r="L2289">
        <v>18250.95</v>
      </c>
      <c r="N2289" t="s">
        <v>51</v>
      </c>
      <c r="O2289" t="s">
        <v>22</v>
      </c>
      <c r="P2289" s="2">
        <f>DATEVALUE(CONCATENATE(RIGHT(output[[#This Row],[month_year]],2),"/01/",LEFT(output[[#This Row],[month_year]],4)))</f>
        <v>42217</v>
      </c>
    </row>
    <row r="2290" spans="1:16" x14ac:dyDescent="0.3">
      <c r="A2290">
        <v>201508</v>
      </c>
      <c r="B2290" t="s">
        <v>633</v>
      </c>
      <c r="C2290" t="s">
        <v>54</v>
      </c>
      <c r="D2290" t="s">
        <v>55</v>
      </c>
      <c r="E2290" t="s">
        <v>55</v>
      </c>
      <c r="F2290" t="s">
        <v>48</v>
      </c>
      <c r="G2290" t="s">
        <v>19</v>
      </c>
      <c r="H2290" t="s">
        <v>20</v>
      </c>
      <c r="I2290" t="s">
        <v>21</v>
      </c>
      <c r="J2290">
        <v>1243</v>
      </c>
      <c r="K2290">
        <v>12.99</v>
      </c>
      <c r="L2290">
        <v>16146.57</v>
      </c>
      <c r="N2290" t="s">
        <v>55</v>
      </c>
      <c r="O2290" t="s">
        <v>22</v>
      </c>
      <c r="P2290" s="2">
        <f>DATEVALUE(CONCATENATE(RIGHT(output[[#This Row],[month_year]],2),"/01/",LEFT(output[[#This Row],[month_year]],4)))</f>
        <v>42217</v>
      </c>
    </row>
    <row r="2291" spans="1:16" x14ac:dyDescent="0.3">
      <c r="A2291">
        <v>201508</v>
      </c>
      <c r="B2291" t="s">
        <v>633</v>
      </c>
      <c r="C2291" t="s">
        <v>60</v>
      </c>
      <c r="D2291" t="s">
        <v>61</v>
      </c>
      <c r="E2291" t="s">
        <v>61</v>
      </c>
      <c r="F2291" t="s">
        <v>48</v>
      </c>
      <c r="G2291" t="s">
        <v>19</v>
      </c>
      <c r="H2291" t="s">
        <v>20</v>
      </c>
      <c r="I2291" t="s">
        <v>21</v>
      </c>
      <c r="J2291">
        <v>2155</v>
      </c>
      <c r="K2291">
        <v>12.99</v>
      </c>
      <c r="L2291">
        <v>27993.45</v>
      </c>
      <c r="N2291" t="s">
        <v>61</v>
      </c>
      <c r="O2291" t="s">
        <v>22</v>
      </c>
      <c r="P2291" s="2">
        <f>DATEVALUE(CONCATENATE(RIGHT(output[[#This Row],[month_year]],2),"/01/",LEFT(output[[#This Row],[month_year]],4)))</f>
        <v>42217</v>
      </c>
    </row>
    <row r="2292" spans="1:16" x14ac:dyDescent="0.3">
      <c r="A2292">
        <v>201508</v>
      </c>
      <c r="B2292" t="s">
        <v>633</v>
      </c>
      <c r="C2292" t="s">
        <v>641</v>
      </c>
      <c r="D2292" t="s">
        <v>642</v>
      </c>
      <c r="E2292" t="s">
        <v>100</v>
      </c>
      <c r="F2292" t="s">
        <v>65</v>
      </c>
      <c r="G2292" t="s">
        <v>19</v>
      </c>
      <c r="H2292" t="s">
        <v>20</v>
      </c>
      <c r="I2292" t="s">
        <v>21</v>
      </c>
      <c r="J2292">
        <v>2585</v>
      </c>
      <c r="K2292">
        <v>12.99</v>
      </c>
      <c r="L2292">
        <v>33579.15</v>
      </c>
      <c r="N2292" t="s">
        <v>100</v>
      </c>
      <c r="O2292" t="s">
        <v>22</v>
      </c>
      <c r="P2292" s="2">
        <f>DATEVALUE(CONCATENATE(RIGHT(output[[#This Row],[month_year]],2),"/01/",LEFT(output[[#This Row],[month_year]],4)))</f>
        <v>42217</v>
      </c>
    </row>
    <row r="2293" spans="1:16" x14ac:dyDescent="0.3">
      <c r="A2293">
        <v>201508</v>
      </c>
      <c r="B2293" t="s">
        <v>633</v>
      </c>
      <c r="C2293" t="s">
        <v>97</v>
      </c>
      <c r="D2293" t="s">
        <v>98</v>
      </c>
      <c r="E2293" t="s">
        <v>98</v>
      </c>
      <c r="F2293" t="s">
        <v>65</v>
      </c>
      <c r="G2293" t="s">
        <v>19</v>
      </c>
      <c r="H2293" t="s">
        <v>20</v>
      </c>
      <c r="I2293" t="s">
        <v>21</v>
      </c>
      <c r="J2293">
        <v>1183</v>
      </c>
      <c r="K2293">
        <v>12.99</v>
      </c>
      <c r="L2293">
        <v>15367.17</v>
      </c>
      <c r="N2293" t="s">
        <v>98</v>
      </c>
      <c r="O2293" t="s">
        <v>22</v>
      </c>
      <c r="P2293" s="2">
        <f>DATEVALUE(CONCATENATE(RIGHT(output[[#This Row],[month_year]],2),"/01/",LEFT(output[[#This Row],[month_year]],4)))</f>
        <v>42217</v>
      </c>
    </row>
    <row r="2294" spans="1:16" x14ac:dyDescent="0.3">
      <c r="A2294">
        <v>201508</v>
      </c>
      <c r="B2294" t="s">
        <v>633</v>
      </c>
      <c r="C2294" t="s">
        <v>142</v>
      </c>
      <c r="D2294" t="s">
        <v>63</v>
      </c>
      <c r="E2294" t="s">
        <v>64</v>
      </c>
      <c r="F2294" t="s">
        <v>65</v>
      </c>
      <c r="G2294" t="s">
        <v>19</v>
      </c>
      <c r="H2294" t="s">
        <v>20</v>
      </c>
      <c r="I2294" t="s">
        <v>21</v>
      </c>
      <c r="J2294">
        <v>2147</v>
      </c>
      <c r="K2294">
        <v>12.99</v>
      </c>
      <c r="L2294">
        <v>27889.53</v>
      </c>
      <c r="N2294" t="s">
        <v>64</v>
      </c>
      <c r="O2294" t="s">
        <v>22</v>
      </c>
      <c r="P2294" s="2">
        <f>DATEVALUE(CONCATENATE(RIGHT(output[[#This Row],[month_year]],2),"/01/",LEFT(output[[#This Row],[month_year]],4)))</f>
        <v>42217</v>
      </c>
    </row>
    <row r="2295" spans="1:16" x14ac:dyDescent="0.3">
      <c r="A2295">
        <v>201508</v>
      </c>
      <c r="B2295" t="s">
        <v>633</v>
      </c>
      <c r="C2295" t="s">
        <v>643</v>
      </c>
      <c r="D2295" t="s">
        <v>644</v>
      </c>
      <c r="E2295" t="s">
        <v>645</v>
      </c>
      <c r="F2295" t="s">
        <v>65</v>
      </c>
      <c r="G2295" t="s">
        <v>19</v>
      </c>
      <c r="H2295" t="s">
        <v>20</v>
      </c>
      <c r="I2295" t="s">
        <v>21</v>
      </c>
      <c r="J2295">
        <v>1306</v>
      </c>
      <c r="K2295">
        <v>12.99</v>
      </c>
      <c r="L2295">
        <v>16964.939999999999</v>
      </c>
      <c r="N2295" t="s">
        <v>645</v>
      </c>
      <c r="O2295" t="s">
        <v>22</v>
      </c>
      <c r="P2295" s="2">
        <f>DATEVALUE(CONCATENATE(RIGHT(output[[#This Row],[month_year]],2),"/01/",LEFT(output[[#This Row],[month_year]],4)))</f>
        <v>42217</v>
      </c>
    </row>
    <row r="2296" spans="1:16" x14ac:dyDescent="0.3">
      <c r="A2296">
        <v>201508</v>
      </c>
      <c r="B2296" t="s">
        <v>633</v>
      </c>
      <c r="C2296" t="s">
        <v>66</v>
      </c>
      <c r="D2296" t="s">
        <v>67</v>
      </c>
      <c r="E2296" t="s">
        <v>67</v>
      </c>
      <c r="F2296" t="s">
        <v>65</v>
      </c>
      <c r="G2296" t="s">
        <v>19</v>
      </c>
      <c r="H2296" t="s">
        <v>20</v>
      </c>
      <c r="I2296" t="s">
        <v>21</v>
      </c>
      <c r="J2296">
        <v>2522</v>
      </c>
      <c r="K2296">
        <v>12.99</v>
      </c>
      <c r="L2296">
        <v>32760.78</v>
      </c>
      <c r="N2296" t="s">
        <v>67</v>
      </c>
      <c r="O2296" t="s">
        <v>22</v>
      </c>
      <c r="P2296" s="2">
        <f>DATEVALUE(CONCATENATE(RIGHT(output[[#This Row],[month_year]],2),"/01/",LEFT(output[[#This Row],[month_year]],4)))</f>
        <v>42217</v>
      </c>
    </row>
    <row r="2297" spans="1:16" x14ac:dyDescent="0.3">
      <c r="A2297">
        <v>201508</v>
      </c>
      <c r="B2297" t="s">
        <v>633</v>
      </c>
      <c r="C2297" t="s">
        <v>595</v>
      </c>
      <c r="D2297" t="s">
        <v>596</v>
      </c>
      <c r="E2297" t="s">
        <v>65</v>
      </c>
      <c r="F2297" t="s">
        <v>65</v>
      </c>
      <c r="G2297" t="s">
        <v>19</v>
      </c>
      <c r="H2297" t="s">
        <v>20</v>
      </c>
      <c r="I2297" t="s">
        <v>21</v>
      </c>
      <c r="J2297">
        <v>4102</v>
      </c>
      <c r="K2297">
        <v>12.99</v>
      </c>
      <c r="L2297">
        <v>53284.98</v>
      </c>
      <c r="N2297" t="s">
        <v>65</v>
      </c>
      <c r="O2297" t="s">
        <v>22</v>
      </c>
      <c r="P2297" s="2">
        <f>DATEVALUE(CONCATENATE(RIGHT(output[[#This Row],[month_year]],2),"/01/",LEFT(output[[#This Row],[month_year]],4)))</f>
        <v>42217</v>
      </c>
    </row>
    <row r="2298" spans="1:16" x14ac:dyDescent="0.3">
      <c r="A2298">
        <v>201508</v>
      </c>
      <c r="B2298" t="s">
        <v>633</v>
      </c>
      <c r="C2298" t="s">
        <v>646</v>
      </c>
      <c r="D2298" t="s">
        <v>126</v>
      </c>
      <c r="E2298" t="s">
        <v>126</v>
      </c>
      <c r="F2298" t="s">
        <v>65</v>
      </c>
      <c r="G2298" t="s">
        <v>19</v>
      </c>
      <c r="H2298" t="s">
        <v>20</v>
      </c>
      <c r="I2298" t="s">
        <v>21</v>
      </c>
      <c r="J2298">
        <v>1706</v>
      </c>
      <c r="K2298">
        <v>12.99</v>
      </c>
      <c r="L2298">
        <v>22160.94</v>
      </c>
      <c r="N2298" t="s">
        <v>126</v>
      </c>
      <c r="O2298" t="s">
        <v>22</v>
      </c>
      <c r="P2298" s="2">
        <f>DATEVALUE(CONCATENATE(RIGHT(output[[#This Row],[month_year]],2),"/01/",LEFT(output[[#This Row],[month_year]],4)))</f>
        <v>42217</v>
      </c>
    </row>
    <row r="2299" spans="1:16" x14ac:dyDescent="0.3">
      <c r="A2299">
        <v>201508</v>
      </c>
      <c r="B2299" t="s">
        <v>647</v>
      </c>
      <c r="C2299" t="s">
        <v>715</v>
      </c>
      <c r="D2299" t="s">
        <v>716</v>
      </c>
      <c r="E2299" t="s">
        <v>716</v>
      </c>
      <c r="F2299" t="s">
        <v>717</v>
      </c>
      <c r="G2299" t="s">
        <v>19</v>
      </c>
      <c r="H2299" t="s">
        <v>20</v>
      </c>
      <c r="I2299" t="s">
        <v>21</v>
      </c>
      <c r="J2299">
        <v>61</v>
      </c>
      <c r="K2299">
        <v>17.989999999999998</v>
      </c>
      <c r="L2299">
        <v>1097.3900000000001</v>
      </c>
      <c r="O2299" t="s">
        <v>22</v>
      </c>
      <c r="P2299" s="2">
        <f>DATEVALUE(CONCATENATE(RIGHT(output[[#This Row],[month_year]],2),"/01/",LEFT(output[[#This Row],[month_year]],4)))</f>
        <v>42217</v>
      </c>
    </row>
    <row r="2300" spans="1:16" x14ac:dyDescent="0.3">
      <c r="A2300">
        <v>201508</v>
      </c>
      <c r="B2300" t="s">
        <v>647</v>
      </c>
      <c r="C2300" t="s">
        <v>648</v>
      </c>
      <c r="D2300" t="s">
        <v>649</v>
      </c>
      <c r="E2300" t="s">
        <v>649</v>
      </c>
      <c r="F2300" t="s">
        <v>650</v>
      </c>
      <c r="G2300" t="s">
        <v>651</v>
      </c>
      <c r="H2300" t="s">
        <v>20</v>
      </c>
      <c r="I2300" t="s">
        <v>652</v>
      </c>
      <c r="J2300">
        <v>47</v>
      </c>
      <c r="K2300">
        <v>1.99</v>
      </c>
      <c r="L2300">
        <v>93.53</v>
      </c>
      <c r="O2300" t="s">
        <v>24</v>
      </c>
      <c r="P2300" s="2">
        <f>DATEVALUE(CONCATENATE(RIGHT(output[[#This Row],[month_year]],2),"/01/",LEFT(output[[#This Row],[month_year]],4)))</f>
        <v>42217</v>
      </c>
    </row>
    <row r="2301" spans="1:16" x14ac:dyDescent="0.3">
      <c r="A2301">
        <v>201508</v>
      </c>
      <c r="B2301" t="s">
        <v>647</v>
      </c>
      <c r="C2301" t="s">
        <v>16</v>
      </c>
      <c r="D2301" t="s">
        <v>17</v>
      </c>
      <c r="E2301" t="s">
        <v>17</v>
      </c>
      <c r="F2301" t="s">
        <v>18</v>
      </c>
      <c r="G2301" t="s">
        <v>19</v>
      </c>
      <c r="H2301" t="s">
        <v>20</v>
      </c>
      <c r="I2301" t="s">
        <v>21</v>
      </c>
      <c r="J2301">
        <v>2761</v>
      </c>
      <c r="K2301">
        <v>17.989999999999998</v>
      </c>
      <c r="L2301">
        <v>49670.39</v>
      </c>
      <c r="O2301" t="s">
        <v>24</v>
      </c>
      <c r="P2301" s="2">
        <f>DATEVALUE(CONCATENATE(RIGHT(output[[#This Row],[month_year]],2),"/01/",LEFT(output[[#This Row],[month_year]],4)))</f>
        <v>42217</v>
      </c>
    </row>
    <row r="2302" spans="1:16" x14ac:dyDescent="0.3">
      <c r="A2302">
        <v>201508</v>
      </c>
      <c r="B2302" t="s">
        <v>647</v>
      </c>
      <c r="C2302" t="s">
        <v>653</v>
      </c>
      <c r="D2302" t="s">
        <v>654</v>
      </c>
      <c r="E2302" t="s">
        <v>655</v>
      </c>
      <c r="F2302" t="s">
        <v>18</v>
      </c>
      <c r="G2302" t="s">
        <v>637</v>
      </c>
      <c r="H2302" t="s">
        <v>20</v>
      </c>
      <c r="I2302" t="s">
        <v>638</v>
      </c>
      <c r="J2302">
        <v>703</v>
      </c>
      <c r="K2302">
        <v>19.440000000000001</v>
      </c>
      <c r="L2302">
        <v>13666.32</v>
      </c>
      <c r="O2302" t="s">
        <v>24</v>
      </c>
      <c r="P2302" s="2">
        <f>DATEVALUE(CONCATENATE(RIGHT(output[[#This Row],[month_year]],2),"/01/",LEFT(output[[#This Row],[month_year]],4)))</f>
        <v>42217</v>
      </c>
    </row>
    <row r="2303" spans="1:16" x14ac:dyDescent="0.3">
      <c r="A2303">
        <v>201508</v>
      </c>
      <c r="B2303" t="s">
        <v>647</v>
      </c>
      <c r="C2303" t="s">
        <v>73</v>
      </c>
      <c r="D2303" t="s">
        <v>74</v>
      </c>
      <c r="E2303" t="s">
        <v>75</v>
      </c>
      <c r="F2303" t="s">
        <v>18</v>
      </c>
      <c r="G2303" t="s">
        <v>19</v>
      </c>
      <c r="H2303" t="s">
        <v>20</v>
      </c>
      <c r="I2303" t="s">
        <v>21</v>
      </c>
      <c r="J2303">
        <v>977</v>
      </c>
      <c r="K2303">
        <v>17.989999999999998</v>
      </c>
      <c r="L2303">
        <v>17576.23</v>
      </c>
      <c r="O2303" t="s">
        <v>24</v>
      </c>
      <c r="P2303" s="2">
        <f>DATEVALUE(CONCATENATE(RIGHT(output[[#This Row],[month_year]],2),"/01/",LEFT(output[[#This Row],[month_year]],4)))</f>
        <v>42217</v>
      </c>
    </row>
    <row r="2304" spans="1:16" x14ac:dyDescent="0.3">
      <c r="A2304">
        <v>201508</v>
      </c>
      <c r="B2304" t="s">
        <v>647</v>
      </c>
      <c r="C2304" t="s">
        <v>79</v>
      </c>
      <c r="D2304" t="s">
        <v>80</v>
      </c>
      <c r="E2304" t="s">
        <v>81</v>
      </c>
      <c r="F2304" t="s">
        <v>18</v>
      </c>
      <c r="G2304" t="s">
        <v>52</v>
      </c>
      <c r="H2304" t="s">
        <v>20</v>
      </c>
      <c r="I2304" t="s">
        <v>53</v>
      </c>
      <c r="J2304">
        <v>773</v>
      </c>
      <c r="K2304">
        <v>17.989999999999998</v>
      </c>
      <c r="L2304">
        <v>13906.27</v>
      </c>
      <c r="O2304" t="s">
        <v>24</v>
      </c>
      <c r="P2304" s="2">
        <f>DATEVALUE(CONCATENATE(RIGHT(output[[#This Row],[month_year]],2),"/01/",LEFT(output[[#This Row],[month_year]],4)))</f>
        <v>42217</v>
      </c>
    </row>
    <row r="2305" spans="1:16" x14ac:dyDescent="0.3">
      <c r="A2305">
        <v>201508</v>
      </c>
      <c r="B2305" t="s">
        <v>647</v>
      </c>
      <c r="C2305" t="s">
        <v>82</v>
      </c>
      <c r="D2305" t="s">
        <v>83</v>
      </c>
      <c r="E2305" t="s">
        <v>84</v>
      </c>
      <c r="F2305" t="s">
        <v>18</v>
      </c>
      <c r="G2305" t="s">
        <v>52</v>
      </c>
      <c r="H2305" t="s">
        <v>38</v>
      </c>
      <c r="I2305" t="s">
        <v>85</v>
      </c>
      <c r="J2305">
        <v>238</v>
      </c>
      <c r="K2305">
        <v>18.989999999999998</v>
      </c>
      <c r="L2305">
        <v>4519.62</v>
      </c>
      <c r="O2305" t="s">
        <v>24</v>
      </c>
      <c r="P2305" s="2">
        <f>DATEVALUE(CONCATENATE(RIGHT(output[[#This Row],[month_year]],2),"/01/",LEFT(output[[#This Row],[month_year]],4)))</f>
        <v>42217</v>
      </c>
    </row>
    <row r="2306" spans="1:16" x14ac:dyDescent="0.3">
      <c r="A2306">
        <v>201508</v>
      </c>
      <c r="B2306" t="s">
        <v>647</v>
      </c>
      <c r="C2306" t="s">
        <v>656</v>
      </c>
      <c r="D2306" t="s">
        <v>656</v>
      </c>
      <c r="E2306" t="s">
        <v>656</v>
      </c>
      <c r="F2306" t="s">
        <v>23</v>
      </c>
      <c r="G2306" t="s">
        <v>19</v>
      </c>
      <c r="H2306" t="s">
        <v>38</v>
      </c>
      <c r="I2306" t="s">
        <v>39</v>
      </c>
      <c r="J2306">
        <v>2833</v>
      </c>
      <c r="K2306">
        <v>18.989999999999998</v>
      </c>
      <c r="L2306">
        <v>53798.67</v>
      </c>
      <c r="O2306" t="s">
        <v>24</v>
      </c>
      <c r="P2306" s="2">
        <f>DATEVALUE(CONCATENATE(RIGHT(output[[#This Row],[month_year]],2),"/01/",LEFT(output[[#This Row],[month_year]],4)))</f>
        <v>42217</v>
      </c>
    </row>
    <row r="2307" spans="1:16" x14ac:dyDescent="0.3">
      <c r="A2307">
        <v>201508</v>
      </c>
      <c r="B2307" t="s">
        <v>647</v>
      </c>
      <c r="C2307" t="s">
        <v>657</v>
      </c>
      <c r="D2307" t="s">
        <v>206</v>
      </c>
      <c r="E2307" t="s">
        <v>206</v>
      </c>
      <c r="F2307" t="s">
        <v>206</v>
      </c>
      <c r="G2307" t="s">
        <v>19</v>
      </c>
      <c r="H2307" t="s">
        <v>20</v>
      </c>
      <c r="I2307" t="s">
        <v>21</v>
      </c>
      <c r="J2307">
        <v>3053</v>
      </c>
      <c r="K2307">
        <v>17.989999999999998</v>
      </c>
      <c r="L2307">
        <v>54923.47</v>
      </c>
      <c r="O2307" t="s">
        <v>24</v>
      </c>
      <c r="P2307" s="2">
        <f>DATEVALUE(CONCATENATE(RIGHT(output[[#This Row],[month_year]],2),"/01/",LEFT(output[[#This Row],[month_year]],4)))</f>
        <v>42217</v>
      </c>
    </row>
    <row r="2308" spans="1:16" x14ac:dyDescent="0.3">
      <c r="A2308">
        <v>201508</v>
      </c>
      <c r="B2308" t="s">
        <v>647</v>
      </c>
      <c r="C2308" t="s">
        <v>658</v>
      </c>
      <c r="D2308" t="s">
        <v>659</v>
      </c>
      <c r="E2308" t="s">
        <v>132</v>
      </c>
      <c r="F2308" t="s">
        <v>30</v>
      </c>
      <c r="G2308" t="s">
        <v>52</v>
      </c>
      <c r="H2308" t="s">
        <v>20</v>
      </c>
      <c r="I2308" t="s">
        <v>53</v>
      </c>
      <c r="J2308">
        <v>824</v>
      </c>
      <c r="K2308">
        <v>17.989999999999998</v>
      </c>
      <c r="L2308">
        <v>14823.76</v>
      </c>
      <c r="O2308" t="s">
        <v>24</v>
      </c>
      <c r="P2308" s="2">
        <f>DATEVALUE(CONCATENATE(RIGHT(output[[#This Row],[month_year]],2),"/01/",LEFT(output[[#This Row],[month_year]],4)))</f>
        <v>42217</v>
      </c>
    </row>
    <row r="2309" spans="1:16" x14ac:dyDescent="0.3">
      <c r="A2309">
        <v>201508</v>
      </c>
      <c r="B2309" t="s">
        <v>647</v>
      </c>
      <c r="C2309" t="s">
        <v>29</v>
      </c>
      <c r="D2309" t="s">
        <v>30</v>
      </c>
      <c r="E2309" t="s">
        <v>30</v>
      </c>
      <c r="F2309" t="s">
        <v>30</v>
      </c>
      <c r="G2309" t="s">
        <v>19</v>
      </c>
      <c r="H2309" t="s">
        <v>20</v>
      </c>
      <c r="I2309" t="s">
        <v>21</v>
      </c>
      <c r="J2309">
        <v>5437</v>
      </c>
      <c r="K2309">
        <v>17.989999999999998</v>
      </c>
      <c r="L2309">
        <v>97811.63</v>
      </c>
      <c r="O2309" t="s">
        <v>24</v>
      </c>
      <c r="P2309" s="2">
        <f>DATEVALUE(CONCATENATE(RIGHT(output[[#This Row],[month_year]],2),"/01/",LEFT(output[[#This Row],[month_year]],4)))</f>
        <v>42217</v>
      </c>
    </row>
    <row r="2310" spans="1:16" x14ac:dyDescent="0.3">
      <c r="A2310">
        <v>201508</v>
      </c>
      <c r="B2310" t="s">
        <v>647</v>
      </c>
      <c r="C2310" t="s">
        <v>660</v>
      </c>
      <c r="D2310" t="s">
        <v>661</v>
      </c>
      <c r="E2310" t="s">
        <v>661</v>
      </c>
      <c r="F2310" t="s">
        <v>30</v>
      </c>
      <c r="G2310" t="s">
        <v>637</v>
      </c>
      <c r="H2310" t="s">
        <v>20</v>
      </c>
      <c r="I2310" t="s">
        <v>638</v>
      </c>
      <c r="J2310">
        <v>797</v>
      </c>
      <c r="K2310">
        <v>19.440000000000001</v>
      </c>
      <c r="L2310">
        <v>15493.68</v>
      </c>
      <c r="O2310" t="s">
        <v>24</v>
      </c>
      <c r="P2310" s="2">
        <f>DATEVALUE(CONCATENATE(RIGHT(output[[#This Row],[month_year]],2),"/01/",LEFT(output[[#This Row],[month_year]],4)))</f>
        <v>42217</v>
      </c>
    </row>
    <row r="2311" spans="1:16" x14ac:dyDescent="0.3">
      <c r="A2311">
        <v>201508</v>
      </c>
      <c r="B2311" t="s">
        <v>647</v>
      </c>
      <c r="C2311" t="s">
        <v>662</v>
      </c>
      <c r="D2311" t="s">
        <v>663</v>
      </c>
      <c r="E2311" t="s">
        <v>663</v>
      </c>
      <c r="F2311" t="s">
        <v>30</v>
      </c>
      <c r="G2311" t="s">
        <v>42</v>
      </c>
      <c r="H2311" t="s">
        <v>20</v>
      </c>
      <c r="I2311" t="s">
        <v>43</v>
      </c>
      <c r="J2311">
        <v>735</v>
      </c>
      <c r="K2311">
        <v>24.99</v>
      </c>
      <c r="L2311">
        <v>18367.650000000001</v>
      </c>
      <c r="O2311" t="s">
        <v>24</v>
      </c>
      <c r="P2311" s="2">
        <f>DATEVALUE(CONCATENATE(RIGHT(output[[#This Row],[month_year]],2),"/01/",LEFT(output[[#This Row],[month_year]],4)))</f>
        <v>42217</v>
      </c>
    </row>
    <row r="2312" spans="1:16" x14ac:dyDescent="0.3">
      <c r="A2312">
        <v>201508</v>
      </c>
      <c r="B2312" t="s">
        <v>647</v>
      </c>
      <c r="C2312" t="s">
        <v>86</v>
      </c>
      <c r="D2312" t="s">
        <v>87</v>
      </c>
      <c r="E2312" t="s">
        <v>87</v>
      </c>
      <c r="F2312" t="s">
        <v>30</v>
      </c>
      <c r="G2312" t="s">
        <v>19</v>
      </c>
      <c r="H2312" t="s">
        <v>38</v>
      </c>
      <c r="I2312" t="s">
        <v>39</v>
      </c>
      <c r="J2312">
        <v>2003</v>
      </c>
      <c r="K2312">
        <v>18.989999999999998</v>
      </c>
      <c r="L2312">
        <v>38036.97</v>
      </c>
      <c r="O2312" t="s">
        <v>24</v>
      </c>
      <c r="P2312" s="2">
        <f>DATEVALUE(CONCATENATE(RIGHT(output[[#This Row],[month_year]],2),"/01/",LEFT(output[[#This Row],[month_year]],4)))</f>
        <v>42217</v>
      </c>
    </row>
    <row r="2313" spans="1:16" x14ac:dyDescent="0.3">
      <c r="A2313">
        <v>201508</v>
      </c>
      <c r="B2313" t="s">
        <v>647</v>
      </c>
      <c r="C2313" t="s">
        <v>133</v>
      </c>
      <c r="D2313" t="s">
        <v>134</v>
      </c>
      <c r="E2313" t="s">
        <v>134</v>
      </c>
      <c r="F2313" t="s">
        <v>30</v>
      </c>
      <c r="G2313" t="s">
        <v>19</v>
      </c>
      <c r="H2313" t="s">
        <v>20</v>
      </c>
      <c r="I2313" t="s">
        <v>21</v>
      </c>
      <c r="J2313">
        <v>2134</v>
      </c>
      <c r="K2313">
        <v>17.989999999999998</v>
      </c>
      <c r="L2313">
        <v>38390.660000000003</v>
      </c>
      <c r="O2313" t="s">
        <v>24</v>
      </c>
      <c r="P2313" s="2">
        <f>DATEVALUE(CONCATENATE(RIGHT(output[[#This Row],[month_year]],2),"/01/",LEFT(output[[#This Row],[month_year]],4)))</f>
        <v>42217</v>
      </c>
    </row>
    <row r="2314" spans="1:16" x14ac:dyDescent="0.3">
      <c r="A2314">
        <v>201508</v>
      </c>
      <c r="B2314" t="s">
        <v>647</v>
      </c>
      <c r="C2314" t="s">
        <v>664</v>
      </c>
      <c r="D2314" t="s">
        <v>294</v>
      </c>
      <c r="E2314" t="s">
        <v>294</v>
      </c>
      <c r="F2314" t="s">
        <v>30</v>
      </c>
      <c r="G2314" t="s">
        <v>19</v>
      </c>
      <c r="H2314" t="s">
        <v>38</v>
      </c>
      <c r="I2314" t="s">
        <v>39</v>
      </c>
      <c r="J2314">
        <v>2548</v>
      </c>
      <c r="K2314">
        <v>18.989999999999998</v>
      </c>
      <c r="L2314">
        <v>48386.52</v>
      </c>
      <c r="O2314" t="s">
        <v>24</v>
      </c>
      <c r="P2314" s="2">
        <f>DATEVALUE(CONCATENATE(RIGHT(output[[#This Row],[month_year]],2),"/01/",LEFT(output[[#This Row],[month_year]],4)))</f>
        <v>42217</v>
      </c>
    </row>
    <row r="2315" spans="1:16" x14ac:dyDescent="0.3">
      <c r="A2315">
        <v>201508</v>
      </c>
      <c r="B2315" t="s">
        <v>647</v>
      </c>
      <c r="C2315" t="s">
        <v>665</v>
      </c>
      <c r="D2315" t="s">
        <v>666</v>
      </c>
      <c r="E2315" t="s">
        <v>666</v>
      </c>
      <c r="F2315" t="s">
        <v>30</v>
      </c>
      <c r="G2315" t="s">
        <v>19</v>
      </c>
      <c r="H2315" t="s">
        <v>20</v>
      </c>
      <c r="I2315" t="s">
        <v>21</v>
      </c>
      <c r="J2315">
        <v>819</v>
      </c>
      <c r="K2315">
        <v>17.989999999999998</v>
      </c>
      <c r="L2315">
        <v>14733.81</v>
      </c>
      <c r="O2315" t="s">
        <v>24</v>
      </c>
      <c r="P2315" s="2">
        <f>DATEVALUE(CONCATENATE(RIGHT(output[[#This Row],[month_year]],2),"/01/",LEFT(output[[#This Row],[month_year]],4)))</f>
        <v>42217</v>
      </c>
    </row>
    <row r="2316" spans="1:16" x14ac:dyDescent="0.3">
      <c r="A2316">
        <v>201508</v>
      </c>
      <c r="B2316" t="s">
        <v>647</v>
      </c>
      <c r="C2316" t="s">
        <v>135</v>
      </c>
      <c r="D2316" t="s">
        <v>136</v>
      </c>
      <c r="E2316" t="s">
        <v>136</v>
      </c>
      <c r="F2316" t="s">
        <v>30</v>
      </c>
      <c r="G2316" t="s">
        <v>52</v>
      </c>
      <c r="H2316" t="s">
        <v>20</v>
      </c>
      <c r="I2316" t="s">
        <v>53</v>
      </c>
      <c r="J2316">
        <v>801</v>
      </c>
      <c r="K2316">
        <v>17.989999999999998</v>
      </c>
      <c r="L2316">
        <v>14409.99</v>
      </c>
      <c r="O2316" t="s">
        <v>24</v>
      </c>
      <c r="P2316" s="2">
        <f>DATEVALUE(CONCATENATE(RIGHT(output[[#This Row],[month_year]],2),"/01/",LEFT(output[[#This Row],[month_year]],4)))</f>
        <v>42217</v>
      </c>
    </row>
    <row r="2317" spans="1:16" x14ac:dyDescent="0.3">
      <c r="A2317">
        <v>201508</v>
      </c>
      <c r="B2317" t="s">
        <v>647</v>
      </c>
      <c r="C2317" t="s">
        <v>137</v>
      </c>
      <c r="D2317" t="s">
        <v>138</v>
      </c>
      <c r="E2317" t="s">
        <v>138</v>
      </c>
      <c r="F2317" t="s">
        <v>30</v>
      </c>
      <c r="G2317" t="s">
        <v>19</v>
      </c>
      <c r="H2317" t="s">
        <v>20</v>
      </c>
      <c r="I2317" t="s">
        <v>21</v>
      </c>
      <c r="J2317">
        <v>2002</v>
      </c>
      <c r="K2317">
        <v>17.989999999999998</v>
      </c>
      <c r="L2317">
        <v>36015.980000000003</v>
      </c>
      <c r="O2317" t="s">
        <v>24</v>
      </c>
      <c r="P2317" s="2">
        <f>DATEVALUE(CONCATENATE(RIGHT(output[[#This Row],[month_year]],2),"/01/",LEFT(output[[#This Row],[month_year]],4)))</f>
        <v>42217</v>
      </c>
    </row>
    <row r="2318" spans="1:16" x14ac:dyDescent="0.3">
      <c r="A2318">
        <v>201508</v>
      </c>
      <c r="B2318" t="s">
        <v>647</v>
      </c>
      <c r="C2318" t="s">
        <v>634</v>
      </c>
      <c r="D2318" t="s">
        <v>318</v>
      </c>
      <c r="E2318" t="s">
        <v>318</v>
      </c>
      <c r="F2318" t="s">
        <v>30</v>
      </c>
      <c r="G2318" t="s">
        <v>19</v>
      </c>
      <c r="H2318" t="s">
        <v>38</v>
      </c>
      <c r="I2318" t="s">
        <v>39</v>
      </c>
      <c r="J2318">
        <v>1763</v>
      </c>
      <c r="K2318">
        <v>18.989999999999998</v>
      </c>
      <c r="L2318">
        <v>33479.370000000003</v>
      </c>
      <c r="O2318" t="s">
        <v>24</v>
      </c>
      <c r="P2318" s="2">
        <f>DATEVALUE(CONCATENATE(RIGHT(output[[#This Row],[month_year]],2),"/01/",LEFT(output[[#This Row],[month_year]],4)))</f>
        <v>42217</v>
      </c>
    </row>
    <row r="2319" spans="1:16" x14ac:dyDescent="0.3">
      <c r="A2319">
        <v>201508</v>
      </c>
      <c r="B2319" t="s">
        <v>647</v>
      </c>
      <c r="C2319" t="s">
        <v>31</v>
      </c>
      <c r="D2319" t="s">
        <v>32</v>
      </c>
      <c r="E2319" t="s">
        <v>32</v>
      </c>
      <c r="F2319" t="s">
        <v>30</v>
      </c>
      <c r="G2319" t="s">
        <v>19</v>
      </c>
      <c r="H2319" t="s">
        <v>20</v>
      </c>
      <c r="I2319" t="s">
        <v>21</v>
      </c>
      <c r="J2319">
        <v>6627</v>
      </c>
      <c r="K2319">
        <v>17.989999999999998</v>
      </c>
      <c r="L2319">
        <v>119219.73</v>
      </c>
      <c r="O2319" t="s">
        <v>24</v>
      </c>
      <c r="P2319" s="2">
        <f>DATEVALUE(CONCATENATE(RIGHT(output[[#This Row],[month_year]],2),"/01/",LEFT(output[[#This Row],[month_year]],4)))</f>
        <v>42217</v>
      </c>
    </row>
    <row r="2320" spans="1:16" x14ac:dyDescent="0.3">
      <c r="A2320">
        <v>201508</v>
      </c>
      <c r="B2320" t="s">
        <v>647</v>
      </c>
      <c r="C2320" t="s">
        <v>92</v>
      </c>
      <c r="D2320" t="s">
        <v>92</v>
      </c>
      <c r="E2320" t="s">
        <v>92</v>
      </c>
      <c r="F2320" t="s">
        <v>35</v>
      </c>
      <c r="G2320" t="s">
        <v>19</v>
      </c>
      <c r="H2320" t="s">
        <v>20</v>
      </c>
      <c r="I2320" t="s">
        <v>21</v>
      </c>
      <c r="J2320">
        <v>698</v>
      </c>
      <c r="K2320">
        <v>17.989999999999998</v>
      </c>
      <c r="L2320">
        <v>12557.02</v>
      </c>
      <c r="N2320" t="s">
        <v>92</v>
      </c>
      <c r="O2320" t="s">
        <v>22</v>
      </c>
      <c r="P2320" s="2">
        <f>DATEVALUE(CONCATENATE(RIGHT(output[[#This Row],[month_year]],2),"/01/",LEFT(output[[#This Row],[month_year]],4)))</f>
        <v>42217</v>
      </c>
    </row>
    <row r="2321" spans="1:16" x14ac:dyDescent="0.3">
      <c r="A2321">
        <v>201508</v>
      </c>
      <c r="B2321" t="s">
        <v>647</v>
      </c>
      <c r="C2321" t="s">
        <v>33</v>
      </c>
      <c r="D2321" t="s">
        <v>33</v>
      </c>
      <c r="E2321" t="s">
        <v>34</v>
      </c>
      <c r="F2321" t="s">
        <v>35</v>
      </c>
      <c r="G2321" t="s">
        <v>19</v>
      </c>
      <c r="H2321" t="s">
        <v>20</v>
      </c>
      <c r="I2321" t="s">
        <v>21</v>
      </c>
      <c r="J2321">
        <v>753</v>
      </c>
      <c r="K2321">
        <v>17.989999999999998</v>
      </c>
      <c r="L2321">
        <v>13546.47</v>
      </c>
      <c r="O2321" t="s">
        <v>24</v>
      </c>
      <c r="P2321" s="2">
        <f>DATEVALUE(CONCATENATE(RIGHT(output[[#This Row],[month_year]],2),"/01/",LEFT(output[[#This Row],[month_year]],4)))</f>
        <v>42217</v>
      </c>
    </row>
    <row r="2322" spans="1:16" x14ac:dyDescent="0.3">
      <c r="A2322">
        <v>201508</v>
      </c>
      <c r="B2322" t="s">
        <v>647</v>
      </c>
      <c r="C2322" t="s">
        <v>36</v>
      </c>
      <c r="D2322" t="s">
        <v>36</v>
      </c>
      <c r="E2322" t="s">
        <v>36</v>
      </c>
      <c r="F2322" t="s">
        <v>35</v>
      </c>
      <c r="G2322" t="s">
        <v>19</v>
      </c>
      <c r="H2322" t="s">
        <v>20</v>
      </c>
      <c r="I2322" t="s">
        <v>21</v>
      </c>
      <c r="J2322">
        <v>1163</v>
      </c>
      <c r="K2322">
        <v>17.989999999999998</v>
      </c>
      <c r="L2322">
        <v>20922.37</v>
      </c>
      <c r="O2322" t="s">
        <v>24</v>
      </c>
      <c r="P2322" s="2">
        <f>DATEVALUE(CONCATENATE(RIGHT(output[[#This Row],[month_year]],2),"/01/",LEFT(output[[#This Row],[month_year]],4)))</f>
        <v>42217</v>
      </c>
    </row>
    <row r="2323" spans="1:16" x14ac:dyDescent="0.3">
      <c r="A2323">
        <v>201508</v>
      </c>
      <c r="B2323" t="s">
        <v>647</v>
      </c>
      <c r="C2323" t="s">
        <v>669</v>
      </c>
      <c r="D2323" t="s">
        <v>636</v>
      </c>
      <c r="E2323" t="s">
        <v>636</v>
      </c>
      <c r="F2323" t="s">
        <v>35</v>
      </c>
      <c r="G2323" t="s">
        <v>637</v>
      </c>
      <c r="H2323" t="s">
        <v>20</v>
      </c>
      <c r="I2323" t="s">
        <v>638</v>
      </c>
      <c r="J2323">
        <v>656</v>
      </c>
      <c r="K2323">
        <v>19.440000000000001</v>
      </c>
      <c r="L2323">
        <v>12752.64</v>
      </c>
      <c r="O2323" t="s">
        <v>24</v>
      </c>
      <c r="P2323" s="2">
        <f>DATEVALUE(CONCATENATE(RIGHT(output[[#This Row],[month_year]],2),"/01/",LEFT(output[[#This Row],[month_year]],4)))</f>
        <v>42217</v>
      </c>
    </row>
    <row r="2324" spans="1:16" x14ac:dyDescent="0.3">
      <c r="A2324">
        <v>201508</v>
      </c>
      <c r="B2324" t="s">
        <v>647</v>
      </c>
      <c r="C2324" t="s">
        <v>40</v>
      </c>
      <c r="D2324" t="s">
        <v>41</v>
      </c>
      <c r="E2324" t="s">
        <v>41</v>
      </c>
      <c r="F2324" t="s">
        <v>35</v>
      </c>
      <c r="G2324" t="s">
        <v>42</v>
      </c>
      <c r="H2324" t="s">
        <v>20</v>
      </c>
      <c r="I2324" t="s">
        <v>43</v>
      </c>
      <c r="J2324">
        <v>884</v>
      </c>
      <c r="K2324">
        <v>24.99</v>
      </c>
      <c r="L2324">
        <v>22091.16</v>
      </c>
      <c r="O2324" t="s">
        <v>24</v>
      </c>
      <c r="P2324" s="2">
        <f>DATEVALUE(CONCATENATE(RIGHT(output[[#This Row],[month_year]],2),"/01/",LEFT(output[[#This Row],[month_year]],4)))</f>
        <v>42217</v>
      </c>
    </row>
    <row r="2325" spans="1:16" x14ac:dyDescent="0.3">
      <c r="A2325">
        <v>201508</v>
      </c>
      <c r="B2325" t="s">
        <v>647</v>
      </c>
      <c r="C2325" t="s">
        <v>93</v>
      </c>
      <c r="D2325" t="s">
        <v>93</v>
      </c>
      <c r="E2325" t="s">
        <v>93</v>
      </c>
      <c r="F2325" t="s">
        <v>35</v>
      </c>
      <c r="G2325" t="s">
        <v>19</v>
      </c>
      <c r="H2325" t="s">
        <v>20</v>
      </c>
      <c r="I2325" t="s">
        <v>21</v>
      </c>
      <c r="J2325">
        <v>945</v>
      </c>
      <c r="K2325">
        <v>17.989999999999998</v>
      </c>
      <c r="L2325">
        <v>17000.55</v>
      </c>
      <c r="O2325" t="s">
        <v>24</v>
      </c>
      <c r="P2325" s="2">
        <f>DATEVALUE(CONCATENATE(RIGHT(output[[#This Row],[month_year]],2),"/01/",LEFT(output[[#This Row],[month_year]],4)))</f>
        <v>42217</v>
      </c>
    </row>
    <row r="2326" spans="1:16" x14ac:dyDescent="0.3">
      <c r="A2326">
        <v>201508</v>
      </c>
      <c r="B2326" t="s">
        <v>647</v>
      </c>
      <c r="C2326" t="s">
        <v>413</v>
      </c>
      <c r="D2326" t="s">
        <v>413</v>
      </c>
      <c r="E2326" t="s">
        <v>94</v>
      </c>
      <c r="F2326" t="s">
        <v>35</v>
      </c>
      <c r="G2326" t="s">
        <v>19</v>
      </c>
      <c r="H2326" t="s">
        <v>38</v>
      </c>
      <c r="I2326" t="s">
        <v>39</v>
      </c>
      <c r="J2326">
        <v>1457</v>
      </c>
      <c r="K2326">
        <v>18.989999999999998</v>
      </c>
      <c r="L2326">
        <v>27668.43</v>
      </c>
      <c r="O2326" t="s">
        <v>24</v>
      </c>
      <c r="P2326" s="2">
        <f>DATEVALUE(CONCATENATE(RIGHT(output[[#This Row],[month_year]],2),"/01/",LEFT(output[[#This Row],[month_year]],4)))</f>
        <v>42217</v>
      </c>
    </row>
    <row r="2327" spans="1:16" x14ac:dyDescent="0.3">
      <c r="A2327">
        <v>201508</v>
      </c>
      <c r="B2327" t="s">
        <v>647</v>
      </c>
      <c r="C2327" t="s">
        <v>670</v>
      </c>
      <c r="D2327" t="s">
        <v>670</v>
      </c>
      <c r="E2327" t="s">
        <v>670</v>
      </c>
      <c r="F2327" t="s">
        <v>35</v>
      </c>
      <c r="G2327" t="s">
        <v>19</v>
      </c>
      <c r="H2327" t="s">
        <v>20</v>
      </c>
      <c r="I2327" t="s">
        <v>21</v>
      </c>
      <c r="J2327">
        <v>671</v>
      </c>
      <c r="K2327">
        <v>17.989999999999998</v>
      </c>
      <c r="L2327">
        <v>12071.29</v>
      </c>
      <c r="O2327" t="s">
        <v>24</v>
      </c>
      <c r="P2327" s="2">
        <f>DATEVALUE(CONCATENATE(RIGHT(output[[#This Row],[month_year]],2),"/01/",LEFT(output[[#This Row],[month_year]],4)))</f>
        <v>42217</v>
      </c>
    </row>
    <row r="2328" spans="1:16" x14ac:dyDescent="0.3">
      <c r="A2328">
        <v>201508</v>
      </c>
      <c r="B2328" t="s">
        <v>647</v>
      </c>
      <c r="C2328" t="s">
        <v>95</v>
      </c>
      <c r="D2328" t="s">
        <v>95</v>
      </c>
      <c r="E2328" t="s">
        <v>96</v>
      </c>
      <c r="F2328" t="s">
        <v>35</v>
      </c>
      <c r="G2328" t="s">
        <v>52</v>
      </c>
      <c r="H2328" t="s">
        <v>20</v>
      </c>
      <c r="I2328" t="s">
        <v>53</v>
      </c>
      <c r="J2328">
        <v>796</v>
      </c>
      <c r="K2328">
        <v>17.989999999999998</v>
      </c>
      <c r="L2328">
        <v>14320.04</v>
      </c>
      <c r="O2328" t="s">
        <v>24</v>
      </c>
      <c r="P2328" s="2">
        <f>DATEVALUE(CONCATENATE(RIGHT(output[[#This Row],[month_year]],2),"/01/",LEFT(output[[#This Row],[month_year]],4)))</f>
        <v>42217</v>
      </c>
    </row>
    <row r="2329" spans="1:16" x14ac:dyDescent="0.3">
      <c r="A2329">
        <v>201508</v>
      </c>
      <c r="B2329" t="s">
        <v>647</v>
      </c>
      <c r="C2329" t="s">
        <v>639</v>
      </c>
      <c r="D2329" t="s">
        <v>640</v>
      </c>
      <c r="E2329" t="s">
        <v>640</v>
      </c>
      <c r="F2329" t="s">
        <v>48</v>
      </c>
      <c r="G2329" t="s">
        <v>19</v>
      </c>
      <c r="H2329" t="s">
        <v>20</v>
      </c>
      <c r="I2329" t="s">
        <v>21</v>
      </c>
      <c r="J2329">
        <v>319</v>
      </c>
      <c r="K2329">
        <v>17.989999999999998</v>
      </c>
      <c r="L2329">
        <v>5738.81</v>
      </c>
      <c r="O2329" t="s">
        <v>24</v>
      </c>
      <c r="P2329" s="2">
        <f>DATEVALUE(CONCATENATE(RIGHT(output[[#This Row],[month_year]],2),"/01/",LEFT(output[[#This Row],[month_year]],4)))</f>
        <v>42217</v>
      </c>
    </row>
    <row r="2330" spans="1:16" x14ac:dyDescent="0.3">
      <c r="A2330">
        <v>201508</v>
      </c>
      <c r="B2330" t="s">
        <v>647</v>
      </c>
      <c r="C2330" t="s">
        <v>46</v>
      </c>
      <c r="D2330" t="s">
        <v>47</v>
      </c>
      <c r="E2330" t="s">
        <v>47</v>
      </c>
      <c r="F2330" t="s">
        <v>48</v>
      </c>
      <c r="G2330" t="s">
        <v>19</v>
      </c>
      <c r="H2330" t="s">
        <v>20</v>
      </c>
      <c r="I2330" t="s">
        <v>21</v>
      </c>
      <c r="J2330">
        <v>2640</v>
      </c>
      <c r="K2330">
        <v>17.989999999999998</v>
      </c>
      <c r="L2330">
        <v>47493.599999999999</v>
      </c>
      <c r="O2330" t="s">
        <v>24</v>
      </c>
      <c r="P2330" s="2">
        <f>DATEVALUE(CONCATENATE(RIGHT(output[[#This Row],[month_year]],2),"/01/",LEFT(output[[#This Row],[month_year]],4)))</f>
        <v>42217</v>
      </c>
    </row>
    <row r="2331" spans="1:16" x14ac:dyDescent="0.3">
      <c r="A2331">
        <v>201508</v>
      </c>
      <c r="B2331" t="s">
        <v>647</v>
      </c>
      <c r="C2331" t="s">
        <v>671</v>
      </c>
      <c r="D2331" t="s">
        <v>672</v>
      </c>
      <c r="E2331" t="s">
        <v>673</v>
      </c>
      <c r="F2331" t="s">
        <v>48</v>
      </c>
      <c r="G2331" t="s">
        <v>42</v>
      </c>
      <c r="H2331" t="s">
        <v>20</v>
      </c>
      <c r="I2331" t="s">
        <v>43</v>
      </c>
      <c r="J2331">
        <v>212</v>
      </c>
      <c r="K2331">
        <v>24.99</v>
      </c>
      <c r="L2331">
        <v>5297.88</v>
      </c>
      <c r="O2331" t="s">
        <v>24</v>
      </c>
      <c r="P2331" s="2">
        <f>DATEVALUE(CONCATENATE(RIGHT(output[[#This Row],[month_year]],2),"/01/",LEFT(output[[#This Row],[month_year]],4)))</f>
        <v>42217</v>
      </c>
    </row>
    <row r="2332" spans="1:16" x14ac:dyDescent="0.3">
      <c r="A2332">
        <v>201508</v>
      </c>
      <c r="B2332" t="s">
        <v>647</v>
      </c>
      <c r="C2332" t="s">
        <v>49</v>
      </c>
      <c r="D2332" t="s">
        <v>50</v>
      </c>
      <c r="E2332" t="s">
        <v>51</v>
      </c>
      <c r="F2332" t="s">
        <v>48</v>
      </c>
      <c r="G2332" t="s">
        <v>52</v>
      </c>
      <c r="H2332" t="s">
        <v>20</v>
      </c>
      <c r="I2332" t="s">
        <v>53</v>
      </c>
      <c r="J2332">
        <v>1016</v>
      </c>
      <c r="K2332">
        <v>17.989999999999998</v>
      </c>
      <c r="L2332">
        <v>18277.84</v>
      </c>
      <c r="O2332" t="s">
        <v>24</v>
      </c>
      <c r="P2332" s="2">
        <f>DATEVALUE(CONCATENATE(RIGHT(output[[#This Row],[month_year]],2),"/01/",LEFT(output[[#This Row],[month_year]],4)))</f>
        <v>42217</v>
      </c>
    </row>
    <row r="2333" spans="1:16" x14ac:dyDescent="0.3">
      <c r="A2333">
        <v>201508</v>
      </c>
      <c r="B2333" t="s">
        <v>647</v>
      </c>
      <c r="C2333" t="s">
        <v>674</v>
      </c>
      <c r="D2333" t="s">
        <v>675</v>
      </c>
      <c r="E2333" t="s">
        <v>462</v>
      </c>
      <c r="F2333" t="s">
        <v>48</v>
      </c>
      <c r="G2333" t="s">
        <v>52</v>
      </c>
      <c r="H2333" t="s">
        <v>38</v>
      </c>
      <c r="I2333" t="s">
        <v>85</v>
      </c>
      <c r="J2333">
        <v>489</v>
      </c>
      <c r="K2333">
        <v>18.989999999999998</v>
      </c>
      <c r="L2333">
        <v>9286.11</v>
      </c>
      <c r="O2333" t="s">
        <v>24</v>
      </c>
      <c r="P2333" s="2">
        <f>DATEVALUE(CONCATENATE(RIGHT(output[[#This Row],[month_year]],2),"/01/",LEFT(output[[#This Row],[month_year]],4)))</f>
        <v>42217</v>
      </c>
    </row>
    <row r="2334" spans="1:16" x14ac:dyDescent="0.3">
      <c r="A2334">
        <v>201508</v>
      </c>
      <c r="B2334" t="s">
        <v>647</v>
      </c>
      <c r="C2334" t="s">
        <v>676</v>
      </c>
      <c r="D2334" t="s">
        <v>677</v>
      </c>
      <c r="E2334" t="s">
        <v>47</v>
      </c>
      <c r="F2334" t="s">
        <v>48</v>
      </c>
      <c r="G2334" t="s">
        <v>19</v>
      </c>
      <c r="H2334" t="s">
        <v>20</v>
      </c>
      <c r="I2334" t="s">
        <v>21</v>
      </c>
      <c r="J2334">
        <v>781</v>
      </c>
      <c r="K2334">
        <v>17.989999999999998</v>
      </c>
      <c r="L2334">
        <v>14050.19</v>
      </c>
      <c r="O2334" t="s">
        <v>24</v>
      </c>
      <c r="P2334" s="2">
        <f>DATEVALUE(CONCATENATE(RIGHT(output[[#This Row],[month_year]],2),"/01/",LEFT(output[[#This Row],[month_year]],4)))</f>
        <v>42217</v>
      </c>
    </row>
    <row r="2335" spans="1:16" x14ac:dyDescent="0.3">
      <c r="A2335">
        <v>201508</v>
      </c>
      <c r="B2335" t="s">
        <v>647</v>
      </c>
      <c r="C2335" t="s">
        <v>678</v>
      </c>
      <c r="D2335" t="s">
        <v>443</v>
      </c>
      <c r="E2335" t="s">
        <v>443</v>
      </c>
      <c r="F2335" t="s">
        <v>48</v>
      </c>
      <c r="G2335" t="s">
        <v>19</v>
      </c>
      <c r="H2335" t="s">
        <v>38</v>
      </c>
      <c r="I2335" t="s">
        <v>39</v>
      </c>
      <c r="J2335">
        <v>2375</v>
      </c>
      <c r="K2335">
        <v>18.989999999999998</v>
      </c>
      <c r="L2335">
        <v>45101.25</v>
      </c>
      <c r="O2335" t="s">
        <v>24</v>
      </c>
      <c r="P2335" s="2">
        <f>DATEVALUE(CONCATENATE(RIGHT(output[[#This Row],[month_year]],2),"/01/",LEFT(output[[#This Row],[month_year]],4)))</f>
        <v>42217</v>
      </c>
    </row>
    <row r="2336" spans="1:16" x14ac:dyDescent="0.3">
      <c r="A2336">
        <v>201508</v>
      </c>
      <c r="B2336" t="s">
        <v>647</v>
      </c>
      <c r="C2336" t="s">
        <v>54</v>
      </c>
      <c r="D2336" t="s">
        <v>55</v>
      </c>
      <c r="E2336" t="s">
        <v>55</v>
      </c>
      <c r="F2336" t="s">
        <v>48</v>
      </c>
      <c r="G2336" t="s">
        <v>19</v>
      </c>
      <c r="H2336" t="s">
        <v>20</v>
      </c>
      <c r="I2336" t="s">
        <v>21</v>
      </c>
      <c r="J2336">
        <v>1269</v>
      </c>
      <c r="K2336">
        <v>17.989999999999998</v>
      </c>
      <c r="L2336">
        <v>22829.31</v>
      </c>
      <c r="O2336" t="s">
        <v>24</v>
      </c>
      <c r="P2336" s="2">
        <f>DATEVALUE(CONCATENATE(RIGHT(output[[#This Row],[month_year]],2),"/01/",LEFT(output[[#This Row],[month_year]],4)))</f>
        <v>42217</v>
      </c>
    </row>
    <row r="2337" spans="1:16" x14ac:dyDescent="0.3">
      <c r="A2337">
        <v>201508</v>
      </c>
      <c r="B2337" t="s">
        <v>647</v>
      </c>
      <c r="C2337" t="s">
        <v>56</v>
      </c>
      <c r="D2337" t="s">
        <v>57</v>
      </c>
      <c r="E2337" t="s">
        <v>57</v>
      </c>
      <c r="F2337" t="s">
        <v>48</v>
      </c>
      <c r="G2337" t="s">
        <v>19</v>
      </c>
      <c r="H2337" t="s">
        <v>20</v>
      </c>
      <c r="I2337" t="s">
        <v>21</v>
      </c>
      <c r="J2337">
        <v>845</v>
      </c>
      <c r="K2337">
        <v>17.989999999999998</v>
      </c>
      <c r="L2337">
        <v>15201.55</v>
      </c>
      <c r="O2337" t="s">
        <v>24</v>
      </c>
      <c r="P2337" s="2">
        <f>DATEVALUE(CONCATENATE(RIGHT(output[[#This Row],[month_year]],2),"/01/",LEFT(output[[#This Row],[month_year]],4)))</f>
        <v>42217</v>
      </c>
    </row>
    <row r="2338" spans="1:16" x14ac:dyDescent="0.3">
      <c r="A2338">
        <v>201508</v>
      </c>
      <c r="B2338" t="s">
        <v>647</v>
      </c>
      <c r="C2338" t="s">
        <v>58</v>
      </c>
      <c r="D2338" t="s">
        <v>59</v>
      </c>
      <c r="E2338" t="s">
        <v>51</v>
      </c>
      <c r="F2338" t="s">
        <v>48</v>
      </c>
      <c r="G2338" t="s">
        <v>52</v>
      </c>
      <c r="H2338" t="s">
        <v>20</v>
      </c>
      <c r="I2338" t="s">
        <v>53</v>
      </c>
      <c r="J2338">
        <v>2052</v>
      </c>
      <c r="K2338">
        <v>17.989999999999998</v>
      </c>
      <c r="L2338">
        <v>36915.480000000003</v>
      </c>
      <c r="O2338" t="s">
        <v>24</v>
      </c>
      <c r="P2338" s="2">
        <f>DATEVALUE(CONCATENATE(RIGHT(output[[#This Row],[month_year]],2),"/01/",LEFT(output[[#This Row],[month_year]],4)))</f>
        <v>42217</v>
      </c>
    </row>
    <row r="2339" spans="1:16" x14ac:dyDescent="0.3">
      <c r="A2339">
        <v>201508</v>
      </c>
      <c r="B2339" t="s">
        <v>647</v>
      </c>
      <c r="C2339" t="s">
        <v>60</v>
      </c>
      <c r="D2339" t="s">
        <v>61</v>
      </c>
      <c r="E2339" t="s">
        <v>61</v>
      </c>
      <c r="F2339" t="s">
        <v>48</v>
      </c>
      <c r="G2339" t="s">
        <v>19</v>
      </c>
      <c r="H2339" t="s">
        <v>20</v>
      </c>
      <c r="I2339" t="s">
        <v>21</v>
      </c>
      <c r="J2339">
        <v>2176</v>
      </c>
      <c r="K2339">
        <v>17.989999999999998</v>
      </c>
      <c r="L2339">
        <v>39146.239999999998</v>
      </c>
      <c r="O2339" t="s">
        <v>24</v>
      </c>
      <c r="P2339" s="2">
        <f>DATEVALUE(CONCATENATE(RIGHT(output[[#This Row],[month_year]],2),"/01/",LEFT(output[[#This Row],[month_year]],4)))</f>
        <v>42217</v>
      </c>
    </row>
    <row r="2340" spans="1:16" x14ac:dyDescent="0.3">
      <c r="A2340">
        <v>201508</v>
      </c>
      <c r="B2340" t="s">
        <v>647</v>
      </c>
      <c r="C2340" t="s">
        <v>679</v>
      </c>
      <c r="D2340" t="s">
        <v>481</v>
      </c>
      <c r="E2340" t="s">
        <v>481</v>
      </c>
      <c r="F2340" t="s">
        <v>48</v>
      </c>
      <c r="G2340" t="s">
        <v>19</v>
      </c>
      <c r="H2340" t="s">
        <v>38</v>
      </c>
      <c r="I2340" t="s">
        <v>39</v>
      </c>
      <c r="J2340">
        <v>1269</v>
      </c>
      <c r="K2340">
        <v>18.989999999999998</v>
      </c>
      <c r="L2340">
        <v>24098.31</v>
      </c>
      <c r="O2340" t="s">
        <v>24</v>
      </c>
      <c r="P2340" s="2">
        <f>DATEVALUE(CONCATENATE(RIGHT(output[[#This Row],[month_year]],2),"/01/",LEFT(output[[#This Row],[month_year]],4)))</f>
        <v>42217</v>
      </c>
    </row>
    <row r="2341" spans="1:16" x14ac:dyDescent="0.3">
      <c r="A2341">
        <v>201508</v>
      </c>
      <c r="B2341" t="s">
        <v>647</v>
      </c>
      <c r="C2341" t="s">
        <v>97</v>
      </c>
      <c r="D2341" t="s">
        <v>98</v>
      </c>
      <c r="E2341" t="s">
        <v>98</v>
      </c>
      <c r="F2341" t="s">
        <v>65</v>
      </c>
      <c r="G2341" t="s">
        <v>19</v>
      </c>
      <c r="H2341" t="s">
        <v>20</v>
      </c>
      <c r="I2341" t="s">
        <v>21</v>
      </c>
      <c r="J2341">
        <v>284</v>
      </c>
      <c r="K2341">
        <v>17.989999999999998</v>
      </c>
      <c r="L2341">
        <v>5109.16</v>
      </c>
      <c r="O2341" t="s">
        <v>24</v>
      </c>
      <c r="P2341" s="2">
        <f>DATEVALUE(CONCATENATE(RIGHT(output[[#This Row],[month_year]],2),"/01/",LEFT(output[[#This Row],[month_year]],4)))</f>
        <v>42217</v>
      </c>
    </row>
    <row r="2342" spans="1:16" x14ac:dyDescent="0.3">
      <c r="A2342">
        <v>201508</v>
      </c>
      <c r="B2342" t="s">
        <v>647</v>
      </c>
      <c r="C2342" t="s">
        <v>99</v>
      </c>
      <c r="D2342" t="s">
        <v>100</v>
      </c>
      <c r="E2342" t="s">
        <v>100</v>
      </c>
      <c r="F2342" t="s">
        <v>65</v>
      </c>
      <c r="G2342" t="s">
        <v>19</v>
      </c>
      <c r="H2342" t="s">
        <v>20</v>
      </c>
      <c r="I2342" t="s">
        <v>21</v>
      </c>
      <c r="J2342">
        <v>341</v>
      </c>
      <c r="K2342">
        <v>17.989999999999998</v>
      </c>
      <c r="L2342">
        <v>6134.59</v>
      </c>
      <c r="O2342" t="s">
        <v>24</v>
      </c>
      <c r="P2342" s="2">
        <f>DATEVALUE(CONCATENATE(RIGHT(output[[#This Row],[month_year]],2),"/01/",LEFT(output[[#This Row],[month_year]],4)))</f>
        <v>42217</v>
      </c>
    </row>
    <row r="2343" spans="1:16" x14ac:dyDescent="0.3">
      <c r="A2343">
        <v>201508</v>
      </c>
      <c r="B2343" t="s">
        <v>647</v>
      </c>
      <c r="C2343" t="s">
        <v>101</v>
      </c>
      <c r="D2343" t="s">
        <v>102</v>
      </c>
      <c r="E2343" t="s">
        <v>103</v>
      </c>
      <c r="F2343" t="s">
        <v>65</v>
      </c>
      <c r="G2343" t="s">
        <v>19</v>
      </c>
      <c r="H2343" t="s">
        <v>38</v>
      </c>
      <c r="I2343" t="s">
        <v>39</v>
      </c>
      <c r="J2343">
        <v>945</v>
      </c>
      <c r="K2343">
        <v>18.989999999999998</v>
      </c>
      <c r="L2343">
        <v>17945.55</v>
      </c>
      <c r="O2343" t="s">
        <v>24</v>
      </c>
      <c r="P2343" s="2">
        <f>DATEVALUE(CONCATENATE(RIGHT(output[[#This Row],[month_year]],2),"/01/",LEFT(output[[#This Row],[month_year]],4)))</f>
        <v>42217</v>
      </c>
    </row>
    <row r="2344" spans="1:16" x14ac:dyDescent="0.3">
      <c r="A2344">
        <v>201508</v>
      </c>
      <c r="B2344" t="s">
        <v>647</v>
      </c>
      <c r="C2344" t="s">
        <v>62</v>
      </c>
      <c r="D2344" t="s">
        <v>63</v>
      </c>
      <c r="E2344" t="s">
        <v>64</v>
      </c>
      <c r="F2344" t="s">
        <v>65</v>
      </c>
      <c r="G2344" t="s">
        <v>19</v>
      </c>
      <c r="H2344" t="s">
        <v>20</v>
      </c>
      <c r="I2344" t="s">
        <v>21</v>
      </c>
      <c r="J2344">
        <v>2245</v>
      </c>
      <c r="K2344">
        <v>17.989999999999998</v>
      </c>
      <c r="L2344">
        <v>40387.550000000003</v>
      </c>
      <c r="O2344" t="s">
        <v>24</v>
      </c>
      <c r="P2344" s="2">
        <f>DATEVALUE(CONCATENATE(RIGHT(output[[#This Row],[month_year]],2),"/01/",LEFT(output[[#This Row],[month_year]],4)))</f>
        <v>42217</v>
      </c>
    </row>
    <row r="2345" spans="1:16" x14ac:dyDescent="0.3">
      <c r="A2345">
        <v>201508</v>
      </c>
      <c r="B2345" t="s">
        <v>647</v>
      </c>
      <c r="C2345" t="s">
        <v>104</v>
      </c>
      <c r="D2345" t="s">
        <v>105</v>
      </c>
      <c r="E2345" t="s">
        <v>106</v>
      </c>
      <c r="F2345" t="s">
        <v>65</v>
      </c>
      <c r="G2345" t="s">
        <v>19</v>
      </c>
      <c r="H2345" t="s">
        <v>38</v>
      </c>
      <c r="I2345" t="s">
        <v>39</v>
      </c>
      <c r="J2345">
        <v>218</v>
      </c>
      <c r="K2345">
        <v>18.989999999999998</v>
      </c>
      <c r="L2345">
        <v>4139.82</v>
      </c>
      <c r="O2345" t="s">
        <v>24</v>
      </c>
      <c r="P2345" s="2">
        <f>DATEVALUE(CONCATENATE(RIGHT(output[[#This Row],[month_year]],2),"/01/",LEFT(output[[#This Row],[month_year]],4)))</f>
        <v>42217</v>
      </c>
    </row>
    <row r="2346" spans="1:16" x14ac:dyDescent="0.3">
      <c r="A2346">
        <v>201508</v>
      </c>
      <c r="B2346" t="s">
        <v>647</v>
      </c>
      <c r="C2346" t="s">
        <v>643</v>
      </c>
      <c r="D2346" t="s">
        <v>644</v>
      </c>
      <c r="E2346" t="s">
        <v>645</v>
      </c>
      <c r="F2346" t="s">
        <v>65</v>
      </c>
      <c r="G2346" t="s">
        <v>19</v>
      </c>
      <c r="H2346" t="s">
        <v>20</v>
      </c>
      <c r="I2346" t="s">
        <v>21</v>
      </c>
      <c r="J2346">
        <v>172</v>
      </c>
      <c r="K2346">
        <v>17.989999999999998</v>
      </c>
      <c r="L2346">
        <v>3094.28</v>
      </c>
      <c r="O2346" t="s">
        <v>24</v>
      </c>
      <c r="P2346" s="2">
        <f>DATEVALUE(CONCATENATE(RIGHT(output[[#This Row],[month_year]],2),"/01/",LEFT(output[[#This Row],[month_year]],4)))</f>
        <v>42217</v>
      </c>
    </row>
    <row r="2347" spans="1:16" x14ac:dyDescent="0.3">
      <c r="A2347">
        <v>201508</v>
      </c>
      <c r="B2347" t="s">
        <v>647</v>
      </c>
      <c r="C2347" t="s">
        <v>761</v>
      </c>
      <c r="D2347" t="s">
        <v>644</v>
      </c>
      <c r="E2347" t="s">
        <v>644</v>
      </c>
      <c r="F2347" t="s">
        <v>65</v>
      </c>
      <c r="G2347" t="s">
        <v>19</v>
      </c>
      <c r="H2347" t="s">
        <v>20</v>
      </c>
      <c r="I2347" t="s">
        <v>21</v>
      </c>
      <c r="J2347">
        <v>323</v>
      </c>
      <c r="K2347">
        <v>17.989999999999998</v>
      </c>
      <c r="L2347">
        <v>5810.77</v>
      </c>
      <c r="O2347" t="s">
        <v>24</v>
      </c>
      <c r="P2347" s="2">
        <f>DATEVALUE(CONCATENATE(RIGHT(output[[#This Row],[month_year]],2),"/01/",LEFT(output[[#This Row],[month_year]],4)))</f>
        <v>42217</v>
      </c>
    </row>
    <row r="2348" spans="1:16" x14ac:dyDescent="0.3">
      <c r="A2348">
        <v>201508</v>
      </c>
      <c r="B2348" t="s">
        <v>647</v>
      </c>
      <c r="C2348" t="s">
        <v>107</v>
      </c>
      <c r="D2348" t="s">
        <v>108</v>
      </c>
      <c r="E2348" t="s">
        <v>108</v>
      </c>
      <c r="F2348" t="s">
        <v>65</v>
      </c>
      <c r="G2348" t="s">
        <v>19</v>
      </c>
      <c r="H2348" t="s">
        <v>20</v>
      </c>
      <c r="I2348" t="s">
        <v>21</v>
      </c>
      <c r="J2348">
        <v>188</v>
      </c>
      <c r="K2348">
        <v>17.989999999999998</v>
      </c>
      <c r="L2348">
        <v>3382.12</v>
      </c>
      <c r="O2348" t="s">
        <v>24</v>
      </c>
      <c r="P2348" s="2">
        <f>DATEVALUE(CONCATENATE(RIGHT(output[[#This Row],[month_year]],2),"/01/",LEFT(output[[#This Row],[month_year]],4)))</f>
        <v>42217</v>
      </c>
    </row>
    <row r="2349" spans="1:16" x14ac:dyDescent="0.3">
      <c r="A2349">
        <v>201508</v>
      </c>
      <c r="B2349" t="s">
        <v>647</v>
      </c>
      <c r="C2349" t="s">
        <v>766</v>
      </c>
      <c r="D2349" t="s">
        <v>767</v>
      </c>
      <c r="E2349" t="s">
        <v>684</v>
      </c>
      <c r="F2349" t="s">
        <v>65</v>
      </c>
      <c r="G2349" t="s">
        <v>637</v>
      </c>
      <c r="H2349" t="s">
        <v>20</v>
      </c>
      <c r="I2349" t="s">
        <v>638</v>
      </c>
      <c r="J2349">
        <v>23</v>
      </c>
      <c r="K2349">
        <v>19.440000000000001</v>
      </c>
      <c r="L2349">
        <v>447.12</v>
      </c>
      <c r="O2349" t="s">
        <v>24</v>
      </c>
      <c r="P2349" s="2">
        <f>DATEVALUE(CONCATENATE(RIGHT(output[[#This Row],[month_year]],2),"/01/",LEFT(output[[#This Row],[month_year]],4)))</f>
        <v>42217</v>
      </c>
    </row>
    <row r="2350" spans="1:16" x14ac:dyDescent="0.3">
      <c r="A2350">
        <v>201508</v>
      </c>
      <c r="B2350" t="s">
        <v>647</v>
      </c>
      <c r="C2350" t="s">
        <v>66</v>
      </c>
      <c r="D2350" t="s">
        <v>67</v>
      </c>
      <c r="E2350" t="s">
        <v>67</v>
      </c>
      <c r="F2350" t="s">
        <v>65</v>
      </c>
      <c r="G2350" t="s">
        <v>19</v>
      </c>
      <c r="H2350" t="s">
        <v>20</v>
      </c>
      <c r="I2350" t="s">
        <v>21</v>
      </c>
      <c r="J2350">
        <v>289</v>
      </c>
      <c r="K2350">
        <v>17.989999999999998</v>
      </c>
      <c r="L2350">
        <v>5199.1099999999997</v>
      </c>
      <c r="O2350" t="s">
        <v>24</v>
      </c>
      <c r="P2350" s="2">
        <f>DATEVALUE(CONCATENATE(RIGHT(output[[#This Row],[month_year]],2),"/01/",LEFT(output[[#This Row],[month_year]],4)))</f>
        <v>42217</v>
      </c>
    </row>
    <row r="2351" spans="1:16" x14ac:dyDescent="0.3">
      <c r="A2351">
        <v>201508</v>
      </c>
      <c r="B2351" t="s">
        <v>647</v>
      </c>
      <c r="C2351" t="s">
        <v>111</v>
      </c>
      <c r="D2351" t="s">
        <v>112</v>
      </c>
      <c r="E2351" t="s">
        <v>113</v>
      </c>
      <c r="F2351" t="s">
        <v>65</v>
      </c>
      <c r="G2351" t="s">
        <v>19</v>
      </c>
      <c r="H2351" t="s">
        <v>38</v>
      </c>
      <c r="I2351" t="s">
        <v>39</v>
      </c>
      <c r="J2351">
        <v>367</v>
      </c>
      <c r="K2351">
        <v>18.989999999999998</v>
      </c>
      <c r="L2351">
        <v>6969.33</v>
      </c>
      <c r="O2351" t="s">
        <v>24</v>
      </c>
      <c r="P2351" s="2">
        <f>DATEVALUE(CONCATENATE(RIGHT(output[[#This Row],[month_year]],2),"/01/",LEFT(output[[#This Row],[month_year]],4)))</f>
        <v>42217</v>
      </c>
    </row>
    <row r="2352" spans="1:16" x14ac:dyDescent="0.3">
      <c r="A2352">
        <v>201508</v>
      </c>
      <c r="B2352" t="s">
        <v>647</v>
      </c>
      <c r="C2352" t="s">
        <v>114</v>
      </c>
      <c r="D2352" t="s">
        <v>115</v>
      </c>
      <c r="E2352" t="s">
        <v>115</v>
      </c>
      <c r="F2352" t="s">
        <v>65</v>
      </c>
      <c r="G2352" t="s">
        <v>19</v>
      </c>
      <c r="H2352" t="s">
        <v>20</v>
      </c>
      <c r="I2352" t="s">
        <v>21</v>
      </c>
      <c r="J2352">
        <v>390</v>
      </c>
      <c r="K2352">
        <v>17.989999999999998</v>
      </c>
      <c r="L2352">
        <v>7016.1</v>
      </c>
      <c r="O2352" t="s">
        <v>24</v>
      </c>
      <c r="P2352" s="2">
        <f>DATEVALUE(CONCATENATE(RIGHT(output[[#This Row],[month_year]],2),"/01/",LEFT(output[[#This Row],[month_year]],4)))</f>
        <v>42217</v>
      </c>
    </row>
    <row r="2353" spans="1:16" x14ac:dyDescent="0.3">
      <c r="A2353">
        <v>201508</v>
      </c>
      <c r="B2353" t="s">
        <v>647</v>
      </c>
      <c r="C2353" t="s">
        <v>762</v>
      </c>
      <c r="D2353" t="s">
        <v>763</v>
      </c>
      <c r="E2353" t="s">
        <v>681</v>
      </c>
      <c r="F2353" t="s">
        <v>65</v>
      </c>
      <c r="G2353" t="s">
        <v>42</v>
      </c>
      <c r="H2353" t="s">
        <v>20</v>
      </c>
      <c r="I2353" t="s">
        <v>43</v>
      </c>
      <c r="J2353">
        <v>226</v>
      </c>
      <c r="K2353">
        <v>24.99</v>
      </c>
      <c r="L2353">
        <v>5647.74</v>
      </c>
      <c r="O2353" t="s">
        <v>24</v>
      </c>
      <c r="P2353" s="2">
        <f>DATEVALUE(CONCATENATE(RIGHT(output[[#This Row],[month_year]],2),"/01/",LEFT(output[[#This Row],[month_year]],4)))</f>
        <v>42217</v>
      </c>
    </row>
    <row r="2354" spans="1:16" x14ac:dyDescent="0.3">
      <c r="A2354">
        <v>201508</v>
      </c>
      <c r="B2354" t="s">
        <v>647</v>
      </c>
      <c r="C2354" t="s">
        <v>595</v>
      </c>
      <c r="D2354" t="s">
        <v>596</v>
      </c>
      <c r="E2354" t="s">
        <v>65</v>
      </c>
      <c r="F2354" t="s">
        <v>65</v>
      </c>
      <c r="G2354" t="s">
        <v>19</v>
      </c>
      <c r="H2354" t="s">
        <v>20</v>
      </c>
      <c r="I2354" t="s">
        <v>21</v>
      </c>
      <c r="J2354">
        <v>5728</v>
      </c>
      <c r="K2354">
        <v>17.989999999999998</v>
      </c>
      <c r="L2354">
        <v>103046.72</v>
      </c>
      <c r="O2354" t="s">
        <v>24</v>
      </c>
      <c r="P2354" s="2">
        <f>DATEVALUE(CONCATENATE(RIGHT(output[[#This Row],[month_year]],2),"/01/",LEFT(output[[#This Row],[month_year]],4)))</f>
        <v>42217</v>
      </c>
    </row>
    <row r="2355" spans="1:16" x14ac:dyDescent="0.3">
      <c r="A2355">
        <v>201508</v>
      </c>
      <c r="B2355" t="s">
        <v>647</v>
      </c>
      <c r="C2355" t="s">
        <v>597</v>
      </c>
      <c r="D2355" t="s">
        <v>598</v>
      </c>
      <c r="E2355" t="s">
        <v>120</v>
      </c>
      <c r="F2355" t="s">
        <v>65</v>
      </c>
      <c r="G2355" t="s">
        <v>19</v>
      </c>
      <c r="H2355" t="s">
        <v>38</v>
      </c>
      <c r="I2355" t="s">
        <v>39</v>
      </c>
      <c r="J2355">
        <v>2199</v>
      </c>
      <c r="K2355">
        <v>18.989999999999998</v>
      </c>
      <c r="L2355">
        <v>41759.01</v>
      </c>
      <c r="O2355" t="s">
        <v>24</v>
      </c>
      <c r="P2355" s="2">
        <f>DATEVALUE(CONCATENATE(RIGHT(output[[#This Row],[month_year]],2),"/01/",LEFT(output[[#This Row],[month_year]],4)))</f>
        <v>42217</v>
      </c>
    </row>
    <row r="2356" spans="1:16" x14ac:dyDescent="0.3">
      <c r="A2356">
        <v>201508</v>
      </c>
      <c r="B2356" t="s">
        <v>647</v>
      </c>
      <c r="C2356" t="s">
        <v>680</v>
      </c>
      <c r="D2356" t="s">
        <v>681</v>
      </c>
      <c r="E2356" t="s">
        <v>681</v>
      </c>
      <c r="F2356" t="s">
        <v>65</v>
      </c>
      <c r="G2356" t="s">
        <v>42</v>
      </c>
      <c r="H2356" t="s">
        <v>20</v>
      </c>
      <c r="I2356" t="s">
        <v>43</v>
      </c>
      <c r="J2356">
        <v>372</v>
      </c>
      <c r="K2356">
        <v>24.99</v>
      </c>
      <c r="L2356">
        <v>9296.2800000000007</v>
      </c>
      <c r="O2356" t="s">
        <v>24</v>
      </c>
      <c r="P2356" s="2">
        <f>DATEVALUE(CONCATENATE(RIGHT(output[[#This Row],[month_year]],2),"/01/",LEFT(output[[#This Row],[month_year]],4)))</f>
        <v>42217</v>
      </c>
    </row>
    <row r="2357" spans="1:16" x14ac:dyDescent="0.3">
      <c r="A2357">
        <v>201508</v>
      </c>
      <c r="B2357" t="s">
        <v>647</v>
      </c>
      <c r="C2357" t="s">
        <v>682</v>
      </c>
      <c r="D2357" t="s">
        <v>683</v>
      </c>
      <c r="E2357" t="s">
        <v>684</v>
      </c>
      <c r="F2357" t="s">
        <v>65</v>
      </c>
      <c r="G2357" t="s">
        <v>637</v>
      </c>
      <c r="H2357" t="s">
        <v>20</v>
      </c>
      <c r="I2357" t="s">
        <v>638</v>
      </c>
      <c r="J2357">
        <v>1038</v>
      </c>
      <c r="K2357">
        <v>19.440000000000001</v>
      </c>
      <c r="L2357">
        <v>20178.72</v>
      </c>
      <c r="O2357" t="s">
        <v>24</v>
      </c>
      <c r="P2357" s="2">
        <f>DATEVALUE(CONCATENATE(RIGHT(output[[#This Row],[month_year]],2),"/01/",LEFT(output[[#This Row],[month_year]],4)))</f>
        <v>42217</v>
      </c>
    </row>
    <row r="2358" spans="1:16" x14ac:dyDescent="0.3">
      <c r="A2358">
        <v>201508</v>
      </c>
      <c r="B2358" t="s">
        <v>647</v>
      </c>
      <c r="C2358" t="s">
        <v>707</v>
      </c>
      <c r="D2358" t="s">
        <v>708</v>
      </c>
      <c r="E2358" t="s">
        <v>684</v>
      </c>
      <c r="F2358" t="s">
        <v>65</v>
      </c>
      <c r="G2358" t="s">
        <v>637</v>
      </c>
      <c r="H2358" t="s">
        <v>20</v>
      </c>
      <c r="I2358" t="s">
        <v>638</v>
      </c>
      <c r="J2358">
        <v>29</v>
      </c>
      <c r="K2358">
        <v>19.440000000000001</v>
      </c>
      <c r="L2358">
        <v>563.76</v>
      </c>
      <c r="O2358" t="s">
        <v>24</v>
      </c>
      <c r="P2358" s="2">
        <f>DATEVALUE(CONCATENATE(RIGHT(output[[#This Row],[month_year]],2),"/01/",LEFT(output[[#This Row],[month_year]],4)))</f>
        <v>42217</v>
      </c>
    </row>
    <row r="2359" spans="1:16" x14ac:dyDescent="0.3">
      <c r="A2359">
        <v>201508</v>
      </c>
      <c r="B2359" t="s">
        <v>647</v>
      </c>
      <c r="C2359" t="s">
        <v>625</v>
      </c>
      <c r="D2359" t="s">
        <v>626</v>
      </c>
      <c r="E2359" t="s">
        <v>126</v>
      </c>
      <c r="F2359" t="s">
        <v>65</v>
      </c>
      <c r="G2359" t="s">
        <v>19</v>
      </c>
      <c r="H2359" t="s">
        <v>20</v>
      </c>
      <c r="I2359" t="s">
        <v>21</v>
      </c>
      <c r="J2359">
        <v>2808</v>
      </c>
      <c r="K2359">
        <v>17.989999999999998</v>
      </c>
      <c r="L2359">
        <v>50515.92</v>
      </c>
      <c r="O2359" t="s">
        <v>24</v>
      </c>
      <c r="P2359" s="2">
        <f>DATEVALUE(CONCATENATE(RIGHT(output[[#This Row],[month_year]],2),"/01/",LEFT(output[[#This Row],[month_year]],4)))</f>
        <v>42217</v>
      </c>
    </row>
    <row r="2360" spans="1:16" x14ac:dyDescent="0.3">
      <c r="A2360">
        <v>201508</v>
      </c>
      <c r="B2360" t="s">
        <v>647</v>
      </c>
      <c r="C2360" t="s">
        <v>121</v>
      </c>
      <c r="D2360" t="s">
        <v>122</v>
      </c>
      <c r="E2360" t="s">
        <v>123</v>
      </c>
      <c r="F2360" t="s">
        <v>65</v>
      </c>
      <c r="G2360" t="s">
        <v>19</v>
      </c>
      <c r="H2360" t="s">
        <v>38</v>
      </c>
      <c r="I2360" t="s">
        <v>39</v>
      </c>
      <c r="J2360">
        <v>348</v>
      </c>
      <c r="K2360">
        <v>18.989999999999998</v>
      </c>
      <c r="L2360">
        <v>6608.52</v>
      </c>
      <c r="O2360" t="s">
        <v>24</v>
      </c>
      <c r="P2360" s="2">
        <f>DATEVALUE(CONCATENATE(RIGHT(output[[#This Row],[month_year]],2),"/01/",LEFT(output[[#This Row],[month_year]],4)))</f>
        <v>42217</v>
      </c>
    </row>
    <row r="2361" spans="1:16" x14ac:dyDescent="0.3">
      <c r="A2361">
        <v>201509</v>
      </c>
      <c r="B2361" t="s">
        <v>15</v>
      </c>
      <c r="C2361" t="s">
        <v>715</v>
      </c>
      <c r="D2361" t="s">
        <v>716</v>
      </c>
      <c r="E2361" t="s">
        <v>716</v>
      </c>
      <c r="F2361" t="s">
        <v>717</v>
      </c>
      <c r="G2361" t="s">
        <v>19</v>
      </c>
      <c r="H2361" t="s">
        <v>20</v>
      </c>
      <c r="I2361" t="s">
        <v>21</v>
      </c>
      <c r="J2361">
        <v>105</v>
      </c>
      <c r="K2361">
        <v>11</v>
      </c>
      <c r="L2361">
        <v>1155</v>
      </c>
      <c r="O2361" t="s">
        <v>22</v>
      </c>
      <c r="P2361" s="2">
        <f>DATEVALUE(CONCATENATE(RIGHT(output[[#This Row],[month_year]],2),"/01/",LEFT(output[[#This Row],[month_year]],4)))</f>
        <v>42248</v>
      </c>
    </row>
    <row r="2362" spans="1:16" x14ac:dyDescent="0.3">
      <c r="A2362">
        <v>201509</v>
      </c>
      <c r="B2362" t="s">
        <v>15</v>
      </c>
      <c r="C2362" t="s">
        <v>16</v>
      </c>
      <c r="D2362" t="s">
        <v>17</v>
      </c>
      <c r="E2362" t="s">
        <v>17</v>
      </c>
      <c r="F2362" t="s">
        <v>18</v>
      </c>
      <c r="G2362" t="s">
        <v>19</v>
      </c>
      <c r="H2362" t="s">
        <v>20</v>
      </c>
      <c r="I2362" t="s">
        <v>21</v>
      </c>
      <c r="J2362">
        <v>5078</v>
      </c>
      <c r="K2362">
        <v>11</v>
      </c>
      <c r="L2362">
        <v>55858</v>
      </c>
      <c r="O2362" t="s">
        <v>24</v>
      </c>
      <c r="P2362" s="2">
        <f>DATEVALUE(CONCATENATE(RIGHT(output[[#This Row],[month_year]],2),"/01/",LEFT(output[[#This Row],[month_year]],4)))</f>
        <v>42248</v>
      </c>
    </row>
    <row r="2363" spans="1:16" x14ac:dyDescent="0.3">
      <c r="A2363">
        <v>201509</v>
      </c>
      <c r="B2363" t="s">
        <v>15</v>
      </c>
      <c r="C2363" t="s">
        <v>23</v>
      </c>
      <c r="D2363" t="s">
        <v>23</v>
      </c>
      <c r="E2363" t="s">
        <v>23</v>
      </c>
      <c r="F2363" t="s">
        <v>23</v>
      </c>
      <c r="G2363" t="s">
        <v>19</v>
      </c>
      <c r="H2363" t="s">
        <v>20</v>
      </c>
      <c r="I2363" t="s">
        <v>21</v>
      </c>
      <c r="J2363">
        <v>2223</v>
      </c>
      <c r="K2363">
        <v>11</v>
      </c>
      <c r="L2363">
        <v>24453</v>
      </c>
      <c r="O2363" t="s">
        <v>24</v>
      </c>
      <c r="P2363" s="2">
        <f>DATEVALUE(CONCATENATE(RIGHT(output[[#This Row],[month_year]],2),"/01/",LEFT(output[[#This Row],[month_year]],4)))</f>
        <v>42248</v>
      </c>
    </row>
    <row r="2364" spans="1:16" x14ac:dyDescent="0.3">
      <c r="A2364">
        <v>201509</v>
      </c>
      <c r="B2364" t="s">
        <v>15</v>
      </c>
      <c r="C2364" t="s">
        <v>25</v>
      </c>
      <c r="D2364" t="s">
        <v>26</v>
      </c>
      <c r="E2364" t="s">
        <v>25</v>
      </c>
      <c r="F2364" t="s">
        <v>23</v>
      </c>
      <c r="G2364" t="s">
        <v>27</v>
      </c>
      <c r="H2364" t="s">
        <v>20</v>
      </c>
      <c r="I2364" t="s">
        <v>28</v>
      </c>
      <c r="J2364">
        <v>12510</v>
      </c>
      <c r="K2364">
        <v>7</v>
      </c>
      <c r="L2364">
        <v>87570</v>
      </c>
      <c r="O2364" t="s">
        <v>24</v>
      </c>
      <c r="P2364" s="2">
        <f>DATEVALUE(CONCATENATE(RIGHT(output[[#This Row],[month_year]],2),"/01/",LEFT(output[[#This Row],[month_year]],4)))</f>
        <v>42248</v>
      </c>
    </row>
    <row r="2365" spans="1:16" x14ac:dyDescent="0.3">
      <c r="A2365">
        <v>201509</v>
      </c>
      <c r="B2365" t="s">
        <v>15</v>
      </c>
      <c r="C2365" t="s">
        <v>29</v>
      </c>
      <c r="D2365" t="s">
        <v>30</v>
      </c>
      <c r="E2365" t="s">
        <v>30</v>
      </c>
      <c r="F2365" t="s">
        <v>30</v>
      </c>
      <c r="G2365" t="s">
        <v>19</v>
      </c>
      <c r="H2365" t="s">
        <v>20</v>
      </c>
      <c r="I2365" t="s">
        <v>21</v>
      </c>
      <c r="J2365">
        <v>34798</v>
      </c>
      <c r="K2365">
        <v>11</v>
      </c>
      <c r="L2365">
        <v>382778</v>
      </c>
      <c r="O2365" t="s">
        <v>24</v>
      </c>
      <c r="P2365" s="2">
        <f>DATEVALUE(CONCATENATE(RIGHT(output[[#This Row],[month_year]],2),"/01/",LEFT(output[[#This Row],[month_year]],4)))</f>
        <v>42248</v>
      </c>
    </row>
    <row r="2366" spans="1:16" x14ac:dyDescent="0.3">
      <c r="A2366">
        <v>201509</v>
      </c>
      <c r="B2366" t="s">
        <v>15</v>
      </c>
      <c r="C2366" t="s">
        <v>31</v>
      </c>
      <c r="D2366" t="s">
        <v>32</v>
      </c>
      <c r="E2366" t="s">
        <v>32</v>
      </c>
      <c r="F2366" t="s">
        <v>30</v>
      </c>
      <c r="G2366" t="s">
        <v>19</v>
      </c>
      <c r="H2366" t="s">
        <v>20</v>
      </c>
      <c r="I2366" t="s">
        <v>21</v>
      </c>
      <c r="J2366">
        <v>48337</v>
      </c>
      <c r="K2366">
        <v>11</v>
      </c>
      <c r="L2366">
        <v>531707</v>
      </c>
      <c r="O2366" t="s">
        <v>24</v>
      </c>
      <c r="P2366" s="2">
        <f>DATEVALUE(CONCATENATE(RIGHT(output[[#This Row],[month_year]],2),"/01/",LEFT(output[[#This Row],[month_year]],4)))</f>
        <v>42248</v>
      </c>
    </row>
    <row r="2367" spans="1:16" x14ac:dyDescent="0.3">
      <c r="A2367">
        <v>201509</v>
      </c>
      <c r="B2367" t="s">
        <v>15</v>
      </c>
      <c r="C2367" t="s">
        <v>33</v>
      </c>
      <c r="D2367" t="s">
        <v>33</v>
      </c>
      <c r="E2367" t="s">
        <v>34</v>
      </c>
      <c r="F2367" t="s">
        <v>35</v>
      </c>
      <c r="G2367" t="s">
        <v>19</v>
      </c>
      <c r="H2367" t="s">
        <v>20</v>
      </c>
      <c r="I2367" t="s">
        <v>21</v>
      </c>
      <c r="J2367">
        <v>6825</v>
      </c>
      <c r="K2367">
        <v>11</v>
      </c>
      <c r="L2367">
        <v>75075</v>
      </c>
      <c r="O2367" t="s">
        <v>24</v>
      </c>
      <c r="P2367" s="2">
        <f>DATEVALUE(CONCATENATE(RIGHT(output[[#This Row],[month_year]],2),"/01/",LEFT(output[[#This Row],[month_year]],4)))</f>
        <v>42248</v>
      </c>
    </row>
    <row r="2368" spans="1:16" x14ac:dyDescent="0.3">
      <c r="A2368">
        <v>201509</v>
      </c>
      <c r="B2368" t="s">
        <v>15</v>
      </c>
      <c r="C2368" t="s">
        <v>36</v>
      </c>
      <c r="D2368" t="s">
        <v>36</v>
      </c>
      <c r="E2368" t="s">
        <v>36</v>
      </c>
      <c r="F2368" t="s">
        <v>35</v>
      </c>
      <c r="G2368" t="s">
        <v>19</v>
      </c>
      <c r="H2368" t="s">
        <v>20</v>
      </c>
      <c r="I2368" t="s">
        <v>21</v>
      </c>
      <c r="J2368">
        <v>7979</v>
      </c>
      <c r="K2368">
        <v>11</v>
      </c>
      <c r="L2368">
        <v>87769</v>
      </c>
      <c r="O2368" t="s">
        <v>24</v>
      </c>
      <c r="P2368" s="2">
        <f>DATEVALUE(CONCATENATE(RIGHT(output[[#This Row],[month_year]],2),"/01/",LEFT(output[[#This Row],[month_year]],4)))</f>
        <v>42248</v>
      </c>
    </row>
    <row r="2369" spans="1:16" x14ac:dyDescent="0.3">
      <c r="A2369">
        <v>201509</v>
      </c>
      <c r="B2369" t="s">
        <v>15</v>
      </c>
      <c r="C2369" t="s">
        <v>37</v>
      </c>
      <c r="D2369" t="s">
        <v>37</v>
      </c>
      <c r="E2369" t="s">
        <v>37</v>
      </c>
      <c r="F2369" t="s">
        <v>35</v>
      </c>
      <c r="G2369" t="s">
        <v>19</v>
      </c>
      <c r="H2369" t="s">
        <v>38</v>
      </c>
      <c r="I2369" t="s">
        <v>39</v>
      </c>
      <c r="J2369">
        <v>9072</v>
      </c>
      <c r="K2369">
        <v>12</v>
      </c>
      <c r="L2369">
        <v>108864</v>
      </c>
      <c r="O2369" t="s">
        <v>24</v>
      </c>
      <c r="P2369" s="2">
        <f>DATEVALUE(CONCATENATE(RIGHT(output[[#This Row],[month_year]],2),"/01/",LEFT(output[[#This Row],[month_year]],4)))</f>
        <v>42248</v>
      </c>
    </row>
    <row r="2370" spans="1:16" x14ac:dyDescent="0.3">
      <c r="A2370">
        <v>201509</v>
      </c>
      <c r="B2370" t="s">
        <v>15</v>
      </c>
      <c r="C2370" t="s">
        <v>40</v>
      </c>
      <c r="D2370" t="s">
        <v>41</v>
      </c>
      <c r="E2370" t="s">
        <v>41</v>
      </c>
      <c r="F2370" t="s">
        <v>35</v>
      </c>
      <c r="G2370" t="s">
        <v>42</v>
      </c>
      <c r="H2370" t="s">
        <v>20</v>
      </c>
      <c r="I2370" t="s">
        <v>43</v>
      </c>
      <c r="J2370">
        <v>2183</v>
      </c>
      <c r="K2370">
        <v>18</v>
      </c>
      <c r="L2370">
        <v>39294</v>
      </c>
      <c r="O2370" t="s">
        <v>24</v>
      </c>
      <c r="P2370" s="2">
        <f>DATEVALUE(CONCATENATE(RIGHT(output[[#This Row],[month_year]],2),"/01/",LEFT(output[[#This Row],[month_year]],4)))</f>
        <v>42248</v>
      </c>
    </row>
    <row r="2371" spans="1:16" x14ac:dyDescent="0.3">
      <c r="A2371">
        <v>201509</v>
      </c>
      <c r="B2371" t="s">
        <v>15</v>
      </c>
      <c r="C2371" t="s">
        <v>44</v>
      </c>
      <c r="D2371" t="s">
        <v>44</v>
      </c>
      <c r="E2371" t="s">
        <v>45</v>
      </c>
      <c r="F2371" t="s">
        <v>35</v>
      </c>
      <c r="G2371" t="s">
        <v>27</v>
      </c>
      <c r="H2371" t="s">
        <v>20</v>
      </c>
      <c r="I2371" t="s">
        <v>28</v>
      </c>
      <c r="J2371">
        <v>13686</v>
      </c>
      <c r="K2371">
        <v>7</v>
      </c>
      <c r="L2371">
        <v>95802</v>
      </c>
      <c r="O2371" t="s">
        <v>24</v>
      </c>
      <c r="P2371" s="2">
        <f>DATEVALUE(CONCATENATE(RIGHT(output[[#This Row],[month_year]],2),"/01/",LEFT(output[[#This Row],[month_year]],4)))</f>
        <v>42248</v>
      </c>
    </row>
    <row r="2372" spans="1:16" x14ac:dyDescent="0.3">
      <c r="A2372">
        <v>201509</v>
      </c>
      <c r="B2372" t="s">
        <v>15</v>
      </c>
      <c r="C2372" t="s">
        <v>46</v>
      </c>
      <c r="D2372" t="s">
        <v>47</v>
      </c>
      <c r="E2372" t="s">
        <v>47</v>
      </c>
      <c r="F2372" t="s">
        <v>48</v>
      </c>
      <c r="G2372" t="s">
        <v>19</v>
      </c>
      <c r="H2372" t="s">
        <v>20</v>
      </c>
      <c r="I2372" t="s">
        <v>21</v>
      </c>
      <c r="J2372">
        <v>31330</v>
      </c>
      <c r="K2372">
        <v>11</v>
      </c>
      <c r="L2372">
        <v>344630</v>
      </c>
      <c r="O2372" t="s">
        <v>24</v>
      </c>
      <c r="P2372" s="2">
        <f>DATEVALUE(CONCATENATE(RIGHT(output[[#This Row],[month_year]],2),"/01/",LEFT(output[[#This Row],[month_year]],4)))</f>
        <v>42248</v>
      </c>
    </row>
    <row r="2373" spans="1:16" x14ac:dyDescent="0.3">
      <c r="A2373">
        <v>201509</v>
      </c>
      <c r="B2373" t="s">
        <v>15</v>
      </c>
      <c r="C2373" t="s">
        <v>49</v>
      </c>
      <c r="D2373" t="s">
        <v>50</v>
      </c>
      <c r="E2373" t="s">
        <v>51</v>
      </c>
      <c r="F2373" t="s">
        <v>48</v>
      </c>
      <c r="G2373" t="s">
        <v>52</v>
      </c>
      <c r="H2373" t="s">
        <v>20</v>
      </c>
      <c r="I2373" t="s">
        <v>53</v>
      </c>
      <c r="J2373">
        <v>4393</v>
      </c>
      <c r="K2373">
        <v>11</v>
      </c>
      <c r="L2373">
        <v>48323</v>
      </c>
      <c r="O2373" t="s">
        <v>24</v>
      </c>
      <c r="P2373" s="2">
        <f>DATEVALUE(CONCATENATE(RIGHT(output[[#This Row],[month_year]],2),"/01/",LEFT(output[[#This Row],[month_year]],4)))</f>
        <v>42248</v>
      </c>
    </row>
    <row r="2374" spans="1:16" x14ac:dyDescent="0.3">
      <c r="A2374">
        <v>201509</v>
      </c>
      <c r="B2374" t="s">
        <v>15</v>
      </c>
      <c r="C2374" t="s">
        <v>54</v>
      </c>
      <c r="D2374" t="s">
        <v>55</v>
      </c>
      <c r="E2374" t="s">
        <v>55</v>
      </c>
      <c r="F2374" t="s">
        <v>48</v>
      </c>
      <c r="G2374" t="s">
        <v>19</v>
      </c>
      <c r="H2374" t="s">
        <v>20</v>
      </c>
      <c r="I2374" t="s">
        <v>21</v>
      </c>
      <c r="J2374">
        <v>2939</v>
      </c>
      <c r="K2374">
        <v>11</v>
      </c>
      <c r="L2374">
        <v>32329</v>
      </c>
      <c r="O2374" t="s">
        <v>24</v>
      </c>
      <c r="P2374" s="2">
        <f>DATEVALUE(CONCATENATE(RIGHT(output[[#This Row],[month_year]],2),"/01/",LEFT(output[[#This Row],[month_year]],4)))</f>
        <v>42248</v>
      </c>
    </row>
    <row r="2375" spans="1:16" x14ac:dyDescent="0.3">
      <c r="A2375">
        <v>201509</v>
      </c>
      <c r="B2375" t="s">
        <v>15</v>
      </c>
      <c r="C2375" t="s">
        <v>56</v>
      </c>
      <c r="D2375" t="s">
        <v>57</v>
      </c>
      <c r="E2375" t="s">
        <v>57</v>
      </c>
      <c r="F2375" t="s">
        <v>48</v>
      </c>
      <c r="G2375" t="s">
        <v>19</v>
      </c>
      <c r="H2375" t="s">
        <v>20</v>
      </c>
      <c r="I2375" t="s">
        <v>21</v>
      </c>
      <c r="J2375">
        <v>1924</v>
      </c>
      <c r="K2375">
        <v>11</v>
      </c>
      <c r="L2375">
        <v>21164</v>
      </c>
      <c r="O2375" t="s">
        <v>24</v>
      </c>
      <c r="P2375" s="2">
        <f>DATEVALUE(CONCATENATE(RIGHT(output[[#This Row],[month_year]],2),"/01/",LEFT(output[[#This Row],[month_year]],4)))</f>
        <v>42248</v>
      </c>
    </row>
    <row r="2376" spans="1:16" x14ac:dyDescent="0.3">
      <c r="A2376">
        <v>201509</v>
      </c>
      <c r="B2376" t="s">
        <v>15</v>
      </c>
      <c r="C2376" t="s">
        <v>58</v>
      </c>
      <c r="D2376" t="s">
        <v>59</v>
      </c>
      <c r="E2376" t="s">
        <v>51</v>
      </c>
      <c r="F2376" t="s">
        <v>48</v>
      </c>
      <c r="G2376" t="s">
        <v>52</v>
      </c>
      <c r="H2376" t="s">
        <v>20</v>
      </c>
      <c r="I2376" t="s">
        <v>53</v>
      </c>
      <c r="J2376">
        <v>131</v>
      </c>
      <c r="K2376">
        <v>11</v>
      </c>
      <c r="L2376">
        <v>1441</v>
      </c>
      <c r="O2376" t="s">
        <v>24</v>
      </c>
      <c r="P2376" s="2">
        <f>DATEVALUE(CONCATENATE(RIGHT(output[[#This Row],[month_year]],2),"/01/",LEFT(output[[#This Row],[month_year]],4)))</f>
        <v>42248</v>
      </c>
    </row>
    <row r="2377" spans="1:16" x14ac:dyDescent="0.3">
      <c r="A2377">
        <v>201509</v>
      </c>
      <c r="B2377" t="s">
        <v>15</v>
      </c>
      <c r="C2377" t="s">
        <v>60</v>
      </c>
      <c r="D2377" t="s">
        <v>61</v>
      </c>
      <c r="E2377" t="s">
        <v>61</v>
      </c>
      <c r="F2377" t="s">
        <v>48</v>
      </c>
      <c r="G2377" t="s">
        <v>19</v>
      </c>
      <c r="H2377" t="s">
        <v>20</v>
      </c>
      <c r="I2377" t="s">
        <v>21</v>
      </c>
      <c r="J2377">
        <v>9746</v>
      </c>
      <c r="K2377">
        <v>11</v>
      </c>
      <c r="L2377">
        <v>107206</v>
      </c>
      <c r="O2377" t="s">
        <v>24</v>
      </c>
      <c r="P2377" s="2">
        <f>DATEVALUE(CONCATENATE(RIGHT(output[[#This Row],[month_year]],2),"/01/",LEFT(output[[#This Row],[month_year]],4)))</f>
        <v>42248</v>
      </c>
    </row>
    <row r="2378" spans="1:16" x14ac:dyDescent="0.3">
      <c r="A2378">
        <v>201509</v>
      </c>
      <c r="B2378" t="s">
        <v>15</v>
      </c>
      <c r="C2378" t="s">
        <v>62</v>
      </c>
      <c r="D2378" t="s">
        <v>63</v>
      </c>
      <c r="E2378" t="s">
        <v>64</v>
      </c>
      <c r="F2378" t="s">
        <v>65</v>
      </c>
      <c r="G2378" t="s">
        <v>19</v>
      </c>
      <c r="H2378" t="s">
        <v>20</v>
      </c>
      <c r="I2378" t="s">
        <v>21</v>
      </c>
      <c r="J2378">
        <v>3269</v>
      </c>
      <c r="K2378">
        <v>11</v>
      </c>
      <c r="L2378">
        <v>35959</v>
      </c>
      <c r="O2378" t="s">
        <v>24</v>
      </c>
      <c r="P2378" s="2">
        <f>DATEVALUE(CONCATENATE(RIGHT(output[[#This Row],[month_year]],2),"/01/",LEFT(output[[#This Row],[month_year]],4)))</f>
        <v>42248</v>
      </c>
    </row>
    <row r="2379" spans="1:16" x14ac:dyDescent="0.3">
      <c r="A2379">
        <v>201509</v>
      </c>
      <c r="B2379" t="s">
        <v>15</v>
      </c>
      <c r="C2379" t="s">
        <v>66</v>
      </c>
      <c r="D2379" t="s">
        <v>67</v>
      </c>
      <c r="E2379" t="s">
        <v>67</v>
      </c>
      <c r="F2379" t="s">
        <v>65</v>
      </c>
      <c r="G2379" t="s">
        <v>19</v>
      </c>
      <c r="H2379" t="s">
        <v>20</v>
      </c>
      <c r="I2379" t="s">
        <v>21</v>
      </c>
      <c r="J2379">
        <v>366</v>
      </c>
      <c r="K2379">
        <v>11</v>
      </c>
      <c r="L2379">
        <v>4026</v>
      </c>
      <c r="O2379" t="s">
        <v>24</v>
      </c>
      <c r="P2379" s="2">
        <f>DATEVALUE(CONCATENATE(RIGHT(output[[#This Row],[month_year]],2),"/01/",LEFT(output[[#This Row],[month_year]],4)))</f>
        <v>42248</v>
      </c>
    </row>
    <row r="2380" spans="1:16" x14ac:dyDescent="0.3">
      <c r="A2380">
        <v>201509</v>
      </c>
      <c r="B2380" t="s">
        <v>15</v>
      </c>
      <c r="C2380" t="s">
        <v>68</v>
      </c>
      <c r="D2380" t="s">
        <v>69</v>
      </c>
      <c r="E2380" t="s">
        <v>65</v>
      </c>
      <c r="F2380" t="s">
        <v>65</v>
      </c>
      <c r="G2380" t="s">
        <v>19</v>
      </c>
      <c r="H2380" t="s">
        <v>20</v>
      </c>
      <c r="I2380" t="s">
        <v>21</v>
      </c>
      <c r="J2380">
        <v>5320</v>
      </c>
      <c r="K2380">
        <v>11</v>
      </c>
      <c r="L2380">
        <v>58520</v>
      </c>
      <c r="O2380" t="s">
        <v>24</v>
      </c>
      <c r="P2380" s="2">
        <f>DATEVALUE(CONCATENATE(RIGHT(output[[#This Row],[month_year]],2),"/01/",LEFT(output[[#This Row],[month_year]],4)))</f>
        <v>42248</v>
      </c>
    </row>
    <row r="2381" spans="1:16" x14ac:dyDescent="0.3">
      <c r="A2381">
        <v>201509</v>
      </c>
      <c r="B2381" t="s">
        <v>70</v>
      </c>
      <c r="C2381" t="s">
        <v>29</v>
      </c>
      <c r="D2381" t="s">
        <v>30</v>
      </c>
      <c r="E2381" t="s">
        <v>30</v>
      </c>
      <c r="F2381" t="s">
        <v>30</v>
      </c>
      <c r="G2381" t="s">
        <v>19</v>
      </c>
      <c r="H2381" t="s">
        <v>20</v>
      </c>
      <c r="I2381" t="s">
        <v>21</v>
      </c>
      <c r="J2381">
        <v>14470</v>
      </c>
      <c r="K2381">
        <v>9.94</v>
      </c>
      <c r="L2381">
        <v>143831.79999999999</v>
      </c>
      <c r="N2381" t="s">
        <v>30</v>
      </c>
      <c r="O2381" t="s">
        <v>22</v>
      </c>
      <c r="P2381" s="2">
        <f>DATEVALUE(CONCATENATE(RIGHT(output[[#This Row],[month_year]],2),"/01/",LEFT(output[[#This Row],[month_year]],4)))</f>
        <v>42248</v>
      </c>
    </row>
    <row r="2382" spans="1:16" x14ac:dyDescent="0.3">
      <c r="A2382">
        <v>201509</v>
      </c>
      <c r="B2382" t="s">
        <v>70</v>
      </c>
      <c r="C2382" t="s">
        <v>86</v>
      </c>
      <c r="D2382" t="s">
        <v>87</v>
      </c>
      <c r="E2382" t="s">
        <v>87</v>
      </c>
      <c r="F2382" t="s">
        <v>30</v>
      </c>
      <c r="G2382" t="s">
        <v>19</v>
      </c>
      <c r="H2382" t="s">
        <v>38</v>
      </c>
      <c r="I2382" t="s">
        <v>39</v>
      </c>
      <c r="J2382">
        <v>4043</v>
      </c>
      <c r="K2382">
        <v>9.94</v>
      </c>
      <c r="L2382">
        <v>40187.42</v>
      </c>
      <c r="N2382" t="s">
        <v>87</v>
      </c>
      <c r="O2382" t="s">
        <v>22</v>
      </c>
      <c r="P2382" s="2">
        <f>DATEVALUE(CONCATENATE(RIGHT(output[[#This Row],[month_year]],2),"/01/",LEFT(output[[#This Row],[month_year]],4)))</f>
        <v>42248</v>
      </c>
    </row>
    <row r="2383" spans="1:16" x14ac:dyDescent="0.3">
      <c r="A2383">
        <v>201509</v>
      </c>
      <c r="B2383" t="s">
        <v>70</v>
      </c>
      <c r="C2383" t="s">
        <v>88</v>
      </c>
      <c r="D2383" t="s">
        <v>89</v>
      </c>
      <c r="E2383" t="s">
        <v>30</v>
      </c>
      <c r="F2383" t="s">
        <v>30</v>
      </c>
      <c r="G2383" t="s">
        <v>19</v>
      </c>
      <c r="H2383" t="s">
        <v>20</v>
      </c>
      <c r="I2383" t="s">
        <v>21</v>
      </c>
      <c r="J2383">
        <v>1556</v>
      </c>
      <c r="K2383">
        <v>9.9499999999999993</v>
      </c>
      <c r="L2383">
        <v>15482.2</v>
      </c>
      <c r="N2383" t="s">
        <v>30</v>
      </c>
      <c r="O2383" t="s">
        <v>24</v>
      </c>
      <c r="P2383" s="2">
        <f>DATEVALUE(CONCATENATE(RIGHT(output[[#This Row],[month_year]],2),"/01/",LEFT(output[[#This Row],[month_year]],4)))</f>
        <v>42248</v>
      </c>
    </row>
    <row r="2384" spans="1:16" x14ac:dyDescent="0.3">
      <c r="A2384">
        <v>201509</v>
      </c>
      <c r="B2384" t="s">
        <v>70</v>
      </c>
      <c r="C2384" t="s">
        <v>31</v>
      </c>
      <c r="D2384" t="s">
        <v>32</v>
      </c>
      <c r="E2384" t="s">
        <v>32</v>
      </c>
      <c r="F2384" t="s">
        <v>30</v>
      </c>
      <c r="G2384" t="s">
        <v>19</v>
      </c>
      <c r="H2384" t="s">
        <v>20</v>
      </c>
      <c r="I2384" t="s">
        <v>21</v>
      </c>
      <c r="J2384">
        <v>32853</v>
      </c>
      <c r="K2384">
        <v>9.94</v>
      </c>
      <c r="L2384">
        <v>326558.82</v>
      </c>
      <c r="N2384" t="s">
        <v>32</v>
      </c>
      <c r="O2384" t="s">
        <v>22</v>
      </c>
      <c r="P2384" s="2">
        <f>DATEVALUE(CONCATENATE(RIGHT(output[[#This Row],[month_year]],2),"/01/",LEFT(output[[#This Row],[month_year]],4)))</f>
        <v>42248</v>
      </c>
    </row>
    <row r="2385" spans="1:16" x14ac:dyDescent="0.3">
      <c r="A2385">
        <v>201509</v>
      </c>
      <c r="B2385" t="s">
        <v>70</v>
      </c>
      <c r="C2385" t="s">
        <v>90</v>
      </c>
      <c r="D2385" t="s">
        <v>91</v>
      </c>
      <c r="E2385" t="s">
        <v>91</v>
      </c>
      <c r="F2385" t="s">
        <v>30</v>
      </c>
      <c r="G2385" t="s">
        <v>19</v>
      </c>
      <c r="H2385" t="s">
        <v>38</v>
      </c>
      <c r="I2385" t="s">
        <v>39</v>
      </c>
      <c r="J2385">
        <v>3327</v>
      </c>
      <c r="K2385">
        <v>9.94</v>
      </c>
      <c r="L2385">
        <v>33070.379999999997</v>
      </c>
      <c r="N2385" t="s">
        <v>91</v>
      </c>
      <c r="O2385" t="s">
        <v>22</v>
      </c>
      <c r="P2385" s="2">
        <f>DATEVALUE(CONCATENATE(RIGHT(output[[#This Row],[month_year]],2),"/01/",LEFT(output[[#This Row],[month_year]],4)))</f>
        <v>42248</v>
      </c>
    </row>
    <row r="2386" spans="1:16" x14ac:dyDescent="0.3">
      <c r="A2386">
        <v>201509</v>
      </c>
      <c r="B2386" t="s">
        <v>70</v>
      </c>
      <c r="C2386" t="s">
        <v>33</v>
      </c>
      <c r="D2386" t="s">
        <v>33</v>
      </c>
      <c r="E2386" t="s">
        <v>34</v>
      </c>
      <c r="F2386" t="s">
        <v>35</v>
      </c>
      <c r="G2386" t="s">
        <v>19</v>
      </c>
      <c r="H2386" t="s">
        <v>20</v>
      </c>
      <c r="I2386" t="s">
        <v>21</v>
      </c>
      <c r="J2386">
        <v>3947</v>
      </c>
      <c r="K2386">
        <v>9.94</v>
      </c>
      <c r="L2386">
        <v>39233.18</v>
      </c>
      <c r="N2386" t="s">
        <v>34</v>
      </c>
      <c r="O2386" t="s">
        <v>22</v>
      </c>
      <c r="P2386" s="2">
        <f>DATEVALUE(CONCATENATE(RIGHT(output[[#This Row],[month_year]],2),"/01/",LEFT(output[[#This Row],[month_year]],4)))</f>
        <v>42248</v>
      </c>
    </row>
    <row r="2387" spans="1:16" x14ac:dyDescent="0.3">
      <c r="A2387">
        <v>201509</v>
      </c>
      <c r="B2387" t="s">
        <v>70</v>
      </c>
      <c r="C2387" t="s">
        <v>36</v>
      </c>
      <c r="D2387" t="s">
        <v>36</v>
      </c>
      <c r="E2387" t="s">
        <v>36</v>
      </c>
      <c r="F2387" t="s">
        <v>35</v>
      </c>
      <c r="G2387" t="s">
        <v>19</v>
      </c>
      <c r="H2387" t="s">
        <v>20</v>
      </c>
      <c r="I2387" t="s">
        <v>21</v>
      </c>
      <c r="J2387">
        <v>5641</v>
      </c>
      <c r="K2387">
        <v>9.94</v>
      </c>
      <c r="L2387">
        <v>56071.54</v>
      </c>
      <c r="N2387" t="s">
        <v>36</v>
      </c>
      <c r="O2387" t="s">
        <v>22</v>
      </c>
      <c r="P2387" s="2">
        <f>DATEVALUE(CONCATENATE(RIGHT(output[[#This Row],[month_year]],2),"/01/",LEFT(output[[#This Row],[month_year]],4)))</f>
        <v>42248</v>
      </c>
    </row>
    <row r="2388" spans="1:16" x14ac:dyDescent="0.3">
      <c r="A2388">
        <v>201509</v>
      </c>
      <c r="B2388" t="s">
        <v>70</v>
      </c>
      <c r="C2388" t="s">
        <v>93</v>
      </c>
      <c r="D2388" t="s">
        <v>93</v>
      </c>
      <c r="E2388" t="s">
        <v>93</v>
      </c>
      <c r="F2388" t="s">
        <v>35</v>
      </c>
      <c r="G2388" t="s">
        <v>19</v>
      </c>
      <c r="H2388" t="s">
        <v>20</v>
      </c>
      <c r="I2388" t="s">
        <v>21</v>
      </c>
      <c r="J2388">
        <v>3727</v>
      </c>
      <c r="K2388">
        <v>9.94</v>
      </c>
      <c r="L2388">
        <v>37046.379999999997</v>
      </c>
      <c r="N2388" t="s">
        <v>93</v>
      </c>
      <c r="O2388" t="s">
        <v>22</v>
      </c>
      <c r="P2388" s="2">
        <f>DATEVALUE(CONCATENATE(RIGHT(output[[#This Row],[month_year]],2),"/01/",LEFT(output[[#This Row],[month_year]],4)))</f>
        <v>42248</v>
      </c>
    </row>
    <row r="2389" spans="1:16" x14ac:dyDescent="0.3">
      <c r="A2389">
        <v>201509</v>
      </c>
      <c r="B2389" t="s">
        <v>70</v>
      </c>
      <c r="C2389" t="s">
        <v>94</v>
      </c>
      <c r="D2389" t="s">
        <v>94</v>
      </c>
      <c r="E2389" t="s">
        <v>94</v>
      </c>
      <c r="F2389" t="s">
        <v>35</v>
      </c>
      <c r="G2389" t="s">
        <v>19</v>
      </c>
      <c r="H2389" t="s">
        <v>38</v>
      </c>
      <c r="I2389" t="s">
        <v>39</v>
      </c>
      <c r="J2389">
        <v>1885</v>
      </c>
      <c r="K2389">
        <v>9.94</v>
      </c>
      <c r="L2389">
        <v>18736.900000000001</v>
      </c>
      <c r="N2389" t="s">
        <v>94</v>
      </c>
      <c r="O2389" t="s">
        <v>22</v>
      </c>
      <c r="P2389" s="2">
        <f>DATEVALUE(CONCATENATE(RIGHT(output[[#This Row],[month_year]],2),"/01/",LEFT(output[[#This Row],[month_year]],4)))</f>
        <v>42248</v>
      </c>
    </row>
    <row r="2390" spans="1:16" x14ac:dyDescent="0.3">
      <c r="A2390">
        <v>201509</v>
      </c>
      <c r="B2390" t="s">
        <v>70</v>
      </c>
      <c r="C2390" t="s">
        <v>95</v>
      </c>
      <c r="D2390" t="s">
        <v>95</v>
      </c>
      <c r="E2390" t="s">
        <v>96</v>
      </c>
      <c r="F2390" t="s">
        <v>35</v>
      </c>
      <c r="G2390" t="s">
        <v>52</v>
      </c>
      <c r="H2390" t="s">
        <v>20</v>
      </c>
      <c r="I2390" t="s">
        <v>53</v>
      </c>
      <c r="J2390">
        <v>5734</v>
      </c>
      <c r="K2390">
        <v>9.93</v>
      </c>
      <c r="L2390">
        <v>56938.62</v>
      </c>
      <c r="N2390" t="s">
        <v>96</v>
      </c>
      <c r="O2390" t="s">
        <v>22</v>
      </c>
      <c r="P2390" s="2">
        <f>DATEVALUE(CONCATENATE(RIGHT(output[[#This Row],[month_year]],2),"/01/",LEFT(output[[#This Row],[month_year]],4)))</f>
        <v>42248</v>
      </c>
    </row>
    <row r="2391" spans="1:16" x14ac:dyDescent="0.3">
      <c r="A2391">
        <v>201509</v>
      </c>
      <c r="B2391" t="s">
        <v>70</v>
      </c>
      <c r="C2391" t="s">
        <v>46</v>
      </c>
      <c r="D2391" t="s">
        <v>47</v>
      </c>
      <c r="E2391" t="s">
        <v>47</v>
      </c>
      <c r="F2391" t="s">
        <v>48</v>
      </c>
      <c r="G2391" t="s">
        <v>19</v>
      </c>
      <c r="H2391" t="s">
        <v>20</v>
      </c>
      <c r="I2391" t="s">
        <v>21</v>
      </c>
      <c r="J2391">
        <v>10187</v>
      </c>
      <c r="K2391">
        <v>9.94</v>
      </c>
      <c r="L2391">
        <v>101258.78</v>
      </c>
      <c r="N2391" t="s">
        <v>47</v>
      </c>
      <c r="O2391" t="s">
        <v>22</v>
      </c>
      <c r="P2391" s="2">
        <f>DATEVALUE(CONCATENATE(RIGHT(output[[#This Row],[month_year]],2),"/01/",LEFT(output[[#This Row],[month_year]],4)))</f>
        <v>42248</v>
      </c>
    </row>
    <row r="2392" spans="1:16" x14ac:dyDescent="0.3">
      <c r="A2392">
        <v>201509</v>
      </c>
      <c r="B2392" t="s">
        <v>70</v>
      </c>
      <c r="C2392" t="s">
        <v>60</v>
      </c>
      <c r="D2392" t="s">
        <v>61</v>
      </c>
      <c r="E2392" t="s">
        <v>61</v>
      </c>
      <c r="F2392" t="s">
        <v>48</v>
      </c>
      <c r="G2392" t="s">
        <v>19</v>
      </c>
      <c r="H2392" t="s">
        <v>20</v>
      </c>
      <c r="I2392" t="s">
        <v>21</v>
      </c>
      <c r="J2392">
        <v>2868</v>
      </c>
      <c r="K2392">
        <v>9.94</v>
      </c>
      <c r="L2392">
        <v>28507.919999999998</v>
      </c>
      <c r="N2392" t="s">
        <v>61</v>
      </c>
      <c r="O2392" t="s">
        <v>22</v>
      </c>
      <c r="P2392" s="2">
        <f>DATEVALUE(CONCATENATE(RIGHT(output[[#This Row],[month_year]],2),"/01/",LEFT(output[[#This Row],[month_year]],4)))</f>
        <v>42248</v>
      </c>
    </row>
    <row r="2393" spans="1:16" x14ac:dyDescent="0.3">
      <c r="A2393">
        <v>201509</v>
      </c>
      <c r="B2393" t="s">
        <v>70</v>
      </c>
      <c r="C2393" t="s">
        <v>97</v>
      </c>
      <c r="D2393" t="s">
        <v>98</v>
      </c>
      <c r="E2393" t="s">
        <v>98</v>
      </c>
      <c r="F2393" t="s">
        <v>65</v>
      </c>
      <c r="G2393" t="s">
        <v>19</v>
      </c>
      <c r="H2393" t="s">
        <v>20</v>
      </c>
      <c r="I2393" t="s">
        <v>21</v>
      </c>
      <c r="J2393">
        <v>4485</v>
      </c>
      <c r="K2393">
        <v>9.94</v>
      </c>
      <c r="L2393">
        <v>44580.9</v>
      </c>
      <c r="N2393" t="s">
        <v>98</v>
      </c>
      <c r="O2393" t="s">
        <v>22</v>
      </c>
      <c r="P2393" s="2">
        <f>DATEVALUE(CONCATENATE(RIGHT(output[[#This Row],[month_year]],2),"/01/",LEFT(output[[#This Row],[month_year]],4)))</f>
        <v>42248</v>
      </c>
    </row>
    <row r="2394" spans="1:16" x14ac:dyDescent="0.3">
      <c r="A2394">
        <v>201509</v>
      </c>
      <c r="B2394" t="s">
        <v>70</v>
      </c>
      <c r="C2394" t="s">
        <v>99</v>
      </c>
      <c r="D2394" t="s">
        <v>100</v>
      </c>
      <c r="E2394" t="s">
        <v>100</v>
      </c>
      <c r="F2394" t="s">
        <v>65</v>
      </c>
      <c r="G2394" t="s">
        <v>19</v>
      </c>
      <c r="H2394" t="s">
        <v>20</v>
      </c>
      <c r="I2394" t="s">
        <v>21</v>
      </c>
      <c r="J2394">
        <v>3805</v>
      </c>
      <c r="K2394">
        <v>9.94</v>
      </c>
      <c r="L2394">
        <v>37821.699999999997</v>
      </c>
      <c r="N2394" t="s">
        <v>100</v>
      </c>
      <c r="O2394" t="s">
        <v>22</v>
      </c>
      <c r="P2394" s="2">
        <f>DATEVALUE(CONCATENATE(RIGHT(output[[#This Row],[month_year]],2),"/01/",LEFT(output[[#This Row],[month_year]],4)))</f>
        <v>42248</v>
      </c>
    </row>
    <row r="2395" spans="1:16" x14ac:dyDescent="0.3">
      <c r="A2395">
        <v>201509</v>
      </c>
      <c r="B2395" t="s">
        <v>70</v>
      </c>
      <c r="C2395" t="s">
        <v>101</v>
      </c>
      <c r="D2395" t="s">
        <v>102</v>
      </c>
      <c r="E2395" t="s">
        <v>103</v>
      </c>
      <c r="F2395" t="s">
        <v>65</v>
      </c>
      <c r="G2395" t="s">
        <v>19</v>
      </c>
      <c r="H2395" t="s">
        <v>38</v>
      </c>
      <c r="I2395" t="s">
        <v>39</v>
      </c>
      <c r="J2395">
        <v>1034</v>
      </c>
      <c r="K2395">
        <v>9.94</v>
      </c>
      <c r="L2395">
        <v>10277.959999999999</v>
      </c>
      <c r="N2395" t="s">
        <v>103</v>
      </c>
      <c r="O2395" t="s">
        <v>22</v>
      </c>
      <c r="P2395" s="2">
        <f>DATEVALUE(CONCATENATE(RIGHT(output[[#This Row],[month_year]],2),"/01/",LEFT(output[[#This Row],[month_year]],4)))</f>
        <v>42248</v>
      </c>
    </row>
    <row r="2396" spans="1:16" x14ac:dyDescent="0.3">
      <c r="A2396">
        <v>201509</v>
      </c>
      <c r="B2396" t="s">
        <v>70</v>
      </c>
      <c r="C2396" t="s">
        <v>62</v>
      </c>
      <c r="D2396" t="s">
        <v>63</v>
      </c>
      <c r="E2396" t="s">
        <v>64</v>
      </c>
      <c r="F2396" t="s">
        <v>65</v>
      </c>
      <c r="G2396" t="s">
        <v>19</v>
      </c>
      <c r="H2396" t="s">
        <v>20</v>
      </c>
      <c r="I2396" t="s">
        <v>21</v>
      </c>
      <c r="J2396">
        <v>15584</v>
      </c>
      <c r="K2396">
        <v>9.94</v>
      </c>
      <c r="L2396">
        <v>154904.95999999999</v>
      </c>
      <c r="N2396" t="s">
        <v>64</v>
      </c>
      <c r="O2396" t="s">
        <v>22</v>
      </c>
      <c r="P2396" s="2">
        <f>DATEVALUE(CONCATENATE(RIGHT(output[[#This Row],[month_year]],2),"/01/",LEFT(output[[#This Row],[month_year]],4)))</f>
        <v>42248</v>
      </c>
    </row>
    <row r="2397" spans="1:16" x14ac:dyDescent="0.3">
      <c r="A2397">
        <v>201509</v>
      </c>
      <c r="B2397" t="s">
        <v>70</v>
      </c>
      <c r="C2397" t="s">
        <v>104</v>
      </c>
      <c r="D2397" t="s">
        <v>105</v>
      </c>
      <c r="E2397" t="s">
        <v>106</v>
      </c>
      <c r="F2397" t="s">
        <v>65</v>
      </c>
      <c r="G2397" t="s">
        <v>19</v>
      </c>
      <c r="H2397" t="s">
        <v>38</v>
      </c>
      <c r="I2397" t="s">
        <v>39</v>
      </c>
      <c r="J2397">
        <v>653</v>
      </c>
      <c r="K2397">
        <v>9.94</v>
      </c>
      <c r="L2397">
        <v>6490.82</v>
      </c>
      <c r="N2397" t="s">
        <v>106</v>
      </c>
      <c r="O2397" t="s">
        <v>22</v>
      </c>
      <c r="P2397" s="2">
        <f>DATEVALUE(CONCATENATE(RIGHT(output[[#This Row],[month_year]],2),"/01/",LEFT(output[[#This Row],[month_year]],4)))</f>
        <v>42248</v>
      </c>
    </row>
    <row r="2398" spans="1:16" x14ac:dyDescent="0.3">
      <c r="A2398">
        <v>201509</v>
      </c>
      <c r="B2398" t="s">
        <v>70</v>
      </c>
      <c r="C2398" t="s">
        <v>107</v>
      </c>
      <c r="D2398" t="s">
        <v>108</v>
      </c>
      <c r="E2398" t="s">
        <v>108</v>
      </c>
      <c r="F2398" t="s">
        <v>65</v>
      </c>
      <c r="G2398" t="s">
        <v>19</v>
      </c>
      <c r="H2398" t="s">
        <v>20</v>
      </c>
      <c r="I2398" t="s">
        <v>21</v>
      </c>
      <c r="J2398">
        <v>4144</v>
      </c>
      <c r="K2398">
        <v>9.94</v>
      </c>
      <c r="L2398">
        <v>41191.360000000001</v>
      </c>
      <c r="N2398" t="s">
        <v>108</v>
      </c>
      <c r="O2398" t="s">
        <v>22</v>
      </c>
      <c r="P2398" s="2">
        <f>DATEVALUE(CONCATENATE(RIGHT(output[[#This Row],[month_year]],2),"/01/",LEFT(output[[#This Row],[month_year]],4)))</f>
        <v>42248</v>
      </c>
    </row>
    <row r="2399" spans="1:16" x14ac:dyDescent="0.3">
      <c r="A2399">
        <v>201509</v>
      </c>
      <c r="B2399" t="s">
        <v>70</v>
      </c>
      <c r="C2399" t="s">
        <v>766</v>
      </c>
      <c r="D2399" t="s">
        <v>767</v>
      </c>
      <c r="E2399" t="s">
        <v>684</v>
      </c>
      <c r="F2399" t="s">
        <v>65</v>
      </c>
      <c r="G2399" t="s">
        <v>637</v>
      </c>
      <c r="H2399" t="s">
        <v>20</v>
      </c>
      <c r="I2399" t="s">
        <v>638</v>
      </c>
      <c r="J2399">
        <v>196</v>
      </c>
      <c r="K2399">
        <v>14.95</v>
      </c>
      <c r="L2399">
        <v>2930.2</v>
      </c>
      <c r="N2399" t="s">
        <v>65</v>
      </c>
      <c r="O2399" t="s">
        <v>22</v>
      </c>
      <c r="P2399" s="2">
        <f>DATEVALUE(CONCATENATE(RIGHT(output[[#This Row],[month_year]],2),"/01/",LEFT(output[[#This Row],[month_year]],4)))</f>
        <v>42248</v>
      </c>
    </row>
    <row r="2400" spans="1:16" x14ac:dyDescent="0.3">
      <c r="A2400">
        <v>201509</v>
      </c>
      <c r="B2400" t="s">
        <v>70</v>
      </c>
      <c r="C2400" t="s">
        <v>66</v>
      </c>
      <c r="D2400" t="s">
        <v>67</v>
      </c>
      <c r="E2400" t="s">
        <v>67</v>
      </c>
      <c r="F2400" t="s">
        <v>65</v>
      </c>
      <c r="G2400" t="s">
        <v>19</v>
      </c>
      <c r="H2400" t="s">
        <v>20</v>
      </c>
      <c r="I2400" t="s">
        <v>21</v>
      </c>
      <c r="J2400">
        <v>5500</v>
      </c>
      <c r="K2400">
        <v>9.94</v>
      </c>
      <c r="L2400">
        <v>54670</v>
      </c>
      <c r="N2400" t="s">
        <v>67</v>
      </c>
      <c r="O2400" t="s">
        <v>22</v>
      </c>
      <c r="P2400" s="2">
        <f>DATEVALUE(CONCATENATE(RIGHT(output[[#This Row],[month_year]],2),"/01/",LEFT(output[[#This Row],[month_year]],4)))</f>
        <v>42248</v>
      </c>
    </row>
    <row r="2401" spans="1:16" x14ac:dyDescent="0.3">
      <c r="A2401">
        <v>201509</v>
      </c>
      <c r="B2401" t="s">
        <v>70</v>
      </c>
      <c r="C2401" t="s">
        <v>111</v>
      </c>
      <c r="D2401" t="s">
        <v>112</v>
      </c>
      <c r="E2401" t="s">
        <v>113</v>
      </c>
      <c r="F2401" t="s">
        <v>65</v>
      </c>
      <c r="G2401" t="s">
        <v>19</v>
      </c>
      <c r="H2401" t="s">
        <v>38</v>
      </c>
      <c r="I2401" t="s">
        <v>39</v>
      </c>
      <c r="J2401">
        <v>1416</v>
      </c>
      <c r="K2401">
        <v>9.94</v>
      </c>
      <c r="L2401">
        <v>14075.04</v>
      </c>
      <c r="N2401" t="s">
        <v>113</v>
      </c>
      <c r="O2401" t="s">
        <v>22</v>
      </c>
      <c r="P2401" s="2">
        <f>DATEVALUE(CONCATENATE(RIGHT(output[[#This Row],[month_year]],2),"/01/",LEFT(output[[#This Row],[month_year]],4)))</f>
        <v>42248</v>
      </c>
    </row>
    <row r="2402" spans="1:16" x14ac:dyDescent="0.3">
      <c r="A2402">
        <v>201509</v>
      </c>
      <c r="B2402" t="s">
        <v>70</v>
      </c>
      <c r="C2402" t="s">
        <v>114</v>
      </c>
      <c r="D2402" t="s">
        <v>115</v>
      </c>
      <c r="E2402" t="s">
        <v>115</v>
      </c>
      <c r="F2402" t="s">
        <v>65</v>
      </c>
      <c r="G2402" t="s">
        <v>19</v>
      </c>
      <c r="H2402" t="s">
        <v>20</v>
      </c>
      <c r="I2402" t="s">
        <v>21</v>
      </c>
      <c r="J2402">
        <v>4259</v>
      </c>
      <c r="K2402">
        <v>9.94</v>
      </c>
      <c r="L2402">
        <v>42334.46</v>
      </c>
      <c r="N2402" t="s">
        <v>115</v>
      </c>
      <c r="O2402" t="s">
        <v>22</v>
      </c>
      <c r="P2402" s="2">
        <f>DATEVALUE(CONCATENATE(RIGHT(output[[#This Row],[month_year]],2),"/01/",LEFT(output[[#This Row],[month_year]],4)))</f>
        <v>42248</v>
      </c>
    </row>
    <row r="2403" spans="1:16" x14ac:dyDescent="0.3">
      <c r="A2403">
        <v>201509</v>
      </c>
      <c r="B2403" t="s">
        <v>70</v>
      </c>
      <c r="C2403" t="s">
        <v>68</v>
      </c>
      <c r="D2403" t="s">
        <v>69</v>
      </c>
      <c r="E2403" t="s">
        <v>65</v>
      </c>
      <c r="F2403" t="s">
        <v>65</v>
      </c>
      <c r="G2403" t="s">
        <v>19</v>
      </c>
      <c r="H2403" t="s">
        <v>20</v>
      </c>
      <c r="I2403" t="s">
        <v>21</v>
      </c>
      <c r="J2403">
        <v>16988</v>
      </c>
      <c r="K2403">
        <v>9.94</v>
      </c>
      <c r="L2403">
        <v>168860.72</v>
      </c>
      <c r="N2403" t="s">
        <v>65</v>
      </c>
      <c r="O2403" t="s">
        <v>24</v>
      </c>
      <c r="P2403" s="2">
        <f>DATEVALUE(CONCATENATE(RIGHT(output[[#This Row],[month_year]],2),"/01/",LEFT(output[[#This Row],[month_year]],4)))</f>
        <v>42248</v>
      </c>
    </row>
    <row r="2404" spans="1:16" x14ac:dyDescent="0.3">
      <c r="A2404">
        <v>201509</v>
      </c>
      <c r="B2404" t="s">
        <v>70</v>
      </c>
      <c r="C2404" t="s">
        <v>118</v>
      </c>
      <c r="D2404" t="s">
        <v>119</v>
      </c>
      <c r="E2404" t="s">
        <v>120</v>
      </c>
      <c r="F2404" t="s">
        <v>65</v>
      </c>
      <c r="G2404" t="s">
        <v>19</v>
      </c>
      <c r="H2404" t="s">
        <v>38</v>
      </c>
      <c r="I2404" t="s">
        <v>39</v>
      </c>
      <c r="J2404">
        <v>96</v>
      </c>
      <c r="K2404">
        <v>9.9499999999999993</v>
      </c>
      <c r="L2404">
        <v>955.2</v>
      </c>
      <c r="N2404" t="s">
        <v>120</v>
      </c>
      <c r="O2404" t="s">
        <v>22</v>
      </c>
      <c r="P2404" s="2">
        <f>DATEVALUE(CONCATENATE(RIGHT(output[[#This Row],[month_year]],2),"/01/",LEFT(output[[#This Row],[month_year]],4)))</f>
        <v>42248</v>
      </c>
    </row>
    <row r="2405" spans="1:16" x14ac:dyDescent="0.3">
      <c r="A2405">
        <v>201509</v>
      </c>
      <c r="B2405" t="s">
        <v>70</v>
      </c>
      <c r="C2405" t="s">
        <v>707</v>
      </c>
      <c r="D2405" t="s">
        <v>708</v>
      </c>
      <c r="E2405" t="s">
        <v>684</v>
      </c>
      <c r="F2405" t="s">
        <v>65</v>
      </c>
      <c r="G2405" t="s">
        <v>637</v>
      </c>
      <c r="H2405" t="s">
        <v>20</v>
      </c>
      <c r="I2405" t="s">
        <v>638</v>
      </c>
      <c r="J2405">
        <v>158</v>
      </c>
      <c r="K2405">
        <v>14.95</v>
      </c>
      <c r="L2405">
        <v>2362.1</v>
      </c>
      <c r="N2405" t="s">
        <v>65</v>
      </c>
      <c r="O2405" t="s">
        <v>24</v>
      </c>
      <c r="P2405" s="2">
        <f>DATEVALUE(CONCATENATE(RIGHT(output[[#This Row],[month_year]],2),"/01/",LEFT(output[[#This Row],[month_year]],4)))</f>
        <v>42248</v>
      </c>
    </row>
    <row r="2406" spans="1:16" x14ac:dyDescent="0.3">
      <c r="A2406">
        <v>201509</v>
      </c>
      <c r="B2406" t="s">
        <v>70</v>
      </c>
      <c r="C2406" t="s">
        <v>121</v>
      </c>
      <c r="D2406" t="s">
        <v>122</v>
      </c>
      <c r="E2406" t="s">
        <v>123</v>
      </c>
      <c r="F2406" t="s">
        <v>65</v>
      </c>
      <c r="G2406" t="s">
        <v>19</v>
      </c>
      <c r="H2406" t="s">
        <v>38</v>
      </c>
      <c r="I2406" t="s">
        <v>39</v>
      </c>
      <c r="J2406">
        <v>678</v>
      </c>
      <c r="K2406">
        <v>9.94</v>
      </c>
      <c r="L2406">
        <v>6739.32</v>
      </c>
      <c r="N2406" t="s">
        <v>123</v>
      </c>
      <c r="O2406" t="s">
        <v>22</v>
      </c>
      <c r="P2406" s="2">
        <f>DATEVALUE(CONCATENATE(RIGHT(output[[#This Row],[month_year]],2),"/01/",LEFT(output[[#This Row],[month_year]],4)))</f>
        <v>42248</v>
      </c>
    </row>
    <row r="2407" spans="1:16" x14ac:dyDescent="0.3">
      <c r="A2407">
        <v>201509</v>
      </c>
      <c r="B2407" t="s">
        <v>70</v>
      </c>
      <c r="C2407" t="s">
        <v>124</v>
      </c>
      <c r="D2407" t="s">
        <v>125</v>
      </c>
      <c r="E2407" t="s">
        <v>126</v>
      </c>
      <c r="F2407" t="s">
        <v>65</v>
      </c>
      <c r="G2407" t="s">
        <v>19</v>
      </c>
      <c r="H2407" t="s">
        <v>20</v>
      </c>
      <c r="I2407" t="s">
        <v>21</v>
      </c>
      <c r="J2407">
        <v>4648</v>
      </c>
      <c r="K2407">
        <v>9.9499999999999993</v>
      </c>
      <c r="L2407">
        <v>46247.6</v>
      </c>
      <c r="N2407" t="s">
        <v>126</v>
      </c>
      <c r="O2407" t="s">
        <v>22</v>
      </c>
      <c r="P2407" s="2">
        <f>DATEVALUE(CONCATENATE(RIGHT(output[[#This Row],[month_year]],2),"/01/",LEFT(output[[#This Row],[month_year]],4)))</f>
        <v>42248</v>
      </c>
    </row>
    <row r="2408" spans="1:16" x14ac:dyDescent="0.3">
      <c r="A2408">
        <v>201509</v>
      </c>
      <c r="B2408" t="s">
        <v>127</v>
      </c>
      <c r="C2408" t="s">
        <v>79</v>
      </c>
      <c r="D2408" t="s">
        <v>80</v>
      </c>
      <c r="E2408" t="s">
        <v>81</v>
      </c>
      <c r="F2408" t="s">
        <v>18</v>
      </c>
      <c r="G2408" t="s">
        <v>52</v>
      </c>
      <c r="H2408" t="s">
        <v>20</v>
      </c>
      <c r="I2408" t="s">
        <v>53</v>
      </c>
      <c r="J2408">
        <v>1343</v>
      </c>
      <c r="K2408">
        <v>13.76</v>
      </c>
      <c r="L2408">
        <v>18479.68</v>
      </c>
      <c r="N2408" t="s">
        <v>81</v>
      </c>
      <c r="O2408" t="s">
        <v>22</v>
      </c>
      <c r="P2408" s="2">
        <f>DATEVALUE(CONCATENATE(RIGHT(output[[#This Row],[month_year]],2),"/01/",LEFT(output[[#This Row],[month_year]],4)))</f>
        <v>42248</v>
      </c>
    </row>
    <row r="2409" spans="1:16" x14ac:dyDescent="0.3">
      <c r="A2409">
        <v>201509</v>
      </c>
      <c r="B2409" t="s">
        <v>127</v>
      </c>
      <c r="C2409" t="s">
        <v>128</v>
      </c>
      <c r="D2409" t="s">
        <v>129</v>
      </c>
      <c r="E2409" t="s">
        <v>129</v>
      </c>
      <c r="F2409" t="s">
        <v>30</v>
      </c>
      <c r="G2409" t="s">
        <v>19</v>
      </c>
      <c r="H2409" t="s">
        <v>20</v>
      </c>
      <c r="I2409" t="s">
        <v>21</v>
      </c>
      <c r="J2409">
        <v>5581</v>
      </c>
      <c r="K2409">
        <v>13.516666666666699</v>
      </c>
      <c r="L2409">
        <v>75436.516666666706</v>
      </c>
      <c r="N2409" t="s">
        <v>129</v>
      </c>
      <c r="O2409" t="s">
        <v>22</v>
      </c>
      <c r="P2409" s="2">
        <f>DATEVALUE(CONCATENATE(RIGHT(output[[#This Row],[month_year]],2),"/01/",LEFT(output[[#This Row],[month_year]],4)))</f>
        <v>42248</v>
      </c>
    </row>
    <row r="2410" spans="1:16" x14ac:dyDescent="0.3">
      <c r="A2410">
        <v>201509</v>
      </c>
      <c r="B2410" t="s">
        <v>127</v>
      </c>
      <c r="C2410" t="s">
        <v>130</v>
      </c>
      <c r="D2410" t="s">
        <v>131</v>
      </c>
      <c r="E2410" t="s">
        <v>132</v>
      </c>
      <c r="F2410" t="s">
        <v>30</v>
      </c>
      <c r="G2410" t="s">
        <v>52</v>
      </c>
      <c r="H2410" t="s">
        <v>20</v>
      </c>
      <c r="I2410" t="s">
        <v>53</v>
      </c>
      <c r="J2410">
        <v>2784</v>
      </c>
      <c r="K2410">
        <v>13.76</v>
      </c>
      <c r="L2410">
        <v>38307.839999999997</v>
      </c>
      <c r="N2410" t="s">
        <v>132</v>
      </c>
      <c r="O2410" t="s">
        <v>22</v>
      </c>
      <c r="P2410" s="2">
        <f>DATEVALUE(CONCATENATE(RIGHT(output[[#This Row],[month_year]],2),"/01/",LEFT(output[[#This Row],[month_year]],4)))</f>
        <v>42248</v>
      </c>
    </row>
    <row r="2411" spans="1:16" x14ac:dyDescent="0.3">
      <c r="A2411">
        <v>201509</v>
      </c>
      <c r="B2411" t="s">
        <v>127</v>
      </c>
      <c r="C2411" t="s">
        <v>29</v>
      </c>
      <c r="D2411" t="s">
        <v>30</v>
      </c>
      <c r="E2411" t="s">
        <v>30</v>
      </c>
      <c r="F2411" t="s">
        <v>30</v>
      </c>
      <c r="G2411" t="s">
        <v>19</v>
      </c>
      <c r="H2411" t="s">
        <v>20</v>
      </c>
      <c r="I2411" t="s">
        <v>21</v>
      </c>
      <c r="J2411">
        <v>31919</v>
      </c>
      <c r="K2411">
        <v>13.516666666666699</v>
      </c>
      <c r="L2411">
        <v>431438.48333333299</v>
      </c>
      <c r="N2411" t="s">
        <v>30</v>
      </c>
      <c r="O2411" t="s">
        <v>22</v>
      </c>
      <c r="P2411" s="2">
        <f>DATEVALUE(CONCATENATE(RIGHT(output[[#This Row],[month_year]],2),"/01/",LEFT(output[[#This Row],[month_year]],4)))</f>
        <v>42248</v>
      </c>
    </row>
    <row r="2412" spans="1:16" x14ac:dyDescent="0.3">
      <c r="A2412">
        <v>201509</v>
      </c>
      <c r="B2412" t="s">
        <v>127</v>
      </c>
      <c r="C2412" t="s">
        <v>133</v>
      </c>
      <c r="D2412" t="s">
        <v>134</v>
      </c>
      <c r="E2412" t="s">
        <v>134</v>
      </c>
      <c r="F2412" t="s">
        <v>30</v>
      </c>
      <c r="G2412" t="s">
        <v>19</v>
      </c>
      <c r="H2412" t="s">
        <v>20</v>
      </c>
      <c r="I2412" t="s">
        <v>21</v>
      </c>
      <c r="J2412">
        <v>11139</v>
      </c>
      <c r="K2412">
        <v>13.516666666666699</v>
      </c>
      <c r="L2412">
        <v>150562.15</v>
      </c>
      <c r="N2412" t="s">
        <v>134</v>
      </c>
      <c r="O2412" t="s">
        <v>22</v>
      </c>
      <c r="P2412" s="2">
        <f>DATEVALUE(CONCATENATE(RIGHT(output[[#This Row],[month_year]],2),"/01/",LEFT(output[[#This Row],[month_year]],4)))</f>
        <v>42248</v>
      </c>
    </row>
    <row r="2413" spans="1:16" x14ac:dyDescent="0.3">
      <c r="A2413">
        <v>201509</v>
      </c>
      <c r="B2413" t="s">
        <v>127</v>
      </c>
      <c r="C2413" t="s">
        <v>135</v>
      </c>
      <c r="D2413" t="s">
        <v>136</v>
      </c>
      <c r="E2413" t="s">
        <v>136</v>
      </c>
      <c r="F2413" t="s">
        <v>30</v>
      </c>
      <c r="G2413" t="s">
        <v>52</v>
      </c>
      <c r="H2413" t="s">
        <v>20</v>
      </c>
      <c r="I2413" t="s">
        <v>53</v>
      </c>
      <c r="J2413">
        <v>2876</v>
      </c>
      <c r="K2413">
        <v>13.76</v>
      </c>
      <c r="L2413">
        <v>39573.760000000002</v>
      </c>
      <c r="N2413" t="s">
        <v>136</v>
      </c>
      <c r="O2413" t="s">
        <v>22</v>
      </c>
      <c r="P2413" s="2">
        <f>DATEVALUE(CONCATENATE(RIGHT(output[[#This Row],[month_year]],2),"/01/",LEFT(output[[#This Row],[month_year]],4)))</f>
        <v>42248</v>
      </c>
    </row>
    <row r="2414" spans="1:16" x14ac:dyDescent="0.3">
      <c r="A2414">
        <v>201509</v>
      </c>
      <c r="B2414" t="s">
        <v>127</v>
      </c>
      <c r="C2414" t="s">
        <v>137</v>
      </c>
      <c r="D2414" t="s">
        <v>138</v>
      </c>
      <c r="E2414" t="s">
        <v>138</v>
      </c>
      <c r="F2414" t="s">
        <v>30</v>
      </c>
      <c r="G2414" t="s">
        <v>19</v>
      </c>
      <c r="H2414" t="s">
        <v>20</v>
      </c>
      <c r="I2414" t="s">
        <v>21</v>
      </c>
      <c r="J2414">
        <v>4542</v>
      </c>
      <c r="K2414">
        <v>13.516666666666699</v>
      </c>
      <c r="L2414">
        <v>61392.7</v>
      </c>
      <c r="N2414" t="s">
        <v>138</v>
      </c>
      <c r="O2414" t="s">
        <v>22</v>
      </c>
      <c r="P2414" s="2">
        <f>DATEVALUE(CONCATENATE(RIGHT(output[[#This Row],[month_year]],2),"/01/",LEFT(output[[#This Row],[month_year]],4)))</f>
        <v>42248</v>
      </c>
    </row>
    <row r="2415" spans="1:16" x14ac:dyDescent="0.3">
      <c r="A2415">
        <v>201509</v>
      </c>
      <c r="B2415" t="s">
        <v>127</v>
      </c>
      <c r="C2415" t="s">
        <v>31</v>
      </c>
      <c r="D2415" t="s">
        <v>32</v>
      </c>
      <c r="E2415" t="s">
        <v>32</v>
      </c>
      <c r="F2415" t="s">
        <v>30</v>
      </c>
      <c r="G2415" t="s">
        <v>19</v>
      </c>
      <c r="H2415" t="s">
        <v>20</v>
      </c>
      <c r="I2415" t="s">
        <v>21</v>
      </c>
      <c r="J2415">
        <v>26451</v>
      </c>
      <c r="K2415">
        <v>13.516666666666699</v>
      </c>
      <c r="L2415">
        <v>357529.35</v>
      </c>
      <c r="N2415" t="s">
        <v>32</v>
      </c>
      <c r="O2415" t="s">
        <v>22</v>
      </c>
      <c r="P2415" s="2">
        <f>DATEVALUE(CONCATENATE(RIGHT(output[[#This Row],[month_year]],2),"/01/",LEFT(output[[#This Row],[month_year]],4)))</f>
        <v>42248</v>
      </c>
    </row>
    <row r="2416" spans="1:16" x14ac:dyDescent="0.3">
      <c r="A2416">
        <v>201509</v>
      </c>
      <c r="B2416" t="s">
        <v>127</v>
      </c>
      <c r="C2416" t="s">
        <v>139</v>
      </c>
      <c r="D2416" t="s">
        <v>140</v>
      </c>
      <c r="E2416" t="s">
        <v>141</v>
      </c>
      <c r="F2416" t="s">
        <v>30</v>
      </c>
      <c r="G2416" t="s">
        <v>27</v>
      </c>
      <c r="H2416" t="s">
        <v>20</v>
      </c>
      <c r="I2416" t="s">
        <v>28</v>
      </c>
      <c r="J2416">
        <v>60294</v>
      </c>
      <c r="K2416">
        <v>8.48</v>
      </c>
      <c r="L2416">
        <v>511293.12</v>
      </c>
      <c r="N2416" t="s">
        <v>141</v>
      </c>
      <c r="O2416" t="s">
        <v>22</v>
      </c>
      <c r="P2416" s="2">
        <f>DATEVALUE(CONCATENATE(RIGHT(output[[#This Row],[month_year]],2),"/01/",LEFT(output[[#This Row],[month_year]],4)))</f>
        <v>42248</v>
      </c>
    </row>
    <row r="2417" spans="1:16" x14ac:dyDescent="0.3">
      <c r="A2417">
        <v>201509</v>
      </c>
      <c r="B2417" t="s">
        <v>127</v>
      </c>
      <c r="C2417" t="s">
        <v>33</v>
      </c>
      <c r="D2417" t="s">
        <v>33</v>
      </c>
      <c r="E2417" t="s">
        <v>34</v>
      </c>
      <c r="F2417" t="s">
        <v>35</v>
      </c>
      <c r="G2417" t="s">
        <v>19</v>
      </c>
      <c r="H2417" t="s">
        <v>20</v>
      </c>
      <c r="I2417" t="s">
        <v>21</v>
      </c>
      <c r="J2417">
        <v>2827</v>
      </c>
      <c r="K2417">
        <v>13.516666666666699</v>
      </c>
      <c r="L2417">
        <v>38211.616666666698</v>
      </c>
      <c r="N2417" t="s">
        <v>34</v>
      </c>
      <c r="O2417" t="s">
        <v>22</v>
      </c>
      <c r="P2417" s="2">
        <f>DATEVALUE(CONCATENATE(RIGHT(output[[#This Row],[month_year]],2),"/01/",LEFT(output[[#This Row],[month_year]],4)))</f>
        <v>42248</v>
      </c>
    </row>
    <row r="2418" spans="1:16" x14ac:dyDescent="0.3">
      <c r="A2418">
        <v>201509</v>
      </c>
      <c r="B2418" t="s">
        <v>127</v>
      </c>
      <c r="C2418" t="s">
        <v>36</v>
      </c>
      <c r="D2418" t="s">
        <v>36</v>
      </c>
      <c r="E2418" t="s">
        <v>36</v>
      </c>
      <c r="F2418" t="s">
        <v>35</v>
      </c>
      <c r="G2418" t="s">
        <v>19</v>
      </c>
      <c r="H2418" t="s">
        <v>20</v>
      </c>
      <c r="I2418" t="s">
        <v>21</v>
      </c>
      <c r="J2418">
        <v>8008</v>
      </c>
      <c r="K2418">
        <v>13.516666666666699</v>
      </c>
      <c r="L2418">
        <v>108241.46666666699</v>
      </c>
      <c r="N2418" t="s">
        <v>36</v>
      </c>
      <c r="O2418" t="s">
        <v>22</v>
      </c>
      <c r="P2418" s="2">
        <f>DATEVALUE(CONCATENATE(RIGHT(output[[#This Row],[month_year]],2),"/01/",LEFT(output[[#This Row],[month_year]],4)))</f>
        <v>42248</v>
      </c>
    </row>
    <row r="2419" spans="1:16" x14ac:dyDescent="0.3">
      <c r="A2419">
        <v>201509</v>
      </c>
      <c r="B2419" t="s">
        <v>127</v>
      </c>
      <c r="C2419" t="s">
        <v>93</v>
      </c>
      <c r="D2419" t="s">
        <v>93</v>
      </c>
      <c r="E2419" t="s">
        <v>93</v>
      </c>
      <c r="F2419" t="s">
        <v>35</v>
      </c>
      <c r="G2419" t="s">
        <v>19</v>
      </c>
      <c r="H2419" t="s">
        <v>20</v>
      </c>
      <c r="I2419" t="s">
        <v>21</v>
      </c>
      <c r="J2419">
        <v>4051</v>
      </c>
      <c r="K2419">
        <v>13.516666666666699</v>
      </c>
      <c r="L2419">
        <v>54756.016666666699</v>
      </c>
      <c r="N2419" t="s">
        <v>93</v>
      </c>
      <c r="O2419" t="s">
        <v>22</v>
      </c>
      <c r="P2419" s="2">
        <f>DATEVALUE(CONCATENATE(RIGHT(output[[#This Row],[month_year]],2),"/01/",LEFT(output[[#This Row],[month_year]],4)))</f>
        <v>42248</v>
      </c>
    </row>
    <row r="2420" spans="1:16" x14ac:dyDescent="0.3">
      <c r="A2420">
        <v>201509</v>
      </c>
      <c r="B2420" t="s">
        <v>127</v>
      </c>
      <c r="C2420" t="s">
        <v>95</v>
      </c>
      <c r="D2420" t="s">
        <v>95</v>
      </c>
      <c r="E2420" t="s">
        <v>96</v>
      </c>
      <c r="F2420" t="s">
        <v>35</v>
      </c>
      <c r="G2420" t="s">
        <v>52</v>
      </c>
      <c r="H2420" t="s">
        <v>20</v>
      </c>
      <c r="I2420" t="s">
        <v>53</v>
      </c>
      <c r="J2420">
        <v>1652</v>
      </c>
      <c r="K2420">
        <v>13.76</v>
      </c>
      <c r="L2420">
        <v>22731.52</v>
      </c>
      <c r="N2420" t="s">
        <v>96</v>
      </c>
      <c r="O2420" t="s">
        <v>22</v>
      </c>
      <c r="P2420" s="2">
        <f>DATEVALUE(CONCATENATE(RIGHT(output[[#This Row],[month_year]],2),"/01/",LEFT(output[[#This Row],[month_year]],4)))</f>
        <v>42248</v>
      </c>
    </row>
    <row r="2421" spans="1:16" x14ac:dyDescent="0.3">
      <c r="A2421">
        <v>201509</v>
      </c>
      <c r="B2421" t="s">
        <v>127</v>
      </c>
      <c r="C2421" t="s">
        <v>46</v>
      </c>
      <c r="D2421" t="s">
        <v>47</v>
      </c>
      <c r="E2421" t="s">
        <v>47</v>
      </c>
      <c r="F2421" t="s">
        <v>48</v>
      </c>
      <c r="G2421" t="s">
        <v>19</v>
      </c>
      <c r="H2421" t="s">
        <v>20</v>
      </c>
      <c r="I2421" t="s">
        <v>21</v>
      </c>
      <c r="J2421">
        <v>6704</v>
      </c>
      <c r="K2421">
        <v>13.516666666666699</v>
      </c>
      <c r="L2421">
        <v>90615.733333333294</v>
      </c>
      <c r="N2421" t="s">
        <v>47</v>
      </c>
      <c r="O2421" t="s">
        <v>22</v>
      </c>
      <c r="P2421" s="2">
        <f>DATEVALUE(CONCATENATE(RIGHT(output[[#This Row],[month_year]],2),"/01/",LEFT(output[[#This Row],[month_year]],4)))</f>
        <v>42248</v>
      </c>
    </row>
    <row r="2422" spans="1:16" x14ac:dyDescent="0.3">
      <c r="A2422">
        <v>201509</v>
      </c>
      <c r="B2422" t="s">
        <v>127</v>
      </c>
      <c r="C2422" t="s">
        <v>142</v>
      </c>
      <c r="D2422" t="s">
        <v>63</v>
      </c>
      <c r="E2422" t="s">
        <v>64</v>
      </c>
      <c r="F2422" t="s">
        <v>65</v>
      </c>
      <c r="G2422" t="s">
        <v>19</v>
      </c>
      <c r="H2422" t="s">
        <v>20</v>
      </c>
      <c r="I2422" t="s">
        <v>21</v>
      </c>
      <c r="J2422">
        <v>11656</v>
      </c>
      <c r="K2422">
        <v>13.516666666666699</v>
      </c>
      <c r="L2422">
        <v>157550.26666666701</v>
      </c>
      <c r="N2422" t="s">
        <v>64</v>
      </c>
      <c r="O2422" t="s">
        <v>22</v>
      </c>
      <c r="P2422" s="2">
        <f>DATEVALUE(CONCATENATE(RIGHT(output[[#This Row],[month_year]],2),"/01/",LEFT(output[[#This Row],[month_year]],4)))</f>
        <v>42248</v>
      </c>
    </row>
    <row r="2423" spans="1:16" x14ac:dyDescent="0.3">
      <c r="A2423">
        <v>201509</v>
      </c>
      <c r="B2423" t="s">
        <v>127</v>
      </c>
      <c r="C2423" t="s">
        <v>68</v>
      </c>
      <c r="D2423" t="s">
        <v>69</v>
      </c>
      <c r="E2423" t="s">
        <v>65</v>
      </c>
      <c r="F2423" t="s">
        <v>65</v>
      </c>
      <c r="G2423" t="s">
        <v>19</v>
      </c>
      <c r="H2423" t="s">
        <v>20</v>
      </c>
      <c r="I2423" t="s">
        <v>21</v>
      </c>
      <c r="J2423">
        <v>17509</v>
      </c>
      <c r="K2423">
        <v>13.516666666666699</v>
      </c>
      <c r="L2423">
        <v>236663.316666667</v>
      </c>
      <c r="N2423" t="s">
        <v>65</v>
      </c>
      <c r="O2423" t="s">
        <v>22</v>
      </c>
      <c r="P2423" s="2">
        <f>DATEVALUE(CONCATENATE(RIGHT(output[[#This Row],[month_year]],2),"/01/",LEFT(output[[#This Row],[month_year]],4)))</f>
        <v>42248</v>
      </c>
    </row>
    <row r="2424" spans="1:16" x14ac:dyDescent="0.3">
      <c r="A2424">
        <v>201509</v>
      </c>
      <c r="B2424" t="s">
        <v>143</v>
      </c>
      <c r="C2424" t="s">
        <v>155</v>
      </c>
      <c r="D2424" t="s">
        <v>156</v>
      </c>
      <c r="E2424" t="s">
        <v>17</v>
      </c>
      <c r="F2424" t="s">
        <v>18</v>
      </c>
      <c r="G2424" t="s">
        <v>19</v>
      </c>
      <c r="H2424" t="s">
        <v>20</v>
      </c>
      <c r="I2424" t="s">
        <v>21</v>
      </c>
      <c r="J2424">
        <v>3291</v>
      </c>
      <c r="K2424">
        <v>12.953333333333299</v>
      </c>
      <c r="L2424">
        <v>42629.42</v>
      </c>
      <c r="M2424">
        <v>18.6666666666667</v>
      </c>
      <c r="N2424" t="s">
        <v>17</v>
      </c>
      <c r="O2424" t="s">
        <v>22</v>
      </c>
      <c r="P2424" s="2">
        <f>DATEVALUE(CONCATENATE(RIGHT(output[[#This Row],[month_year]],2),"/01/",LEFT(output[[#This Row],[month_year]],4)))</f>
        <v>42248</v>
      </c>
    </row>
    <row r="2425" spans="1:16" x14ac:dyDescent="0.3">
      <c r="A2425">
        <v>201509</v>
      </c>
      <c r="B2425" t="s">
        <v>143</v>
      </c>
      <c r="C2425" t="s">
        <v>157</v>
      </c>
      <c r="D2425" t="s">
        <v>158</v>
      </c>
      <c r="E2425" t="s">
        <v>72</v>
      </c>
      <c r="F2425" t="s">
        <v>18</v>
      </c>
      <c r="G2425" t="s">
        <v>19</v>
      </c>
      <c r="H2425" t="s">
        <v>38</v>
      </c>
      <c r="I2425" t="s">
        <v>39</v>
      </c>
      <c r="J2425">
        <v>4085</v>
      </c>
      <c r="K2425">
        <v>14.0966666666667</v>
      </c>
      <c r="L2425">
        <v>57584.883333333302</v>
      </c>
      <c r="M2425">
        <v>18.6666666666667</v>
      </c>
      <c r="N2425" t="s">
        <v>72</v>
      </c>
      <c r="O2425" t="s">
        <v>22</v>
      </c>
      <c r="P2425" s="2">
        <f>DATEVALUE(CONCATENATE(RIGHT(output[[#This Row],[month_year]],2),"/01/",LEFT(output[[#This Row],[month_year]],4)))</f>
        <v>42248</v>
      </c>
    </row>
    <row r="2426" spans="1:16" x14ac:dyDescent="0.3">
      <c r="A2426">
        <v>201509</v>
      </c>
      <c r="B2426" t="s">
        <v>143</v>
      </c>
      <c r="C2426" t="s">
        <v>159</v>
      </c>
      <c r="D2426" t="s">
        <v>160</v>
      </c>
      <c r="E2426" t="s">
        <v>17</v>
      </c>
      <c r="F2426" t="s">
        <v>18</v>
      </c>
      <c r="G2426" t="s">
        <v>161</v>
      </c>
      <c r="H2426" t="s">
        <v>20</v>
      </c>
      <c r="I2426" t="s">
        <v>162</v>
      </c>
      <c r="J2426">
        <v>4393</v>
      </c>
      <c r="K2426">
        <v>13.0866666666667</v>
      </c>
      <c r="L2426">
        <v>57489.726666666698</v>
      </c>
      <c r="N2426" t="s">
        <v>17</v>
      </c>
      <c r="O2426" t="s">
        <v>24</v>
      </c>
      <c r="P2426" s="2">
        <f>DATEVALUE(CONCATENATE(RIGHT(output[[#This Row],[month_year]],2),"/01/",LEFT(output[[#This Row],[month_year]],4)))</f>
        <v>42248</v>
      </c>
    </row>
    <row r="2427" spans="1:16" x14ac:dyDescent="0.3">
      <c r="A2427">
        <v>201509</v>
      </c>
      <c r="B2427" t="s">
        <v>143</v>
      </c>
      <c r="C2427" t="s">
        <v>163</v>
      </c>
      <c r="D2427" t="s">
        <v>164</v>
      </c>
      <c r="E2427" t="s">
        <v>72</v>
      </c>
      <c r="F2427" t="s">
        <v>18</v>
      </c>
      <c r="G2427" t="s">
        <v>161</v>
      </c>
      <c r="H2427" t="s">
        <v>38</v>
      </c>
      <c r="I2427" t="s">
        <v>165</v>
      </c>
      <c r="J2427">
        <v>5056</v>
      </c>
      <c r="K2427">
        <v>14.25</v>
      </c>
      <c r="L2427">
        <v>72048</v>
      </c>
      <c r="N2427" t="s">
        <v>72</v>
      </c>
      <c r="O2427" t="s">
        <v>24</v>
      </c>
      <c r="P2427" s="2">
        <f>DATEVALUE(CONCATENATE(RIGHT(output[[#This Row],[month_year]],2),"/01/",LEFT(output[[#This Row],[month_year]],4)))</f>
        <v>42248</v>
      </c>
    </row>
    <row r="2428" spans="1:16" x14ac:dyDescent="0.3">
      <c r="A2428">
        <v>201509</v>
      </c>
      <c r="B2428" t="s">
        <v>143</v>
      </c>
      <c r="C2428" t="s">
        <v>166</v>
      </c>
      <c r="D2428" t="s">
        <v>167</v>
      </c>
      <c r="E2428" t="s">
        <v>17</v>
      </c>
      <c r="F2428" t="s">
        <v>18</v>
      </c>
      <c r="G2428" t="s">
        <v>19</v>
      </c>
      <c r="H2428" t="s">
        <v>20</v>
      </c>
      <c r="I2428" t="s">
        <v>21</v>
      </c>
      <c r="J2428">
        <v>311</v>
      </c>
      <c r="K2428">
        <v>14.98</v>
      </c>
      <c r="L2428">
        <v>4658.78</v>
      </c>
      <c r="N2428" t="s">
        <v>17</v>
      </c>
      <c r="O2428" t="s">
        <v>24</v>
      </c>
      <c r="P2428" s="2">
        <f>DATEVALUE(CONCATENATE(RIGHT(output[[#This Row],[month_year]],2),"/01/",LEFT(output[[#This Row],[month_year]],4)))</f>
        <v>42248</v>
      </c>
    </row>
    <row r="2429" spans="1:16" x14ac:dyDescent="0.3">
      <c r="A2429">
        <v>201509</v>
      </c>
      <c r="B2429" t="s">
        <v>143</v>
      </c>
      <c r="C2429" t="s">
        <v>168</v>
      </c>
      <c r="D2429" t="s">
        <v>169</v>
      </c>
      <c r="E2429" t="s">
        <v>72</v>
      </c>
      <c r="F2429" t="s">
        <v>18</v>
      </c>
      <c r="G2429" t="s">
        <v>19</v>
      </c>
      <c r="H2429" t="s">
        <v>38</v>
      </c>
      <c r="I2429" t="s">
        <v>39</v>
      </c>
      <c r="J2429">
        <v>369</v>
      </c>
      <c r="K2429">
        <v>15.98</v>
      </c>
      <c r="L2429">
        <v>5896.62</v>
      </c>
      <c r="N2429" t="s">
        <v>72</v>
      </c>
      <c r="O2429" t="s">
        <v>24</v>
      </c>
      <c r="P2429" s="2">
        <f>DATEVALUE(CONCATENATE(RIGHT(output[[#This Row],[month_year]],2),"/01/",LEFT(output[[#This Row],[month_year]],4)))</f>
        <v>42248</v>
      </c>
    </row>
    <row r="2430" spans="1:16" x14ac:dyDescent="0.3">
      <c r="A2430">
        <v>201509</v>
      </c>
      <c r="B2430" t="s">
        <v>143</v>
      </c>
      <c r="C2430" t="s">
        <v>735</v>
      </c>
      <c r="D2430" t="s">
        <v>736</v>
      </c>
      <c r="E2430" t="s">
        <v>75</v>
      </c>
      <c r="F2430" t="s">
        <v>18</v>
      </c>
      <c r="G2430" t="s">
        <v>161</v>
      </c>
      <c r="H2430" t="s">
        <v>20</v>
      </c>
      <c r="I2430" t="s">
        <v>162</v>
      </c>
      <c r="J2430">
        <v>1785</v>
      </c>
      <c r="K2430">
        <v>13.0866666666667</v>
      </c>
      <c r="L2430">
        <v>23359.7</v>
      </c>
      <c r="M2430">
        <v>10.6666666666667</v>
      </c>
      <c r="N2430" t="s">
        <v>75</v>
      </c>
      <c r="O2430" t="s">
        <v>22</v>
      </c>
      <c r="P2430" s="2">
        <f>DATEVALUE(CONCATENATE(RIGHT(output[[#This Row],[month_year]],2),"/01/",LEFT(output[[#This Row],[month_year]],4)))</f>
        <v>42248</v>
      </c>
    </row>
    <row r="2431" spans="1:16" x14ac:dyDescent="0.3">
      <c r="A2431">
        <v>201509</v>
      </c>
      <c r="B2431" t="s">
        <v>143</v>
      </c>
      <c r="C2431" t="s">
        <v>180</v>
      </c>
      <c r="D2431" t="s">
        <v>181</v>
      </c>
      <c r="E2431" t="s">
        <v>75</v>
      </c>
      <c r="F2431" t="s">
        <v>18</v>
      </c>
      <c r="G2431" t="s">
        <v>19</v>
      </c>
      <c r="H2431" t="s">
        <v>20</v>
      </c>
      <c r="I2431" t="s">
        <v>21</v>
      </c>
      <c r="J2431">
        <v>1358</v>
      </c>
      <c r="K2431">
        <v>12.953333333333299</v>
      </c>
      <c r="L2431">
        <v>17590.6266666667</v>
      </c>
      <c r="N2431" t="s">
        <v>75</v>
      </c>
      <c r="O2431" t="s">
        <v>24</v>
      </c>
      <c r="P2431" s="2">
        <f>DATEVALUE(CONCATENATE(RIGHT(output[[#This Row],[month_year]],2),"/01/",LEFT(output[[#This Row],[month_year]],4)))</f>
        <v>42248</v>
      </c>
    </row>
    <row r="2432" spans="1:16" x14ac:dyDescent="0.3">
      <c r="A2432">
        <v>201509</v>
      </c>
      <c r="B2432" t="s">
        <v>143</v>
      </c>
      <c r="C2432" t="s">
        <v>182</v>
      </c>
      <c r="D2432" t="s">
        <v>183</v>
      </c>
      <c r="E2432" t="s">
        <v>78</v>
      </c>
      <c r="F2432" t="s">
        <v>18</v>
      </c>
      <c r="G2432" t="s">
        <v>19</v>
      </c>
      <c r="H2432" t="s">
        <v>38</v>
      </c>
      <c r="I2432" t="s">
        <v>39</v>
      </c>
      <c r="J2432">
        <v>1689</v>
      </c>
      <c r="K2432">
        <v>14.0966666666667</v>
      </c>
      <c r="L2432">
        <v>23809.27</v>
      </c>
      <c r="M2432">
        <v>10.6666666666667</v>
      </c>
      <c r="N2432" t="s">
        <v>78</v>
      </c>
      <c r="O2432" t="s">
        <v>22</v>
      </c>
      <c r="P2432" s="2">
        <f>DATEVALUE(CONCATENATE(RIGHT(output[[#This Row],[month_year]],2),"/01/",LEFT(output[[#This Row],[month_year]],4)))</f>
        <v>42248</v>
      </c>
    </row>
    <row r="2433" spans="1:16" x14ac:dyDescent="0.3">
      <c r="A2433">
        <v>201509</v>
      </c>
      <c r="B2433" t="s">
        <v>143</v>
      </c>
      <c r="C2433" t="s">
        <v>737</v>
      </c>
      <c r="D2433" t="s">
        <v>738</v>
      </c>
      <c r="E2433" t="s">
        <v>78</v>
      </c>
      <c r="F2433" t="s">
        <v>18</v>
      </c>
      <c r="G2433" t="s">
        <v>161</v>
      </c>
      <c r="H2433" t="s">
        <v>38</v>
      </c>
      <c r="I2433" t="s">
        <v>165</v>
      </c>
      <c r="J2433">
        <v>2263</v>
      </c>
      <c r="K2433">
        <v>14.25</v>
      </c>
      <c r="L2433">
        <v>32247.75</v>
      </c>
      <c r="N2433" t="s">
        <v>78</v>
      </c>
      <c r="O2433" t="s">
        <v>24</v>
      </c>
      <c r="P2433" s="2">
        <f>DATEVALUE(CONCATENATE(RIGHT(output[[#This Row],[month_year]],2),"/01/",LEFT(output[[#This Row],[month_year]],4)))</f>
        <v>42248</v>
      </c>
    </row>
    <row r="2434" spans="1:16" x14ac:dyDescent="0.3">
      <c r="A2434">
        <v>201509</v>
      </c>
      <c r="B2434" t="s">
        <v>143</v>
      </c>
      <c r="C2434" t="s">
        <v>184</v>
      </c>
      <c r="D2434" t="s">
        <v>185</v>
      </c>
      <c r="E2434" t="s">
        <v>75</v>
      </c>
      <c r="F2434" t="s">
        <v>18</v>
      </c>
      <c r="G2434" t="s">
        <v>19</v>
      </c>
      <c r="H2434" t="s">
        <v>20</v>
      </c>
      <c r="I2434" t="s">
        <v>21</v>
      </c>
      <c r="J2434">
        <v>137</v>
      </c>
      <c r="K2434">
        <v>14.98</v>
      </c>
      <c r="L2434">
        <v>2052.2600000000002</v>
      </c>
      <c r="N2434" t="s">
        <v>75</v>
      </c>
      <c r="O2434" t="s">
        <v>24</v>
      </c>
      <c r="P2434" s="2">
        <f>DATEVALUE(CONCATENATE(RIGHT(output[[#This Row],[month_year]],2),"/01/",LEFT(output[[#This Row],[month_year]],4)))</f>
        <v>42248</v>
      </c>
    </row>
    <row r="2435" spans="1:16" x14ac:dyDescent="0.3">
      <c r="A2435">
        <v>201509</v>
      </c>
      <c r="B2435" t="s">
        <v>143</v>
      </c>
      <c r="C2435" t="s">
        <v>186</v>
      </c>
      <c r="D2435" t="s">
        <v>187</v>
      </c>
      <c r="E2435" t="s">
        <v>78</v>
      </c>
      <c r="F2435" t="s">
        <v>18</v>
      </c>
      <c r="G2435" t="s">
        <v>19</v>
      </c>
      <c r="H2435" t="s">
        <v>38</v>
      </c>
      <c r="I2435" t="s">
        <v>39</v>
      </c>
      <c r="J2435">
        <v>152</v>
      </c>
      <c r="K2435">
        <v>15.98</v>
      </c>
      <c r="L2435">
        <v>2428.96</v>
      </c>
      <c r="N2435" t="s">
        <v>78</v>
      </c>
      <c r="O2435" t="s">
        <v>24</v>
      </c>
      <c r="P2435" s="2">
        <f>DATEVALUE(CONCATENATE(RIGHT(output[[#This Row],[month_year]],2),"/01/",LEFT(output[[#This Row],[month_year]],4)))</f>
        <v>42248</v>
      </c>
    </row>
    <row r="2436" spans="1:16" x14ac:dyDescent="0.3">
      <c r="A2436">
        <v>201509</v>
      </c>
      <c r="B2436" t="s">
        <v>143</v>
      </c>
      <c r="C2436" t="s">
        <v>198</v>
      </c>
      <c r="D2436" t="s">
        <v>80</v>
      </c>
      <c r="E2436" t="s">
        <v>81</v>
      </c>
      <c r="F2436" t="s">
        <v>18</v>
      </c>
      <c r="G2436" t="s">
        <v>52</v>
      </c>
      <c r="H2436" t="s">
        <v>20</v>
      </c>
      <c r="I2436" t="s">
        <v>53</v>
      </c>
      <c r="J2436">
        <v>3589</v>
      </c>
      <c r="K2436">
        <v>12.9</v>
      </c>
      <c r="L2436">
        <v>46298.1</v>
      </c>
      <c r="M2436">
        <v>13.3333333333333</v>
      </c>
      <c r="N2436" t="s">
        <v>81</v>
      </c>
      <c r="O2436" t="s">
        <v>22</v>
      </c>
      <c r="P2436" s="2">
        <f>DATEVALUE(CONCATENATE(RIGHT(output[[#This Row],[month_year]],2),"/01/",LEFT(output[[#This Row],[month_year]],4)))</f>
        <v>42248</v>
      </c>
    </row>
    <row r="2437" spans="1:16" x14ac:dyDescent="0.3">
      <c r="A2437">
        <v>201509</v>
      </c>
      <c r="B2437" t="s">
        <v>143</v>
      </c>
      <c r="C2437" t="s">
        <v>199</v>
      </c>
      <c r="D2437" t="s">
        <v>83</v>
      </c>
      <c r="E2437" t="s">
        <v>84</v>
      </c>
      <c r="F2437" t="s">
        <v>18</v>
      </c>
      <c r="G2437" t="s">
        <v>52</v>
      </c>
      <c r="H2437" t="s">
        <v>38</v>
      </c>
      <c r="I2437" t="s">
        <v>85</v>
      </c>
      <c r="J2437">
        <v>3075</v>
      </c>
      <c r="K2437">
        <v>14.04</v>
      </c>
      <c r="L2437">
        <v>43173</v>
      </c>
      <c r="M2437">
        <v>13.3333333333333</v>
      </c>
      <c r="N2437" t="s">
        <v>84</v>
      </c>
      <c r="O2437" t="s">
        <v>22</v>
      </c>
      <c r="P2437" s="2">
        <f>DATEVALUE(CONCATENATE(RIGHT(output[[#This Row],[month_year]],2),"/01/",LEFT(output[[#This Row],[month_year]],4)))</f>
        <v>42248</v>
      </c>
    </row>
    <row r="2438" spans="1:16" x14ac:dyDescent="0.3">
      <c r="A2438">
        <v>201509</v>
      </c>
      <c r="B2438" t="s">
        <v>143</v>
      </c>
      <c r="C2438" t="s">
        <v>200</v>
      </c>
      <c r="D2438" t="s">
        <v>201</v>
      </c>
      <c r="E2438" t="s">
        <v>81</v>
      </c>
      <c r="F2438" t="s">
        <v>18</v>
      </c>
      <c r="G2438" t="s">
        <v>52</v>
      </c>
      <c r="H2438" t="s">
        <v>20</v>
      </c>
      <c r="I2438" t="s">
        <v>53</v>
      </c>
      <c r="J2438">
        <v>271</v>
      </c>
      <c r="K2438">
        <v>14.98</v>
      </c>
      <c r="L2438">
        <v>4059.58</v>
      </c>
      <c r="N2438" t="s">
        <v>81</v>
      </c>
      <c r="O2438" t="s">
        <v>24</v>
      </c>
      <c r="P2438" s="2">
        <f>DATEVALUE(CONCATENATE(RIGHT(output[[#This Row],[month_year]],2),"/01/",LEFT(output[[#This Row],[month_year]],4)))</f>
        <v>42248</v>
      </c>
    </row>
    <row r="2439" spans="1:16" x14ac:dyDescent="0.3">
      <c r="A2439">
        <v>201509</v>
      </c>
      <c r="B2439" t="s">
        <v>143</v>
      </c>
      <c r="C2439" t="s">
        <v>202</v>
      </c>
      <c r="D2439" t="s">
        <v>203</v>
      </c>
      <c r="E2439" t="s">
        <v>84</v>
      </c>
      <c r="F2439" t="s">
        <v>18</v>
      </c>
      <c r="G2439" t="s">
        <v>52</v>
      </c>
      <c r="H2439" t="s">
        <v>38</v>
      </c>
      <c r="I2439" t="s">
        <v>85</v>
      </c>
      <c r="J2439">
        <v>253</v>
      </c>
      <c r="K2439">
        <v>15.98</v>
      </c>
      <c r="L2439">
        <v>4042.94</v>
      </c>
      <c r="N2439" t="s">
        <v>84</v>
      </c>
      <c r="O2439" t="s">
        <v>24</v>
      </c>
      <c r="P2439" s="2">
        <f>DATEVALUE(CONCATENATE(RIGHT(output[[#This Row],[month_year]],2),"/01/",LEFT(output[[#This Row],[month_year]],4)))</f>
        <v>42248</v>
      </c>
    </row>
    <row r="2440" spans="1:16" x14ac:dyDescent="0.3">
      <c r="A2440">
        <v>201509</v>
      </c>
      <c r="B2440" t="s">
        <v>143</v>
      </c>
      <c r="C2440" t="s">
        <v>218</v>
      </c>
      <c r="D2440" t="s">
        <v>219</v>
      </c>
      <c r="E2440" t="s">
        <v>87</v>
      </c>
      <c r="F2440" t="s">
        <v>30</v>
      </c>
      <c r="G2440" t="s">
        <v>19</v>
      </c>
      <c r="H2440" t="s">
        <v>38</v>
      </c>
      <c r="I2440" t="s">
        <v>39</v>
      </c>
      <c r="J2440">
        <v>3800</v>
      </c>
      <c r="K2440">
        <v>14.0966666666667</v>
      </c>
      <c r="L2440">
        <v>53567.333333333299</v>
      </c>
      <c r="M2440">
        <v>44</v>
      </c>
      <c r="N2440" t="s">
        <v>87</v>
      </c>
      <c r="O2440" t="s">
        <v>22</v>
      </c>
      <c r="P2440" s="2">
        <f>DATEVALUE(CONCATENATE(RIGHT(output[[#This Row],[month_year]],2),"/01/",LEFT(output[[#This Row],[month_year]],4)))</f>
        <v>42248</v>
      </c>
    </row>
    <row r="2441" spans="1:16" x14ac:dyDescent="0.3">
      <c r="A2441">
        <v>201509</v>
      </c>
      <c r="B2441" t="s">
        <v>143</v>
      </c>
      <c r="C2441" t="s">
        <v>220</v>
      </c>
      <c r="D2441" t="s">
        <v>221</v>
      </c>
      <c r="E2441" t="s">
        <v>30</v>
      </c>
      <c r="F2441" t="s">
        <v>30</v>
      </c>
      <c r="G2441" t="s">
        <v>161</v>
      </c>
      <c r="H2441" t="s">
        <v>20</v>
      </c>
      <c r="I2441" t="s">
        <v>162</v>
      </c>
      <c r="J2441">
        <v>4279</v>
      </c>
      <c r="K2441">
        <v>13.0866666666667</v>
      </c>
      <c r="L2441">
        <v>55997.846666666701</v>
      </c>
      <c r="M2441">
        <v>44</v>
      </c>
      <c r="N2441" t="s">
        <v>30</v>
      </c>
      <c r="O2441" t="s">
        <v>22</v>
      </c>
      <c r="P2441" s="2">
        <f>DATEVALUE(CONCATENATE(RIGHT(output[[#This Row],[month_year]],2),"/01/",LEFT(output[[#This Row],[month_year]],4)))</f>
        <v>42248</v>
      </c>
    </row>
    <row r="2442" spans="1:16" x14ac:dyDescent="0.3">
      <c r="A2442">
        <v>201509</v>
      </c>
      <c r="B2442" t="s">
        <v>143</v>
      </c>
      <c r="C2442" t="s">
        <v>222</v>
      </c>
      <c r="D2442" t="s">
        <v>223</v>
      </c>
      <c r="E2442" t="s">
        <v>87</v>
      </c>
      <c r="F2442" t="s">
        <v>30</v>
      </c>
      <c r="G2442" t="s">
        <v>161</v>
      </c>
      <c r="H2442" t="s">
        <v>38</v>
      </c>
      <c r="I2442" t="s">
        <v>165</v>
      </c>
      <c r="J2442">
        <v>4685</v>
      </c>
      <c r="K2442">
        <v>14.25</v>
      </c>
      <c r="L2442">
        <v>66761.25</v>
      </c>
      <c r="N2442" t="s">
        <v>87</v>
      </c>
      <c r="O2442" t="s">
        <v>24</v>
      </c>
      <c r="P2442" s="2">
        <f>DATEVALUE(CONCATENATE(RIGHT(output[[#This Row],[month_year]],2),"/01/",LEFT(output[[#This Row],[month_year]],4)))</f>
        <v>42248</v>
      </c>
    </row>
    <row r="2443" spans="1:16" x14ac:dyDescent="0.3">
      <c r="A2443">
        <v>201509</v>
      </c>
      <c r="B2443" t="s">
        <v>143</v>
      </c>
      <c r="C2443" t="s">
        <v>224</v>
      </c>
      <c r="D2443" t="s">
        <v>225</v>
      </c>
      <c r="E2443" t="s">
        <v>129</v>
      </c>
      <c r="F2443" t="s">
        <v>30</v>
      </c>
      <c r="G2443" t="s">
        <v>19</v>
      </c>
      <c r="H2443" t="s">
        <v>20</v>
      </c>
      <c r="I2443" t="s">
        <v>21</v>
      </c>
      <c r="J2443">
        <v>6349</v>
      </c>
      <c r="K2443">
        <v>12.953333333333299</v>
      </c>
      <c r="L2443">
        <v>82240.713333333304</v>
      </c>
      <c r="M2443">
        <v>14.6666666666667</v>
      </c>
      <c r="N2443" t="s">
        <v>129</v>
      </c>
      <c r="O2443" t="s">
        <v>22</v>
      </c>
      <c r="P2443" s="2">
        <f>DATEVALUE(CONCATENATE(RIGHT(output[[#This Row],[month_year]],2),"/01/",LEFT(output[[#This Row],[month_year]],4)))</f>
        <v>42248</v>
      </c>
    </row>
    <row r="2444" spans="1:16" x14ac:dyDescent="0.3">
      <c r="A2444">
        <v>201509</v>
      </c>
      <c r="B2444" t="s">
        <v>143</v>
      </c>
      <c r="C2444" t="s">
        <v>226</v>
      </c>
      <c r="D2444" t="s">
        <v>227</v>
      </c>
      <c r="E2444" t="s">
        <v>228</v>
      </c>
      <c r="F2444" t="s">
        <v>30</v>
      </c>
      <c r="G2444" t="s">
        <v>19</v>
      </c>
      <c r="H2444" t="s">
        <v>38</v>
      </c>
      <c r="I2444" t="s">
        <v>39</v>
      </c>
      <c r="J2444">
        <v>7142</v>
      </c>
      <c r="K2444">
        <v>14.0966666666667</v>
      </c>
      <c r="L2444">
        <v>100678.39333333301</v>
      </c>
      <c r="M2444">
        <v>14.6666666666667</v>
      </c>
      <c r="N2444" t="s">
        <v>228</v>
      </c>
      <c r="O2444" t="s">
        <v>22</v>
      </c>
      <c r="P2444" s="2">
        <f>DATEVALUE(CONCATENATE(RIGHT(output[[#This Row],[month_year]],2),"/01/",LEFT(output[[#This Row],[month_year]],4)))</f>
        <v>42248</v>
      </c>
    </row>
    <row r="2445" spans="1:16" x14ac:dyDescent="0.3">
      <c r="A2445">
        <v>201509</v>
      </c>
      <c r="B2445" t="s">
        <v>143</v>
      </c>
      <c r="C2445" t="s">
        <v>239</v>
      </c>
      <c r="D2445" t="s">
        <v>131</v>
      </c>
      <c r="E2445" t="s">
        <v>132</v>
      </c>
      <c r="F2445" t="s">
        <v>30</v>
      </c>
      <c r="G2445" t="s">
        <v>52</v>
      </c>
      <c r="H2445" t="s">
        <v>20</v>
      </c>
      <c r="I2445" t="s">
        <v>53</v>
      </c>
      <c r="J2445">
        <v>6296</v>
      </c>
      <c r="K2445">
        <v>12.9</v>
      </c>
      <c r="L2445">
        <v>81218.399999999994</v>
      </c>
      <c r="M2445">
        <v>22.6666666666667</v>
      </c>
      <c r="N2445" t="s">
        <v>132</v>
      </c>
      <c r="O2445" t="s">
        <v>22</v>
      </c>
      <c r="P2445" s="2">
        <f>DATEVALUE(CONCATENATE(RIGHT(output[[#This Row],[month_year]],2),"/01/",LEFT(output[[#This Row],[month_year]],4)))</f>
        <v>42248</v>
      </c>
    </row>
    <row r="2446" spans="1:16" x14ac:dyDescent="0.3">
      <c r="A2446">
        <v>201509</v>
      </c>
      <c r="B2446" t="s">
        <v>143</v>
      </c>
      <c r="C2446" t="s">
        <v>253</v>
      </c>
      <c r="D2446" t="s">
        <v>254</v>
      </c>
      <c r="E2446" t="s">
        <v>255</v>
      </c>
      <c r="F2446" t="s">
        <v>30</v>
      </c>
      <c r="G2446" t="s">
        <v>52</v>
      </c>
      <c r="H2446" t="s">
        <v>38</v>
      </c>
      <c r="I2446" t="s">
        <v>85</v>
      </c>
      <c r="J2446">
        <v>5494</v>
      </c>
      <c r="K2446">
        <v>14.04</v>
      </c>
      <c r="L2446">
        <v>77135.759999999995</v>
      </c>
      <c r="M2446">
        <v>22.6666666666667</v>
      </c>
      <c r="N2446" t="s">
        <v>255</v>
      </c>
      <c r="O2446" t="s">
        <v>22</v>
      </c>
      <c r="P2446" s="2">
        <f>DATEVALUE(CONCATENATE(RIGHT(output[[#This Row],[month_year]],2),"/01/",LEFT(output[[#This Row],[month_year]],4)))</f>
        <v>42248</v>
      </c>
    </row>
    <row r="2447" spans="1:16" x14ac:dyDescent="0.3">
      <c r="A2447">
        <v>201509</v>
      </c>
      <c r="B2447" t="s">
        <v>143</v>
      </c>
      <c r="C2447" t="s">
        <v>256</v>
      </c>
      <c r="D2447" t="s">
        <v>257</v>
      </c>
      <c r="E2447" t="s">
        <v>132</v>
      </c>
      <c r="F2447" t="s">
        <v>30</v>
      </c>
      <c r="G2447" t="s">
        <v>52</v>
      </c>
      <c r="H2447" t="s">
        <v>20</v>
      </c>
      <c r="I2447" t="s">
        <v>53</v>
      </c>
      <c r="J2447">
        <v>717</v>
      </c>
      <c r="K2447">
        <v>14.98</v>
      </c>
      <c r="L2447">
        <v>10740.66</v>
      </c>
      <c r="N2447" t="s">
        <v>132</v>
      </c>
      <c r="O2447" t="s">
        <v>24</v>
      </c>
      <c r="P2447" s="2">
        <f>DATEVALUE(CONCATENATE(RIGHT(output[[#This Row],[month_year]],2),"/01/",LEFT(output[[#This Row],[month_year]],4)))</f>
        <v>42248</v>
      </c>
    </row>
    <row r="2448" spans="1:16" x14ac:dyDescent="0.3">
      <c r="A2448">
        <v>201509</v>
      </c>
      <c r="B2448" t="s">
        <v>143</v>
      </c>
      <c r="C2448" t="s">
        <v>258</v>
      </c>
      <c r="D2448" t="s">
        <v>259</v>
      </c>
      <c r="E2448" t="s">
        <v>255</v>
      </c>
      <c r="F2448" t="s">
        <v>30</v>
      </c>
      <c r="G2448" t="s">
        <v>52</v>
      </c>
      <c r="H2448" t="s">
        <v>38</v>
      </c>
      <c r="I2448" t="s">
        <v>85</v>
      </c>
      <c r="J2448">
        <v>641</v>
      </c>
      <c r="K2448">
        <v>15.98</v>
      </c>
      <c r="L2448">
        <v>10243.18</v>
      </c>
      <c r="N2448" t="s">
        <v>255</v>
      </c>
      <c r="O2448" t="s">
        <v>24</v>
      </c>
      <c r="P2448" s="2">
        <f>DATEVALUE(CONCATENATE(RIGHT(output[[#This Row],[month_year]],2),"/01/",LEFT(output[[#This Row],[month_year]],4)))</f>
        <v>42248</v>
      </c>
    </row>
    <row r="2449" spans="1:16" x14ac:dyDescent="0.3">
      <c r="A2449">
        <v>201509</v>
      </c>
      <c r="B2449" t="s">
        <v>143</v>
      </c>
      <c r="C2449" t="s">
        <v>270</v>
      </c>
      <c r="D2449" t="s">
        <v>271</v>
      </c>
      <c r="E2449" t="s">
        <v>30</v>
      </c>
      <c r="F2449" t="s">
        <v>30</v>
      </c>
      <c r="G2449" t="s">
        <v>19</v>
      </c>
      <c r="H2449" t="s">
        <v>20</v>
      </c>
      <c r="I2449" t="s">
        <v>21</v>
      </c>
      <c r="J2449">
        <v>7731</v>
      </c>
      <c r="K2449">
        <v>12.953333333333299</v>
      </c>
      <c r="L2449">
        <v>100142.22</v>
      </c>
      <c r="N2449" t="s">
        <v>30</v>
      </c>
      <c r="O2449" t="s">
        <v>24</v>
      </c>
      <c r="P2449" s="2">
        <f>DATEVALUE(CONCATENATE(RIGHT(output[[#This Row],[month_year]],2),"/01/",LEFT(output[[#This Row],[month_year]],4)))</f>
        <v>42248</v>
      </c>
    </row>
    <row r="2450" spans="1:16" x14ac:dyDescent="0.3">
      <c r="A2450">
        <v>201509</v>
      </c>
      <c r="B2450" t="s">
        <v>143</v>
      </c>
      <c r="C2450" t="s">
        <v>272</v>
      </c>
      <c r="D2450" t="s">
        <v>273</v>
      </c>
      <c r="E2450" t="s">
        <v>87</v>
      </c>
      <c r="F2450" t="s">
        <v>30</v>
      </c>
      <c r="G2450" t="s">
        <v>19</v>
      </c>
      <c r="H2450" t="s">
        <v>38</v>
      </c>
      <c r="I2450" t="s">
        <v>39</v>
      </c>
      <c r="J2450">
        <v>8509</v>
      </c>
      <c r="K2450">
        <v>14.0966666666667</v>
      </c>
      <c r="L2450">
        <v>119948.536666667</v>
      </c>
      <c r="N2450" t="s">
        <v>87</v>
      </c>
      <c r="O2450" t="s">
        <v>24</v>
      </c>
      <c r="P2450" s="2">
        <f>DATEVALUE(CONCATENATE(RIGHT(output[[#This Row],[month_year]],2),"/01/",LEFT(output[[#This Row],[month_year]],4)))</f>
        <v>42248</v>
      </c>
    </row>
    <row r="2451" spans="1:16" x14ac:dyDescent="0.3">
      <c r="A2451">
        <v>201509</v>
      </c>
      <c r="B2451" t="s">
        <v>143</v>
      </c>
      <c r="C2451" t="s">
        <v>274</v>
      </c>
      <c r="D2451" t="s">
        <v>275</v>
      </c>
      <c r="E2451" t="s">
        <v>30</v>
      </c>
      <c r="F2451" t="s">
        <v>30</v>
      </c>
      <c r="G2451" t="s">
        <v>161</v>
      </c>
      <c r="H2451" t="s">
        <v>20</v>
      </c>
      <c r="I2451" t="s">
        <v>162</v>
      </c>
      <c r="J2451">
        <v>12570</v>
      </c>
      <c r="K2451">
        <v>13.0866666666667</v>
      </c>
      <c r="L2451">
        <v>164499.4</v>
      </c>
      <c r="N2451" t="s">
        <v>30</v>
      </c>
      <c r="O2451" t="s">
        <v>24</v>
      </c>
      <c r="P2451" s="2">
        <f>DATEVALUE(CONCATENATE(RIGHT(output[[#This Row],[month_year]],2),"/01/",LEFT(output[[#This Row],[month_year]],4)))</f>
        <v>42248</v>
      </c>
    </row>
    <row r="2452" spans="1:16" x14ac:dyDescent="0.3">
      <c r="A2452">
        <v>201509</v>
      </c>
      <c r="B2452" t="s">
        <v>143</v>
      </c>
      <c r="C2452" t="s">
        <v>276</v>
      </c>
      <c r="D2452" t="s">
        <v>277</v>
      </c>
      <c r="E2452" t="s">
        <v>87</v>
      </c>
      <c r="F2452" t="s">
        <v>30</v>
      </c>
      <c r="G2452" t="s">
        <v>161</v>
      </c>
      <c r="H2452" t="s">
        <v>38</v>
      </c>
      <c r="I2452" t="s">
        <v>165</v>
      </c>
      <c r="J2452">
        <v>13856</v>
      </c>
      <c r="K2452">
        <v>14.25</v>
      </c>
      <c r="L2452">
        <v>197448</v>
      </c>
      <c r="N2452" t="s">
        <v>87</v>
      </c>
      <c r="O2452" t="s">
        <v>24</v>
      </c>
      <c r="P2452" s="2">
        <f>DATEVALUE(CONCATENATE(RIGHT(output[[#This Row],[month_year]],2),"/01/",LEFT(output[[#This Row],[month_year]],4)))</f>
        <v>42248</v>
      </c>
    </row>
    <row r="2453" spans="1:16" x14ac:dyDescent="0.3">
      <c r="A2453">
        <v>201509</v>
      </c>
      <c r="B2453" t="s">
        <v>143</v>
      </c>
      <c r="C2453" t="s">
        <v>88</v>
      </c>
      <c r="D2453" t="s">
        <v>89</v>
      </c>
      <c r="E2453" t="s">
        <v>30</v>
      </c>
      <c r="F2453" t="s">
        <v>30</v>
      </c>
      <c r="G2453" t="s">
        <v>19</v>
      </c>
      <c r="H2453" t="s">
        <v>20</v>
      </c>
      <c r="I2453" t="s">
        <v>21</v>
      </c>
      <c r="J2453">
        <v>823</v>
      </c>
      <c r="K2453">
        <v>14.98</v>
      </c>
      <c r="L2453">
        <v>12328.54</v>
      </c>
      <c r="N2453" t="s">
        <v>30</v>
      </c>
      <c r="O2453" t="s">
        <v>24</v>
      </c>
      <c r="P2453" s="2">
        <f>DATEVALUE(CONCATENATE(RIGHT(output[[#This Row],[month_year]],2),"/01/",LEFT(output[[#This Row],[month_year]],4)))</f>
        <v>42248</v>
      </c>
    </row>
    <row r="2454" spans="1:16" x14ac:dyDescent="0.3">
      <c r="A2454">
        <v>201509</v>
      </c>
      <c r="B2454" t="s">
        <v>143</v>
      </c>
      <c r="C2454" t="s">
        <v>278</v>
      </c>
      <c r="D2454" t="s">
        <v>279</v>
      </c>
      <c r="E2454" t="s">
        <v>87</v>
      </c>
      <c r="F2454" t="s">
        <v>30</v>
      </c>
      <c r="G2454" t="s">
        <v>19</v>
      </c>
      <c r="H2454" t="s">
        <v>38</v>
      </c>
      <c r="I2454" t="s">
        <v>39</v>
      </c>
      <c r="J2454">
        <v>772</v>
      </c>
      <c r="K2454">
        <v>15.98</v>
      </c>
      <c r="L2454">
        <v>12336.56</v>
      </c>
      <c r="N2454" t="s">
        <v>87</v>
      </c>
      <c r="O2454" t="s">
        <v>24</v>
      </c>
      <c r="P2454" s="2">
        <f>DATEVALUE(CONCATENATE(RIGHT(output[[#This Row],[month_year]],2),"/01/",LEFT(output[[#This Row],[month_year]],4)))</f>
        <v>42248</v>
      </c>
    </row>
    <row r="2455" spans="1:16" x14ac:dyDescent="0.3">
      <c r="A2455">
        <v>201509</v>
      </c>
      <c r="B2455" t="s">
        <v>143</v>
      </c>
      <c r="C2455" t="s">
        <v>290</v>
      </c>
      <c r="D2455" t="s">
        <v>291</v>
      </c>
      <c r="E2455" t="s">
        <v>134</v>
      </c>
      <c r="F2455" t="s">
        <v>30</v>
      </c>
      <c r="G2455" t="s">
        <v>19</v>
      </c>
      <c r="H2455" t="s">
        <v>20</v>
      </c>
      <c r="I2455" t="s">
        <v>21</v>
      </c>
      <c r="J2455">
        <v>3237</v>
      </c>
      <c r="K2455">
        <v>12.953333333333299</v>
      </c>
      <c r="L2455">
        <v>41929.94</v>
      </c>
      <c r="M2455">
        <v>20</v>
      </c>
      <c r="N2455" t="s">
        <v>134</v>
      </c>
      <c r="O2455" t="s">
        <v>22</v>
      </c>
      <c r="P2455" s="2">
        <f>DATEVALUE(CONCATENATE(RIGHT(output[[#This Row],[month_year]],2),"/01/",LEFT(output[[#This Row],[month_year]],4)))</f>
        <v>42248</v>
      </c>
    </row>
    <row r="2456" spans="1:16" x14ac:dyDescent="0.3">
      <c r="A2456">
        <v>201509</v>
      </c>
      <c r="B2456" t="s">
        <v>143</v>
      </c>
      <c r="C2456" t="s">
        <v>292</v>
      </c>
      <c r="D2456" t="s">
        <v>293</v>
      </c>
      <c r="E2456" t="s">
        <v>294</v>
      </c>
      <c r="F2456" t="s">
        <v>30</v>
      </c>
      <c r="G2456" t="s">
        <v>19</v>
      </c>
      <c r="H2456" t="s">
        <v>38</v>
      </c>
      <c r="I2456" t="s">
        <v>39</v>
      </c>
      <c r="J2456">
        <v>3404</v>
      </c>
      <c r="K2456">
        <v>14.0966666666667</v>
      </c>
      <c r="L2456">
        <v>47985.053333333301</v>
      </c>
      <c r="M2456">
        <v>20</v>
      </c>
      <c r="N2456" t="s">
        <v>294</v>
      </c>
      <c r="O2456" t="s">
        <v>22</v>
      </c>
      <c r="P2456" s="2">
        <f>DATEVALUE(CONCATENATE(RIGHT(output[[#This Row],[month_year]],2),"/01/",LEFT(output[[#This Row],[month_year]],4)))</f>
        <v>42248</v>
      </c>
    </row>
    <row r="2457" spans="1:16" x14ac:dyDescent="0.3">
      <c r="A2457">
        <v>201509</v>
      </c>
      <c r="B2457" t="s">
        <v>143</v>
      </c>
      <c r="C2457" t="s">
        <v>295</v>
      </c>
      <c r="D2457" t="s">
        <v>296</v>
      </c>
      <c r="E2457" t="s">
        <v>134</v>
      </c>
      <c r="F2457" t="s">
        <v>30</v>
      </c>
      <c r="G2457" t="s">
        <v>161</v>
      </c>
      <c r="H2457" t="s">
        <v>20</v>
      </c>
      <c r="I2457" t="s">
        <v>162</v>
      </c>
      <c r="J2457">
        <v>3837</v>
      </c>
      <c r="K2457">
        <v>13.0866666666667</v>
      </c>
      <c r="L2457">
        <v>50213.54</v>
      </c>
      <c r="N2457" t="s">
        <v>134</v>
      </c>
      <c r="O2457" t="s">
        <v>24</v>
      </c>
      <c r="P2457" s="2">
        <f>DATEVALUE(CONCATENATE(RIGHT(output[[#This Row],[month_year]],2),"/01/",LEFT(output[[#This Row],[month_year]],4)))</f>
        <v>42248</v>
      </c>
    </row>
    <row r="2458" spans="1:16" x14ac:dyDescent="0.3">
      <c r="A2458">
        <v>201509</v>
      </c>
      <c r="B2458" t="s">
        <v>143</v>
      </c>
      <c r="C2458" t="s">
        <v>297</v>
      </c>
      <c r="D2458" t="s">
        <v>298</v>
      </c>
      <c r="E2458" t="s">
        <v>294</v>
      </c>
      <c r="F2458" t="s">
        <v>30</v>
      </c>
      <c r="G2458" t="s">
        <v>161</v>
      </c>
      <c r="H2458" t="s">
        <v>38</v>
      </c>
      <c r="I2458" t="s">
        <v>165</v>
      </c>
      <c r="J2458">
        <v>3330</v>
      </c>
      <c r="K2458">
        <v>14.25</v>
      </c>
      <c r="L2458">
        <v>47452.5</v>
      </c>
      <c r="N2458" t="s">
        <v>294</v>
      </c>
      <c r="O2458" t="s">
        <v>24</v>
      </c>
      <c r="P2458" s="2">
        <f>DATEVALUE(CONCATENATE(RIGHT(output[[#This Row],[month_year]],2),"/01/",LEFT(output[[#This Row],[month_year]],4)))</f>
        <v>42248</v>
      </c>
    </row>
    <row r="2459" spans="1:16" x14ac:dyDescent="0.3">
      <c r="A2459">
        <v>201509</v>
      </c>
      <c r="B2459" t="s">
        <v>143</v>
      </c>
      <c r="C2459" t="s">
        <v>299</v>
      </c>
      <c r="D2459" t="s">
        <v>300</v>
      </c>
      <c r="E2459" t="s">
        <v>134</v>
      </c>
      <c r="F2459" t="s">
        <v>30</v>
      </c>
      <c r="G2459" t="s">
        <v>19</v>
      </c>
      <c r="H2459" t="s">
        <v>20</v>
      </c>
      <c r="I2459" t="s">
        <v>21</v>
      </c>
      <c r="J2459">
        <v>341</v>
      </c>
      <c r="K2459">
        <v>14.98</v>
      </c>
      <c r="L2459">
        <v>5108.18</v>
      </c>
      <c r="N2459" t="s">
        <v>134</v>
      </c>
      <c r="O2459" t="s">
        <v>24</v>
      </c>
      <c r="P2459" s="2">
        <f>DATEVALUE(CONCATENATE(RIGHT(output[[#This Row],[month_year]],2),"/01/",LEFT(output[[#This Row],[month_year]],4)))</f>
        <v>42248</v>
      </c>
    </row>
    <row r="2460" spans="1:16" x14ac:dyDescent="0.3">
      <c r="A2460">
        <v>201509</v>
      </c>
      <c r="B2460" t="s">
        <v>143</v>
      </c>
      <c r="C2460" t="s">
        <v>301</v>
      </c>
      <c r="D2460" t="s">
        <v>302</v>
      </c>
      <c r="E2460" t="s">
        <v>294</v>
      </c>
      <c r="F2460" t="s">
        <v>30</v>
      </c>
      <c r="G2460" t="s">
        <v>19</v>
      </c>
      <c r="H2460" t="s">
        <v>38</v>
      </c>
      <c r="I2460" t="s">
        <v>39</v>
      </c>
      <c r="J2460">
        <v>199</v>
      </c>
      <c r="K2460">
        <v>15.98</v>
      </c>
      <c r="L2460">
        <v>3180.02</v>
      </c>
      <c r="N2460" t="s">
        <v>294</v>
      </c>
      <c r="O2460" t="s">
        <v>24</v>
      </c>
      <c r="P2460" s="2">
        <f>DATEVALUE(CONCATENATE(RIGHT(output[[#This Row],[month_year]],2),"/01/",LEFT(output[[#This Row],[month_year]],4)))</f>
        <v>42248</v>
      </c>
    </row>
    <row r="2461" spans="1:16" x14ac:dyDescent="0.3">
      <c r="A2461">
        <v>201509</v>
      </c>
      <c r="B2461" t="s">
        <v>143</v>
      </c>
      <c r="C2461" t="s">
        <v>313</v>
      </c>
      <c r="D2461" t="s">
        <v>314</v>
      </c>
      <c r="E2461" t="s">
        <v>138</v>
      </c>
      <c r="F2461" t="s">
        <v>30</v>
      </c>
      <c r="G2461" t="s">
        <v>19</v>
      </c>
      <c r="H2461" t="s">
        <v>20</v>
      </c>
      <c r="I2461" t="s">
        <v>21</v>
      </c>
      <c r="J2461">
        <v>5664</v>
      </c>
      <c r="K2461">
        <v>12.953333333333299</v>
      </c>
      <c r="L2461">
        <v>73367.679999999993</v>
      </c>
      <c r="M2461">
        <v>20</v>
      </c>
      <c r="N2461" t="s">
        <v>138</v>
      </c>
      <c r="O2461" t="s">
        <v>22</v>
      </c>
      <c r="P2461" s="2">
        <f>DATEVALUE(CONCATENATE(RIGHT(output[[#This Row],[month_year]],2),"/01/",LEFT(output[[#This Row],[month_year]],4)))</f>
        <v>42248</v>
      </c>
    </row>
    <row r="2462" spans="1:16" x14ac:dyDescent="0.3">
      <c r="A2462">
        <v>201509</v>
      </c>
      <c r="B2462" t="s">
        <v>143</v>
      </c>
      <c r="C2462" t="s">
        <v>315</v>
      </c>
      <c r="D2462" t="s">
        <v>314</v>
      </c>
      <c r="E2462" t="s">
        <v>138</v>
      </c>
      <c r="F2462" t="s">
        <v>30</v>
      </c>
      <c r="G2462" t="s">
        <v>19</v>
      </c>
      <c r="H2462" t="s">
        <v>20</v>
      </c>
      <c r="I2462" t="s">
        <v>21</v>
      </c>
      <c r="J2462">
        <v>3328</v>
      </c>
      <c r="K2462">
        <v>12.953333333333299</v>
      </c>
      <c r="L2462">
        <v>43108.6933333333</v>
      </c>
      <c r="N2462" t="s">
        <v>138</v>
      </c>
      <c r="O2462" t="s">
        <v>24</v>
      </c>
      <c r="P2462" s="2">
        <f>DATEVALUE(CONCATENATE(RIGHT(output[[#This Row],[month_year]],2),"/01/",LEFT(output[[#This Row],[month_year]],4)))</f>
        <v>42248</v>
      </c>
    </row>
    <row r="2463" spans="1:16" x14ac:dyDescent="0.3">
      <c r="A2463">
        <v>201509</v>
      </c>
      <c r="B2463" t="s">
        <v>143</v>
      </c>
      <c r="C2463" t="s">
        <v>316</v>
      </c>
      <c r="D2463" t="s">
        <v>317</v>
      </c>
      <c r="E2463" t="s">
        <v>318</v>
      </c>
      <c r="F2463" t="s">
        <v>30</v>
      </c>
      <c r="G2463" t="s">
        <v>19</v>
      </c>
      <c r="H2463" t="s">
        <v>38</v>
      </c>
      <c r="I2463" t="s">
        <v>39</v>
      </c>
      <c r="J2463">
        <v>3806</v>
      </c>
      <c r="K2463">
        <v>14.0966666666667</v>
      </c>
      <c r="L2463">
        <v>53651.913333333301</v>
      </c>
      <c r="M2463">
        <v>20</v>
      </c>
      <c r="N2463" t="s">
        <v>318</v>
      </c>
      <c r="O2463" t="s">
        <v>22</v>
      </c>
      <c r="P2463" s="2">
        <f>DATEVALUE(CONCATENATE(RIGHT(output[[#This Row],[month_year]],2),"/01/",LEFT(output[[#This Row],[month_year]],4)))</f>
        <v>42248</v>
      </c>
    </row>
    <row r="2464" spans="1:16" x14ac:dyDescent="0.3">
      <c r="A2464">
        <v>201509</v>
      </c>
      <c r="B2464" t="s">
        <v>143</v>
      </c>
      <c r="C2464" t="s">
        <v>319</v>
      </c>
      <c r="D2464" t="s">
        <v>320</v>
      </c>
      <c r="E2464" t="s">
        <v>138</v>
      </c>
      <c r="F2464" t="s">
        <v>30</v>
      </c>
      <c r="G2464" t="s">
        <v>161</v>
      </c>
      <c r="H2464" t="s">
        <v>20</v>
      </c>
      <c r="I2464" t="s">
        <v>162</v>
      </c>
      <c r="J2464">
        <v>4742</v>
      </c>
      <c r="K2464">
        <v>13.0866666666667</v>
      </c>
      <c r="L2464">
        <v>62056.973333333299</v>
      </c>
      <c r="N2464" t="s">
        <v>138</v>
      </c>
      <c r="O2464" t="s">
        <v>24</v>
      </c>
      <c r="P2464" s="2">
        <f>DATEVALUE(CONCATENATE(RIGHT(output[[#This Row],[month_year]],2),"/01/",LEFT(output[[#This Row],[month_year]],4)))</f>
        <v>42248</v>
      </c>
    </row>
    <row r="2465" spans="1:16" x14ac:dyDescent="0.3">
      <c r="A2465">
        <v>201509</v>
      </c>
      <c r="B2465" t="s">
        <v>143</v>
      </c>
      <c r="C2465" t="s">
        <v>321</v>
      </c>
      <c r="D2465" t="s">
        <v>322</v>
      </c>
      <c r="E2465" t="s">
        <v>138</v>
      </c>
      <c r="F2465" t="s">
        <v>30</v>
      </c>
      <c r="G2465" t="s">
        <v>19</v>
      </c>
      <c r="H2465" t="s">
        <v>20</v>
      </c>
      <c r="I2465" t="s">
        <v>21</v>
      </c>
      <c r="J2465">
        <v>366</v>
      </c>
      <c r="K2465">
        <v>14.98</v>
      </c>
      <c r="L2465">
        <v>5482.68</v>
      </c>
      <c r="N2465" t="s">
        <v>138</v>
      </c>
      <c r="O2465" t="s">
        <v>24</v>
      </c>
      <c r="P2465" s="2">
        <f>DATEVALUE(CONCATENATE(RIGHT(output[[#This Row],[month_year]],2),"/01/",LEFT(output[[#This Row],[month_year]],4)))</f>
        <v>42248</v>
      </c>
    </row>
    <row r="2466" spans="1:16" x14ac:dyDescent="0.3">
      <c r="A2466">
        <v>201509</v>
      </c>
      <c r="B2466" t="s">
        <v>143</v>
      </c>
      <c r="C2466" t="s">
        <v>323</v>
      </c>
      <c r="D2466" t="s">
        <v>324</v>
      </c>
      <c r="E2466" t="s">
        <v>318</v>
      </c>
      <c r="F2466" t="s">
        <v>30</v>
      </c>
      <c r="G2466" t="s">
        <v>19</v>
      </c>
      <c r="H2466" t="s">
        <v>38</v>
      </c>
      <c r="I2466" t="s">
        <v>39</v>
      </c>
      <c r="J2466">
        <v>268</v>
      </c>
      <c r="K2466">
        <v>15.98</v>
      </c>
      <c r="L2466">
        <v>4282.6400000000003</v>
      </c>
      <c r="N2466" t="s">
        <v>318</v>
      </c>
      <c r="O2466" t="s">
        <v>24</v>
      </c>
      <c r="P2466" s="2">
        <f>DATEVALUE(CONCATENATE(RIGHT(output[[#This Row],[month_year]],2),"/01/",LEFT(output[[#This Row],[month_year]],4)))</f>
        <v>42248</v>
      </c>
    </row>
    <row r="2467" spans="1:16" x14ac:dyDescent="0.3">
      <c r="A2467">
        <v>201509</v>
      </c>
      <c r="B2467" t="s">
        <v>143</v>
      </c>
      <c r="C2467" t="s">
        <v>335</v>
      </c>
      <c r="D2467" t="s">
        <v>336</v>
      </c>
      <c r="E2467" t="s">
        <v>32</v>
      </c>
      <c r="F2467" t="s">
        <v>30</v>
      </c>
      <c r="G2467" t="s">
        <v>19</v>
      </c>
      <c r="H2467" t="s">
        <v>20</v>
      </c>
      <c r="I2467" t="s">
        <v>21</v>
      </c>
      <c r="J2467">
        <v>4588</v>
      </c>
      <c r="K2467">
        <v>12.953333333333299</v>
      </c>
      <c r="L2467">
        <v>59429.893333333297</v>
      </c>
      <c r="M2467">
        <v>20</v>
      </c>
      <c r="N2467" t="s">
        <v>32</v>
      </c>
      <c r="O2467" t="s">
        <v>22</v>
      </c>
      <c r="P2467" s="2">
        <f>DATEVALUE(CONCATENATE(RIGHT(output[[#This Row],[month_year]],2),"/01/",LEFT(output[[#This Row],[month_year]],4)))</f>
        <v>42248</v>
      </c>
    </row>
    <row r="2468" spans="1:16" x14ac:dyDescent="0.3">
      <c r="A2468">
        <v>201509</v>
      </c>
      <c r="B2468" t="s">
        <v>143</v>
      </c>
      <c r="C2468" t="s">
        <v>337</v>
      </c>
      <c r="D2468" t="s">
        <v>338</v>
      </c>
      <c r="E2468" t="s">
        <v>91</v>
      </c>
      <c r="F2468" t="s">
        <v>30</v>
      </c>
      <c r="G2468" t="s">
        <v>19</v>
      </c>
      <c r="H2468" t="s">
        <v>38</v>
      </c>
      <c r="I2468" t="s">
        <v>39</v>
      </c>
      <c r="J2468">
        <v>4704</v>
      </c>
      <c r="K2468">
        <v>14.0966666666667</v>
      </c>
      <c r="L2468">
        <v>66310.720000000001</v>
      </c>
      <c r="M2468">
        <v>20</v>
      </c>
      <c r="N2468" t="s">
        <v>91</v>
      </c>
      <c r="O2468" t="s">
        <v>22</v>
      </c>
      <c r="P2468" s="2">
        <f>DATEVALUE(CONCATENATE(RIGHT(output[[#This Row],[month_year]],2),"/01/",LEFT(output[[#This Row],[month_year]],4)))</f>
        <v>42248</v>
      </c>
    </row>
    <row r="2469" spans="1:16" x14ac:dyDescent="0.3">
      <c r="A2469">
        <v>201509</v>
      </c>
      <c r="B2469" t="s">
        <v>143</v>
      </c>
      <c r="C2469" t="s">
        <v>339</v>
      </c>
      <c r="D2469" t="s">
        <v>340</v>
      </c>
      <c r="E2469" t="s">
        <v>32</v>
      </c>
      <c r="F2469" t="s">
        <v>30</v>
      </c>
      <c r="G2469" t="s">
        <v>161</v>
      </c>
      <c r="H2469" t="s">
        <v>20</v>
      </c>
      <c r="I2469" t="s">
        <v>162</v>
      </c>
      <c r="J2469">
        <v>3416</v>
      </c>
      <c r="K2469">
        <v>13.0866666666667</v>
      </c>
      <c r="L2469">
        <v>44704.053333333301</v>
      </c>
      <c r="N2469" t="s">
        <v>32</v>
      </c>
      <c r="O2469" t="s">
        <v>24</v>
      </c>
      <c r="P2469" s="2">
        <f>DATEVALUE(CONCATENATE(RIGHT(output[[#This Row],[month_year]],2),"/01/",LEFT(output[[#This Row],[month_year]],4)))</f>
        <v>42248</v>
      </c>
    </row>
    <row r="2470" spans="1:16" x14ac:dyDescent="0.3">
      <c r="A2470">
        <v>201509</v>
      </c>
      <c r="B2470" t="s">
        <v>143</v>
      </c>
      <c r="C2470" t="s">
        <v>341</v>
      </c>
      <c r="D2470" t="s">
        <v>342</v>
      </c>
      <c r="E2470" t="s">
        <v>91</v>
      </c>
      <c r="F2470" t="s">
        <v>30</v>
      </c>
      <c r="G2470" t="s">
        <v>161</v>
      </c>
      <c r="H2470" t="s">
        <v>38</v>
      </c>
      <c r="I2470" t="s">
        <v>165</v>
      </c>
      <c r="J2470">
        <v>3831</v>
      </c>
      <c r="K2470">
        <v>14.25</v>
      </c>
      <c r="L2470">
        <v>54591.75</v>
      </c>
      <c r="N2470" t="s">
        <v>91</v>
      </c>
      <c r="O2470" t="s">
        <v>24</v>
      </c>
      <c r="P2470" s="2">
        <f>DATEVALUE(CONCATENATE(RIGHT(output[[#This Row],[month_year]],2),"/01/",LEFT(output[[#This Row],[month_year]],4)))</f>
        <v>42248</v>
      </c>
    </row>
    <row r="2471" spans="1:16" x14ac:dyDescent="0.3">
      <c r="A2471">
        <v>201509</v>
      </c>
      <c r="B2471" t="s">
        <v>143</v>
      </c>
      <c r="C2471" t="s">
        <v>343</v>
      </c>
      <c r="D2471" t="s">
        <v>344</v>
      </c>
      <c r="E2471" t="s">
        <v>32</v>
      </c>
      <c r="F2471" t="s">
        <v>30</v>
      </c>
      <c r="G2471" t="s">
        <v>19</v>
      </c>
      <c r="H2471" t="s">
        <v>20</v>
      </c>
      <c r="I2471" t="s">
        <v>21</v>
      </c>
      <c r="J2471">
        <v>468</v>
      </c>
      <c r="K2471">
        <v>14.98</v>
      </c>
      <c r="L2471">
        <v>7010.64</v>
      </c>
      <c r="N2471" t="s">
        <v>32</v>
      </c>
      <c r="O2471" t="s">
        <v>24</v>
      </c>
      <c r="P2471" s="2">
        <f>DATEVALUE(CONCATENATE(RIGHT(output[[#This Row],[month_year]],2),"/01/",LEFT(output[[#This Row],[month_year]],4)))</f>
        <v>42248</v>
      </c>
    </row>
    <row r="2472" spans="1:16" x14ac:dyDescent="0.3">
      <c r="A2472">
        <v>201509</v>
      </c>
      <c r="B2472" t="s">
        <v>143</v>
      </c>
      <c r="C2472" t="s">
        <v>345</v>
      </c>
      <c r="D2472" t="s">
        <v>346</v>
      </c>
      <c r="E2472" t="s">
        <v>91</v>
      </c>
      <c r="F2472" t="s">
        <v>30</v>
      </c>
      <c r="G2472" t="s">
        <v>19</v>
      </c>
      <c r="H2472" t="s">
        <v>38</v>
      </c>
      <c r="I2472" t="s">
        <v>39</v>
      </c>
      <c r="J2472">
        <v>309</v>
      </c>
      <c r="K2472">
        <v>15.98</v>
      </c>
      <c r="L2472">
        <v>4937.82</v>
      </c>
      <c r="N2472" t="s">
        <v>91</v>
      </c>
      <c r="O2472" t="s">
        <v>24</v>
      </c>
      <c r="P2472" s="2">
        <f>DATEVALUE(CONCATENATE(RIGHT(output[[#This Row],[month_year]],2),"/01/",LEFT(output[[#This Row],[month_year]],4)))</f>
        <v>42248</v>
      </c>
    </row>
    <row r="2473" spans="1:16" x14ac:dyDescent="0.3">
      <c r="A2473">
        <v>201509</v>
      </c>
      <c r="B2473" t="s">
        <v>143</v>
      </c>
      <c r="C2473" t="s">
        <v>347</v>
      </c>
      <c r="D2473" t="s">
        <v>348</v>
      </c>
      <c r="E2473" t="s">
        <v>141</v>
      </c>
      <c r="F2473" t="s">
        <v>30</v>
      </c>
      <c r="G2473" t="s">
        <v>27</v>
      </c>
      <c r="H2473" t="s">
        <v>20</v>
      </c>
      <c r="I2473" t="s">
        <v>28</v>
      </c>
      <c r="J2473">
        <v>65900</v>
      </c>
      <c r="K2473">
        <v>5.98</v>
      </c>
      <c r="L2473">
        <v>394082</v>
      </c>
      <c r="M2473">
        <v>23.3333333333333</v>
      </c>
      <c r="N2473" t="s">
        <v>141</v>
      </c>
      <c r="O2473" t="s">
        <v>22</v>
      </c>
      <c r="P2473" s="2">
        <f>DATEVALUE(CONCATENATE(RIGHT(output[[#This Row],[month_year]],2),"/01/",LEFT(output[[#This Row],[month_year]],4)))</f>
        <v>42248</v>
      </c>
    </row>
    <row r="2474" spans="1:16" x14ac:dyDescent="0.3">
      <c r="A2474">
        <v>201509</v>
      </c>
      <c r="B2474" t="s">
        <v>143</v>
      </c>
      <c r="C2474" t="s">
        <v>349</v>
      </c>
      <c r="D2474" t="s">
        <v>350</v>
      </c>
      <c r="E2474" t="s">
        <v>351</v>
      </c>
      <c r="F2474" t="s">
        <v>30</v>
      </c>
      <c r="G2474" t="s">
        <v>27</v>
      </c>
      <c r="H2474" t="s">
        <v>38</v>
      </c>
      <c r="I2474" t="s">
        <v>150</v>
      </c>
      <c r="J2474">
        <v>43451</v>
      </c>
      <c r="K2474">
        <v>6.98</v>
      </c>
      <c r="L2474">
        <v>303287.98</v>
      </c>
      <c r="M2474">
        <v>23.3333333333333</v>
      </c>
      <c r="N2474" t="s">
        <v>351</v>
      </c>
      <c r="O2474" t="s">
        <v>22</v>
      </c>
      <c r="P2474" s="2">
        <f>DATEVALUE(CONCATENATE(RIGHT(output[[#This Row],[month_year]],2),"/01/",LEFT(output[[#This Row],[month_year]],4)))</f>
        <v>42248</v>
      </c>
    </row>
    <row r="2475" spans="1:16" x14ac:dyDescent="0.3">
      <c r="A2475">
        <v>201509</v>
      </c>
      <c r="B2475" t="s">
        <v>143</v>
      </c>
      <c r="C2475" t="s">
        <v>352</v>
      </c>
      <c r="D2475" t="s">
        <v>353</v>
      </c>
      <c r="E2475" t="s">
        <v>141</v>
      </c>
      <c r="F2475" t="s">
        <v>30</v>
      </c>
      <c r="G2475" t="s">
        <v>354</v>
      </c>
      <c r="H2475" t="s">
        <v>20</v>
      </c>
      <c r="I2475" t="s">
        <v>355</v>
      </c>
      <c r="J2475">
        <v>62338</v>
      </c>
      <c r="K2475">
        <v>5.98</v>
      </c>
      <c r="L2475">
        <v>372781.24</v>
      </c>
      <c r="N2475" t="s">
        <v>141</v>
      </c>
      <c r="O2475" t="s">
        <v>24</v>
      </c>
      <c r="P2475" s="2">
        <f>DATEVALUE(CONCATENATE(RIGHT(output[[#This Row],[month_year]],2),"/01/",LEFT(output[[#This Row],[month_year]],4)))</f>
        <v>42248</v>
      </c>
    </row>
    <row r="2476" spans="1:16" x14ac:dyDescent="0.3">
      <c r="A2476">
        <v>201509</v>
      </c>
      <c r="B2476" t="s">
        <v>143</v>
      </c>
      <c r="C2476" t="s">
        <v>356</v>
      </c>
      <c r="D2476" t="s">
        <v>357</v>
      </c>
      <c r="E2476" t="s">
        <v>351</v>
      </c>
      <c r="F2476" t="s">
        <v>30</v>
      </c>
      <c r="G2476" t="s">
        <v>354</v>
      </c>
      <c r="H2476" t="s">
        <v>38</v>
      </c>
      <c r="I2476" t="s">
        <v>358</v>
      </c>
      <c r="J2476">
        <v>40153</v>
      </c>
      <c r="K2476">
        <v>6.98</v>
      </c>
      <c r="L2476">
        <v>280267.94</v>
      </c>
      <c r="N2476" t="s">
        <v>351</v>
      </c>
      <c r="O2476" t="s">
        <v>24</v>
      </c>
      <c r="P2476" s="2">
        <f>DATEVALUE(CONCATENATE(RIGHT(output[[#This Row],[month_year]],2),"/01/",LEFT(output[[#This Row],[month_year]],4)))</f>
        <v>42248</v>
      </c>
    </row>
    <row r="2477" spans="1:16" x14ac:dyDescent="0.3">
      <c r="A2477">
        <v>201509</v>
      </c>
      <c r="B2477" t="s">
        <v>143</v>
      </c>
      <c r="C2477" t="s">
        <v>359</v>
      </c>
      <c r="D2477" t="s">
        <v>360</v>
      </c>
      <c r="E2477" t="s">
        <v>141</v>
      </c>
      <c r="F2477" t="s">
        <v>30</v>
      </c>
      <c r="G2477" t="s">
        <v>27</v>
      </c>
      <c r="H2477" t="s">
        <v>20</v>
      </c>
      <c r="I2477" t="s">
        <v>28</v>
      </c>
      <c r="J2477">
        <v>8070</v>
      </c>
      <c r="K2477">
        <v>5.98</v>
      </c>
      <c r="L2477">
        <v>48258.6</v>
      </c>
      <c r="N2477" t="s">
        <v>141</v>
      </c>
      <c r="O2477" t="s">
        <v>24</v>
      </c>
      <c r="P2477" s="2">
        <f>DATEVALUE(CONCATENATE(RIGHT(output[[#This Row],[month_year]],2),"/01/",LEFT(output[[#This Row],[month_year]],4)))</f>
        <v>42248</v>
      </c>
    </row>
    <row r="2478" spans="1:16" x14ac:dyDescent="0.3">
      <c r="A2478">
        <v>201509</v>
      </c>
      <c r="B2478" t="s">
        <v>143</v>
      </c>
      <c r="C2478" t="s">
        <v>361</v>
      </c>
      <c r="D2478" t="s">
        <v>362</v>
      </c>
      <c r="E2478" t="s">
        <v>351</v>
      </c>
      <c r="F2478" t="s">
        <v>30</v>
      </c>
      <c r="G2478" t="s">
        <v>27</v>
      </c>
      <c r="H2478" t="s">
        <v>38</v>
      </c>
      <c r="I2478" t="s">
        <v>150</v>
      </c>
      <c r="J2478">
        <v>4827</v>
      </c>
      <c r="K2478">
        <v>6.98</v>
      </c>
      <c r="L2478">
        <v>33692.46</v>
      </c>
      <c r="N2478" t="s">
        <v>351</v>
      </c>
      <c r="O2478" t="s">
        <v>24</v>
      </c>
      <c r="P2478" s="2">
        <f>DATEVALUE(CONCATENATE(RIGHT(output[[#This Row],[month_year]],2),"/01/",LEFT(output[[#This Row],[month_year]],4)))</f>
        <v>42248</v>
      </c>
    </row>
    <row r="2479" spans="1:16" x14ac:dyDescent="0.3">
      <c r="A2479">
        <v>201509</v>
      </c>
      <c r="B2479" t="s">
        <v>143</v>
      </c>
      <c r="C2479" t="s">
        <v>373</v>
      </c>
      <c r="D2479" t="s">
        <v>374</v>
      </c>
      <c r="E2479" t="s">
        <v>375</v>
      </c>
      <c r="F2479" t="s">
        <v>30</v>
      </c>
      <c r="G2479" t="s">
        <v>19</v>
      </c>
      <c r="H2479" t="s">
        <v>20</v>
      </c>
      <c r="I2479" t="s">
        <v>21</v>
      </c>
      <c r="J2479">
        <v>4139</v>
      </c>
      <c r="K2479">
        <v>12.953333333333299</v>
      </c>
      <c r="L2479">
        <v>53613.846666666701</v>
      </c>
      <c r="M2479">
        <v>20</v>
      </c>
      <c r="N2479" t="s">
        <v>375</v>
      </c>
      <c r="O2479" t="s">
        <v>22</v>
      </c>
      <c r="P2479" s="2">
        <f>DATEVALUE(CONCATENATE(RIGHT(output[[#This Row],[month_year]],2),"/01/",LEFT(output[[#This Row],[month_year]],4)))</f>
        <v>42248</v>
      </c>
    </row>
    <row r="2480" spans="1:16" x14ac:dyDescent="0.3">
      <c r="A2480">
        <v>201509</v>
      </c>
      <c r="B2480" t="s">
        <v>143</v>
      </c>
      <c r="C2480" t="s">
        <v>376</v>
      </c>
      <c r="D2480" t="s">
        <v>377</v>
      </c>
      <c r="E2480" t="s">
        <v>375</v>
      </c>
      <c r="F2480" t="s">
        <v>30</v>
      </c>
      <c r="G2480" t="s">
        <v>19</v>
      </c>
      <c r="H2480" t="s">
        <v>20</v>
      </c>
      <c r="I2480" t="s">
        <v>21</v>
      </c>
      <c r="J2480">
        <v>403</v>
      </c>
      <c r="K2480">
        <v>14.98</v>
      </c>
      <c r="L2480">
        <v>6036.94</v>
      </c>
      <c r="N2480" t="s">
        <v>375</v>
      </c>
      <c r="O2480" t="s">
        <v>24</v>
      </c>
      <c r="P2480" s="2">
        <f>DATEVALUE(CONCATENATE(RIGHT(output[[#This Row],[month_year]],2),"/01/",LEFT(output[[#This Row],[month_year]],4)))</f>
        <v>42248</v>
      </c>
    </row>
    <row r="2481" spans="1:16" x14ac:dyDescent="0.3">
      <c r="A2481">
        <v>201509</v>
      </c>
      <c r="B2481" t="s">
        <v>143</v>
      </c>
      <c r="C2481" t="s">
        <v>378</v>
      </c>
      <c r="D2481" t="s">
        <v>379</v>
      </c>
      <c r="E2481" t="s">
        <v>380</v>
      </c>
      <c r="F2481" t="s">
        <v>30</v>
      </c>
      <c r="G2481" t="s">
        <v>19</v>
      </c>
      <c r="H2481" t="s">
        <v>38</v>
      </c>
      <c r="I2481" t="s">
        <v>39</v>
      </c>
      <c r="J2481">
        <v>257</v>
      </c>
      <c r="K2481">
        <v>15.98</v>
      </c>
      <c r="L2481">
        <v>4106.8599999999997</v>
      </c>
      <c r="M2481">
        <v>20</v>
      </c>
      <c r="N2481" t="s">
        <v>380</v>
      </c>
      <c r="O2481" t="s">
        <v>22</v>
      </c>
      <c r="P2481" s="2">
        <f>DATEVALUE(CONCATENATE(RIGHT(output[[#This Row],[month_year]],2),"/01/",LEFT(output[[#This Row],[month_year]],4)))</f>
        <v>42248</v>
      </c>
    </row>
    <row r="2482" spans="1:16" x14ac:dyDescent="0.3">
      <c r="A2482">
        <v>201509</v>
      </c>
      <c r="B2482" t="s">
        <v>143</v>
      </c>
      <c r="C2482" t="s">
        <v>387</v>
      </c>
      <c r="D2482" t="s">
        <v>387</v>
      </c>
      <c r="E2482" t="s">
        <v>34</v>
      </c>
      <c r="F2482" t="s">
        <v>35</v>
      </c>
      <c r="G2482" t="s">
        <v>19</v>
      </c>
      <c r="H2482" t="s">
        <v>20</v>
      </c>
      <c r="I2482" t="s">
        <v>21</v>
      </c>
      <c r="J2482">
        <v>1997</v>
      </c>
      <c r="K2482">
        <v>12.953333333333299</v>
      </c>
      <c r="L2482">
        <v>25867.8066666667</v>
      </c>
      <c r="M2482">
        <v>18.6666666666667</v>
      </c>
      <c r="N2482" t="s">
        <v>34</v>
      </c>
      <c r="O2482" t="s">
        <v>22</v>
      </c>
      <c r="P2482" s="2">
        <f>DATEVALUE(CONCATENATE(RIGHT(output[[#This Row],[month_year]],2),"/01/",LEFT(output[[#This Row],[month_year]],4)))</f>
        <v>42248</v>
      </c>
    </row>
    <row r="2483" spans="1:16" x14ac:dyDescent="0.3">
      <c r="A2483">
        <v>201509</v>
      </c>
      <c r="B2483" t="s">
        <v>143</v>
      </c>
      <c r="C2483" t="s">
        <v>388</v>
      </c>
      <c r="D2483" t="s">
        <v>388</v>
      </c>
      <c r="E2483" t="s">
        <v>389</v>
      </c>
      <c r="F2483" t="s">
        <v>35</v>
      </c>
      <c r="G2483" t="s">
        <v>19</v>
      </c>
      <c r="H2483" t="s">
        <v>38</v>
      </c>
      <c r="I2483" t="s">
        <v>39</v>
      </c>
      <c r="J2483">
        <v>2638</v>
      </c>
      <c r="K2483">
        <v>14.0966666666667</v>
      </c>
      <c r="L2483">
        <v>37187.006666666697</v>
      </c>
      <c r="M2483">
        <v>18.6666666666667</v>
      </c>
      <c r="N2483" t="s">
        <v>389</v>
      </c>
      <c r="O2483" t="s">
        <v>22</v>
      </c>
      <c r="P2483" s="2">
        <f>DATEVALUE(CONCATENATE(RIGHT(output[[#This Row],[month_year]],2),"/01/",LEFT(output[[#This Row],[month_year]],4)))</f>
        <v>42248</v>
      </c>
    </row>
    <row r="2484" spans="1:16" x14ac:dyDescent="0.3">
      <c r="A2484">
        <v>201509</v>
      </c>
      <c r="B2484" t="s">
        <v>143</v>
      </c>
      <c r="C2484" t="s">
        <v>390</v>
      </c>
      <c r="D2484" t="s">
        <v>390</v>
      </c>
      <c r="E2484" t="s">
        <v>34</v>
      </c>
      <c r="F2484" t="s">
        <v>35</v>
      </c>
      <c r="G2484" t="s">
        <v>161</v>
      </c>
      <c r="H2484" t="s">
        <v>20</v>
      </c>
      <c r="I2484" t="s">
        <v>162</v>
      </c>
      <c r="J2484">
        <v>2720</v>
      </c>
      <c r="K2484">
        <v>13.0866666666667</v>
      </c>
      <c r="L2484">
        <v>35595.733333333301</v>
      </c>
      <c r="N2484" t="s">
        <v>34</v>
      </c>
      <c r="O2484" t="s">
        <v>24</v>
      </c>
      <c r="P2484" s="2">
        <f>DATEVALUE(CONCATENATE(RIGHT(output[[#This Row],[month_year]],2),"/01/",LEFT(output[[#This Row],[month_year]],4)))</f>
        <v>42248</v>
      </c>
    </row>
    <row r="2485" spans="1:16" x14ac:dyDescent="0.3">
      <c r="A2485">
        <v>201509</v>
      </c>
      <c r="B2485" t="s">
        <v>143</v>
      </c>
      <c r="C2485" t="s">
        <v>391</v>
      </c>
      <c r="D2485" t="s">
        <v>391</v>
      </c>
      <c r="E2485" t="s">
        <v>389</v>
      </c>
      <c r="F2485" t="s">
        <v>35</v>
      </c>
      <c r="G2485" t="s">
        <v>161</v>
      </c>
      <c r="H2485" t="s">
        <v>38</v>
      </c>
      <c r="I2485" t="s">
        <v>165</v>
      </c>
      <c r="J2485">
        <v>3863</v>
      </c>
      <c r="K2485">
        <v>14.25</v>
      </c>
      <c r="L2485">
        <v>55047.75</v>
      </c>
      <c r="N2485" t="s">
        <v>389</v>
      </c>
      <c r="O2485" t="s">
        <v>24</v>
      </c>
      <c r="P2485" s="2">
        <f>DATEVALUE(CONCATENATE(RIGHT(output[[#This Row],[month_year]],2),"/01/",LEFT(output[[#This Row],[month_year]],4)))</f>
        <v>42248</v>
      </c>
    </row>
    <row r="2486" spans="1:16" x14ac:dyDescent="0.3">
      <c r="A2486">
        <v>201509</v>
      </c>
      <c r="B2486" t="s">
        <v>143</v>
      </c>
      <c r="C2486" t="s">
        <v>392</v>
      </c>
      <c r="D2486" t="s">
        <v>392</v>
      </c>
      <c r="E2486" t="s">
        <v>34</v>
      </c>
      <c r="F2486" t="s">
        <v>35</v>
      </c>
      <c r="G2486" t="s">
        <v>19</v>
      </c>
      <c r="H2486" t="s">
        <v>20</v>
      </c>
      <c r="I2486" t="s">
        <v>21</v>
      </c>
      <c r="J2486">
        <v>358</v>
      </c>
      <c r="K2486">
        <v>14.98</v>
      </c>
      <c r="L2486">
        <v>5362.84</v>
      </c>
      <c r="N2486" t="s">
        <v>34</v>
      </c>
      <c r="O2486" t="s">
        <v>24</v>
      </c>
      <c r="P2486" s="2">
        <f>DATEVALUE(CONCATENATE(RIGHT(output[[#This Row],[month_year]],2),"/01/",LEFT(output[[#This Row],[month_year]],4)))</f>
        <v>42248</v>
      </c>
    </row>
    <row r="2487" spans="1:16" x14ac:dyDescent="0.3">
      <c r="A2487">
        <v>201509</v>
      </c>
      <c r="B2487" t="s">
        <v>143</v>
      </c>
      <c r="C2487" t="s">
        <v>393</v>
      </c>
      <c r="D2487" t="s">
        <v>393</v>
      </c>
      <c r="E2487" t="s">
        <v>389</v>
      </c>
      <c r="F2487" t="s">
        <v>35</v>
      </c>
      <c r="G2487" t="s">
        <v>19</v>
      </c>
      <c r="H2487" t="s">
        <v>38</v>
      </c>
      <c r="I2487" t="s">
        <v>39</v>
      </c>
      <c r="J2487">
        <v>325</v>
      </c>
      <c r="K2487">
        <v>15.98</v>
      </c>
      <c r="L2487">
        <v>5193.5</v>
      </c>
      <c r="N2487" t="s">
        <v>389</v>
      </c>
      <c r="O2487" t="s">
        <v>24</v>
      </c>
      <c r="P2487" s="2">
        <f>DATEVALUE(CONCATENATE(RIGHT(output[[#This Row],[month_year]],2),"/01/",LEFT(output[[#This Row],[month_year]],4)))</f>
        <v>42248</v>
      </c>
    </row>
    <row r="2488" spans="1:16" x14ac:dyDescent="0.3">
      <c r="A2488">
        <v>201509</v>
      </c>
      <c r="B2488" t="s">
        <v>143</v>
      </c>
      <c r="C2488" t="s">
        <v>400</v>
      </c>
      <c r="D2488" t="s">
        <v>400</v>
      </c>
      <c r="E2488" t="s">
        <v>36</v>
      </c>
      <c r="F2488" t="s">
        <v>35</v>
      </c>
      <c r="G2488" t="s">
        <v>19</v>
      </c>
      <c r="H2488" t="s">
        <v>20</v>
      </c>
      <c r="I2488" t="s">
        <v>21</v>
      </c>
      <c r="J2488">
        <v>2470</v>
      </c>
      <c r="K2488">
        <v>12.953333333333299</v>
      </c>
      <c r="L2488">
        <v>31994.733333333301</v>
      </c>
      <c r="M2488">
        <v>20</v>
      </c>
      <c r="N2488" t="s">
        <v>36</v>
      </c>
      <c r="O2488" t="s">
        <v>22</v>
      </c>
      <c r="P2488" s="2">
        <f>DATEVALUE(CONCATENATE(RIGHT(output[[#This Row],[month_year]],2),"/01/",LEFT(output[[#This Row],[month_year]],4)))</f>
        <v>42248</v>
      </c>
    </row>
    <row r="2489" spans="1:16" x14ac:dyDescent="0.3">
      <c r="A2489">
        <v>201509</v>
      </c>
      <c r="B2489" t="s">
        <v>143</v>
      </c>
      <c r="C2489" t="s">
        <v>401</v>
      </c>
      <c r="D2489" t="s">
        <v>401</v>
      </c>
      <c r="E2489" t="s">
        <v>37</v>
      </c>
      <c r="F2489" t="s">
        <v>35</v>
      </c>
      <c r="G2489" t="s">
        <v>19</v>
      </c>
      <c r="H2489" t="s">
        <v>38</v>
      </c>
      <c r="I2489" t="s">
        <v>39</v>
      </c>
      <c r="J2489">
        <v>3390</v>
      </c>
      <c r="K2489">
        <v>14.0966666666667</v>
      </c>
      <c r="L2489">
        <v>47787.7</v>
      </c>
      <c r="M2489">
        <v>20</v>
      </c>
      <c r="N2489" t="s">
        <v>37</v>
      </c>
      <c r="O2489" t="s">
        <v>22</v>
      </c>
      <c r="P2489" s="2">
        <f>DATEVALUE(CONCATENATE(RIGHT(output[[#This Row],[month_year]],2),"/01/",LEFT(output[[#This Row],[month_year]],4)))</f>
        <v>42248</v>
      </c>
    </row>
    <row r="2490" spans="1:16" x14ac:dyDescent="0.3">
      <c r="A2490">
        <v>201509</v>
      </c>
      <c r="B2490" t="s">
        <v>143</v>
      </c>
      <c r="C2490" t="s">
        <v>402</v>
      </c>
      <c r="D2490" t="s">
        <v>402</v>
      </c>
      <c r="E2490" t="s">
        <v>36</v>
      </c>
      <c r="F2490" t="s">
        <v>35</v>
      </c>
      <c r="G2490" t="s">
        <v>161</v>
      </c>
      <c r="H2490" t="s">
        <v>20</v>
      </c>
      <c r="I2490" t="s">
        <v>162</v>
      </c>
      <c r="J2490">
        <v>3362</v>
      </c>
      <c r="K2490">
        <v>13.0866666666667</v>
      </c>
      <c r="L2490">
        <v>43997.3733333333</v>
      </c>
      <c r="N2490" t="s">
        <v>36</v>
      </c>
      <c r="O2490" t="s">
        <v>24</v>
      </c>
      <c r="P2490" s="2">
        <f>DATEVALUE(CONCATENATE(RIGHT(output[[#This Row],[month_year]],2),"/01/",LEFT(output[[#This Row],[month_year]],4)))</f>
        <v>42248</v>
      </c>
    </row>
    <row r="2491" spans="1:16" x14ac:dyDescent="0.3">
      <c r="A2491">
        <v>201509</v>
      </c>
      <c r="B2491" t="s">
        <v>143</v>
      </c>
      <c r="C2491" t="s">
        <v>403</v>
      </c>
      <c r="D2491" t="s">
        <v>403</v>
      </c>
      <c r="E2491" t="s">
        <v>37</v>
      </c>
      <c r="F2491" t="s">
        <v>35</v>
      </c>
      <c r="G2491" t="s">
        <v>161</v>
      </c>
      <c r="H2491" t="s">
        <v>38</v>
      </c>
      <c r="I2491" t="s">
        <v>165</v>
      </c>
      <c r="J2491">
        <v>4476</v>
      </c>
      <c r="K2491">
        <v>14.25</v>
      </c>
      <c r="L2491">
        <v>63783</v>
      </c>
      <c r="N2491" t="s">
        <v>37</v>
      </c>
      <c r="O2491" t="s">
        <v>24</v>
      </c>
      <c r="P2491" s="2">
        <f>DATEVALUE(CONCATENATE(RIGHT(output[[#This Row],[month_year]],2),"/01/",LEFT(output[[#This Row],[month_year]],4)))</f>
        <v>42248</v>
      </c>
    </row>
    <row r="2492" spans="1:16" x14ac:dyDescent="0.3">
      <c r="A2492">
        <v>201509</v>
      </c>
      <c r="B2492" t="s">
        <v>143</v>
      </c>
      <c r="C2492" t="s">
        <v>404</v>
      </c>
      <c r="D2492" t="s">
        <v>404</v>
      </c>
      <c r="E2492" t="s">
        <v>36</v>
      </c>
      <c r="F2492" t="s">
        <v>35</v>
      </c>
      <c r="G2492" t="s">
        <v>19</v>
      </c>
      <c r="H2492" t="s">
        <v>20</v>
      </c>
      <c r="I2492" t="s">
        <v>21</v>
      </c>
      <c r="J2492">
        <v>430</v>
      </c>
      <c r="K2492">
        <v>14.98</v>
      </c>
      <c r="L2492">
        <v>6441.4</v>
      </c>
      <c r="N2492" t="s">
        <v>36</v>
      </c>
      <c r="O2492" t="s">
        <v>24</v>
      </c>
      <c r="P2492" s="2">
        <f>DATEVALUE(CONCATENATE(RIGHT(output[[#This Row],[month_year]],2),"/01/",LEFT(output[[#This Row],[month_year]],4)))</f>
        <v>42248</v>
      </c>
    </row>
    <row r="2493" spans="1:16" x14ac:dyDescent="0.3">
      <c r="A2493">
        <v>201509</v>
      </c>
      <c r="B2493" t="s">
        <v>143</v>
      </c>
      <c r="C2493" t="s">
        <v>405</v>
      </c>
      <c r="D2493" t="s">
        <v>405</v>
      </c>
      <c r="E2493" t="s">
        <v>37</v>
      </c>
      <c r="F2493" t="s">
        <v>35</v>
      </c>
      <c r="G2493" t="s">
        <v>19</v>
      </c>
      <c r="H2493" t="s">
        <v>38</v>
      </c>
      <c r="I2493" t="s">
        <v>39</v>
      </c>
      <c r="J2493">
        <v>391</v>
      </c>
      <c r="K2493">
        <v>15.98</v>
      </c>
      <c r="L2493">
        <v>6248.18</v>
      </c>
      <c r="N2493" t="s">
        <v>37</v>
      </c>
      <c r="O2493" t="s">
        <v>24</v>
      </c>
      <c r="P2493" s="2">
        <f>DATEVALUE(CONCATENATE(RIGHT(output[[#This Row],[month_year]],2),"/01/",LEFT(output[[#This Row],[month_year]],4)))</f>
        <v>42248</v>
      </c>
    </row>
    <row r="2494" spans="1:16" x14ac:dyDescent="0.3">
      <c r="A2494">
        <v>201509</v>
      </c>
      <c r="B2494" t="s">
        <v>143</v>
      </c>
      <c r="C2494" t="s">
        <v>412</v>
      </c>
      <c r="D2494" t="s">
        <v>412</v>
      </c>
      <c r="E2494" t="s">
        <v>93</v>
      </c>
      <c r="F2494" t="s">
        <v>35</v>
      </c>
      <c r="G2494" t="s">
        <v>19</v>
      </c>
      <c r="H2494" t="s">
        <v>20</v>
      </c>
      <c r="I2494" t="s">
        <v>21</v>
      </c>
      <c r="J2494">
        <v>2798</v>
      </c>
      <c r="K2494">
        <v>12.953333333333299</v>
      </c>
      <c r="L2494">
        <v>36243.426666666703</v>
      </c>
      <c r="M2494">
        <v>17.3333333333333</v>
      </c>
      <c r="N2494" t="s">
        <v>93</v>
      </c>
      <c r="O2494" t="s">
        <v>22</v>
      </c>
      <c r="P2494" s="2">
        <f>DATEVALUE(CONCATENATE(RIGHT(output[[#This Row],[month_year]],2),"/01/",LEFT(output[[#This Row],[month_year]],4)))</f>
        <v>42248</v>
      </c>
    </row>
    <row r="2495" spans="1:16" x14ac:dyDescent="0.3">
      <c r="A2495">
        <v>201509</v>
      </c>
      <c r="B2495" t="s">
        <v>143</v>
      </c>
      <c r="C2495" t="s">
        <v>413</v>
      </c>
      <c r="D2495" t="s">
        <v>413</v>
      </c>
      <c r="E2495" t="s">
        <v>94</v>
      </c>
      <c r="F2495" t="s">
        <v>35</v>
      </c>
      <c r="G2495" t="s">
        <v>19</v>
      </c>
      <c r="H2495" t="s">
        <v>38</v>
      </c>
      <c r="I2495" t="s">
        <v>39</v>
      </c>
      <c r="J2495">
        <v>4230</v>
      </c>
      <c r="K2495">
        <v>14.0966666666667</v>
      </c>
      <c r="L2495">
        <v>59628.9</v>
      </c>
      <c r="M2495">
        <v>17.3333333333333</v>
      </c>
      <c r="N2495" t="s">
        <v>94</v>
      </c>
      <c r="O2495" t="s">
        <v>22</v>
      </c>
      <c r="P2495" s="2">
        <f>DATEVALUE(CONCATENATE(RIGHT(output[[#This Row],[month_year]],2),"/01/",LEFT(output[[#This Row],[month_year]],4)))</f>
        <v>42248</v>
      </c>
    </row>
    <row r="2496" spans="1:16" x14ac:dyDescent="0.3">
      <c r="A2496">
        <v>201509</v>
      </c>
      <c r="B2496" t="s">
        <v>143</v>
      </c>
      <c r="C2496" t="s">
        <v>414</v>
      </c>
      <c r="D2496" t="s">
        <v>414</v>
      </c>
      <c r="E2496" t="s">
        <v>93</v>
      </c>
      <c r="F2496" t="s">
        <v>35</v>
      </c>
      <c r="G2496" t="s">
        <v>161</v>
      </c>
      <c r="H2496" t="s">
        <v>20</v>
      </c>
      <c r="I2496" t="s">
        <v>162</v>
      </c>
      <c r="J2496">
        <v>2434</v>
      </c>
      <c r="K2496">
        <v>13.0866666666667</v>
      </c>
      <c r="L2496">
        <v>31852.946666666699</v>
      </c>
      <c r="N2496" t="s">
        <v>93</v>
      </c>
      <c r="O2496" t="s">
        <v>24</v>
      </c>
      <c r="P2496" s="2">
        <f>DATEVALUE(CONCATENATE(RIGHT(output[[#This Row],[month_year]],2),"/01/",LEFT(output[[#This Row],[month_year]],4)))</f>
        <v>42248</v>
      </c>
    </row>
    <row r="2497" spans="1:16" x14ac:dyDescent="0.3">
      <c r="A2497">
        <v>201509</v>
      </c>
      <c r="B2497" t="s">
        <v>143</v>
      </c>
      <c r="C2497" t="s">
        <v>415</v>
      </c>
      <c r="D2497" t="s">
        <v>415</v>
      </c>
      <c r="E2497" t="s">
        <v>94</v>
      </c>
      <c r="F2497" t="s">
        <v>35</v>
      </c>
      <c r="G2497" t="s">
        <v>161</v>
      </c>
      <c r="H2497" t="s">
        <v>38</v>
      </c>
      <c r="I2497" t="s">
        <v>165</v>
      </c>
      <c r="J2497">
        <v>3693</v>
      </c>
      <c r="K2497">
        <v>14.25</v>
      </c>
      <c r="L2497">
        <v>52625.25</v>
      </c>
      <c r="N2497" t="s">
        <v>94</v>
      </c>
      <c r="O2497" t="s">
        <v>24</v>
      </c>
      <c r="P2497" s="2">
        <f>DATEVALUE(CONCATENATE(RIGHT(output[[#This Row],[month_year]],2),"/01/",LEFT(output[[#This Row],[month_year]],4)))</f>
        <v>42248</v>
      </c>
    </row>
    <row r="2498" spans="1:16" x14ac:dyDescent="0.3">
      <c r="A2498">
        <v>201509</v>
      </c>
      <c r="B2498" t="s">
        <v>143</v>
      </c>
      <c r="C2498" t="s">
        <v>416</v>
      </c>
      <c r="D2498" t="s">
        <v>416</v>
      </c>
      <c r="E2498" t="s">
        <v>93</v>
      </c>
      <c r="F2498" t="s">
        <v>35</v>
      </c>
      <c r="G2498" t="s">
        <v>19</v>
      </c>
      <c r="H2498" t="s">
        <v>20</v>
      </c>
      <c r="I2498" t="s">
        <v>21</v>
      </c>
      <c r="J2498">
        <v>329</v>
      </c>
      <c r="K2498">
        <v>14.98</v>
      </c>
      <c r="L2498">
        <v>4928.42</v>
      </c>
      <c r="N2498" t="s">
        <v>93</v>
      </c>
      <c r="O2498" t="s">
        <v>24</v>
      </c>
      <c r="P2498" s="2">
        <f>DATEVALUE(CONCATENATE(RIGHT(output[[#This Row],[month_year]],2),"/01/",LEFT(output[[#This Row],[month_year]],4)))</f>
        <v>42248</v>
      </c>
    </row>
    <row r="2499" spans="1:16" x14ac:dyDescent="0.3">
      <c r="A2499">
        <v>201509</v>
      </c>
      <c r="B2499" t="s">
        <v>143</v>
      </c>
      <c r="C2499" t="s">
        <v>417</v>
      </c>
      <c r="D2499" t="s">
        <v>417</v>
      </c>
      <c r="E2499" t="s">
        <v>94</v>
      </c>
      <c r="F2499" t="s">
        <v>35</v>
      </c>
      <c r="G2499" t="s">
        <v>19</v>
      </c>
      <c r="H2499" t="s">
        <v>38</v>
      </c>
      <c r="I2499" t="s">
        <v>39</v>
      </c>
      <c r="J2499">
        <v>372</v>
      </c>
      <c r="K2499">
        <v>15.98</v>
      </c>
      <c r="L2499">
        <v>5944.56</v>
      </c>
      <c r="N2499" t="s">
        <v>94</v>
      </c>
      <c r="O2499" t="s">
        <v>24</v>
      </c>
      <c r="P2499" s="2">
        <f>DATEVALUE(CONCATENATE(RIGHT(output[[#This Row],[month_year]],2),"/01/",LEFT(output[[#This Row],[month_year]],4)))</f>
        <v>42248</v>
      </c>
    </row>
    <row r="2500" spans="1:16" x14ac:dyDescent="0.3">
      <c r="A2500">
        <v>201509</v>
      </c>
      <c r="B2500" t="s">
        <v>143</v>
      </c>
      <c r="C2500" t="s">
        <v>424</v>
      </c>
      <c r="D2500" t="s">
        <v>424</v>
      </c>
      <c r="E2500" t="s">
        <v>96</v>
      </c>
      <c r="F2500" t="s">
        <v>35</v>
      </c>
      <c r="G2500" t="s">
        <v>52</v>
      </c>
      <c r="H2500" t="s">
        <v>20</v>
      </c>
      <c r="I2500" t="s">
        <v>53</v>
      </c>
      <c r="J2500">
        <v>3438</v>
      </c>
      <c r="K2500">
        <v>12.9</v>
      </c>
      <c r="L2500">
        <v>44350.2</v>
      </c>
      <c r="M2500">
        <v>16</v>
      </c>
      <c r="N2500" t="s">
        <v>96</v>
      </c>
      <c r="O2500" t="s">
        <v>22</v>
      </c>
      <c r="P2500" s="2">
        <f>DATEVALUE(CONCATENATE(RIGHT(output[[#This Row],[month_year]],2),"/01/",LEFT(output[[#This Row],[month_year]],4)))</f>
        <v>42248</v>
      </c>
    </row>
    <row r="2501" spans="1:16" x14ac:dyDescent="0.3">
      <c r="A2501">
        <v>201509</v>
      </c>
      <c r="B2501" t="s">
        <v>143</v>
      </c>
      <c r="C2501" t="s">
        <v>425</v>
      </c>
      <c r="D2501" t="s">
        <v>425</v>
      </c>
      <c r="E2501" t="s">
        <v>426</v>
      </c>
      <c r="F2501" t="s">
        <v>35</v>
      </c>
      <c r="G2501" t="s">
        <v>52</v>
      </c>
      <c r="H2501" t="s">
        <v>38</v>
      </c>
      <c r="I2501" t="s">
        <v>85</v>
      </c>
      <c r="J2501">
        <v>3103</v>
      </c>
      <c r="K2501">
        <v>14.04</v>
      </c>
      <c r="L2501">
        <v>43566.12</v>
      </c>
      <c r="M2501">
        <v>16</v>
      </c>
      <c r="N2501" t="s">
        <v>426</v>
      </c>
      <c r="O2501" t="s">
        <v>22</v>
      </c>
      <c r="P2501" s="2">
        <f>DATEVALUE(CONCATENATE(RIGHT(output[[#This Row],[month_year]],2),"/01/",LEFT(output[[#This Row],[month_year]],4)))</f>
        <v>42248</v>
      </c>
    </row>
    <row r="2502" spans="1:16" x14ac:dyDescent="0.3">
      <c r="A2502">
        <v>201509</v>
      </c>
      <c r="B2502" t="s">
        <v>143</v>
      </c>
      <c r="C2502" t="s">
        <v>427</v>
      </c>
      <c r="D2502" t="s">
        <v>427</v>
      </c>
      <c r="E2502" t="s">
        <v>96</v>
      </c>
      <c r="F2502" t="s">
        <v>35</v>
      </c>
      <c r="G2502" t="s">
        <v>52</v>
      </c>
      <c r="H2502" t="s">
        <v>20</v>
      </c>
      <c r="I2502" t="s">
        <v>53</v>
      </c>
      <c r="J2502">
        <v>369</v>
      </c>
      <c r="K2502">
        <v>14.98</v>
      </c>
      <c r="L2502">
        <v>5527.62</v>
      </c>
      <c r="N2502" t="s">
        <v>96</v>
      </c>
      <c r="O2502" t="s">
        <v>24</v>
      </c>
      <c r="P2502" s="2">
        <f>DATEVALUE(CONCATENATE(RIGHT(output[[#This Row],[month_year]],2),"/01/",LEFT(output[[#This Row],[month_year]],4)))</f>
        <v>42248</v>
      </c>
    </row>
    <row r="2503" spans="1:16" x14ac:dyDescent="0.3">
      <c r="A2503">
        <v>201509</v>
      </c>
      <c r="B2503" t="s">
        <v>143</v>
      </c>
      <c r="C2503" t="s">
        <v>428</v>
      </c>
      <c r="D2503" t="s">
        <v>428</v>
      </c>
      <c r="E2503" t="s">
        <v>426</v>
      </c>
      <c r="F2503" t="s">
        <v>35</v>
      </c>
      <c r="G2503" t="s">
        <v>52</v>
      </c>
      <c r="H2503" t="s">
        <v>38</v>
      </c>
      <c r="I2503" t="s">
        <v>85</v>
      </c>
      <c r="J2503">
        <v>137</v>
      </c>
      <c r="K2503">
        <v>15.98</v>
      </c>
      <c r="L2503">
        <v>2189.2600000000002</v>
      </c>
      <c r="N2503" t="s">
        <v>426</v>
      </c>
      <c r="O2503" t="s">
        <v>24</v>
      </c>
      <c r="P2503" s="2">
        <f>DATEVALUE(CONCATENATE(RIGHT(output[[#This Row],[month_year]],2),"/01/",LEFT(output[[#This Row],[month_year]],4)))</f>
        <v>42248</v>
      </c>
    </row>
    <row r="2504" spans="1:16" x14ac:dyDescent="0.3">
      <c r="A2504">
        <v>201509</v>
      </c>
      <c r="B2504" t="s">
        <v>143</v>
      </c>
      <c r="C2504" t="s">
        <v>439</v>
      </c>
      <c r="D2504" t="s">
        <v>440</v>
      </c>
      <c r="E2504" t="s">
        <v>47</v>
      </c>
      <c r="F2504" t="s">
        <v>48</v>
      </c>
      <c r="G2504" t="s">
        <v>19</v>
      </c>
      <c r="H2504" t="s">
        <v>20</v>
      </c>
      <c r="I2504" t="s">
        <v>21</v>
      </c>
      <c r="J2504">
        <v>7650</v>
      </c>
      <c r="K2504">
        <v>12.953333333333299</v>
      </c>
      <c r="L2504">
        <v>99093</v>
      </c>
      <c r="M2504">
        <v>18.6666666666667</v>
      </c>
      <c r="N2504" t="s">
        <v>47</v>
      </c>
      <c r="O2504" t="s">
        <v>22</v>
      </c>
      <c r="P2504" s="2">
        <f>DATEVALUE(CONCATENATE(RIGHT(output[[#This Row],[month_year]],2),"/01/",LEFT(output[[#This Row],[month_year]],4)))</f>
        <v>42248</v>
      </c>
    </row>
    <row r="2505" spans="1:16" x14ac:dyDescent="0.3">
      <c r="A2505">
        <v>201509</v>
      </c>
      <c r="B2505" t="s">
        <v>143</v>
      </c>
      <c r="C2505" t="s">
        <v>441</v>
      </c>
      <c r="D2505" t="s">
        <v>442</v>
      </c>
      <c r="E2505" t="s">
        <v>443</v>
      </c>
      <c r="F2505" t="s">
        <v>48</v>
      </c>
      <c r="G2505" t="s">
        <v>19</v>
      </c>
      <c r="H2505" t="s">
        <v>38</v>
      </c>
      <c r="I2505" t="s">
        <v>39</v>
      </c>
      <c r="J2505">
        <v>10067</v>
      </c>
      <c r="K2505">
        <v>14.0966666666667</v>
      </c>
      <c r="L2505">
        <v>141911.14333333299</v>
      </c>
      <c r="M2505">
        <v>18.6666666666667</v>
      </c>
      <c r="N2505" t="s">
        <v>443</v>
      </c>
      <c r="O2505" t="s">
        <v>22</v>
      </c>
      <c r="P2505" s="2">
        <f>DATEVALUE(CONCATENATE(RIGHT(output[[#This Row],[month_year]],2),"/01/",LEFT(output[[#This Row],[month_year]],4)))</f>
        <v>42248</v>
      </c>
    </row>
    <row r="2506" spans="1:16" x14ac:dyDescent="0.3">
      <c r="A2506">
        <v>201509</v>
      </c>
      <c r="B2506" t="s">
        <v>143</v>
      </c>
      <c r="C2506" t="s">
        <v>444</v>
      </c>
      <c r="D2506" t="s">
        <v>445</v>
      </c>
      <c r="E2506" t="s">
        <v>47</v>
      </c>
      <c r="F2506" t="s">
        <v>48</v>
      </c>
      <c r="G2506" t="s">
        <v>19</v>
      </c>
      <c r="H2506" t="s">
        <v>20</v>
      </c>
      <c r="I2506" t="s">
        <v>21</v>
      </c>
      <c r="J2506">
        <v>671</v>
      </c>
      <c r="K2506">
        <v>14.98</v>
      </c>
      <c r="L2506">
        <v>10051.58</v>
      </c>
      <c r="N2506" t="s">
        <v>47</v>
      </c>
      <c r="O2506" t="s">
        <v>24</v>
      </c>
      <c r="P2506" s="2">
        <f>DATEVALUE(CONCATENATE(RIGHT(output[[#This Row],[month_year]],2),"/01/",LEFT(output[[#This Row],[month_year]],4)))</f>
        <v>42248</v>
      </c>
    </row>
    <row r="2507" spans="1:16" x14ac:dyDescent="0.3">
      <c r="A2507">
        <v>201509</v>
      </c>
      <c r="B2507" t="s">
        <v>143</v>
      </c>
      <c r="C2507" t="s">
        <v>446</v>
      </c>
      <c r="D2507" t="s">
        <v>447</v>
      </c>
      <c r="E2507" t="s">
        <v>443</v>
      </c>
      <c r="F2507" t="s">
        <v>48</v>
      </c>
      <c r="G2507" t="s">
        <v>19</v>
      </c>
      <c r="H2507" t="s">
        <v>38</v>
      </c>
      <c r="I2507" t="s">
        <v>39</v>
      </c>
      <c r="J2507">
        <v>859</v>
      </c>
      <c r="K2507">
        <v>15.98</v>
      </c>
      <c r="L2507">
        <v>13726.82</v>
      </c>
      <c r="N2507" t="s">
        <v>443</v>
      </c>
      <c r="O2507" t="s">
        <v>24</v>
      </c>
      <c r="P2507" s="2">
        <f>DATEVALUE(CONCATENATE(RIGHT(output[[#This Row],[month_year]],2),"/01/",LEFT(output[[#This Row],[month_year]],4)))</f>
        <v>42248</v>
      </c>
    </row>
    <row r="2508" spans="1:16" x14ac:dyDescent="0.3">
      <c r="A2508">
        <v>201509</v>
      </c>
      <c r="B2508" t="s">
        <v>143</v>
      </c>
      <c r="C2508" t="s">
        <v>458</v>
      </c>
      <c r="D2508" t="s">
        <v>459</v>
      </c>
      <c r="E2508" t="s">
        <v>51</v>
      </c>
      <c r="F2508" t="s">
        <v>48</v>
      </c>
      <c r="G2508" t="s">
        <v>52</v>
      </c>
      <c r="H2508" t="s">
        <v>20</v>
      </c>
      <c r="I2508" t="s">
        <v>53</v>
      </c>
      <c r="J2508">
        <v>5198</v>
      </c>
      <c r="K2508">
        <v>12.9</v>
      </c>
      <c r="L2508">
        <v>67054.2</v>
      </c>
      <c r="M2508">
        <v>14.6666666666667</v>
      </c>
      <c r="N2508" t="s">
        <v>51</v>
      </c>
      <c r="O2508" t="s">
        <v>22</v>
      </c>
      <c r="P2508" s="2">
        <f>DATEVALUE(CONCATENATE(RIGHT(output[[#This Row],[month_year]],2),"/01/",LEFT(output[[#This Row],[month_year]],4)))</f>
        <v>42248</v>
      </c>
    </row>
    <row r="2509" spans="1:16" x14ac:dyDescent="0.3">
      <c r="A2509">
        <v>201509</v>
      </c>
      <c r="B2509" t="s">
        <v>143</v>
      </c>
      <c r="C2509" t="s">
        <v>460</v>
      </c>
      <c r="D2509" t="s">
        <v>461</v>
      </c>
      <c r="E2509" t="s">
        <v>462</v>
      </c>
      <c r="F2509" t="s">
        <v>48</v>
      </c>
      <c r="G2509" t="s">
        <v>52</v>
      </c>
      <c r="H2509" t="s">
        <v>38</v>
      </c>
      <c r="I2509" t="s">
        <v>85</v>
      </c>
      <c r="J2509">
        <v>4325</v>
      </c>
      <c r="K2509">
        <v>14.04</v>
      </c>
      <c r="L2509">
        <v>60723</v>
      </c>
      <c r="M2509">
        <v>14.6666666666667</v>
      </c>
      <c r="N2509" t="s">
        <v>462</v>
      </c>
      <c r="O2509" t="s">
        <v>22</v>
      </c>
      <c r="P2509" s="2">
        <f>DATEVALUE(CONCATENATE(RIGHT(output[[#This Row],[month_year]],2),"/01/",LEFT(output[[#This Row],[month_year]],4)))</f>
        <v>42248</v>
      </c>
    </row>
    <row r="2510" spans="1:16" x14ac:dyDescent="0.3">
      <c r="A2510">
        <v>201509</v>
      </c>
      <c r="B2510" t="s">
        <v>143</v>
      </c>
      <c r="C2510" t="s">
        <v>463</v>
      </c>
      <c r="D2510" t="s">
        <v>464</v>
      </c>
      <c r="E2510" t="s">
        <v>51</v>
      </c>
      <c r="F2510" t="s">
        <v>48</v>
      </c>
      <c r="G2510" t="s">
        <v>52</v>
      </c>
      <c r="H2510" t="s">
        <v>20</v>
      </c>
      <c r="I2510" t="s">
        <v>53</v>
      </c>
      <c r="J2510">
        <v>555</v>
      </c>
      <c r="K2510">
        <v>14.98</v>
      </c>
      <c r="L2510">
        <v>8313.9</v>
      </c>
      <c r="N2510" t="s">
        <v>51</v>
      </c>
      <c r="O2510" t="s">
        <v>24</v>
      </c>
      <c r="P2510" s="2">
        <f>DATEVALUE(CONCATENATE(RIGHT(output[[#This Row],[month_year]],2),"/01/",LEFT(output[[#This Row],[month_year]],4)))</f>
        <v>42248</v>
      </c>
    </row>
    <row r="2511" spans="1:16" x14ac:dyDescent="0.3">
      <c r="A2511">
        <v>201509</v>
      </c>
      <c r="B2511" t="s">
        <v>143</v>
      </c>
      <c r="C2511" t="s">
        <v>465</v>
      </c>
      <c r="D2511" t="s">
        <v>466</v>
      </c>
      <c r="E2511" t="s">
        <v>462</v>
      </c>
      <c r="F2511" t="s">
        <v>48</v>
      </c>
      <c r="G2511" t="s">
        <v>52</v>
      </c>
      <c r="H2511" t="s">
        <v>38</v>
      </c>
      <c r="I2511" t="s">
        <v>85</v>
      </c>
      <c r="J2511">
        <v>545</v>
      </c>
      <c r="K2511">
        <v>15.98</v>
      </c>
      <c r="L2511">
        <v>8709.1</v>
      </c>
      <c r="N2511" t="s">
        <v>462</v>
      </c>
      <c r="O2511" t="s">
        <v>24</v>
      </c>
      <c r="P2511" s="2">
        <f>DATEVALUE(CONCATENATE(RIGHT(output[[#This Row],[month_year]],2),"/01/",LEFT(output[[#This Row],[month_year]],4)))</f>
        <v>42248</v>
      </c>
    </row>
    <row r="2512" spans="1:16" x14ac:dyDescent="0.3">
      <c r="A2512">
        <v>201509</v>
      </c>
      <c r="B2512" t="s">
        <v>143</v>
      </c>
      <c r="C2512" t="s">
        <v>477</v>
      </c>
      <c r="D2512" t="s">
        <v>478</v>
      </c>
      <c r="E2512" t="s">
        <v>61</v>
      </c>
      <c r="F2512" t="s">
        <v>48</v>
      </c>
      <c r="G2512" t="s">
        <v>19</v>
      </c>
      <c r="H2512" t="s">
        <v>20</v>
      </c>
      <c r="I2512" t="s">
        <v>21</v>
      </c>
      <c r="J2512">
        <v>9695</v>
      </c>
      <c r="K2512">
        <v>12.953333333333299</v>
      </c>
      <c r="L2512">
        <v>125582.566666667</v>
      </c>
      <c r="M2512">
        <v>25.3333333333333</v>
      </c>
      <c r="N2512" t="s">
        <v>61</v>
      </c>
      <c r="O2512" t="s">
        <v>22</v>
      </c>
      <c r="P2512" s="2">
        <f>DATEVALUE(CONCATENATE(RIGHT(output[[#This Row],[month_year]],2),"/01/",LEFT(output[[#This Row],[month_year]],4)))</f>
        <v>42248</v>
      </c>
    </row>
    <row r="2513" spans="1:16" x14ac:dyDescent="0.3">
      <c r="A2513">
        <v>201509</v>
      </c>
      <c r="B2513" t="s">
        <v>143</v>
      </c>
      <c r="C2513" t="s">
        <v>479</v>
      </c>
      <c r="D2513" t="s">
        <v>480</v>
      </c>
      <c r="E2513" t="s">
        <v>481</v>
      </c>
      <c r="F2513" t="s">
        <v>48</v>
      </c>
      <c r="G2513" t="s">
        <v>19</v>
      </c>
      <c r="H2513" t="s">
        <v>38</v>
      </c>
      <c r="I2513" t="s">
        <v>39</v>
      </c>
      <c r="J2513">
        <v>10406</v>
      </c>
      <c r="K2513">
        <v>14.0966666666667</v>
      </c>
      <c r="L2513">
        <v>146689.91333333301</v>
      </c>
      <c r="M2513">
        <v>25.3333333333333</v>
      </c>
      <c r="N2513" t="s">
        <v>481</v>
      </c>
      <c r="O2513" t="s">
        <v>22</v>
      </c>
      <c r="P2513" s="2">
        <f>DATEVALUE(CONCATENATE(RIGHT(output[[#This Row],[month_year]],2),"/01/",LEFT(output[[#This Row],[month_year]],4)))</f>
        <v>42248</v>
      </c>
    </row>
    <row r="2514" spans="1:16" x14ac:dyDescent="0.3">
      <c r="A2514">
        <v>201509</v>
      </c>
      <c r="B2514" t="s">
        <v>143</v>
      </c>
      <c r="C2514" t="s">
        <v>482</v>
      </c>
      <c r="D2514" t="s">
        <v>483</v>
      </c>
      <c r="E2514" t="s">
        <v>61</v>
      </c>
      <c r="F2514" t="s">
        <v>48</v>
      </c>
      <c r="G2514" t="s">
        <v>19</v>
      </c>
      <c r="H2514" t="s">
        <v>20</v>
      </c>
      <c r="I2514" t="s">
        <v>21</v>
      </c>
      <c r="J2514">
        <v>1008</v>
      </c>
      <c r="K2514">
        <v>14.98</v>
      </c>
      <c r="L2514">
        <v>15099.84</v>
      </c>
      <c r="N2514" t="s">
        <v>61</v>
      </c>
      <c r="O2514" t="s">
        <v>24</v>
      </c>
      <c r="P2514" s="2">
        <f>DATEVALUE(CONCATENATE(RIGHT(output[[#This Row],[month_year]],2),"/01/",LEFT(output[[#This Row],[month_year]],4)))</f>
        <v>42248</v>
      </c>
    </row>
    <row r="2515" spans="1:16" x14ac:dyDescent="0.3">
      <c r="A2515">
        <v>201509</v>
      </c>
      <c r="B2515" t="s">
        <v>143</v>
      </c>
      <c r="C2515" t="s">
        <v>484</v>
      </c>
      <c r="D2515" t="s">
        <v>485</v>
      </c>
      <c r="E2515" t="s">
        <v>481</v>
      </c>
      <c r="F2515" t="s">
        <v>48</v>
      </c>
      <c r="G2515" t="s">
        <v>19</v>
      </c>
      <c r="H2515" t="s">
        <v>38</v>
      </c>
      <c r="I2515" t="s">
        <v>39</v>
      </c>
      <c r="J2515">
        <v>1075</v>
      </c>
      <c r="K2515">
        <v>15.98</v>
      </c>
      <c r="L2515">
        <v>17178.5</v>
      </c>
      <c r="N2515" t="s">
        <v>481</v>
      </c>
      <c r="O2515" t="s">
        <v>24</v>
      </c>
      <c r="P2515" s="2">
        <f>DATEVALUE(CONCATENATE(RIGHT(output[[#This Row],[month_year]],2),"/01/",LEFT(output[[#This Row],[month_year]],4)))</f>
        <v>42248</v>
      </c>
    </row>
    <row r="2516" spans="1:16" x14ac:dyDescent="0.3">
      <c r="A2516">
        <v>201509</v>
      </c>
      <c r="B2516" t="s">
        <v>143</v>
      </c>
      <c r="C2516" t="s">
        <v>520</v>
      </c>
      <c r="D2516" t="s">
        <v>521</v>
      </c>
      <c r="E2516" t="s">
        <v>100</v>
      </c>
      <c r="F2516" t="s">
        <v>65</v>
      </c>
      <c r="G2516" t="s">
        <v>19</v>
      </c>
      <c r="H2516" t="s">
        <v>20</v>
      </c>
      <c r="I2516" t="s">
        <v>21</v>
      </c>
      <c r="J2516">
        <v>4198</v>
      </c>
      <c r="K2516">
        <v>12.953333333333299</v>
      </c>
      <c r="L2516">
        <v>54378.093333333301</v>
      </c>
      <c r="M2516">
        <v>24</v>
      </c>
      <c r="N2516" t="s">
        <v>100</v>
      </c>
      <c r="O2516" t="s">
        <v>22</v>
      </c>
      <c r="P2516" s="2">
        <f>DATEVALUE(CONCATENATE(RIGHT(output[[#This Row],[month_year]],2),"/01/",LEFT(output[[#This Row],[month_year]],4)))</f>
        <v>42248</v>
      </c>
    </row>
    <row r="2517" spans="1:16" x14ac:dyDescent="0.3">
      <c r="A2517">
        <v>201509</v>
      </c>
      <c r="B2517" t="s">
        <v>143</v>
      </c>
      <c r="C2517" t="s">
        <v>522</v>
      </c>
      <c r="D2517" t="s">
        <v>102</v>
      </c>
      <c r="E2517" t="s">
        <v>103</v>
      </c>
      <c r="F2517" t="s">
        <v>65</v>
      </c>
      <c r="G2517" t="s">
        <v>19</v>
      </c>
      <c r="H2517" t="s">
        <v>38</v>
      </c>
      <c r="I2517" t="s">
        <v>39</v>
      </c>
      <c r="J2517">
        <v>4643</v>
      </c>
      <c r="K2517">
        <v>14.0966666666667</v>
      </c>
      <c r="L2517">
        <v>65450.823333333297</v>
      </c>
      <c r="M2517">
        <v>24</v>
      </c>
      <c r="N2517" t="s">
        <v>103</v>
      </c>
      <c r="O2517" t="s">
        <v>22</v>
      </c>
      <c r="P2517" s="2">
        <f>DATEVALUE(CONCATENATE(RIGHT(output[[#This Row],[month_year]],2),"/01/",LEFT(output[[#This Row],[month_year]],4)))</f>
        <v>42248</v>
      </c>
    </row>
    <row r="2518" spans="1:16" x14ac:dyDescent="0.3">
      <c r="A2518">
        <v>201509</v>
      </c>
      <c r="B2518" t="s">
        <v>143</v>
      </c>
      <c r="C2518" t="s">
        <v>523</v>
      </c>
      <c r="D2518" t="s">
        <v>524</v>
      </c>
      <c r="E2518" t="s">
        <v>100</v>
      </c>
      <c r="F2518" t="s">
        <v>65</v>
      </c>
      <c r="G2518" t="s">
        <v>161</v>
      </c>
      <c r="H2518" t="s">
        <v>20</v>
      </c>
      <c r="I2518" t="s">
        <v>162</v>
      </c>
      <c r="J2518">
        <v>3815</v>
      </c>
      <c r="K2518">
        <v>13.0866666666667</v>
      </c>
      <c r="L2518">
        <v>49925.633333333302</v>
      </c>
      <c r="N2518" t="s">
        <v>100</v>
      </c>
      <c r="O2518" t="s">
        <v>24</v>
      </c>
      <c r="P2518" s="2">
        <f>DATEVALUE(CONCATENATE(RIGHT(output[[#This Row],[month_year]],2),"/01/",LEFT(output[[#This Row],[month_year]],4)))</f>
        <v>42248</v>
      </c>
    </row>
    <row r="2519" spans="1:16" x14ac:dyDescent="0.3">
      <c r="A2519">
        <v>201509</v>
      </c>
      <c r="B2519" t="s">
        <v>143</v>
      </c>
      <c r="C2519" t="s">
        <v>525</v>
      </c>
      <c r="D2519" t="s">
        <v>526</v>
      </c>
      <c r="E2519" t="s">
        <v>103</v>
      </c>
      <c r="F2519" t="s">
        <v>65</v>
      </c>
      <c r="G2519" t="s">
        <v>161</v>
      </c>
      <c r="H2519" t="s">
        <v>38</v>
      </c>
      <c r="I2519" t="s">
        <v>165</v>
      </c>
      <c r="J2519">
        <v>4302</v>
      </c>
      <c r="K2519">
        <v>14.25</v>
      </c>
      <c r="L2519">
        <v>61303.5</v>
      </c>
      <c r="N2519" t="s">
        <v>103</v>
      </c>
      <c r="O2519" t="s">
        <v>24</v>
      </c>
      <c r="P2519" s="2">
        <f>DATEVALUE(CONCATENATE(RIGHT(output[[#This Row],[month_year]],2),"/01/",LEFT(output[[#This Row],[month_year]],4)))</f>
        <v>42248</v>
      </c>
    </row>
    <row r="2520" spans="1:16" x14ac:dyDescent="0.3">
      <c r="A2520">
        <v>201509</v>
      </c>
      <c r="B2520" t="s">
        <v>143</v>
      </c>
      <c r="C2520" t="s">
        <v>527</v>
      </c>
      <c r="D2520" t="s">
        <v>528</v>
      </c>
      <c r="E2520" t="s">
        <v>100</v>
      </c>
      <c r="F2520" t="s">
        <v>65</v>
      </c>
      <c r="G2520" t="s">
        <v>19</v>
      </c>
      <c r="H2520" t="s">
        <v>20</v>
      </c>
      <c r="I2520" t="s">
        <v>21</v>
      </c>
      <c r="J2520">
        <v>481</v>
      </c>
      <c r="K2520">
        <v>14.98</v>
      </c>
      <c r="L2520">
        <v>7205.38</v>
      </c>
      <c r="N2520" t="s">
        <v>100</v>
      </c>
      <c r="O2520" t="s">
        <v>24</v>
      </c>
      <c r="P2520" s="2">
        <f>DATEVALUE(CONCATENATE(RIGHT(output[[#This Row],[month_year]],2),"/01/",LEFT(output[[#This Row],[month_year]],4)))</f>
        <v>42248</v>
      </c>
    </row>
    <row r="2521" spans="1:16" x14ac:dyDescent="0.3">
      <c r="A2521">
        <v>201509</v>
      </c>
      <c r="B2521" t="s">
        <v>143</v>
      </c>
      <c r="C2521" t="s">
        <v>529</v>
      </c>
      <c r="D2521" t="s">
        <v>530</v>
      </c>
      <c r="E2521" t="s">
        <v>103</v>
      </c>
      <c r="F2521" t="s">
        <v>65</v>
      </c>
      <c r="G2521" t="s">
        <v>19</v>
      </c>
      <c r="H2521" t="s">
        <v>38</v>
      </c>
      <c r="I2521" t="s">
        <v>39</v>
      </c>
      <c r="J2521">
        <v>505</v>
      </c>
      <c r="K2521">
        <v>15.98</v>
      </c>
      <c r="L2521">
        <v>8069.9</v>
      </c>
      <c r="N2521" t="s">
        <v>103</v>
      </c>
      <c r="O2521" t="s">
        <v>24</v>
      </c>
      <c r="P2521" s="2">
        <f>DATEVALUE(CONCATENATE(RIGHT(output[[#This Row],[month_year]],2),"/01/",LEFT(output[[#This Row],[month_year]],4)))</f>
        <v>42248</v>
      </c>
    </row>
    <row r="2522" spans="1:16" x14ac:dyDescent="0.3">
      <c r="A2522">
        <v>201509</v>
      </c>
      <c r="B2522" t="s">
        <v>143</v>
      </c>
      <c r="C2522" t="s">
        <v>541</v>
      </c>
      <c r="D2522" t="s">
        <v>542</v>
      </c>
      <c r="E2522" t="s">
        <v>64</v>
      </c>
      <c r="F2522" t="s">
        <v>65</v>
      </c>
      <c r="G2522" t="s">
        <v>19</v>
      </c>
      <c r="H2522" t="s">
        <v>20</v>
      </c>
      <c r="I2522" t="s">
        <v>21</v>
      </c>
      <c r="J2522">
        <v>3149</v>
      </c>
      <c r="K2522">
        <v>12.953333333333299</v>
      </c>
      <c r="L2522">
        <v>40790.046666666698</v>
      </c>
      <c r="M2522">
        <v>20</v>
      </c>
      <c r="N2522" t="s">
        <v>64</v>
      </c>
      <c r="O2522" t="s">
        <v>22</v>
      </c>
      <c r="P2522" s="2">
        <f>DATEVALUE(CONCATENATE(RIGHT(output[[#This Row],[month_year]],2),"/01/",LEFT(output[[#This Row],[month_year]],4)))</f>
        <v>42248</v>
      </c>
    </row>
    <row r="2523" spans="1:16" x14ac:dyDescent="0.3">
      <c r="A2523">
        <v>201509</v>
      </c>
      <c r="B2523" t="s">
        <v>143</v>
      </c>
      <c r="C2523" t="s">
        <v>543</v>
      </c>
      <c r="D2523" t="s">
        <v>544</v>
      </c>
      <c r="E2523" t="s">
        <v>106</v>
      </c>
      <c r="F2523" t="s">
        <v>65</v>
      </c>
      <c r="G2523" t="s">
        <v>19</v>
      </c>
      <c r="H2523" t="s">
        <v>38</v>
      </c>
      <c r="I2523" t="s">
        <v>39</v>
      </c>
      <c r="J2523">
        <v>3693</v>
      </c>
      <c r="K2523">
        <v>14.0966666666667</v>
      </c>
      <c r="L2523">
        <v>52058.99</v>
      </c>
      <c r="M2523">
        <v>20</v>
      </c>
      <c r="N2523" t="s">
        <v>106</v>
      </c>
      <c r="O2523" t="s">
        <v>22</v>
      </c>
      <c r="P2523" s="2">
        <f>DATEVALUE(CONCATENATE(RIGHT(output[[#This Row],[month_year]],2),"/01/",LEFT(output[[#This Row],[month_year]],4)))</f>
        <v>42248</v>
      </c>
    </row>
    <row r="2524" spans="1:16" x14ac:dyDescent="0.3">
      <c r="A2524">
        <v>201509</v>
      </c>
      <c r="B2524" t="s">
        <v>143</v>
      </c>
      <c r="C2524" t="s">
        <v>545</v>
      </c>
      <c r="D2524" t="s">
        <v>546</v>
      </c>
      <c r="E2524" t="s">
        <v>64</v>
      </c>
      <c r="F2524" t="s">
        <v>65</v>
      </c>
      <c r="G2524" t="s">
        <v>161</v>
      </c>
      <c r="H2524" t="s">
        <v>20</v>
      </c>
      <c r="I2524" t="s">
        <v>162</v>
      </c>
      <c r="J2524">
        <v>3611</v>
      </c>
      <c r="K2524">
        <v>13.0866666666667</v>
      </c>
      <c r="L2524">
        <v>47255.953333333302</v>
      </c>
      <c r="N2524" t="s">
        <v>64</v>
      </c>
      <c r="O2524" t="s">
        <v>24</v>
      </c>
      <c r="P2524" s="2">
        <f>DATEVALUE(CONCATENATE(RIGHT(output[[#This Row],[month_year]],2),"/01/",LEFT(output[[#This Row],[month_year]],4)))</f>
        <v>42248</v>
      </c>
    </row>
    <row r="2525" spans="1:16" x14ac:dyDescent="0.3">
      <c r="A2525">
        <v>201509</v>
      </c>
      <c r="B2525" t="s">
        <v>143</v>
      </c>
      <c r="C2525" t="s">
        <v>547</v>
      </c>
      <c r="D2525" t="s">
        <v>548</v>
      </c>
      <c r="E2525" t="s">
        <v>106</v>
      </c>
      <c r="F2525" t="s">
        <v>65</v>
      </c>
      <c r="G2525" t="s">
        <v>161</v>
      </c>
      <c r="H2525" t="s">
        <v>38</v>
      </c>
      <c r="I2525" t="s">
        <v>165</v>
      </c>
      <c r="J2525">
        <v>4152</v>
      </c>
      <c r="K2525">
        <v>14.25</v>
      </c>
      <c r="L2525">
        <v>59166</v>
      </c>
      <c r="N2525" t="s">
        <v>106</v>
      </c>
      <c r="O2525" t="s">
        <v>24</v>
      </c>
      <c r="P2525" s="2">
        <f>DATEVALUE(CONCATENATE(RIGHT(output[[#This Row],[month_year]],2),"/01/",LEFT(output[[#This Row],[month_year]],4)))</f>
        <v>42248</v>
      </c>
    </row>
    <row r="2526" spans="1:16" x14ac:dyDescent="0.3">
      <c r="A2526">
        <v>201509</v>
      </c>
      <c r="B2526" t="s">
        <v>143</v>
      </c>
      <c r="C2526" t="s">
        <v>549</v>
      </c>
      <c r="D2526" t="s">
        <v>550</v>
      </c>
      <c r="E2526" t="s">
        <v>64</v>
      </c>
      <c r="F2526" t="s">
        <v>65</v>
      </c>
      <c r="G2526" t="s">
        <v>19</v>
      </c>
      <c r="H2526" t="s">
        <v>20</v>
      </c>
      <c r="I2526" t="s">
        <v>21</v>
      </c>
      <c r="J2526">
        <v>336</v>
      </c>
      <c r="K2526">
        <v>14.98</v>
      </c>
      <c r="L2526">
        <v>5033.28</v>
      </c>
      <c r="N2526" t="s">
        <v>64</v>
      </c>
      <c r="O2526" t="s">
        <v>24</v>
      </c>
      <c r="P2526" s="2">
        <f>DATEVALUE(CONCATENATE(RIGHT(output[[#This Row],[month_year]],2),"/01/",LEFT(output[[#This Row],[month_year]],4)))</f>
        <v>42248</v>
      </c>
    </row>
    <row r="2527" spans="1:16" x14ac:dyDescent="0.3">
      <c r="A2527">
        <v>201509</v>
      </c>
      <c r="B2527" t="s">
        <v>143</v>
      </c>
      <c r="C2527" t="s">
        <v>551</v>
      </c>
      <c r="D2527" t="s">
        <v>552</v>
      </c>
      <c r="E2527" t="s">
        <v>106</v>
      </c>
      <c r="F2527" t="s">
        <v>65</v>
      </c>
      <c r="G2527" t="s">
        <v>19</v>
      </c>
      <c r="H2527" t="s">
        <v>38</v>
      </c>
      <c r="I2527" t="s">
        <v>39</v>
      </c>
      <c r="J2527">
        <v>361</v>
      </c>
      <c r="K2527">
        <v>15.98</v>
      </c>
      <c r="L2527">
        <v>5768.78</v>
      </c>
      <c r="N2527" t="s">
        <v>106</v>
      </c>
      <c r="O2527" t="s">
        <v>24</v>
      </c>
      <c r="P2527" s="2">
        <f>DATEVALUE(CONCATENATE(RIGHT(output[[#This Row],[month_year]],2),"/01/",LEFT(output[[#This Row],[month_year]],4)))</f>
        <v>42248</v>
      </c>
    </row>
    <row r="2528" spans="1:16" x14ac:dyDescent="0.3">
      <c r="A2528">
        <v>201509</v>
      </c>
      <c r="B2528" t="s">
        <v>143</v>
      </c>
      <c r="C2528" t="s">
        <v>563</v>
      </c>
      <c r="D2528" t="s">
        <v>564</v>
      </c>
      <c r="E2528" t="s">
        <v>113</v>
      </c>
      <c r="F2528" t="s">
        <v>65</v>
      </c>
      <c r="G2528" t="s">
        <v>161</v>
      </c>
      <c r="H2528" t="s">
        <v>38</v>
      </c>
      <c r="I2528" t="s">
        <v>165</v>
      </c>
      <c r="J2528">
        <v>3973</v>
      </c>
      <c r="K2528">
        <v>14.25</v>
      </c>
      <c r="L2528">
        <v>56615.25</v>
      </c>
      <c r="M2528">
        <v>26.6666666666667</v>
      </c>
      <c r="N2528" t="s">
        <v>113</v>
      </c>
      <c r="O2528" t="s">
        <v>22</v>
      </c>
      <c r="P2528" s="2">
        <f>DATEVALUE(CONCATENATE(RIGHT(output[[#This Row],[month_year]],2),"/01/",LEFT(output[[#This Row],[month_year]],4)))</f>
        <v>42248</v>
      </c>
    </row>
    <row r="2529" spans="1:16" x14ac:dyDescent="0.3">
      <c r="A2529">
        <v>201509</v>
      </c>
      <c r="B2529" t="s">
        <v>143</v>
      </c>
      <c r="C2529" t="s">
        <v>565</v>
      </c>
      <c r="D2529" t="s">
        <v>566</v>
      </c>
      <c r="E2529" t="s">
        <v>113</v>
      </c>
      <c r="F2529" t="s">
        <v>65</v>
      </c>
      <c r="G2529" t="s">
        <v>19</v>
      </c>
      <c r="H2529" t="s">
        <v>38</v>
      </c>
      <c r="I2529" t="s">
        <v>39</v>
      </c>
      <c r="J2529">
        <v>504</v>
      </c>
      <c r="K2529">
        <v>15.98</v>
      </c>
      <c r="L2529">
        <v>8053.92</v>
      </c>
      <c r="N2529" t="s">
        <v>113</v>
      </c>
      <c r="O2529" t="s">
        <v>24</v>
      </c>
      <c r="P2529" s="2">
        <f>DATEVALUE(CONCATENATE(RIGHT(output[[#This Row],[month_year]],2),"/01/",LEFT(output[[#This Row],[month_year]],4)))</f>
        <v>42248</v>
      </c>
    </row>
    <row r="2530" spans="1:16" x14ac:dyDescent="0.3">
      <c r="A2530">
        <v>201509</v>
      </c>
      <c r="B2530" t="s">
        <v>143</v>
      </c>
      <c r="C2530" t="s">
        <v>567</v>
      </c>
      <c r="D2530" t="s">
        <v>568</v>
      </c>
      <c r="E2530" t="s">
        <v>67</v>
      </c>
      <c r="F2530" t="s">
        <v>65</v>
      </c>
      <c r="G2530" t="s">
        <v>19</v>
      </c>
      <c r="H2530" t="s">
        <v>20</v>
      </c>
      <c r="I2530" t="s">
        <v>21</v>
      </c>
      <c r="J2530">
        <v>9353</v>
      </c>
      <c r="K2530">
        <v>12.953333333333299</v>
      </c>
      <c r="L2530">
        <v>121152.52666666701</v>
      </c>
      <c r="M2530">
        <v>26.6666666666667</v>
      </c>
      <c r="N2530" t="s">
        <v>67</v>
      </c>
      <c r="O2530" t="s">
        <v>22</v>
      </c>
      <c r="P2530" s="2">
        <f>DATEVALUE(CONCATENATE(RIGHT(output[[#This Row],[month_year]],2),"/01/",LEFT(output[[#This Row],[month_year]],4)))</f>
        <v>42248</v>
      </c>
    </row>
    <row r="2531" spans="1:16" x14ac:dyDescent="0.3">
      <c r="A2531">
        <v>201509</v>
      </c>
      <c r="B2531" t="s">
        <v>143</v>
      </c>
      <c r="C2531" t="s">
        <v>569</v>
      </c>
      <c r="D2531" t="s">
        <v>112</v>
      </c>
      <c r="E2531" t="s">
        <v>113</v>
      </c>
      <c r="F2531" t="s">
        <v>65</v>
      </c>
      <c r="G2531" t="s">
        <v>19</v>
      </c>
      <c r="H2531" t="s">
        <v>38</v>
      </c>
      <c r="I2531" t="s">
        <v>39</v>
      </c>
      <c r="J2531">
        <v>5326</v>
      </c>
      <c r="K2531">
        <v>14.0966666666667</v>
      </c>
      <c r="L2531">
        <v>75078.846666666694</v>
      </c>
      <c r="N2531" t="s">
        <v>113</v>
      </c>
      <c r="O2531" t="s">
        <v>24</v>
      </c>
      <c r="P2531" s="2">
        <f>DATEVALUE(CONCATENATE(RIGHT(output[[#This Row],[month_year]],2),"/01/",LEFT(output[[#This Row],[month_year]],4)))</f>
        <v>42248</v>
      </c>
    </row>
    <row r="2532" spans="1:16" x14ac:dyDescent="0.3">
      <c r="A2532">
        <v>201509</v>
      </c>
      <c r="B2532" t="s">
        <v>143</v>
      </c>
      <c r="C2532" t="s">
        <v>570</v>
      </c>
      <c r="D2532" t="s">
        <v>571</v>
      </c>
      <c r="E2532" t="s">
        <v>67</v>
      </c>
      <c r="F2532" t="s">
        <v>65</v>
      </c>
      <c r="G2532" t="s">
        <v>161</v>
      </c>
      <c r="H2532" t="s">
        <v>20</v>
      </c>
      <c r="I2532" t="s">
        <v>162</v>
      </c>
      <c r="J2532">
        <v>3948</v>
      </c>
      <c r="K2532">
        <v>13.0866666666667</v>
      </c>
      <c r="L2532">
        <v>51666.16</v>
      </c>
      <c r="N2532" t="s">
        <v>67</v>
      </c>
      <c r="O2532" t="s">
        <v>24</v>
      </c>
      <c r="P2532" s="2">
        <f>DATEVALUE(CONCATENATE(RIGHT(output[[#This Row],[month_year]],2),"/01/",LEFT(output[[#This Row],[month_year]],4)))</f>
        <v>42248</v>
      </c>
    </row>
    <row r="2533" spans="1:16" x14ac:dyDescent="0.3">
      <c r="A2533">
        <v>201509</v>
      </c>
      <c r="B2533" t="s">
        <v>143</v>
      </c>
      <c r="C2533" t="s">
        <v>572</v>
      </c>
      <c r="D2533" t="s">
        <v>573</v>
      </c>
      <c r="E2533" t="s">
        <v>67</v>
      </c>
      <c r="F2533" t="s">
        <v>65</v>
      </c>
      <c r="G2533" t="s">
        <v>19</v>
      </c>
      <c r="H2533" t="s">
        <v>20</v>
      </c>
      <c r="I2533" t="s">
        <v>21</v>
      </c>
      <c r="J2533">
        <v>821</v>
      </c>
      <c r="K2533">
        <v>14.98</v>
      </c>
      <c r="L2533">
        <v>12298.58</v>
      </c>
      <c r="N2533" t="s">
        <v>67</v>
      </c>
      <c r="O2533" t="s">
        <v>24</v>
      </c>
      <c r="P2533" s="2">
        <f>DATEVALUE(CONCATENATE(RIGHT(output[[#This Row],[month_year]],2),"/01/",LEFT(output[[#This Row],[month_year]],4)))</f>
        <v>42248</v>
      </c>
    </row>
    <row r="2534" spans="1:16" x14ac:dyDescent="0.3">
      <c r="A2534">
        <v>201509</v>
      </c>
      <c r="B2534" t="s">
        <v>143</v>
      </c>
      <c r="C2534" t="s">
        <v>584</v>
      </c>
      <c r="D2534" t="s">
        <v>585</v>
      </c>
      <c r="E2534" t="s">
        <v>115</v>
      </c>
      <c r="F2534" t="s">
        <v>65</v>
      </c>
      <c r="G2534" t="s">
        <v>19</v>
      </c>
      <c r="H2534" t="s">
        <v>20</v>
      </c>
      <c r="I2534" t="s">
        <v>21</v>
      </c>
      <c r="J2534">
        <v>3176</v>
      </c>
      <c r="K2534">
        <v>12.953333333333299</v>
      </c>
      <c r="L2534">
        <v>41139.786666666703</v>
      </c>
      <c r="M2534">
        <v>17.3333333333333</v>
      </c>
      <c r="N2534" t="s">
        <v>115</v>
      </c>
      <c r="O2534" t="s">
        <v>22</v>
      </c>
      <c r="P2534" s="2">
        <f>DATEVALUE(CONCATENATE(RIGHT(output[[#This Row],[month_year]],2),"/01/",LEFT(output[[#This Row],[month_year]],4)))</f>
        <v>42248</v>
      </c>
    </row>
    <row r="2535" spans="1:16" x14ac:dyDescent="0.3">
      <c r="A2535">
        <v>201509</v>
      </c>
      <c r="B2535" t="s">
        <v>143</v>
      </c>
      <c r="C2535" t="s">
        <v>586</v>
      </c>
      <c r="D2535" t="s">
        <v>585</v>
      </c>
      <c r="E2535" t="s">
        <v>115</v>
      </c>
      <c r="F2535" t="s">
        <v>65</v>
      </c>
      <c r="G2535" t="s">
        <v>19</v>
      </c>
      <c r="H2535" t="s">
        <v>20</v>
      </c>
      <c r="I2535" t="s">
        <v>21</v>
      </c>
      <c r="J2535">
        <v>2583</v>
      </c>
      <c r="K2535">
        <v>12.953333333333299</v>
      </c>
      <c r="L2535">
        <v>33458.46</v>
      </c>
      <c r="N2535" t="s">
        <v>115</v>
      </c>
      <c r="O2535" t="s">
        <v>24</v>
      </c>
      <c r="P2535" s="2">
        <f>DATEVALUE(CONCATENATE(RIGHT(output[[#This Row],[month_year]],2),"/01/",LEFT(output[[#This Row],[month_year]],4)))</f>
        <v>42248</v>
      </c>
    </row>
    <row r="2536" spans="1:16" x14ac:dyDescent="0.3">
      <c r="A2536">
        <v>201509</v>
      </c>
      <c r="B2536" t="s">
        <v>143</v>
      </c>
      <c r="C2536" t="s">
        <v>587</v>
      </c>
      <c r="D2536" t="s">
        <v>588</v>
      </c>
      <c r="E2536" t="s">
        <v>117</v>
      </c>
      <c r="F2536" t="s">
        <v>65</v>
      </c>
      <c r="G2536" t="s">
        <v>19</v>
      </c>
      <c r="H2536" t="s">
        <v>38</v>
      </c>
      <c r="I2536" t="s">
        <v>39</v>
      </c>
      <c r="J2536">
        <v>4385</v>
      </c>
      <c r="K2536">
        <v>14.0966666666667</v>
      </c>
      <c r="L2536">
        <v>61813.883333333302</v>
      </c>
      <c r="M2536">
        <v>17.3333333333333</v>
      </c>
      <c r="N2536" t="s">
        <v>117</v>
      </c>
      <c r="O2536" t="s">
        <v>22</v>
      </c>
      <c r="P2536" s="2">
        <f>DATEVALUE(CONCATENATE(RIGHT(output[[#This Row],[month_year]],2),"/01/",LEFT(output[[#This Row],[month_year]],4)))</f>
        <v>42248</v>
      </c>
    </row>
    <row r="2537" spans="1:16" x14ac:dyDescent="0.3">
      <c r="A2537">
        <v>201509</v>
      </c>
      <c r="B2537" t="s">
        <v>143</v>
      </c>
      <c r="C2537" t="s">
        <v>589</v>
      </c>
      <c r="D2537" t="s">
        <v>590</v>
      </c>
      <c r="E2537" t="s">
        <v>117</v>
      </c>
      <c r="F2537" t="s">
        <v>65</v>
      </c>
      <c r="G2537" t="s">
        <v>161</v>
      </c>
      <c r="H2537" t="s">
        <v>38</v>
      </c>
      <c r="I2537" t="s">
        <v>165</v>
      </c>
      <c r="J2537">
        <v>3796</v>
      </c>
      <c r="K2537">
        <v>14.25</v>
      </c>
      <c r="L2537">
        <v>54093</v>
      </c>
      <c r="N2537" t="s">
        <v>117</v>
      </c>
      <c r="O2537" t="s">
        <v>24</v>
      </c>
      <c r="P2537" s="2">
        <f>DATEVALUE(CONCATENATE(RIGHT(output[[#This Row],[month_year]],2),"/01/",LEFT(output[[#This Row],[month_year]],4)))</f>
        <v>42248</v>
      </c>
    </row>
    <row r="2538" spans="1:16" x14ac:dyDescent="0.3">
      <c r="A2538">
        <v>201509</v>
      </c>
      <c r="B2538" t="s">
        <v>143</v>
      </c>
      <c r="C2538" t="s">
        <v>591</v>
      </c>
      <c r="D2538" t="s">
        <v>592</v>
      </c>
      <c r="E2538" t="s">
        <v>115</v>
      </c>
      <c r="F2538" t="s">
        <v>65</v>
      </c>
      <c r="G2538" t="s">
        <v>19</v>
      </c>
      <c r="H2538" t="s">
        <v>20</v>
      </c>
      <c r="I2538" t="s">
        <v>21</v>
      </c>
      <c r="J2538">
        <v>347</v>
      </c>
      <c r="K2538">
        <v>14.98</v>
      </c>
      <c r="L2538">
        <v>5198.0600000000004</v>
      </c>
      <c r="N2538" t="s">
        <v>115</v>
      </c>
      <c r="O2538" t="s">
        <v>24</v>
      </c>
      <c r="P2538" s="2">
        <f>DATEVALUE(CONCATENATE(RIGHT(output[[#This Row],[month_year]],2),"/01/",LEFT(output[[#This Row],[month_year]],4)))</f>
        <v>42248</v>
      </c>
    </row>
    <row r="2539" spans="1:16" x14ac:dyDescent="0.3">
      <c r="A2539">
        <v>201509</v>
      </c>
      <c r="B2539" t="s">
        <v>143</v>
      </c>
      <c r="C2539" t="s">
        <v>593</v>
      </c>
      <c r="D2539" t="s">
        <v>594</v>
      </c>
      <c r="E2539" t="s">
        <v>117</v>
      </c>
      <c r="F2539" t="s">
        <v>65</v>
      </c>
      <c r="G2539" t="s">
        <v>19</v>
      </c>
      <c r="H2539" t="s">
        <v>38</v>
      </c>
      <c r="I2539" t="s">
        <v>39</v>
      </c>
      <c r="J2539">
        <v>433</v>
      </c>
      <c r="K2539">
        <v>15.98</v>
      </c>
      <c r="L2539">
        <v>6919.34</v>
      </c>
      <c r="N2539" t="s">
        <v>117</v>
      </c>
      <c r="O2539" t="s">
        <v>24</v>
      </c>
      <c r="P2539" s="2">
        <f>DATEVALUE(CONCATENATE(RIGHT(output[[#This Row],[month_year]],2),"/01/",LEFT(output[[#This Row],[month_year]],4)))</f>
        <v>42248</v>
      </c>
    </row>
    <row r="2540" spans="1:16" x14ac:dyDescent="0.3">
      <c r="A2540">
        <v>201509</v>
      </c>
      <c r="B2540" t="s">
        <v>143</v>
      </c>
      <c r="C2540" t="s">
        <v>595</v>
      </c>
      <c r="D2540" t="s">
        <v>596</v>
      </c>
      <c r="E2540" t="s">
        <v>65</v>
      </c>
      <c r="F2540" t="s">
        <v>65</v>
      </c>
      <c r="G2540" t="s">
        <v>19</v>
      </c>
      <c r="H2540" t="s">
        <v>20</v>
      </c>
      <c r="I2540" t="s">
        <v>21</v>
      </c>
      <c r="J2540">
        <v>8790</v>
      </c>
      <c r="K2540">
        <v>12.953333333333299</v>
      </c>
      <c r="L2540">
        <v>113859.8</v>
      </c>
      <c r="M2540">
        <v>46.6666666666667</v>
      </c>
      <c r="N2540" t="s">
        <v>65</v>
      </c>
      <c r="O2540" t="s">
        <v>22</v>
      </c>
      <c r="P2540" s="2">
        <f>DATEVALUE(CONCATENATE(RIGHT(output[[#This Row],[month_year]],2),"/01/",LEFT(output[[#This Row],[month_year]],4)))</f>
        <v>42248</v>
      </c>
    </row>
    <row r="2541" spans="1:16" x14ac:dyDescent="0.3">
      <c r="A2541">
        <v>201509</v>
      </c>
      <c r="B2541" t="s">
        <v>143</v>
      </c>
      <c r="C2541" t="s">
        <v>597</v>
      </c>
      <c r="D2541" t="s">
        <v>598</v>
      </c>
      <c r="E2541" t="s">
        <v>120</v>
      </c>
      <c r="F2541" t="s">
        <v>65</v>
      </c>
      <c r="G2541" t="s">
        <v>19</v>
      </c>
      <c r="H2541" t="s">
        <v>38</v>
      </c>
      <c r="I2541" t="s">
        <v>39</v>
      </c>
      <c r="J2541">
        <v>10737</v>
      </c>
      <c r="K2541">
        <v>14.0966666666667</v>
      </c>
      <c r="L2541">
        <v>151355.91</v>
      </c>
      <c r="M2541">
        <v>46.6666666666667</v>
      </c>
      <c r="N2541" t="s">
        <v>120</v>
      </c>
      <c r="O2541" t="s">
        <v>22</v>
      </c>
      <c r="P2541" s="2">
        <f>DATEVALUE(CONCATENATE(RIGHT(output[[#This Row],[month_year]],2),"/01/",LEFT(output[[#This Row],[month_year]],4)))</f>
        <v>42248</v>
      </c>
    </row>
    <row r="2542" spans="1:16" x14ac:dyDescent="0.3">
      <c r="A2542">
        <v>201509</v>
      </c>
      <c r="B2542" t="s">
        <v>143</v>
      </c>
      <c r="C2542" t="s">
        <v>599</v>
      </c>
      <c r="D2542" t="s">
        <v>600</v>
      </c>
      <c r="E2542" t="s">
        <v>65</v>
      </c>
      <c r="F2542" t="s">
        <v>65</v>
      </c>
      <c r="G2542" t="s">
        <v>19</v>
      </c>
      <c r="H2542" t="s">
        <v>20</v>
      </c>
      <c r="I2542" t="s">
        <v>21</v>
      </c>
      <c r="J2542">
        <v>831</v>
      </c>
      <c r="K2542">
        <v>14.98</v>
      </c>
      <c r="L2542">
        <v>12448.38</v>
      </c>
      <c r="N2542" t="s">
        <v>65</v>
      </c>
      <c r="O2542" t="s">
        <v>24</v>
      </c>
      <c r="P2542" s="2">
        <f>DATEVALUE(CONCATENATE(RIGHT(output[[#This Row],[month_year]],2),"/01/",LEFT(output[[#This Row],[month_year]],4)))</f>
        <v>42248</v>
      </c>
    </row>
    <row r="2543" spans="1:16" x14ac:dyDescent="0.3">
      <c r="A2543">
        <v>201509</v>
      </c>
      <c r="B2543" t="s">
        <v>143</v>
      </c>
      <c r="C2543" t="s">
        <v>611</v>
      </c>
      <c r="D2543" t="s">
        <v>612</v>
      </c>
      <c r="E2543" t="s">
        <v>65</v>
      </c>
      <c r="F2543" t="s">
        <v>65</v>
      </c>
      <c r="G2543" t="s">
        <v>161</v>
      </c>
      <c r="H2543" t="s">
        <v>20</v>
      </c>
      <c r="I2543" t="s">
        <v>162</v>
      </c>
      <c r="J2543">
        <v>16577</v>
      </c>
      <c r="K2543">
        <v>13.0866666666667</v>
      </c>
      <c r="L2543">
        <v>216937.67333333299</v>
      </c>
      <c r="N2543" t="s">
        <v>65</v>
      </c>
      <c r="O2543" t="s">
        <v>24</v>
      </c>
      <c r="P2543" s="2">
        <f>DATEVALUE(CONCATENATE(RIGHT(output[[#This Row],[month_year]],2),"/01/",LEFT(output[[#This Row],[month_year]],4)))</f>
        <v>42248</v>
      </c>
    </row>
    <row r="2544" spans="1:16" x14ac:dyDescent="0.3">
      <c r="A2544">
        <v>201509</v>
      </c>
      <c r="B2544" t="s">
        <v>143</v>
      </c>
      <c r="C2544" t="s">
        <v>613</v>
      </c>
      <c r="D2544" t="s">
        <v>614</v>
      </c>
      <c r="E2544" t="s">
        <v>120</v>
      </c>
      <c r="F2544" t="s">
        <v>65</v>
      </c>
      <c r="G2544" t="s">
        <v>161</v>
      </c>
      <c r="H2544" t="s">
        <v>38</v>
      </c>
      <c r="I2544" t="s">
        <v>165</v>
      </c>
      <c r="J2544">
        <v>13154</v>
      </c>
      <c r="K2544">
        <v>14.25</v>
      </c>
      <c r="L2544">
        <v>187444.5</v>
      </c>
      <c r="N2544" t="s">
        <v>120</v>
      </c>
      <c r="O2544" t="s">
        <v>24</v>
      </c>
      <c r="P2544" s="2">
        <f>DATEVALUE(CONCATENATE(RIGHT(output[[#This Row],[month_year]],2),"/01/",LEFT(output[[#This Row],[month_year]],4)))</f>
        <v>42248</v>
      </c>
    </row>
    <row r="2545" spans="1:16" x14ac:dyDescent="0.3">
      <c r="A2545">
        <v>201509</v>
      </c>
      <c r="B2545" t="s">
        <v>143</v>
      </c>
      <c r="C2545" t="s">
        <v>118</v>
      </c>
      <c r="D2545" t="s">
        <v>119</v>
      </c>
      <c r="E2545" t="s">
        <v>120</v>
      </c>
      <c r="F2545" t="s">
        <v>65</v>
      </c>
      <c r="G2545" t="s">
        <v>19</v>
      </c>
      <c r="H2545" t="s">
        <v>38</v>
      </c>
      <c r="I2545" t="s">
        <v>39</v>
      </c>
      <c r="J2545">
        <v>974</v>
      </c>
      <c r="K2545">
        <v>15.98</v>
      </c>
      <c r="L2545">
        <v>15564.52</v>
      </c>
      <c r="N2545" t="s">
        <v>120</v>
      </c>
      <c r="O2545" t="s">
        <v>24</v>
      </c>
      <c r="P2545" s="2">
        <f>DATEVALUE(CONCATENATE(RIGHT(output[[#This Row],[month_year]],2),"/01/",LEFT(output[[#This Row],[month_year]],4)))</f>
        <v>42248</v>
      </c>
    </row>
    <row r="2546" spans="1:16" x14ac:dyDescent="0.3">
      <c r="A2546">
        <v>201509</v>
      </c>
      <c r="B2546" t="s">
        <v>143</v>
      </c>
      <c r="C2546" t="s">
        <v>625</v>
      </c>
      <c r="D2546" t="s">
        <v>626</v>
      </c>
      <c r="E2546" t="s">
        <v>126</v>
      </c>
      <c r="F2546" t="s">
        <v>65</v>
      </c>
      <c r="G2546" t="s">
        <v>19</v>
      </c>
      <c r="H2546" t="s">
        <v>20</v>
      </c>
      <c r="I2546" t="s">
        <v>21</v>
      </c>
      <c r="J2546">
        <v>2353</v>
      </c>
      <c r="K2546">
        <v>12.953333333333299</v>
      </c>
      <c r="L2546">
        <v>30479.1933333333</v>
      </c>
      <c r="M2546">
        <v>21.3333333333333</v>
      </c>
      <c r="N2546" t="s">
        <v>126</v>
      </c>
      <c r="O2546" t="s">
        <v>22</v>
      </c>
      <c r="P2546" s="2">
        <f>DATEVALUE(CONCATENATE(RIGHT(output[[#This Row],[month_year]],2),"/01/",LEFT(output[[#This Row],[month_year]],4)))</f>
        <v>42248</v>
      </c>
    </row>
    <row r="2547" spans="1:16" x14ac:dyDescent="0.3">
      <c r="A2547">
        <v>201509</v>
      </c>
      <c r="B2547" t="s">
        <v>143</v>
      </c>
      <c r="C2547" t="s">
        <v>121</v>
      </c>
      <c r="D2547" t="s">
        <v>122</v>
      </c>
      <c r="E2547" t="s">
        <v>123</v>
      </c>
      <c r="F2547" t="s">
        <v>65</v>
      </c>
      <c r="G2547" t="s">
        <v>19</v>
      </c>
      <c r="H2547" t="s">
        <v>38</v>
      </c>
      <c r="I2547" t="s">
        <v>39</v>
      </c>
      <c r="J2547">
        <v>2770</v>
      </c>
      <c r="K2547">
        <v>14.0966666666667</v>
      </c>
      <c r="L2547">
        <v>39047.766666666699</v>
      </c>
      <c r="M2547">
        <v>20</v>
      </c>
      <c r="N2547" t="s">
        <v>123</v>
      </c>
      <c r="O2547" t="s">
        <v>22</v>
      </c>
      <c r="P2547" s="2">
        <f>DATEVALUE(CONCATENATE(RIGHT(output[[#This Row],[month_year]],2),"/01/",LEFT(output[[#This Row],[month_year]],4)))</f>
        <v>42248</v>
      </c>
    </row>
    <row r="2548" spans="1:16" x14ac:dyDescent="0.3">
      <c r="A2548">
        <v>201509</v>
      </c>
      <c r="B2548" t="s">
        <v>143</v>
      </c>
      <c r="C2548" t="s">
        <v>627</v>
      </c>
      <c r="D2548" t="s">
        <v>628</v>
      </c>
      <c r="E2548" t="s">
        <v>126</v>
      </c>
      <c r="F2548" t="s">
        <v>65</v>
      </c>
      <c r="G2548" t="s">
        <v>161</v>
      </c>
      <c r="H2548" t="s">
        <v>20</v>
      </c>
      <c r="I2548" t="s">
        <v>162</v>
      </c>
      <c r="J2548">
        <v>2705</v>
      </c>
      <c r="K2548">
        <v>13.0866666666667</v>
      </c>
      <c r="L2548">
        <v>35399.433333333298</v>
      </c>
      <c r="N2548" t="s">
        <v>126</v>
      </c>
      <c r="O2548" t="s">
        <v>24</v>
      </c>
      <c r="P2548" s="2">
        <f>DATEVALUE(CONCATENATE(RIGHT(output[[#This Row],[month_year]],2),"/01/",LEFT(output[[#This Row],[month_year]],4)))</f>
        <v>42248</v>
      </c>
    </row>
    <row r="2549" spans="1:16" x14ac:dyDescent="0.3">
      <c r="A2549">
        <v>201509</v>
      </c>
      <c r="B2549" t="s">
        <v>143</v>
      </c>
      <c r="C2549" t="s">
        <v>629</v>
      </c>
      <c r="D2549" t="s">
        <v>630</v>
      </c>
      <c r="E2549" t="s">
        <v>123</v>
      </c>
      <c r="F2549" t="s">
        <v>65</v>
      </c>
      <c r="G2549" t="s">
        <v>161</v>
      </c>
      <c r="H2549" t="s">
        <v>38</v>
      </c>
      <c r="I2549" t="s">
        <v>165</v>
      </c>
      <c r="J2549">
        <v>3758</v>
      </c>
      <c r="K2549">
        <v>14.25</v>
      </c>
      <c r="L2549">
        <v>53551.5</v>
      </c>
      <c r="N2549" t="s">
        <v>123</v>
      </c>
      <c r="O2549" t="s">
        <v>24</v>
      </c>
      <c r="P2549" s="2">
        <f>DATEVALUE(CONCATENATE(RIGHT(output[[#This Row],[month_year]],2),"/01/",LEFT(output[[#This Row],[month_year]],4)))</f>
        <v>42248</v>
      </c>
    </row>
    <row r="2550" spans="1:16" x14ac:dyDescent="0.3">
      <c r="A2550">
        <v>201509</v>
      </c>
      <c r="B2550" t="s">
        <v>143</v>
      </c>
      <c r="C2550" t="s">
        <v>124</v>
      </c>
      <c r="D2550" t="s">
        <v>125</v>
      </c>
      <c r="E2550" t="s">
        <v>126</v>
      </c>
      <c r="F2550" t="s">
        <v>65</v>
      </c>
      <c r="G2550" t="s">
        <v>19</v>
      </c>
      <c r="H2550" t="s">
        <v>20</v>
      </c>
      <c r="I2550" t="s">
        <v>21</v>
      </c>
      <c r="J2550">
        <v>210</v>
      </c>
      <c r="K2550">
        <v>14.98</v>
      </c>
      <c r="L2550">
        <v>3145.8</v>
      </c>
      <c r="N2550" t="s">
        <v>126</v>
      </c>
      <c r="O2550" t="s">
        <v>24</v>
      </c>
      <c r="P2550" s="2">
        <f>DATEVALUE(CONCATENATE(RIGHT(output[[#This Row],[month_year]],2),"/01/",LEFT(output[[#This Row],[month_year]],4)))</f>
        <v>42248</v>
      </c>
    </row>
    <row r="2551" spans="1:16" x14ac:dyDescent="0.3">
      <c r="A2551">
        <v>201509</v>
      </c>
      <c r="B2551" t="s">
        <v>143</v>
      </c>
      <c r="C2551" t="s">
        <v>631</v>
      </c>
      <c r="D2551" t="s">
        <v>632</v>
      </c>
      <c r="E2551" t="s">
        <v>123</v>
      </c>
      <c r="F2551" t="s">
        <v>65</v>
      </c>
      <c r="G2551" t="s">
        <v>19</v>
      </c>
      <c r="H2551" t="s">
        <v>38</v>
      </c>
      <c r="I2551" t="s">
        <v>39</v>
      </c>
      <c r="J2551">
        <v>279</v>
      </c>
      <c r="K2551">
        <v>15.98</v>
      </c>
      <c r="L2551">
        <v>4458.42</v>
      </c>
      <c r="N2551" t="s">
        <v>123</v>
      </c>
      <c r="O2551" t="s">
        <v>24</v>
      </c>
      <c r="P2551" s="2">
        <f>DATEVALUE(CONCATENATE(RIGHT(output[[#This Row],[month_year]],2),"/01/",LEFT(output[[#This Row],[month_year]],4)))</f>
        <v>42248</v>
      </c>
    </row>
    <row r="2552" spans="1:16" x14ac:dyDescent="0.3">
      <c r="A2552">
        <v>201509</v>
      </c>
      <c r="B2552" t="s">
        <v>633</v>
      </c>
      <c r="C2552" t="s">
        <v>715</v>
      </c>
      <c r="D2552" t="s">
        <v>716</v>
      </c>
      <c r="E2552" t="s">
        <v>716</v>
      </c>
      <c r="F2552" t="s">
        <v>717</v>
      </c>
      <c r="G2552" t="s">
        <v>19</v>
      </c>
      <c r="H2552" t="s">
        <v>20</v>
      </c>
      <c r="I2552" t="s">
        <v>21</v>
      </c>
      <c r="J2552">
        <v>57</v>
      </c>
      <c r="K2552">
        <v>12.99</v>
      </c>
      <c r="L2552">
        <v>740.43</v>
      </c>
      <c r="O2552" t="s">
        <v>22</v>
      </c>
      <c r="P2552" s="2">
        <f>DATEVALUE(CONCATENATE(RIGHT(output[[#This Row],[month_year]],2),"/01/",LEFT(output[[#This Row],[month_year]],4)))</f>
        <v>42248</v>
      </c>
    </row>
    <row r="2553" spans="1:16" x14ac:dyDescent="0.3">
      <c r="A2553">
        <v>201509</v>
      </c>
      <c r="B2553" t="s">
        <v>633</v>
      </c>
      <c r="C2553" t="s">
        <v>16</v>
      </c>
      <c r="D2553" t="s">
        <v>17</v>
      </c>
      <c r="E2553" t="s">
        <v>17</v>
      </c>
      <c r="F2553" t="s">
        <v>18</v>
      </c>
      <c r="G2553" t="s">
        <v>19</v>
      </c>
      <c r="H2553" t="s">
        <v>20</v>
      </c>
      <c r="I2553" t="s">
        <v>21</v>
      </c>
      <c r="J2553">
        <v>4107</v>
      </c>
      <c r="K2553">
        <v>12.99</v>
      </c>
      <c r="L2553">
        <v>53349.93</v>
      </c>
      <c r="N2553" t="s">
        <v>17</v>
      </c>
      <c r="O2553" t="s">
        <v>22</v>
      </c>
      <c r="P2553" s="2">
        <f>DATEVALUE(CONCATENATE(RIGHT(output[[#This Row],[month_year]],2),"/01/",LEFT(output[[#This Row],[month_year]],4)))</f>
        <v>42248</v>
      </c>
    </row>
    <row r="2554" spans="1:16" x14ac:dyDescent="0.3">
      <c r="A2554">
        <v>201509</v>
      </c>
      <c r="B2554" t="s">
        <v>633</v>
      </c>
      <c r="C2554" t="s">
        <v>79</v>
      </c>
      <c r="D2554" t="s">
        <v>80</v>
      </c>
      <c r="E2554" t="s">
        <v>81</v>
      </c>
      <c r="F2554" t="s">
        <v>18</v>
      </c>
      <c r="G2554" t="s">
        <v>52</v>
      </c>
      <c r="H2554" t="s">
        <v>20</v>
      </c>
      <c r="I2554" t="s">
        <v>53</v>
      </c>
      <c r="J2554">
        <v>1023</v>
      </c>
      <c r="K2554">
        <v>12.99</v>
      </c>
      <c r="L2554">
        <v>13288.77</v>
      </c>
      <c r="N2554" t="s">
        <v>81</v>
      </c>
      <c r="O2554" t="s">
        <v>22</v>
      </c>
      <c r="P2554" s="2">
        <f>DATEVALUE(CONCATENATE(RIGHT(output[[#This Row],[month_year]],2),"/01/",LEFT(output[[#This Row],[month_year]],4)))</f>
        <v>42248</v>
      </c>
    </row>
    <row r="2555" spans="1:16" x14ac:dyDescent="0.3">
      <c r="A2555">
        <v>201509</v>
      </c>
      <c r="B2555" t="s">
        <v>633</v>
      </c>
      <c r="C2555" t="s">
        <v>23</v>
      </c>
      <c r="D2555" t="s">
        <v>23</v>
      </c>
      <c r="E2555" t="s">
        <v>23</v>
      </c>
      <c r="F2555" t="s">
        <v>23</v>
      </c>
      <c r="G2555" t="s">
        <v>19</v>
      </c>
      <c r="H2555" t="s">
        <v>20</v>
      </c>
      <c r="I2555" t="s">
        <v>21</v>
      </c>
      <c r="J2555">
        <v>3535</v>
      </c>
      <c r="K2555">
        <v>12.99</v>
      </c>
      <c r="L2555">
        <v>45919.65</v>
      </c>
      <c r="N2555" t="s">
        <v>23</v>
      </c>
      <c r="O2555" t="s">
        <v>22</v>
      </c>
      <c r="P2555" s="2">
        <f>DATEVALUE(CONCATENATE(RIGHT(output[[#This Row],[month_year]],2),"/01/",LEFT(output[[#This Row],[month_year]],4)))</f>
        <v>42248</v>
      </c>
    </row>
    <row r="2556" spans="1:16" x14ac:dyDescent="0.3">
      <c r="A2556">
        <v>201509</v>
      </c>
      <c r="B2556" t="s">
        <v>633</v>
      </c>
      <c r="C2556" t="s">
        <v>128</v>
      </c>
      <c r="D2556" t="s">
        <v>129</v>
      </c>
      <c r="E2556" t="s">
        <v>129</v>
      </c>
      <c r="F2556" t="s">
        <v>30</v>
      </c>
      <c r="G2556" t="s">
        <v>19</v>
      </c>
      <c r="H2556" t="s">
        <v>20</v>
      </c>
      <c r="I2556" t="s">
        <v>21</v>
      </c>
      <c r="J2556">
        <v>932</v>
      </c>
      <c r="K2556">
        <v>12.99</v>
      </c>
      <c r="L2556">
        <v>12106.68</v>
      </c>
      <c r="N2556" t="s">
        <v>129</v>
      </c>
      <c r="O2556" t="s">
        <v>22</v>
      </c>
      <c r="P2556" s="2">
        <f>DATEVALUE(CONCATENATE(RIGHT(output[[#This Row],[month_year]],2),"/01/",LEFT(output[[#This Row],[month_year]],4)))</f>
        <v>42248</v>
      </c>
    </row>
    <row r="2557" spans="1:16" x14ac:dyDescent="0.3">
      <c r="A2557">
        <v>201509</v>
      </c>
      <c r="B2557" t="s">
        <v>633</v>
      </c>
      <c r="C2557" t="s">
        <v>29</v>
      </c>
      <c r="D2557" t="s">
        <v>30</v>
      </c>
      <c r="E2557" t="s">
        <v>30</v>
      </c>
      <c r="F2557" t="s">
        <v>30</v>
      </c>
      <c r="G2557" t="s">
        <v>19</v>
      </c>
      <c r="H2557" t="s">
        <v>20</v>
      </c>
      <c r="I2557" t="s">
        <v>21</v>
      </c>
      <c r="J2557">
        <v>5434</v>
      </c>
      <c r="K2557">
        <v>12.99</v>
      </c>
      <c r="L2557">
        <v>70587.66</v>
      </c>
      <c r="N2557" t="s">
        <v>30</v>
      </c>
      <c r="O2557" t="s">
        <v>22</v>
      </c>
      <c r="P2557" s="2">
        <f>DATEVALUE(CONCATENATE(RIGHT(output[[#This Row],[month_year]],2),"/01/",LEFT(output[[#This Row],[month_year]],4)))</f>
        <v>42248</v>
      </c>
    </row>
    <row r="2558" spans="1:16" x14ac:dyDescent="0.3">
      <c r="A2558">
        <v>201509</v>
      </c>
      <c r="B2558" t="s">
        <v>633</v>
      </c>
      <c r="C2558" t="s">
        <v>137</v>
      </c>
      <c r="D2558" t="s">
        <v>138</v>
      </c>
      <c r="E2558" t="s">
        <v>138</v>
      </c>
      <c r="F2558" t="s">
        <v>30</v>
      </c>
      <c r="G2558" t="s">
        <v>19</v>
      </c>
      <c r="H2558" t="s">
        <v>20</v>
      </c>
      <c r="I2558" t="s">
        <v>21</v>
      </c>
      <c r="J2558">
        <v>4788</v>
      </c>
      <c r="K2558">
        <v>12.99</v>
      </c>
      <c r="L2558">
        <v>62196.12</v>
      </c>
      <c r="N2558" t="s">
        <v>138</v>
      </c>
      <c r="O2558" t="s">
        <v>22</v>
      </c>
      <c r="P2558" s="2">
        <f>DATEVALUE(CONCATENATE(RIGHT(output[[#This Row],[month_year]],2),"/01/",LEFT(output[[#This Row],[month_year]],4)))</f>
        <v>42248</v>
      </c>
    </row>
    <row r="2559" spans="1:16" x14ac:dyDescent="0.3">
      <c r="A2559">
        <v>201509</v>
      </c>
      <c r="B2559" t="s">
        <v>633</v>
      </c>
      <c r="C2559" t="s">
        <v>634</v>
      </c>
      <c r="D2559" t="s">
        <v>318</v>
      </c>
      <c r="E2559" t="s">
        <v>318</v>
      </c>
      <c r="F2559" t="s">
        <v>30</v>
      </c>
      <c r="G2559" t="s">
        <v>19</v>
      </c>
      <c r="H2559" t="s">
        <v>38</v>
      </c>
      <c r="I2559" t="s">
        <v>39</v>
      </c>
      <c r="J2559">
        <v>4745</v>
      </c>
      <c r="K2559">
        <v>12.99</v>
      </c>
      <c r="L2559">
        <v>61637.55</v>
      </c>
      <c r="N2559" t="s">
        <v>318</v>
      </c>
      <c r="O2559" t="s">
        <v>22</v>
      </c>
      <c r="P2559" s="2">
        <f>DATEVALUE(CONCATENATE(RIGHT(output[[#This Row],[month_year]],2),"/01/",LEFT(output[[#This Row],[month_year]],4)))</f>
        <v>42248</v>
      </c>
    </row>
    <row r="2560" spans="1:16" x14ac:dyDescent="0.3">
      <c r="A2560">
        <v>201509</v>
      </c>
      <c r="B2560" t="s">
        <v>633</v>
      </c>
      <c r="C2560" t="s">
        <v>31</v>
      </c>
      <c r="D2560" t="s">
        <v>32</v>
      </c>
      <c r="E2560" t="s">
        <v>32</v>
      </c>
      <c r="F2560" t="s">
        <v>30</v>
      </c>
      <c r="G2560" t="s">
        <v>19</v>
      </c>
      <c r="H2560" t="s">
        <v>20</v>
      </c>
      <c r="I2560" t="s">
        <v>21</v>
      </c>
      <c r="J2560">
        <v>6812</v>
      </c>
      <c r="K2560">
        <v>12.99</v>
      </c>
      <c r="L2560">
        <v>88487.88</v>
      </c>
      <c r="N2560" t="s">
        <v>32</v>
      </c>
      <c r="O2560" t="s">
        <v>22</v>
      </c>
      <c r="P2560" s="2">
        <f>DATEVALUE(CONCATENATE(RIGHT(output[[#This Row],[month_year]],2),"/01/",LEFT(output[[#This Row],[month_year]],4)))</f>
        <v>42248</v>
      </c>
    </row>
    <row r="2561" spans="1:16" x14ac:dyDescent="0.3">
      <c r="A2561">
        <v>201509</v>
      </c>
      <c r="B2561" t="s">
        <v>633</v>
      </c>
      <c r="C2561" t="s">
        <v>90</v>
      </c>
      <c r="D2561" t="s">
        <v>91</v>
      </c>
      <c r="E2561" t="s">
        <v>91</v>
      </c>
      <c r="F2561" t="s">
        <v>30</v>
      </c>
      <c r="G2561" t="s">
        <v>19</v>
      </c>
      <c r="H2561" t="s">
        <v>38</v>
      </c>
      <c r="I2561" t="s">
        <v>39</v>
      </c>
      <c r="J2561">
        <v>5003</v>
      </c>
      <c r="K2561">
        <v>12.99</v>
      </c>
      <c r="L2561">
        <v>64988.97</v>
      </c>
      <c r="N2561" t="s">
        <v>32</v>
      </c>
      <c r="O2561" t="s">
        <v>24</v>
      </c>
      <c r="P2561" s="2">
        <f>DATEVALUE(CONCATENATE(RIGHT(output[[#This Row],[month_year]],2),"/01/",LEFT(output[[#This Row],[month_year]],4)))</f>
        <v>42248</v>
      </c>
    </row>
    <row r="2562" spans="1:16" x14ac:dyDescent="0.3">
      <c r="A2562">
        <v>201509</v>
      </c>
      <c r="B2562" t="s">
        <v>633</v>
      </c>
      <c r="C2562" t="s">
        <v>92</v>
      </c>
      <c r="D2562" t="s">
        <v>92</v>
      </c>
      <c r="E2562" t="s">
        <v>92</v>
      </c>
      <c r="F2562" t="s">
        <v>35</v>
      </c>
      <c r="G2562" t="s">
        <v>19</v>
      </c>
      <c r="H2562" t="s">
        <v>20</v>
      </c>
      <c r="I2562" t="s">
        <v>21</v>
      </c>
      <c r="J2562">
        <v>2755</v>
      </c>
      <c r="K2562">
        <v>12.99</v>
      </c>
      <c r="L2562">
        <v>35787.449999999997</v>
      </c>
      <c r="N2562" t="s">
        <v>92</v>
      </c>
      <c r="O2562" t="s">
        <v>22</v>
      </c>
      <c r="P2562" s="2">
        <f>DATEVALUE(CONCATENATE(RIGHT(output[[#This Row],[month_year]],2),"/01/",LEFT(output[[#This Row],[month_year]],4)))</f>
        <v>42248</v>
      </c>
    </row>
    <row r="2563" spans="1:16" x14ac:dyDescent="0.3">
      <c r="A2563">
        <v>201509</v>
      </c>
      <c r="B2563" t="s">
        <v>633</v>
      </c>
      <c r="C2563" t="s">
        <v>33</v>
      </c>
      <c r="D2563" t="s">
        <v>33</v>
      </c>
      <c r="E2563" t="s">
        <v>34</v>
      </c>
      <c r="F2563" t="s">
        <v>35</v>
      </c>
      <c r="G2563" t="s">
        <v>19</v>
      </c>
      <c r="H2563" t="s">
        <v>20</v>
      </c>
      <c r="I2563" t="s">
        <v>21</v>
      </c>
      <c r="J2563">
        <v>2694</v>
      </c>
      <c r="K2563">
        <v>12.99</v>
      </c>
      <c r="L2563">
        <v>34995.06</v>
      </c>
      <c r="N2563" t="s">
        <v>34</v>
      </c>
      <c r="O2563" t="s">
        <v>22</v>
      </c>
      <c r="P2563" s="2">
        <f>DATEVALUE(CONCATENATE(RIGHT(output[[#This Row],[month_year]],2),"/01/",LEFT(output[[#This Row],[month_year]],4)))</f>
        <v>42248</v>
      </c>
    </row>
    <row r="2564" spans="1:16" x14ac:dyDescent="0.3">
      <c r="A2564">
        <v>201509</v>
      </c>
      <c r="B2564" t="s">
        <v>633</v>
      </c>
      <c r="C2564" t="s">
        <v>36</v>
      </c>
      <c r="D2564" t="s">
        <v>36</v>
      </c>
      <c r="E2564" t="s">
        <v>36</v>
      </c>
      <c r="F2564" t="s">
        <v>35</v>
      </c>
      <c r="G2564" t="s">
        <v>19</v>
      </c>
      <c r="H2564" t="s">
        <v>20</v>
      </c>
      <c r="I2564" t="s">
        <v>21</v>
      </c>
      <c r="J2564">
        <v>4134</v>
      </c>
      <c r="K2564">
        <v>12.99</v>
      </c>
      <c r="L2564">
        <v>53700.66</v>
      </c>
      <c r="N2564" t="s">
        <v>36</v>
      </c>
      <c r="O2564" t="s">
        <v>22</v>
      </c>
      <c r="P2564" s="2">
        <f>DATEVALUE(CONCATENATE(RIGHT(output[[#This Row],[month_year]],2),"/01/",LEFT(output[[#This Row],[month_year]],4)))</f>
        <v>42248</v>
      </c>
    </row>
    <row r="2565" spans="1:16" x14ac:dyDescent="0.3">
      <c r="A2565">
        <v>201509</v>
      </c>
      <c r="B2565" t="s">
        <v>633</v>
      </c>
      <c r="C2565" t="s">
        <v>635</v>
      </c>
      <c r="D2565" t="s">
        <v>636</v>
      </c>
      <c r="E2565" t="s">
        <v>636</v>
      </c>
      <c r="F2565" t="s">
        <v>35</v>
      </c>
      <c r="G2565" t="s">
        <v>637</v>
      </c>
      <c r="H2565" t="s">
        <v>20</v>
      </c>
      <c r="I2565" t="s">
        <v>638</v>
      </c>
      <c r="J2565">
        <v>715</v>
      </c>
      <c r="K2565">
        <v>19.39</v>
      </c>
      <c r="L2565">
        <v>13863.85</v>
      </c>
      <c r="N2565" t="s">
        <v>636</v>
      </c>
      <c r="O2565" t="s">
        <v>22</v>
      </c>
      <c r="P2565" s="2">
        <f>DATEVALUE(CONCATENATE(RIGHT(output[[#This Row],[month_year]],2),"/01/",LEFT(output[[#This Row],[month_year]],4)))</f>
        <v>42248</v>
      </c>
    </row>
    <row r="2566" spans="1:16" x14ac:dyDescent="0.3">
      <c r="A2566">
        <v>201509</v>
      </c>
      <c r="B2566" t="s">
        <v>633</v>
      </c>
      <c r="C2566" t="s">
        <v>93</v>
      </c>
      <c r="D2566" t="s">
        <v>93</v>
      </c>
      <c r="E2566" t="s">
        <v>93</v>
      </c>
      <c r="F2566" t="s">
        <v>35</v>
      </c>
      <c r="G2566" t="s">
        <v>19</v>
      </c>
      <c r="H2566" t="s">
        <v>20</v>
      </c>
      <c r="I2566" t="s">
        <v>21</v>
      </c>
      <c r="J2566">
        <v>1734</v>
      </c>
      <c r="K2566">
        <v>12.99</v>
      </c>
      <c r="L2566">
        <v>22524.66</v>
      </c>
      <c r="N2566" t="s">
        <v>93</v>
      </c>
      <c r="O2566" t="s">
        <v>22</v>
      </c>
      <c r="P2566" s="2">
        <f>DATEVALUE(CONCATENATE(RIGHT(output[[#This Row],[month_year]],2),"/01/",LEFT(output[[#This Row],[month_year]],4)))</f>
        <v>42248</v>
      </c>
    </row>
    <row r="2567" spans="1:16" x14ac:dyDescent="0.3">
      <c r="A2567">
        <v>201509</v>
      </c>
      <c r="B2567" t="s">
        <v>633</v>
      </c>
      <c r="C2567" t="s">
        <v>95</v>
      </c>
      <c r="D2567" t="s">
        <v>95</v>
      </c>
      <c r="E2567" t="s">
        <v>96</v>
      </c>
      <c r="F2567" t="s">
        <v>35</v>
      </c>
      <c r="G2567" t="s">
        <v>52</v>
      </c>
      <c r="H2567" t="s">
        <v>20</v>
      </c>
      <c r="I2567" t="s">
        <v>53</v>
      </c>
      <c r="J2567">
        <v>1315</v>
      </c>
      <c r="K2567">
        <v>12.99</v>
      </c>
      <c r="L2567">
        <v>17081.849999999999</v>
      </c>
      <c r="N2567" t="s">
        <v>96</v>
      </c>
      <c r="O2567" t="s">
        <v>22</v>
      </c>
      <c r="P2567" s="2">
        <f>DATEVALUE(CONCATENATE(RIGHT(output[[#This Row],[month_year]],2),"/01/",LEFT(output[[#This Row],[month_year]],4)))</f>
        <v>42248</v>
      </c>
    </row>
    <row r="2568" spans="1:16" x14ac:dyDescent="0.3">
      <c r="A2568">
        <v>201509</v>
      </c>
      <c r="B2568" t="s">
        <v>633</v>
      </c>
      <c r="C2568" t="s">
        <v>639</v>
      </c>
      <c r="D2568" t="s">
        <v>640</v>
      </c>
      <c r="E2568" t="s">
        <v>640</v>
      </c>
      <c r="F2568" t="s">
        <v>48</v>
      </c>
      <c r="G2568" t="s">
        <v>19</v>
      </c>
      <c r="H2568" t="s">
        <v>20</v>
      </c>
      <c r="I2568" t="s">
        <v>21</v>
      </c>
      <c r="J2568">
        <v>1919</v>
      </c>
      <c r="K2568">
        <v>12.99</v>
      </c>
      <c r="L2568">
        <v>24927.81</v>
      </c>
      <c r="N2568" t="s">
        <v>640</v>
      </c>
      <c r="O2568" t="s">
        <v>22</v>
      </c>
      <c r="P2568" s="2">
        <f>DATEVALUE(CONCATENATE(RIGHT(output[[#This Row],[month_year]],2),"/01/",LEFT(output[[#This Row],[month_year]],4)))</f>
        <v>42248</v>
      </c>
    </row>
    <row r="2569" spans="1:16" x14ac:dyDescent="0.3">
      <c r="A2569">
        <v>201509</v>
      </c>
      <c r="B2569" t="s">
        <v>633</v>
      </c>
      <c r="C2569" t="s">
        <v>46</v>
      </c>
      <c r="D2569" t="s">
        <v>47</v>
      </c>
      <c r="E2569" t="s">
        <v>47</v>
      </c>
      <c r="F2569" t="s">
        <v>48</v>
      </c>
      <c r="G2569" t="s">
        <v>19</v>
      </c>
      <c r="H2569" t="s">
        <v>20</v>
      </c>
      <c r="I2569" t="s">
        <v>21</v>
      </c>
      <c r="J2569">
        <v>7396</v>
      </c>
      <c r="K2569">
        <v>12.99</v>
      </c>
      <c r="L2569">
        <v>96074.04</v>
      </c>
      <c r="N2569" t="s">
        <v>47</v>
      </c>
      <c r="O2569" t="s">
        <v>22</v>
      </c>
      <c r="P2569" s="2">
        <f>DATEVALUE(CONCATENATE(RIGHT(output[[#This Row],[month_year]],2),"/01/",LEFT(output[[#This Row],[month_year]],4)))</f>
        <v>42248</v>
      </c>
    </row>
    <row r="2570" spans="1:16" x14ac:dyDescent="0.3">
      <c r="A2570">
        <v>201509</v>
      </c>
      <c r="B2570" t="s">
        <v>633</v>
      </c>
      <c r="C2570" t="s">
        <v>49</v>
      </c>
      <c r="D2570" t="s">
        <v>50</v>
      </c>
      <c r="E2570" t="s">
        <v>51</v>
      </c>
      <c r="F2570" t="s">
        <v>48</v>
      </c>
      <c r="G2570" t="s">
        <v>52</v>
      </c>
      <c r="H2570" t="s">
        <v>20</v>
      </c>
      <c r="I2570" t="s">
        <v>53</v>
      </c>
      <c r="J2570">
        <v>1349</v>
      </c>
      <c r="K2570">
        <v>12.99</v>
      </c>
      <c r="L2570">
        <v>17523.509999999998</v>
      </c>
      <c r="N2570" t="s">
        <v>51</v>
      </c>
      <c r="O2570" t="s">
        <v>22</v>
      </c>
      <c r="P2570" s="2">
        <f>DATEVALUE(CONCATENATE(RIGHT(output[[#This Row],[month_year]],2),"/01/",LEFT(output[[#This Row],[month_year]],4)))</f>
        <v>42248</v>
      </c>
    </row>
    <row r="2571" spans="1:16" x14ac:dyDescent="0.3">
      <c r="A2571">
        <v>201509</v>
      </c>
      <c r="B2571" t="s">
        <v>633</v>
      </c>
      <c r="C2571" t="s">
        <v>54</v>
      </c>
      <c r="D2571" t="s">
        <v>55</v>
      </c>
      <c r="E2571" t="s">
        <v>55</v>
      </c>
      <c r="F2571" t="s">
        <v>48</v>
      </c>
      <c r="G2571" t="s">
        <v>19</v>
      </c>
      <c r="H2571" t="s">
        <v>20</v>
      </c>
      <c r="I2571" t="s">
        <v>21</v>
      </c>
      <c r="J2571">
        <v>1196</v>
      </c>
      <c r="K2571">
        <v>12.99</v>
      </c>
      <c r="L2571">
        <v>15536.04</v>
      </c>
      <c r="N2571" t="s">
        <v>55</v>
      </c>
      <c r="O2571" t="s">
        <v>22</v>
      </c>
      <c r="P2571" s="2">
        <f>DATEVALUE(CONCATENATE(RIGHT(output[[#This Row],[month_year]],2),"/01/",LEFT(output[[#This Row],[month_year]],4)))</f>
        <v>42248</v>
      </c>
    </row>
    <row r="2572" spans="1:16" x14ac:dyDescent="0.3">
      <c r="A2572">
        <v>201509</v>
      </c>
      <c r="B2572" t="s">
        <v>633</v>
      </c>
      <c r="C2572" t="s">
        <v>60</v>
      </c>
      <c r="D2572" t="s">
        <v>61</v>
      </c>
      <c r="E2572" t="s">
        <v>61</v>
      </c>
      <c r="F2572" t="s">
        <v>48</v>
      </c>
      <c r="G2572" t="s">
        <v>19</v>
      </c>
      <c r="H2572" t="s">
        <v>20</v>
      </c>
      <c r="I2572" t="s">
        <v>21</v>
      </c>
      <c r="J2572">
        <v>2047</v>
      </c>
      <c r="K2572">
        <v>12.99</v>
      </c>
      <c r="L2572">
        <v>26590.53</v>
      </c>
      <c r="N2572" t="s">
        <v>61</v>
      </c>
      <c r="O2572" t="s">
        <v>22</v>
      </c>
      <c r="P2572" s="2">
        <f>DATEVALUE(CONCATENATE(RIGHT(output[[#This Row],[month_year]],2),"/01/",LEFT(output[[#This Row],[month_year]],4)))</f>
        <v>42248</v>
      </c>
    </row>
    <row r="2573" spans="1:16" x14ac:dyDescent="0.3">
      <c r="A2573">
        <v>201509</v>
      </c>
      <c r="B2573" t="s">
        <v>633</v>
      </c>
      <c r="C2573" t="s">
        <v>641</v>
      </c>
      <c r="D2573" t="s">
        <v>642</v>
      </c>
      <c r="E2573" t="s">
        <v>100</v>
      </c>
      <c r="F2573" t="s">
        <v>65</v>
      </c>
      <c r="G2573" t="s">
        <v>19</v>
      </c>
      <c r="H2573" t="s">
        <v>20</v>
      </c>
      <c r="I2573" t="s">
        <v>21</v>
      </c>
      <c r="J2573">
        <v>2516</v>
      </c>
      <c r="K2573">
        <v>12.99</v>
      </c>
      <c r="L2573">
        <v>32682.84</v>
      </c>
      <c r="N2573" t="s">
        <v>100</v>
      </c>
      <c r="O2573" t="s">
        <v>22</v>
      </c>
      <c r="P2573" s="2">
        <f>DATEVALUE(CONCATENATE(RIGHT(output[[#This Row],[month_year]],2),"/01/",LEFT(output[[#This Row],[month_year]],4)))</f>
        <v>42248</v>
      </c>
    </row>
    <row r="2574" spans="1:16" x14ac:dyDescent="0.3">
      <c r="A2574">
        <v>201509</v>
      </c>
      <c r="B2574" t="s">
        <v>633</v>
      </c>
      <c r="C2574" t="s">
        <v>97</v>
      </c>
      <c r="D2574" t="s">
        <v>98</v>
      </c>
      <c r="E2574" t="s">
        <v>98</v>
      </c>
      <c r="F2574" t="s">
        <v>65</v>
      </c>
      <c r="G2574" t="s">
        <v>19</v>
      </c>
      <c r="H2574" t="s">
        <v>20</v>
      </c>
      <c r="I2574" t="s">
        <v>21</v>
      </c>
      <c r="J2574">
        <v>1303</v>
      </c>
      <c r="K2574">
        <v>12.99</v>
      </c>
      <c r="L2574">
        <v>16925.97</v>
      </c>
      <c r="N2574" t="s">
        <v>98</v>
      </c>
      <c r="O2574" t="s">
        <v>22</v>
      </c>
      <c r="P2574" s="2">
        <f>DATEVALUE(CONCATENATE(RIGHT(output[[#This Row],[month_year]],2),"/01/",LEFT(output[[#This Row],[month_year]],4)))</f>
        <v>42248</v>
      </c>
    </row>
    <row r="2575" spans="1:16" x14ac:dyDescent="0.3">
      <c r="A2575">
        <v>201509</v>
      </c>
      <c r="B2575" t="s">
        <v>633</v>
      </c>
      <c r="C2575" t="s">
        <v>142</v>
      </c>
      <c r="D2575" t="s">
        <v>63</v>
      </c>
      <c r="E2575" t="s">
        <v>64</v>
      </c>
      <c r="F2575" t="s">
        <v>65</v>
      </c>
      <c r="G2575" t="s">
        <v>19</v>
      </c>
      <c r="H2575" t="s">
        <v>20</v>
      </c>
      <c r="I2575" t="s">
        <v>21</v>
      </c>
      <c r="J2575">
        <v>2033</v>
      </c>
      <c r="K2575">
        <v>12.99</v>
      </c>
      <c r="L2575">
        <v>26408.67</v>
      </c>
      <c r="N2575" t="s">
        <v>64</v>
      </c>
      <c r="O2575" t="s">
        <v>22</v>
      </c>
      <c r="P2575" s="2">
        <f>DATEVALUE(CONCATENATE(RIGHT(output[[#This Row],[month_year]],2),"/01/",LEFT(output[[#This Row],[month_year]],4)))</f>
        <v>42248</v>
      </c>
    </row>
    <row r="2576" spans="1:16" x14ac:dyDescent="0.3">
      <c r="A2576">
        <v>201509</v>
      </c>
      <c r="B2576" t="s">
        <v>633</v>
      </c>
      <c r="C2576" t="s">
        <v>643</v>
      </c>
      <c r="D2576" t="s">
        <v>644</v>
      </c>
      <c r="E2576" t="s">
        <v>645</v>
      </c>
      <c r="F2576" t="s">
        <v>65</v>
      </c>
      <c r="G2576" t="s">
        <v>19</v>
      </c>
      <c r="H2576" t="s">
        <v>20</v>
      </c>
      <c r="I2576" t="s">
        <v>21</v>
      </c>
      <c r="J2576">
        <v>1434</v>
      </c>
      <c r="K2576">
        <v>12.99</v>
      </c>
      <c r="L2576">
        <v>18627.66</v>
      </c>
      <c r="N2576" t="s">
        <v>645</v>
      </c>
      <c r="O2576" t="s">
        <v>22</v>
      </c>
      <c r="P2576" s="2">
        <f>DATEVALUE(CONCATENATE(RIGHT(output[[#This Row],[month_year]],2),"/01/",LEFT(output[[#This Row],[month_year]],4)))</f>
        <v>42248</v>
      </c>
    </row>
    <row r="2577" spans="1:16" x14ac:dyDescent="0.3">
      <c r="A2577">
        <v>201509</v>
      </c>
      <c r="B2577" t="s">
        <v>633</v>
      </c>
      <c r="C2577" t="s">
        <v>66</v>
      </c>
      <c r="D2577" t="s">
        <v>67</v>
      </c>
      <c r="E2577" t="s">
        <v>67</v>
      </c>
      <c r="F2577" t="s">
        <v>65</v>
      </c>
      <c r="G2577" t="s">
        <v>19</v>
      </c>
      <c r="H2577" t="s">
        <v>20</v>
      </c>
      <c r="I2577" t="s">
        <v>21</v>
      </c>
      <c r="J2577">
        <v>2270</v>
      </c>
      <c r="K2577">
        <v>12.99</v>
      </c>
      <c r="L2577">
        <v>29487.3</v>
      </c>
      <c r="N2577" t="s">
        <v>67</v>
      </c>
      <c r="O2577" t="s">
        <v>22</v>
      </c>
      <c r="P2577" s="2">
        <f>DATEVALUE(CONCATENATE(RIGHT(output[[#This Row],[month_year]],2),"/01/",LEFT(output[[#This Row],[month_year]],4)))</f>
        <v>42248</v>
      </c>
    </row>
    <row r="2578" spans="1:16" x14ac:dyDescent="0.3">
      <c r="A2578">
        <v>201509</v>
      </c>
      <c r="B2578" t="s">
        <v>633</v>
      </c>
      <c r="C2578" t="s">
        <v>595</v>
      </c>
      <c r="D2578" t="s">
        <v>596</v>
      </c>
      <c r="E2578" t="s">
        <v>65</v>
      </c>
      <c r="F2578" t="s">
        <v>65</v>
      </c>
      <c r="G2578" t="s">
        <v>19</v>
      </c>
      <c r="H2578" t="s">
        <v>20</v>
      </c>
      <c r="I2578" t="s">
        <v>21</v>
      </c>
      <c r="J2578">
        <v>3449</v>
      </c>
      <c r="K2578">
        <v>12.99</v>
      </c>
      <c r="L2578">
        <v>44802.51</v>
      </c>
      <c r="N2578" t="s">
        <v>65</v>
      </c>
      <c r="O2578" t="s">
        <v>22</v>
      </c>
      <c r="P2578" s="2">
        <f>DATEVALUE(CONCATENATE(RIGHT(output[[#This Row],[month_year]],2),"/01/",LEFT(output[[#This Row],[month_year]],4)))</f>
        <v>42248</v>
      </c>
    </row>
    <row r="2579" spans="1:16" x14ac:dyDescent="0.3">
      <c r="A2579">
        <v>201509</v>
      </c>
      <c r="B2579" t="s">
        <v>633</v>
      </c>
      <c r="C2579" t="s">
        <v>646</v>
      </c>
      <c r="D2579" t="s">
        <v>126</v>
      </c>
      <c r="E2579" t="s">
        <v>126</v>
      </c>
      <c r="F2579" t="s">
        <v>65</v>
      </c>
      <c r="G2579" t="s">
        <v>19</v>
      </c>
      <c r="H2579" t="s">
        <v>20</v>
      </c>
      <c r="I2579" t="s">
        <v>21</v>
      </c>
      <c r="J2579">
        <v>1234</v>
      </c>
      <c r="K2579">
        <v>12.99</v>
      </c>
      <c r="L2579">
        <v>16029.66</v>
      </c>
      <c r="N2579" t="s">
        <v>126</v>
      </c>
      <c r="O2579" t="s">
        <v>22</v>
      </c>
      <c r="P2579" s="2">
        <f>DATEVALUE(CONCATENATE(RIGHT(output[[#This Row],[month_year]],2),"/01/",LEFT(output[[#This Row],[month_year]],4)))</f>
        <v>42248</v>
      </c>
    </row>
    <row r="2580" spans="1:16" x14ac:dyDescent="0.3">
      <c r="A2580">
        <v>201509</v>
      </c>
      <c r="B2580" t="s">
        <v>647</v>
      </c>
      <c r="C2580" t="s">
        <v>715</v>
      </c>
      <c r="D2580" t="s">
        <v>716</v>
      </c>
      <c r="E2580" t="s">
        <v>716</v>
      </c>
      <c r="F2580" t="s">
        <v>717</v>
      </c>
      <c r="G2580" t="s">
        <v>19</v>
      </c>
      <c r="H2580" t="s">
        <v>20</v>
      </c>
      <c r="I2580" t="s">
        <v>21</v>
      </c>
      <c r="J2580">
        <v>68</v>
      </c>
      <c r="K2580">
        <v>17.989999999999998</v>
      </c>
      <c r="L2580">
        <v>1223.32</v>
      </c>
      <c r="O2580" t="s">
        <v>22</v>
      </c>
      <c r="P2580" s="2">
        <f>DATEVALUE(CONCATENATE(RIGHT(output[[#This Row],[month_year]],2),"/01/",LEFT(output[[#This Row],[month_year]],4)))</f>
        <v>42248</v>
      </c>
    </row>
    <row r="2581" spans="1:16" x14ac:dyDescent="0.3">
      <c r="A2581">
        <v>201509</v>
      </c>
      <c r="B2581" t="s">
        <v>647</v>
      </c>
      <c r="C2581" t="s">
        <v>648</v>
      </c>
      <c r="D2581" t="s">
        <v>649</v>
      </c>
      <c r="E2581" t="s">
        <v>649</v>
      </c>
      <c r="F2581" t="s">
        <v>650</v>
      </c>
      <c r="G2581" t="s">
        <v>651</v>
      </c>
      <c r="H2581" t="s">
        <v>20</v>
      </c>
      <c r="I2581" t="s">
        <v>652</v>
      </c>
      <c r="J2581">
        <v>57</v>
      </c>
      <c r="K2581">
        <v>1.99</v>
      </c>
      <c r="L2581">
        <v>113.43</v>
      </c>
      <c r="O2581" t="s">
        <v>24</v>
      </c>
      <c r="P2581" s="2">
        <f>DATEVALUE(CONCATENATE(RIGHT(output[[#This Row],[month_year]],2),"/01/",LEFT(output[[#This Row],[month_year]],4)))</f>
        <v>42248</v>
      </c>
    </row>
    <row r="2582" spans="1:16" x14ac:dyDescent="0.3">
      <c r="A2582">
        <v>201509</v>
      </c>
      <c r="B2582" t="s">
        <v>647</v>
      </c>
      <c r="C2582" t="s">
        <v>16</v>
      </c>
      <c r="D2582" t="s">
        <v>17</v>
      </c>
      <c r="E2582" t="s">
        <v>17</v>
      </c>
      <c r="F2582" t="s">
        <v>18</v>
      </c>
      <c r="G2582" t="s">
        <v>19</v>
      </c>
      <c r="H2582" t="s">
        <v>20</v>
      </c>
      <c r="I2582" t="s">
        <v>21</v>
      </c>
      <c r="J2582">
        <v>1494</v>
      </c>
      <c r="K2582">
        <v>17.989999999999998</v>
      </c>
      <c r="L2582">
        <v>26877.06</v>
      </c>
      <c r="O2582" t="s">
        <v>24</v>
      </c>
      <c r="P2582" s="2">
        <f>DATEVALUE(CONCATENATE(RIGHT(output[[#This Row],[month_year]],2),"/01/",LEFT(output[[#This Row],[month_year]],4)))</f>
        <v>42248</v>
      </c>
    </row>
    <row r="2583" spans="1:16" x14ac:dyDescent="0.3">
      <c r="A2583">
        <v>201509</v>
      </c>
      <c r="B2583" t="s">
        <v>647</v>
      </c>
      <c r="C2583" t="s">
        <v>653</v>
      </c>
      <c r="D2583" t="s">
        <v>654</v>
      </c>
      <c r="E2583" t="s">
        <v>655</v>
      </c>
      <c r="F2583" t="s">
        <v>18</v>
      </c>
      <c r="G2583" t="s">
        <v>637</v>
      </c>
      <c r="H2583" t="s">
        <v>20</v>
      </c>
      <c r="I2583" t="s">
        <v>638</v>
      </c>
      <c r="J2583">
        <v>434</v>
      </c>
      <c r="K2583">
        <v>19.989999999999998</v>
      </c>
      <c r="L2583">
        <v>8675.66</v>
      </c>
      <c r="O2583" t="s">
        <v>24</v>
      </c>
      <c r="P2583" s="2">
        <f>DATEVALUE(CONCATENATE(RIGHT(output[[#This Row],[month_year]],2),"/01/",LEFT(output[[#This Row],[month_year]],4)))</f>
        <v>42248</v>
      </c>
    </row>
    <row r="2584" spans="1:16" x14ac:dyDescent="0.3">
      <c r="A2584">
        <v>201509</v>
      </c>
      <c r="B2584" t="s">
        <v>647</v>
      </c>
      <c r="C2584" t="s">
        <v>73</v>
      </c>
      <c r="D2584" t="s">
        <v>74</v>
      </c>
      <c r="E2584" t="s">
        <v>75</v>
      </c>
      <c r="F2584" t="s">
        <v>18</v>
      </c>
      <c r="G2584" t="s">
        <v>19</v>
      </c>
      <c r="H2584" t="s">
        <v>20</v>
      </c>
      <c r="I2584" t="s">
        <v>21</v>
      </c>
      <c r="J2584">
        <v>496</v>
      </c>
      <c r="K2584">
        <v>17.989999999999998</v>
      </c>
      <c r="L2584">
        <v>8923.0400000000009</v>
      </c>
      <c r="O2584" t="s">
        <v>24</v>
      </c>
      <c r="P2584" s="2">
        <f>DATEVALUE(CONCATENATE(RIGHT(output[[#This Row],[month_year]],2),"/01/",LEFT(output[[#This Row],[month_year]],4)))</f>
        <v>42248</v>
      </c>
    </row>
    <row r="2585" spans="1:16" x14ac:dyDescent="0.3">
      <c r="A2585">
        <v>201509</v>
      </c>
      <c r="B2585" t="s">
        <v>647</v>
      </c>
      <c r="C2585" t="s">
        <v>79</v>
      </c>
      <c r="D2585" t="s">
        <v>80</v>
      </c>
      <c r="E2585" t="s">
        <v>81</v>
      </c>
      <c r="F2585" t="s">
        <v>18</v>
      </c>
      <c r="G2585" t="s">
        <v>52</v>
      </c>
      <c r="H2585" t="s">
        <v>20</v>
      </c>
      <c r="I2585" t="s">
        <v>53</v>
      </c>
      <c r="J2585">
        <v>488</v>
      </c>
      <c r="K2585">
        <v>17.989999999999998</v>
      </c>
      <c r="L2585">
        <v>8779.1200000000008</v>
      </c>
      <c r="O2585" t="s">
        <v>24</v>
      </c>
      <c r="P2585" s="2">
        <f>DATEVALUE(CONCATENATE(RIGHT(output[[#This Row],[month_year]],2),"/01/",LEFT(output[[#This Row],[month_year]],4)))</f>
        <v>42248</v>
      </c>
    </row>
    <row r="2586" spans="1:16" x14ac:dyDescent="0.3">
      <c r="A2586">
        <v>201509</v>
      </c>
      <c r="B2586" t="s">
        <v>647</v>
      </c>
      <c r="C2586" t="s">
        <v>82</v>
      </c>
      <c r="D2586" t="s">
        <v>83</v>
      </c>
      <c r="E2586" t="s">
        <v>84</v>
      </c>
      <c r="F2586" t="s">
        <v>18</v>
      </c>
      <c r="G2586" t="s">
        <v>52</v>
      </c>
      <c r="H2586" t="s">
        <v>38</v>
      </c>
      <c r="I2586" t="s">
        <v>85</v>
      </c>
      <c r="J2586">
        <v>237</v>
      </c>
      <c r="K2586">
        <v>18.989999999999998</v>
      </c>
      <c r="L2586">
        <v>4500.63</v>
      </c>
      <c r="O2586" t="s">
        <v>24</v>
      </c>
      <c r="P2586" s="2">
        <f>DATEVALUE(CONCATENATE(RIGHT(output[[#This Row],[month_year]],2),"/01/",LEFT(output[[#This Row],[month_year]],4)))</f>
        <v>42248</v>
      </c>
    </row>
    <row r="2587" spans="1:16" x14ac:dyDescent="0.3">
      <c r="A2587">
        <v>201509</v>
      </c>
      <c r="B2587" t="s">
        <v>647</v>
      </c>
      <c r="C2587" t="s">
        <v>656</v>
      </c>
      <c r="D2587" t="s">
        <v>656</v>
      </c>
      <c r="E2587" t="s">
        <v>656</v>
      </c>
      <c r="F2587" t="s">
        <v>23</v>
      </c>
      <c r="G2587" t="s">
        <v>19</v>
      </c>
      <c r="H2587" t="s">
        <v>38</v>
      </c>
      <c r="I2587" t="s">
        <v>39</v>
      </c>
      <c r="J2587">
        <v>2205</v>
      </c>
      <c r="K2587">
        <v>18.989999999999998</v>
      </c>
      <c r="L2587">
        <v>41872.949999999997</v>
      </c>
      <c r="O2587" t="s">
        <v>24</v>
      </c>
      <c r="P2587" s="2">
        <f>DATEVALUE(CONCATENATE(RIGHT(output[[#This Row],[month_year]],2),"/01/",LEFT(output[[#This Row],[month_year]],4)))</f>
        <v>42248</v>
      </c>
    </row>
    <row r="2588" spans="1:16" x14ac:dyDescent="0.3">
      <c r="A2588">
        <v>201509</v>
      </c>
      <c r="B2588" t="s">
        <v>647</v>
      </c>
      <c r="C2588" t="s">
        <v>657</v>
      </c>
      <c r="D2588" t="s">
        <v>206</v>
      </c>
      <c r="E2588" t="s">
        <v>206</v>
      </c>
      <c r="F2588" t="s">
        <v>206</v>
      </c>
      <c r="G2588" t="s">
        <v>19</v>
      </c>
      <c r="H2588" t="s">
        <v>20</v>
      </c>
      <c r="I2588" t="s">
        <v>21</v>
      </c>
      <c r="J2588">
        <v>3285</v>
      </c>
      <c r="K2588">
        <v>17.989999999999998</v>
      </c>
      <c r="L2588">
        <v>59097.15</v>
      </c>
      <c r="O2588" t="s">
        <v>24</v>
      </c>
      <c r="P2588" s="2">
        <f>DATEVALUE(CONCATENATE(RIGHT(output[[#This Row],[month_year]],2),"/01/",LEFT(output[[#This Row],[month_year]],4)))</f>
        <v>42248</v>
      </c>
    </row>
    <row r="2589" spans="1:16" x14ac:dyDescent="0.3">
      <c r="A2589">
        <v>201509</v>
      </c>
      <c r="B2589" t="s">
        <v>647</v>
      </c>
      <c r="C2589" t="s">
        <v>658</v>
      </c>
      <c r="D2589" t="s">
        <v>659</v>
      </c>
      <c r="E2589" t="s">
        <v>132</v>
      </c>
      <c r="F2589" t="s">
        <v>30</v>
      </c>
      <c r="G2589" t="s">
        <v>52</v>
      </c>
      <c r="H2589" t="s">
        <v>20</v>
      </c>
      <c r="I2589" t="s">
        <v>53</v>
      </c>
      <c r="J2589">
        <v>1058</v>
      </c>
      <c r="K2589">
        <v>17.989999999999998</v>
      </c>
      <c r="L2589">
        <v>19033.419999999998</v>
      </c>
      <c r="O2589" t="s">
        <v>24</v>
      </c>
      <c r="P2589" s="2">
        <f>DATEVALUE(CONCATENATE(RIGHT(output[[#This Row],[month_year]],2),"/01/",LEFT(output[[#This Row],[month_year]],4)))</f>
        <v>42248</v>
      </c>
    </row>
    <row r="2590" spans="1:16" x14ac:dyDescent="0.3">
      <c r="A2590">
        <v>201509</v>
      </c>
      <c r="B2590" t="s">
        <v>647</v>
      </c>
      <c r="C2590" t="s">
        <v>29</v>
      </c>
      <c r="D2590" t="s">
        <v>30</v>
      </c>
      <c r="E2590" t="s">
        <v>30</v>
      </c>
      <c r="F2590" t="s">
        <v>30</v>
      </c>
      <c r="G2590" t="s">
        <v>19</v>
      </c>
      <c r="H2590" t="s">
        <v>20</v>
      </c>
      <c r="I2590" t="s">
        <v>21</v>
      </c>
      <c r="J2590">
        <v>4400</v>
      </c>
      <c r="K2590">
        <v>17.989999999999998</v>
      </c>
      <c r="L2590">
        <v>79156</v>
      </c>
      <c r="O2590" t="s">
        <v>24</v>
      </c>
      <c r="P2590" s="2">
        <f>DATEVALUE(CONCATENATE(RIGHT(output[[#This Row],[month_year]],2),"/01/",LEFT(output[[#This Row],[month_year]],4)))</f>
        <v>42248</v>
      </c>
    </row>
    <row r="2591" spans="1:16" x14ac:dyDescent="0.3">
      <c r="A2591">
        <v>201509</v>
      </c>
      <c r="B2591" t="s">
        <v>647</v>
      </c>
      <c r="C2591" t="s">
        <v>660</v>
      </c>
      <c r="D2591" t="s">
        <v>661</v>
      </c>
      <c r="E2591" t="s">
        <v>661</v>
      </c>
      <c r="F2591" t="s">
        <v>30</v>
      </c>
      <c r="G2591" t="s">
        <v>637</v>
      </c>
      <c r="H2591" t="s">
        <v>20</v>
      </c>
      <c r="I2591" t="s">
        <v>638</v>
      </c>
      <c r="J2591">
        <v>953</v>
      </c>
      <c r="K2591">
        <v>19.989999999999998</v>
      </c>
      <c r="L2591">
        <v>19050.47</v>
      </c>
      <c r="O2591" t="s">
        <v>24</v>
      </c>
      <c r="P2591" s="2">
        <f>DATEVALUE(CONCATENATE(RIGHT(output[[#This Row],[month_year]],2),"/01/",LEFT(output[[#This Row],[month_year]],4)))</f>
        <v>42248</v>
      </c>
    </row>
    <row r="2592" spans="1:16" x14ac:dyDescent="0.3">
      <c r="A2592">
        <v>201509</v>
      </c>
      <c r="B2592" t="s">
        <v>647</v>
      </c>
      <c r="C2592" t="s">
        <v>662</v>
      </c>
      <c r="D2592" t="s">
        <v>663</v>
      </c>
      <c r="E2592" t="s">
        <v>663</v>
      </c>
      <c r="F2592" t="s">
        <v>30</v>
      </c>
      <c r="G2592" t="s">
        <v>42</v>
      </c>
      <c r="H2592" t="s">
        <v>20</v>
      </c>
      <c r="I2592" t="s">
        <v>43</v>
      </c>
      <c r="J2592">
        <v>786</v>
      </c>
      <c r="K2592">
        <v>24.99</v>
      </c>
      <c r="L2592">
        <v>19642.14</v>
      </c>
      <c r="O2592" t="s">
        <v>24</v>
      </c>
      <c r="P2592" s="2">
        <f>DATEVALUE(CONCATENATE(RIGHT(output[[#This Row],[month_year]],2),"/01/",LEFT(output[[#This Row],[month_year]],4)))</f>
        <v>42248</v>
      </c>
    </row>
    <row r="2593" spans="1:16" x14ac:dyDescent="0.3">
      <c r="A2593">
        <v>201509</v>
      </c>
      <c r="B2593" t="s">
        <v>647</v>
      </c>
      <c r="C2593" t="s">
        <v>86</v>
      </c>
      <c r="D2593" t="s">
        <v>87</v>
      </c>
      <c r="E2593" t="s">
        <v>87</v>
      </c>
      <c r="F2593" t="s">
        <v>30</v>
      </c>
      <c r="G2593" t="s">
        <v>19</v>
      </c>
      <c r="H2593" t="s">
        <v>38</v>
      </c>
      <c r="I2593" t="s">
        <v>39</v>
      </c>
      <c r="J2593">
        <v>1693</v>
      </c>
      <c r="K2593">
        <v>18.989999999999998</v>
      </c>
      <c r="L2593">
        <v>32150.07</v>
      </c>
      <c r="O2593" t="s">
        <v>24</v>
      </c>
      <c r="P2593" s="2">
        <f>DATEVALUE(CONCATENATE(RIGHT(output[[#This Row],[month_year]],2),"/01/",LEFT(output[[#This Row],[month_year]],4)))</f>
        <v>42248</v>
      </c>
    </row>
    <row r="2594" spans="1:16" x14ac:dyDescent="0.3">
      <c r="A2594">
        <v>201509</v>
      </c>
      <c r="B2594" t="s">
        <v>647</v>
      </c>
      <c r="C2594" t="s">
        <v>133</v>
      </c>
      <c r="D2594" t="s">
        <v>134</v>
      </c>
      <c r="E2594" t="s">
        <v>134</v>
      </c>
      <c r="F2594" t="s">
        <v>30</v>
      </c>
      <c r="G2594" t="s">
        <v>19</v>
      </c>
      <c r="H2594" t="s">
        <v>20</v>
      </c>
      <c r="I2594" t="s">
        <v>21</v>
      </c>
      <c r="J2594">
        <v>1555</v>
      </c>
      <c r="K2594">
        <v>17.989999999999998</v>
      </c>
      <c r="L2594">
        <v>27974.45</v>
      </c>
      <c r="O2594" t="s">
        <v>24</v>
      </c>
      <c r="P2594" s="2">
        <f>DATEVALUE(CONCATENATE(RIGHT(output[[#This Row],[month_year]],2),"/01/",LEFT(output[[#This Row],[month_year]],4)))</f>
        <v>42248</v>
      </c>
    </row>
    <row r="2595" spans="1:16" x14ac:dyDescent="0.3">
      <c r="A2595">
        <v>201509</v>
      </c>
      <c r="B2595" t="s">
        <v>647</v>
      </c>
      <c r="C2595" t="s">
        <v>664</v>
      </c>
      <c r="D2595" t="s">
        <v>294</v>
      </c>
      <c r="E2595" t="s">
        <v>294</v>
      </c>
      <c r="F2595" t="s">
        <v>30</v>
      </c>
      <c r="G2595" t="s">
        <v>19</v>
      </c>
      <c r="H2595" t="s">
        <v>38</v>
      </c>
      <c r="I2595" t="s">
        <v>39</v>
      </c>
      <c r="J2595">
        <v>1861</v>
      </c>
      <c r="K2595">
        <v>18.989999999999998</v>
      </c>
      <c r="L2595">
        <v>35340.39</v>
      </c>
      <c r="O2595" t="s">
        <v>24</v>
      </c>
      <c r="P2595" s="2">
        <f>DATEVALUE(CONCATENATE(RIGHT(output[[#This Row],[month_year]],2),"/01/",LEFT(output[[#This Row],[month_year]],4)))</f>
        <v>42248</v>
      </c>
    </row>
    <row r="2596" spans="1:16" x14ac:dyDescent="0.3">
      <c r="A2596">
        <v>201509</v>
      </c>
      <c r="B2596" t="s">
        <v>647</v>
      </c>
      <c r="C2596" t="s">
        <v>665</v>
      </c>
      <c r="D2596" t="s">
        <v>666</v>
      </c>
      <c r="E2596" t="s">
        <v>666</v>
      </c>
      <c r="F2596" t="s">
        <v>30</v>
      </c>
      <c r="G2596" t="s">
        <v>19</v>
      </c>
      <c r="H2596" t="s">
        <v>20</v>
      </c>
      <c r="I2596" t="s">
        <v>21</v>
      </c>
      <c r="J2596">
        <v>548</v>
      </c>
      <c r="K2596">
        <v>17.989999999999998</v>
      </c>
      <c r="L2596">
        <v>9858.52</v>
      </c>
      <c r="O2596" t="s">
        <v>24</v>
      </c>
      <c r="P2596" s="2">
        <f>DATEVALUE(CONCATENATE(RIGHT(output[[#This Row],[month_year]],2),"/01/",LEFT(output[[#This Row],[month_year]],4)))</f>
        <v>42248</v>
      </c>
    </row>
    <row r="2597" spans="1:16" x14ac:dyDescent="0.3">
      <c r="A2597">
        <v>201509</v>
      </c>
      <c r="B2597" t="s">
        <v>647</v>
      </c>
      <c r="C2597" t="s">
        <v>135</v>
      </c>
      <c r="D2597" t="s">
        <v>136</v>
      </c>
      <c r="E2597" t="s">
        <v>136</v>
      </c>
      <c r="F2597" t="s">
        <v>30</v>
      </c>
      <c r="G2597" t="s">
        <v>52</v>
      </c>
      <c r="H2597" t="s">
        <v>20</v>
      </c>
      <c r="I2597" t="s">
        <v>53</v>
      </c>
      <c r="J2597">
        <v>717</v>
      </c>
      <c r="K2597">
        <v>17.989999999999998</v>
      </c>
      <c r="L2597">
        <v>12898.83</v>
      </c>
      <c r="O2597" t="s">
        <v>24</v>
      </c>
      <c r="P2597" s="2">
        <f>DATEVALUE(CONCATENATE(RIGHT(output[[#This Row],[month_year]],2),"/01/",LEFT(output[[#This Row],[month_year]],4)))</f>
        <v>42248</v>
      </c>
    </row>
    <row r="2598" spans="1:16" x14ac:dyDescent="0.3">
      <c r="A2598">
        <v>201509</v>
      </c>
      <c r="B2598" t="s">
        <v>647</v>
      </c>
      <c r="C2598" t="s">
        <v>137</v>
      </c>
      <c r="D2598" t="s">
        <v>138</v>
      </c>
      <c r="E2598" t="s">
        <v>138</v>
      </c>
      <c r="F2598" t="s">
        <v>30</v>
      </c>
      <c r="G2598" t="s">
        <v>19</v>
      </c>
      <c r="H2598" t="s">
        <v>20</v>
      </c>
      <c r="I2598" t="s">
        <v>21</v>
      </c>
      <c r="J2598">
        <v>1885</v>
      </c>
      <c r="K2598">
        <v>17.989999999999998</v>
      </c>
      <c r="L2598">
        <v>33911.15</v>
      </c>
      <c r="O2598" t="s">
        <v>24</v>
      </c>
      <c r="P2598" s="2">
        <f>DATEVALUE(CONCATENATE(RIGHT(output[[#This Row],[month_year]],2),"/01/",LEFT(output[[#This Row],[month_year]],4)))</f>
        <v>42248</v>
      </c>
    </row>
    <row r="2599" spans="1:16" x14ac:dyDescent="0.3">
      <c r="A2599">
        <v>201509</v>
      </c>
      <c r="B2599" t="s">
        <v>647</v>
      </c>
      <c r="C2599" t="s">
        <v>634</v>
      </c>
      <c r="D2599" t="s">
        <v>318</v>
      </c>
      <c r="E2599" t="s">
        <v>318</v>
      </c>
      <c r="F2599" t="s">
        <v>30</v>
      </c>
      <c r="G2599" t="s">
        <v>19</v>
      </c>
      <c r="H2599" t="s">
        <v>38</v>
      </c>
      <c r="I2599" t="s">
        <v>39</v>
      </c>
      <c r="J2599">
        <v>1648</v>
      </c>
      <c r="K2599">
        <v>18.989999999999998</v>
      </c>
      <c r="L2599">
        <v>31295.52</v>
      </c>
      <c r="O2599" t="s">
        <v>24</v>
      </c>
      <c r="P2599" s="2">
        <f>DATEVALUE(CONCATENATE(RIGHT(output[[#This Row],[month_year]],2),"/01/",LEFT(output[[#This Row],[month_year]],4)))</f>
        <v>42248</v>
      </c>
    </row>
    <row r="2600" spans="1:16" x14ac:dyDescent="0.3">
      <c r="A2600">
        <v>201509</v>
      </c>
      <c r="B2600" t="s">
        <v>647</v>
      </c>
      <c r="C2600" t="s">
        <v>31</v>
      </c>
      <c r="D2600" t="s">
        <v>32</v>
      </c>
      <c r="E2600" t="s">
        <v>32</v>
      </c>
      <c r="F2600" t="s">
        <v>30</v>
      </c>
      <c r="G2600" t="s">
        <v>19</v>
      </c>
      <c r="H2600" t="s">
        <v>20</v>
      </c>
      <c r="I2600" t="s">
        <v>21</v>
      </c>
      <c r="J2600">
        <v>5434</v>
      </c>
      <c r="K2600">
        <v>17.989999999999998</v>
      </c>
      <c r="L2600">
        <v>97757.66</v>
      </c>
      <c r="O2600" t="s">
        <v>24</v>
      </c>
      <c r="P2600" s="2">
        <f>DATEVALUE(CONCATENATE(RIGHT(output[[#This Row],[month_year]],2),"/01/",LEFT(output[[#This Row],[month_year]],4)))</f>
        <v>42248</v>
      </c>
    </row>
    <row r="2601" spans="1:16" x14ac:dyDescent="0.3">
      <c r="A2601">
        <v>201509</v>
      </c>
      <c r="B2601" t="s">
        <v>647</v>
      </c>
      <c r="C2601" t="s">
        <v>92</v>
      </c>
      <c r="D2601" t="s">
        <v>92</v>
      </c>
      <c r="E2601" t="s">
        <v>92</v>
      </c>
      <c r="F2601" t="s">
        <v>35</v>
      </c>
      <c r="G2601" t="s">
        <v>19</v>
      </c>
      <c r="H2601" t="s">
        <v>20</v>
      </c>
      <c r="I2601" t="s">
        <v>21</v>
      </c>
      <c r="J2601">
        <v>533</v>
      </c>
      <c r="K2601">
        <v>17.989999999999998</v>
      </c>
      <c r="L2601">
        <v>9588.67</v>
      </c>
      <c r="N2601" t="s">
        <v>92</v>
      </c>
      <c r="O2601" t="s">
        <v>22</v>
      </c>
      <c r="P2601" s="2">
        <f>DATEVALUE(CONCATENATE(RIGHT(output[[#This Row],[month_year]],2),"/01/",LEFT(output[[#This Row],[month_year]],4)))</f>
        <v>42248</v>
      </c>
    </row>
    <row r="2602" spans="1:16" x14ac:dyDescent="0.3">
      <c r="A2602">
        <v>201509</v>
      </c>
      <c r="B2602" t="s">
        <v>647</v>
      </c>
      <c r="C2602" t="s">
        <v>33</v>
      </c>
      <c r="D2602" t="s">
        <v>33</v>
      </c>
      <c r="E2602" t="s">
        <v>34</v>
      </c>
      <c r="F2602" t="s">
        <v>35</v>
      </c>
      <c r="G2602" t="s">
        <v>19</v>
      </c>
      <c r="H2602" t="s">
        <v>20</v>
      </c>
      <c r="I2602" t="s">
        <v>21</v>
      </c>
      <c r="J2602">
        <v>769</v>
      </c>
      <c r="K2602">
        <v>17.989999999999998</v>
      </c>
      <c r="L2602">
        <v>13834.31</v>
      </c>
      <c r="O2602" t="s">
        <v>24</v>
      </c>
      <c r="P2602" s="2">
        <f>DATEVALUE(CONCATENATE(RIGHT(output[[#This Row],[month_year]],2),"/01/",LEFT(output[[#This Row],[month_year]],4)))</f>
        <v>42248</v>
      </c>
    </row>
    <row r="2603" spans="1:16" x14ac:dyDescent="0.3">
      <c r="A2603">
        <v>201509</v>
      </c>
      <c r="B2603" t="s">
        <v>647</v>
      </c>
      <c r="C2603" t="s">
        <v>36</v>
      </c>
      <c r="D2603" t="s">
        <v>36</v>
      </c>
      <c r="E2603" t="s">
        <v>36</v>
      </c>
      <c r="F2603" t="s">
        <v>35</v>
      </c>
      <c r="G2603" t="s">
        <v>19</v>
      </c>
      <c r="H2603" t="s">
        <v>20</v>
      </c>
      <c r="I2603" t="s">
        <v>21</v>
      </c>
      <c r="J2603">
        <v>1467</v>
      </c>
      <c r="K2603">
        <v>17.989999999999998</v>
      </c>
      <c r="L2603">
        <v>26391.33</v>
      </c>
      <c r="O2603" t="s">
        <v>24</v>
      </c>
      <c r="P2603" s="2">
        <f>DATEVALUE(CONCATENATE(RIGHT(output[[#This Row],[month_year]],2),"/01/",LEFT(output[[#This Row],[month_year]],4)))</f>
        <v>42248</v>
      </c>
    </row>
    <row r="2604" spans="1:16" x14ac:dyDescent="0.3">
      <c r="A2604">
        <v>201509</v>
      </c>
      <c r="B2604" t="s">
        <v>647</v>
      </c>
      <c r="C2604" t="s">
        <v>669</v>
      </c>
      <c r="D2604" t="s">
        <v>636</v>
      </c>
      <c r="E2604" t="s">
        <v>636</v>
      </c>
      <c r="F2604" t="s">
        <v>35</v>
      </c>
      <c r="G2604" t="s">
        <v>637</v>
      </c>
      <c r="H2604" t="s">
        <v>20</v>
      </c>
      <c r="I2604" t="s">
        <v>638</v>
      </c>
      <c r="J2604">
        <v>433</v>
      </c>
      <c r="K2604">
        <v>19.989999999999998</v>
      </c>
      <c r="L2604">
        <v>8655.67</v>
      </c>
      <c r="O2604" t="s">
        <v>24</v>
      </c>
      <c r="P2604" s="2">
        <f>DATEVALUE(CONCATENATE(RIGHT(output[[#This Row],[month_year]],2),"/01/",LEFT(output[[#This Row],[month_year]],4)))</f>
        <v>42248</v>
      </c>
    </row>
    <row r="2605" spans="1:16" x14ac:dyDescent="0.3">
      <c r="A2605">
        <v>201509</v>
      </c>
      <c r="B2605" t="s">
        <v>647</v>
      </c>
      <c r="C2605" t="s">
        <v>40</v>
      </c>
      <c r="D2605" t="s">
        <v>41</v>
      </c>
      <c r="E2605" t="s">
        <v>41</v>
      </c>
      <c r="F2605" t="s">
        <v>35</v>
      </c>
      <c r="G2605" t="s">
        <v>42</v>
      </c>
      <c r="H2605" t="s">
        <v>20</v>
      </c>
      <c r="I2605" t="s">
        <v>43</v>
      </c>
      <c r="J2605">
        <v>640</v>
      </c>
      <c r="K2605">
        <v>24.99</v>
      </c>
      <c r="L2605">
        <v>15993.6</v>
      </c>
      <c r="O2605" t="s">
        <v>24</v>
      </c>
      <c r="P2605" s="2">
        <f>DATEVALUE(CONCATENATE(RIGHT(output[[#This Row],[month_year]],2),"/01/",LEFT(output[[#This Row],[month_year]],4)))</f>
        <v>42248</v>
      </c>
    </row>
    <row r="2606" spans="1:16" x14ac:dyDescent="0.3">
      <c r="A2606">
        <v>201509</v>
      </c>
      <c r="B2606" t="s">
        <v>647</v>
      </c>
      <c r="C2606" t="s">
        <v>93</v>
      </c>
      <c r="D2606" t="s">
        <v>93</v>
      </c>
      <c r="E2606" t="s">
        <v>93</v>
      </c>
      <c r="F2606" t="s">
        <v>35</v>
      </c>
      <c r="G2606" t="s">
        <v>19</v>
      </c>
      <c r="H2606" t="s">
        <v>20</v>
      </c>
      <c r="I2606" t="s">
        <v>21</v>
      </c>
      <c r="J2606">
        <v>1251</v>
      </c>
      <c r="K2606">
        <v>17.989999999999998</v>
      </c>
      <c r="L2606">
        <v>22505.49</v>
      </c>
      <c r="O2606" t="s">
        <v>24</v>
      </c>
      <c r="P2606" s="2">
        <f>DATEVALUE(CONCATENATE(RIGHT(output[[#This Row],[month_year]],2),"/01/",LEFT(output[[#This Row],[month_year]],4)))</f>
        <v>42248</v>
      </c>
    </row>
    <row r="2607" spans="1:16" x14ac:dyDescent="0.3">
      <c r="A2607">
        <v>201509</v>
      </c>
      <c r="B2607" t="s">
        <v>647</v>
      </c>
      <c r="C2607" t="s">
        <v>413</v>
      </c>
      <c r="D2607" t="s">
        <v>413</v>
      </c>
      <c r="E2607" t="s">
        <v>94</v>
      </c>
      <c r="F2607" t="s">
        <v>35</v>
      </c>
      <c r="G2607" t="s">
        <v>19</v>
      </c>
      <c r="H2607" t="s">
        <v>38</v>
      </c>
      <c r="I2607" t="s">
        <v>39</v>
      </c>
      <c r="J2607">
        <v>1651</v>
      </c>
      <c r="K2607">
        <v>18.989999999999998</v>
      </c>
      <c r="L2607">
        <v>31352.49</v>
      </c>
      <c r="O2607" t="s">
        <v>24</v>
      </c>
      <c r="P2607" s="2">
        <f>DATEVALUE(CONCATENATE(RIGHT(output[[#This Row],[month_year]],2),"/01/",LEFT(output[[#This Row],[month_year]],4)))</f>
        <v>42248</v>
      </c>
    </row>
    <row r="2608" spans="1:16" x14ac:dyDescent="0.3">
      <c r="A2608">
        <v>201509</v>
      </c>
      <c r="B2608" t="s">
        <v>647</v>
      </c>
      <c r="C2608" t="s">
        <v>670</v>
      </c>
      <c r="D2608" t="s">
        <v>670</v>
      </c>
      <c r="E2608" t="s">
        <v>670</v>
      </c>
      <c r="F2608" t="s">
        <v>35</v>
      </c>
      <c r="G2608" t="s">
        <v>19</v>
      </c>
      <c r="H2608" t="s">
        <v>20</v>
      </c>
      <c r="I2608" t="s">
        <v>21</v>
      </c>
      <c r="J2608">
        <v>909</v>
      </c>
      <c r="K2608">
        <v>17.989999999999998</v>
      </c>
      <c r="L2608">
        <v>16352.91</v>
      </c>
      <c r="O2608" t="s">
        <v>24</v>
      </c>
      <c r="P2608" s="2">
        <f>DATEVALUE(CONCATENATE(RIGHT(output[[#This Row],[month_year]],2),"/01/",LEFT(output[[#This Row],[month_year]],4)))</f>
        <v>42248</v>
      </c>
    </row>
    <row r="2609" spans="1:16" x14ac:dyDescent="0.3">
      <c r="A2609">
        <v>201509</v>
      </c>
      <c r="B2609" t="s">
        <v>647</v>
      </c>
      <c r="C2609" t="s">
        <v>95</v>
      </c>
      <c r="D2609" t="s">
        <v>95</v>
      </c>
      <c r="E2609" t="s">
        <v>96</v>
      </c>
      <c r="F2609" t="s">
        <v>35</v>
      </c>
      <c r="G2609" t="s">
        <v>52</v>
      </c>
      <c r="H2609" t="s">
        <v>20</v>
      </c>
      <c r="I2609" t="s">
        <v>53</v>
      </c>
      <c r="J2609">
        <v>793</v>
      </c>
      <c r="K2609">
        <v>17.989999999999998</v>
      </c>
      <c r="L2609">
        <v>14266.07</v>
      </c>
      <c r="O2609" t="s">
        <v>24</v>
      </c>
      <c r="P2609" s="2">
        <f>DATEVALUE(CONCATENATE(RIGHT(output[[#This Row],[month_year]],2),"/01/",LEFT(output[[#This Row],[month_year]],4)))</f>
        <v>42248</v>
      </c>
    </row>
    <row r="2610" spans="1:16" x14ac:dyDescent="0.3">
      <c r="A2610">
        <v>201509</v>
      </c>
      <c r="B2610" t="s">
        <v>647</v>
      </c>
      <c r="C2610" t="s">
        <v>639</v>
      </c>
      <c r="D2610" t="s">
        <v>640</v>
      </c>
      <c r="E2610" t="s">
        <v>640</v>
      </c>
      <c r="F2610" t="s">
        <v>48</v>
      </c>
      <c r="G2610" t="s">
        <v>19</v>
      </c>
      <c r="H2610" t="s">
        <v>20</v>
      </c>
      <c r="I2610" t="s">
        <v>21</v>
      </c>
      <c r="J2610">
        <v>92</v>
      </c>
      <c r="K2610">
        <v>17.989999999999998</v>
      </c>
      <c r="L2610">
        <v>1655.08</v>
      </c>
      <c r="O2610" t="s">
        <v>24</v>
      </c>
      <c r="P2610" s="2">
        <f>DATEVALUE(CONCATENATE(RIGHT(output[[#This Row],[month_year]],2),"/01/",LEFT(output[[#This Row],[month_year]],4)))</f>
        <v>42248</v>
      </c>
    </row>
    <row r="2611" spans="1:16" x14ac:dyDescent="0.3">
      <c r="A2611">
        <v>201509</v>
      </c>
      <c r="B2611" t="s">
        <v>647</v>
      </c>
      <c r="C2611" t="s">
        <v>46</v>
      </c>
      <c r="D2611" t="s">
        <v>47</v>
      </c>
      <c r="E2611" t="s">
        <v>47</v>
      </c>
      <c r="F2611" t="s">
        <v>48</v>
      </c>
      <c r="G2611" t="s">
        <v>19</v>
      </c>
      <c r="H2611" t="s">
        <v>20</v>
      </c>
      <c r="I2611" t="s">
        <v>21</v>
      </c>
      <c r="J2611">
        <v>2755</v>
      </c>
      <c r="K2611">
        <v>17.989999999999998</v>
      </c>
      <c r="L2611">
        <v>49562.45</v>
      </c>
      <c r="O2611" t="s">
        <v>24</v>
      </c>
      <c r="P2611" s="2">
        <f>DATEVALUE(CONCATENATE(RIGHT(output[[#This Row],[month_year]],2),"/01/",LEFT(output[[#This Row],[month_year]],4)))</f>
        <v>42248</v>
      </c>
    </row>
    <row r="2612" spans="1:16" x14ac:dyDescent="0.3">
      <c r="A2612">
        <v>201509</v>
      </c>
      <c r="B2612" t="s">
        <v>647</v>
      </c>
      <c r="C2612" t="s">
        <v>671</v>
      </c>
      <c r="D2612" t="s">
        <v>672</v>
      </c>
      <c r="E2612" t="s">
        <v>673</v>
      </c>
      <c r="F2612" t="s">
        <v>48</v>
      </c>
      <c r="G2612" t="s">
        <v>42</v>
      </c>
      <c r="H2612" t="s">
        <v>20</v>
      </c>
      <c r="I2612" t="s">
        <v>43</v>
      </c>
      <c r="J2612">
        <v>147</v>
      </c>
      <c r="K2612">
        <v>24.99</v>
      </c>
      <c r="L2612">
        <v>3673.53</v>
      </c>
      <c r="O2612" t="s">
        <v>24</v>
      </c>
      <c r="P2612" s="2">
        <f>DATEVALUE(CONCATENATE(RIGHT(output[[#This Row],[month_year]],2),"/01/",LEFT(output[[#This Row],[month_year]],4)))</f>
        <v>42248</v>
      </c>
    </row>
    <row r="2613" spans="1:16" x14ac:dyDescent="0.3">
      <c r="A2613">
        <v>201509</v>
      </c>
      <c r="B2613" t="s">
        <v>647</v>
      </c>
      <c r="C2613" t="s">
        <v>49</v>
      </c>
      <c r="D2613" t="s">
        <v>50</v>
      </c>
      <c r="E2613" t="s">
        <v>51</v>
      </c>
      <c r="F2613" t="s">
        <v>48</v>
      </c>
      <c r="G2613" t="s">
        <v>52</v>
      </c>
      <c r="H2613" t="s">
        <v>20</v>
      </c>
      <c r="I2613" t="s">
        <v>53</v>
      </c>
      <c r="J2613">
        <v>995</v>
      </c>
      <c r="K2613">
        <v>17.989999999999998</v>
      </c>
      <c r="L2613">
        <v>17900.05</v>
      </c>
      <c r="O2613" t="s">
        <v>24</v>
      </c>
      <c r="P2613" s="2">
        <f>DATEVALUE(CONCATENATE(RIGHT(output[[#This Row],[month_year]],2),"/01/",LEFT(output[[#This Row],[month_year]],4)))</f>
        <v>42248</v>
      </c>
    </row>
    <row r="2614" spans="1:16" x14ac:dyDescent="0.3">
      <c r="A2614">
        <v>201509</v>
      </c>
      <c r="B2614" t="s">
        <v>647</v>
      </c>
      <c r="C2614" t="s">
        <v>674</v>
      </c>
      <c r="D2614" t="s">
        <v>675</v>
      </c>
      <c r="E2614" t="s">
        <v>462</v>
      </c>
      <c r="F2614" t="s">
        <v>48</v>
      </c>
      <c r="G2614" t="s">
        <v>52</v>
      </c>
      <c r="H2614" t="s">
        <v>38</v>
      </c>
      <c r="I2614" t="s">
        <v>85</v>
      </c>
      <c r="J2614">
        <v>460</v>
      </c>
      <c r="K2614">
        <v>18.989999999999998</v>
      </c>
      <c r="L2614">
        <v>8735.4</v>
      </c>
      <c r="O2614" t="s">
        <v>24</v>
      </c>
      <c r="P2614" s="2">
        <f>DATEVALUE(CONCATENATE(RIGHT(output[[#This Row],[month_year]],2),"/01/",LEFT(output[[#This Row],[month_year]],4)))</f>
        <v>42248</v>
      </c>
    </row>
    <row r="2615" spans="1:16" x14ac:dyDescent="0.3">
      <c r="A2615">
        <v>201509</v>
      </c>
      <c r="B2615" t="s">
        <v>647</v>
      </c>
      <c r="C2615" t="s">
        <v>676</v>
      </c>
      <c r="D2615" t="s">
        <v>677</v>
      </c>
      <c r="E2615" t="s">
        <v>47</v>
      </c>
      <c r="F2615" t="s">
        <v>48</v>
      </c>
      <c r="G2615" t="s">
        <v>19</v>
      </c>
      <c r="H2615" t="s">
        <v>20</v>
      </c>
      <c r="I2615" t="s">
        <v>21</v>
      </c>
      <c r="J2615">
        <v>752</v>
      </c>
      <c r="K2615">
        <v>17.989999999999998</v>
      </c>
      <c r="L2615">
        <v>13528.48</v>
      </c>
      <c r="O2615" t="s">
        <v>24</v>
      </c>
      <c r="P2615" s="2">
        <f>DATEVALUE(CONCATENATE(RIGHT(output[[#This Row],[month_year]],2),"/01/",LEFT(output[[#This Row],[month_year]],4)))</f>
        <v>42248</v>
      </c>
    </row>
    <row r="2616" spans="1:16" x14ac:dyDescent="0.3">
      <c r="A2616">
        <v>201509</v>
      </c>
      <c r="B2616" t="s">
        <v>647</v>
      </c>
      <c r="C2616" t="s">
        <v>678</v>
      </c>
      <c r="D2616" t="s">
        <v>443</v>
      </c>
      <c r="E2616" t="s">
        <v>443</v>
      </c>
      <c r="F2616" t="s">
        <v>48</v>
      </c>
      <c r="G2616" t="s">
        <v>19</v>
      </c>
      <c r="H2616" t="s">
        <v>38</v>
      </c>
      <c r="I2616" t="s">
        <v>39</v>
      </c>
      <c r="J2616">
        <v>1590</v>
      </c>
      <c r="K2616">
        <v>18.989999999999998</v>
      </c>
      <c r="L2616">
        <v>30194.1</v>
      </c>
      <c r="O2616" t="s">
        <v>24</v>
      </c>
      <c r="P2616" s="2">
        <f>DATEVALUE(CONCATENATE(RIGHT(output[[#This Row],[month_year]],2),"/01/",LEFT(output[[#This Row],[month_year]],4)))</f>
        <v>42248</v>
      </c>
    </row>
    <row r="2617" spans="1:16" x14ac:dyDescent="0.3">
      <c r="A2617">
        <v>201509</v>
      </c>
      <c r="B2617" t="s">
        <v>647</v>
      </c>
      <c r="C2617" t="s">
        <v>54</v>
      </c>
      <c r="D2617" t="s">
        <v>55</v>
      </c>
      <c r="E2617" t="s">
        <v>55</v>
      </c>
      <c r="F2617" t="s">
        <v>48</v>
      </c>
      <c r="G2617" t="s">
        <v>19</v>
      </c>
      <c r="H2617" t="s">
        <v>20</v>
      </c>
      <c r="I2617" t="s">
        <v>21</v>
      </c>
      <c r="J2617">
        <v>1328</v>
      </c>
      <c r="K2617">
        <v>17.989999999999998</v>
      </c>
      <c r="L2617">
        <v>23890.720000000001</v>
      </c>
      <c r="O2617" t="s">
        <v>24</v>
      </c>
      <c r="P2617" s="2">
        <f>DATEVALUE(CONCATENATE(RIGHT(output[[#This Row],[month_year]],2),"/01/",LEFT(output[[#This Row],[month_year]],4)))</f>
        <v>42248</v>
      </c>
    </row>
    <row r="2618" spans="1:16" x14ac:dyDescent="0.3">
      <c r="A2618">
        <v>201509</v>
      </c>
      <c r="B2618" t="s">
        <v>647</v>
      </c>
      <c r="C2618" t="s">
        <v>56</v>
      </c>
      <c r="D2618" t="s">
        <v>57</v>
      </c>
      <c r="E2618" t="s">
        <v>57</v>
      </c>
      <c r="F2618" t="s">
        <v>48</v>
      </c>
      <c r="G2618" t="s">
        <v>19</v>
      </c>
      <c r="H2618" t="s">
        <v>20</v>
      </c>
      <c r="I2618" t="s">
        <v>21</v>
      </c>
      <c r="J2618">
        <v>882</v>
      </c>
      <c r="K2618">
        <v>17.989999999999998</v>
      </c>
      <c r="L2618">
        <v>15867.18</v>
      </c>
      <c r="O2618" t="s">
        <v>24</v>
      </c>
      <c r="P2618" s="2">
        <f>DATEVALUE(CONCATENATE(RIGHT(output[[#This Row],[month_year]],2),"/01/",LEFT(output[[#This Row],[month_year]],4)))</f>
        <v>42248</v>
      </c>
    </row>
    <row r="2619" spans="1:16" x14ac:dyDescent="0.3">
      <c r="A2619">
        <v>201509</v>
      </c>
      <c r="B2619" t="s">
        <v>647</v>
      </c>
      <c r="C2619" t="s">
        <v>58</v>
      </c>
      <c r="D2619" t="s">
        <v>59</v>
      </c>
      <c r="E2619" t="s">
        <v>51</v>
      </c>
      <c r="F2619" t="s">
        <v>48</v>
      </c>
      <c r="G2619" t="s">
        <v>52</v>
      </c>
      <c r="H2619" t="s">
        <v>20</v>
      </c>
      <c r="I2619" t="s">
        <v>53</v>
      </c>
      <c r="J2619">
        <v>1515</v>
      </c>
      <c r="K2619">
        <v>17.989999999999998</v>
      </c>
      <c r="L2619">
        <v>27254.85</v>
      </c>
      <c r="O2619" t="s">
        <v>24</v>
      </c>
      <c r="P2619" s="2">
        <f>DATEVALUE(CONCATENATE(RIGHT(output[[#This Row],[month_year]],2),"/01/",LEFT(output[[#This Row],[month_year]],4)))</f>
        <v>42248</v>
      </c>
    </row>
    <row r="2620" spans="1:16" x14ac:dyDescent="0.3">
      <c r="A2620">
        <v>201509</v>
      </c>
      <c r="B2620" t="s">
        <v>647</v>
      </c>
      <c r="C2620" t="s">
        <v>60</v>
      </c>
      <c r="D2620" t="s">
        <v>61</v>
      </c>
      <c r="E2620" t="s">
        <v>61</v>
      </c>
      <c r="F2620" t="s">
        <v>48</v>
      </c>
      <c r="G2620" t="s">
        <v>19</v>
      </c>
      <c r="H2620" t="s">
        <v>20</v>
      </c>
      <c r="I2620" t="s">
        <v>21</v>
      </c>
      <c r="J2620">
        <v>2053</v>
      </c>
      <c r="K2620">
        <v>17.989999999999998</v>
      </c>
      <c r="L2620">
        <v>36933.47</v>
      </c>
      <c r="O2620" t="s">
        <v>24</v>
      </c>
      <c r="P2620" s="2">
        <f>DATEVALUE(CONCATENATE(RIGHT(output[[#This Row],[month_year]],2),"/01/",LEFT(output[[#This Row],[month_year]],4)))</f>
        <v>42248</v>
      </c>
    </row>
    <row r="2621" spans="1:16" x14ac:dyDescent="0.3">
      <c r="A2621">
        <v>201509</v>
      </c>
      <c r="B2621" t="s">
        <v>647</v>
      </c>
      <c r="C2621" t="s">
        <v>679</v>
      </c>
      <c r="D2621" t="s">
        <v>481</v>
      </c>
      <c r="E2621" t="s">
        <v>481</v>
      </c>
      <c r="F2621" t="s">
        <v>48</v>
      </c>
      <c r="G2621" t="s">
        <v>19</v>
      </c>
      <c r="H2621" t="s">
        <v>38</v>
      </c>
      <c r="I2621" t="s">
        <v>39</v>
      </c>
      <c r="J2621">
        <v>1128</v>
      </c>
      <c r="K2621">
        <v>18.989999999999998</v>
      </c>
      <c r="L2621">
        <v>21420.720000000001</v>
      </c>
      <c r="O2621" t="s">
        <v>24</v>
      </c>
      <c r="P2621" s="2">
        <f>DATEVALUE(CONCATENATE(RIGHT(output[[#This Row],[month_year]],2),"/01/",LEFT(output[[#This Row],[month_year]],4)))</f>
        <v>42248</v>
      </c>
    </row>
    <row r="2622" spans="1:16" x14ac:dyDescent="0.3">
      <c r="A2622">
        <v>201509</v>
      </c>
      <c r="B2622" t="s">
        <v>647</v>
      </c>
      <c r="C2622" t="s">
        <v>97</v>
      </c>
      <c r="D2622" t="s">
        <v>98</v>
      </c>
      <c r="E2622" t="s">
        <v>98</v>
      </c>
      <c r="F2622" t="s">
        <v>65</v>
      </c>
      <c r="G2622" t="s">
        <v>19</v>
      </c>
      <c r="H2622" t="s">
        <v>20</v>
      </c>
      <c r="I2622" t="s">
        <v>21</v>
      </c>
      <c r="J2622">
        <v>18</v>
      </c>
      <c r="K2622">
        <v>17.989999999999998</v>
      </c>
      <c r="L2622">
        <v>323.82</v>
      </c>
      <c r="O2622" t="s">
        <v>24</v>
      </c>
      <c r="P2622" s="2">
        <f>DATEVALUE(CONCATENATE(RIGHT(output[[#This Row],[month_year]],2),"/01/",LEFT(output[[#This Row],[month_year]],4)))</f>
        <v>42248</v>
      </c>
    </row>
    <row r="2623" spans="1:16" x14ac:dyDescent="0.3">
      <c r="A2623">
        <v>201509</v>
      </c>
      <c r="B2623" t="s">
        <v>647</v>
      </c>
      <c r="C2623" t="s">
        <v>101</v>
      </c>
      <c r="D2623" t="s">
        <v>102</v>
      </c>
      <c r="E2623" t="s">
        <v>103</v>
      </c>
      <c r="F2623" t="s">
        <v>65</v>
      </c>
      <c r="G2623" t="s">
        <v>19</v>
      </c>
      <c r="H2623" t="s">
        <v>38</v>
      </c>
      <c r="I2623" t="s">
        <v>39</v>
      </c>
      <c r="J2623">
        <v>84</v>
      </c>
      <c r="K2623">
        <v>18.989999999999998</v>
      </c>
      <c r="L2623">
        <v>1595.16</v>
      </c>
      <c r="O2623" t="s">
        <v>24</v>
      </c>
      <c r="P2623" s="2">
        <f>DATEVALUE(CONCATENATE(RIGHT(output[[#This Row],[month_year]],2),"/01/",LEFT(output[[#This Row],[month_year]],4)))</f>
        <v>42248</v>
      </c>
    </row>
    <row r="2624" spans="1:16" x14ac:dyDescent="0.3">
      <c r="A2624">
        <v>201509</v>
      </c>
      <c r="B2624" t="s">
        <v>647</v>
      </c>
      <c r="C2624" t="s">
        <v>62</v>
      </c>
      <c r="D2624" t="s">
        <v>63</v>
      </c>
      <c r="E2624" t="s">
        <v>64</v>
      </c>
      <c r="F2624" t="s">
        <v>65</v>
      </c>
      <c r="G2624" t="s">
        <v>19</v>
      </c>
      <c r="H2624" t="s">
        <v>20</v>
      </c>
      <c r="I2624" t="s">
        <v>21</v>
      </c>
      <c r="J2624">
        <v>1630</v>
      </c>
      <c r="K2624">
        <v>17.989999999999998</v>
      </c>
      <c r="L2624">
        <v>29323.7</v>
      </c>
      <c r="O2624" t="s">
        <v>24</v>
      </c>
      <c r="P2624" s="2">
        <f>DATEVALUE(CONCATENATE(RIGHT(output[[#This Row],[month_year]],2),"/01/",LEFT(output[[#This Row],[month_year]],4)))</f>
        <v>42248</v>
      </c>
    </row>
    <row r="2625" spans="1:16" x14ac:dyDescent="0.3">
      <c r="A2625">
        <v>201509</v>
      </c>
      <c r="B2625" t="s">
        <v>647</v>
      </c>
      <c r="C2625" t="s">
        <v>104</v>
      </c>
      <c r="D2625" t="s">
        <v>105</v>
      </c>
      <c r="E2625" t="s">
        <v>106</v>
      </c>
      <c r="F2625" t="s">
        <v>65</v>
      </c>
      <c r="G2625" t="s">
        <v>19</v>
      </c>
      <c r="H2625" t="s">
        <v>38</v>
      </c>
      <c r="I2625" t="s">
        <v>39</v>
      </c>
      <c r="J2625">
        <v>285</v>
      </c>
      <c r="K2625">
        <v>18.989999999999998</v>
      </c>
      <c r="L2625">
        <v>5412.15</v>
      </c>
      <c r="O2625" t="s">
        <v>24</v>
      </c>
      <c r="P2625" s="2">
        <f>DATEVALUE(CONCATENATE(RIGHT(output[[#This Row],[month_year]],2),"/01/",LEFT(output[[#This Row],[month_year]],4)))</f>
        <v>42248</v>
      </c>
    </row>
    <row r="2626" spans="1:16" x14ac:dyDescent="0.3">
      <c r="A2626">
        <v>201509</v>
      </c>
      <c r="B2626" t="s">
        <v>647</v>
      </c>
      <c r="C2626" t="s">
        <v>643</v>
      </c>
      <c r="D2626" t="s">
        <v>644</v>
      </c>
      <c r="E2626" t="s">
        <v>645</v>
      </c>
      <c r="F2626" t="s">
        <v>65</v>
      </c>
      <c r="G2626" t="s">
        <v>19</v>
      </c>
      <c r="H2626" t="s">
        <v>20</v>
      </c>
      <c r="I2626" t="s">
        <v>21</v>
      </c>
      <c r="J2626">
        <v>15</v>
      </c>
      <c r="K2626">
        <v>17.989999999999998</v>
      </c>
      <c r="L2626">
        <v>269.85000000000002</v>
      </c>
      <c r="O2626" t="s">
        <v>24</v>
      </c>
      <c r="P2626" s="2">
        <f>DATEVALUE(CONCATENATE(RIGHT(output[[#This Row],[month_year]],2),"/01/",LEFT(output[[#This Row],[month_year]],4)))</f>
        <v>42248</v>
      </c>
    </row>
    <row r="2627" spans="1:16" x14ac:dyDescent="0.3">
      <c r="A2627">
        <v>201509</v>
      </c>
      <c r="B2627" t="s">
        <v>647</v>
      </c>
      <c r="C2627" t="s">
        <v>761</v>
      </c>
      <c r="D2627" t="s">
        <v>644</v>
      </c>
      <c r="E2627" t="s">
        <v>644</v>
      </c>
      <c r="F2627" t="s">
        <v>65</v>
      </c>
      <c r="G2627" t="s">
        <v>19</v>
      </c>
      <c r="H2627" t="s">
        <v>20</v>
      </c>
      <c r="I2627" t="s">
        <v>21</v>
      </c>
      <c r="J2627">
        <v>56</v>
      </c>
      <c r="K2627">
        <v>17.989999999999998</v>
      </c>
      <c r="L2627">
        <v>1007.44</v>
      </c>
      <c r="O2627" t="s">
        <v>24</v>
      </c>
      <c r="P2627" s="2">
        <f>DATEVALUE(CONCATENATE(RIGHT(output[[#This Row],[month_year]],2),"/01/",LEFT(output[[#This Row],[month_year]],4)))</f>
        <v>42248</v>
      </c>
    </row>
    <row r="2628" spans="1:16" x14ac:dyDescent="0.3">
      <c r="A2628">
        <v>201509</v>
      </c>
      <c r="B2628" t="s">
        <v>647</v>
      </c>
      <c r="C2628" t="s">
        <v>66</v>
      </c>
      <c r="D2628" t="s">
        <v>67</v>
      </c>
      <c r="E2628" t="s">
        <v>67</v>
      </c>
      <c r="F2628" t="s">
        <v>65</v>
      </c>
      <c r="G2628" t="s">
        <v>19</v>
      </c>
      <c r="H2628" t="s">
        <v>20</v>
      </c>
      <c r="I2628" t="s">
        <v>21</v>
      </c>
      <c r="J2628">
        <v>90</v>
      </c>
      <c r="K2628">
        <v>17.989999999999998</v>
      </c>
      <c r="L2628">
        <v>1619.1</v>
      </c>
      <c r="O2628" t="s">
        <v>24</v>
      </c>
      <c r="P2628" s="2">
        <f>DATEVALUE(CONCATENATE(RIGHT(output[[#This Row],[month_year]],2),"/01/",LEFT(output[[#This Row],[month_year]],4)))</f>
        <v>42248</v>
      </c>
    </row>
    <row r="2629" spans="1:16" x14ac:dyDescent="0.3">
      <c r="A2629">
        <v>201509</v>
      </c>
      <c r="B2629" t="s">
        <v>647</v>
      </c>
      <c r="C2629" t="s">
        <v>111</v>
      </c>
      <c r="D2629" t="s">
        <v>112</v>
      </c>
      <c r="E2629" t="s">
        <v>113</v>
      </c>
      <c r="F2629" t="s">
        <v>65</v>
      </c>
      <c r="G2629" t="s">
        <v>19</v>
      </c>
      <c r="H2629" t="s">
        <v>38</v>
      </c>
      <c r="I2629" t="s">
        <v>39</v>
      </c>
      <c r="J2629">
        <v>36</v>
      </c>
      <c r="K2629">
        <v>18.989999999999998</v>
      </c>
      <c r="L2629">
        <v>683.64</v>
      </c>
      <c r="O2629" t="s">
        <v>24</v>
      </c>
      <c r="P2629" s="2">
        <f>DATEVALUE(CONCATENATE(RIGHT(output[[#This Row],[month_year]],2),"/01/",LEFT(output[[#This Row],[month_year]],4)))</f>
        <v>42248</v>
      </c>
    </row>
    <row r="2630" spans="1:16" x14ac:dyDescent="0.3">
      <c r="A2630">
        <v>201509</v>
      </c>
      <c r="B2630" t="s">
        <v>647</v>
      </c>
      <c r="C2630" t="s">
        <v>114</v>
      </c>
      <c r="D2630" t="s">
        <v>115</v>
      </c>
      <c r="E2630" t="s">
        <v>115</v>
      </c>
      <c r="F2630" t="s">
        <v>65</v>
      </c>
      <c r="G2630" t="s">
        <v>19</v>
      </c>
      <c r="H2630" t="s">
        <v>20</v>
      </c>
      <c r="I2630" t="s">
        <v>21</v>
      </c>
      <c r="J2630">
        <v>14</v>
      </c>
      <c r="K2630">
        <v>17.989999999999998</v>
      </c>
      <c r="L2630">
        <v>251.86</v>
      </c>
      <c r="O2630" t="s">
        <v>24</v>
      </c>
      <c r="P2630" s="2">
        <f>DATEVALUE(CONCATENATE(RIGHT(output[[#This Row],[month_year]],2),"/01/",LEFT(output[[#This Row],[month_year]],4)))</f>
        <v>42248</v>
      </c>
    </row>
    <row r="2631" spans="1:16" x14ac:dyDescent="0.3">
      <c r="A2631">
        <v>201509</v>
      </c>
      <c r="B2631" t="s">
        <v>647</v>
      </c>
      <c r="C2631" t="s">
        <v>762</v>
      </c>
      <c r="D2631" t="s">
        <v>763</v>
      </c>
      <c r="E2631" t="s">
        <v>681</v>
      </c>
      <c r="F2631" t="s">
        <v>65</v>
      </c>
      <c r="G2631" t="s">
        <v>42</v>
      </c>
      <c r="H2631" t="s">
        <v>20</v>
      </c>
      <c r="I2631" t="s">
        <v>43</v>
      </c>
      <c r="J2631">
        <v>157</v>
      </c>
      <c r="K2631">
        <v>24.99</v>
      </c>
      <c r="L2631">
        <v>3923.43</v>
      </c>
      <c r="O2631" t="s">
        <v>24</v>
      </c>
      <c r="P2631" s="2">
        <f>DATEVALUE(CONCATENATE(RIGHT(output[[#This Row],[month_year]],2),"/01/",LEFT(output[[#This Row],[month_year]],4)))</f>
        <v>42248</v>
      </c>
    </row>
    <row r="2632" spans="1:16" x14ac:dyDescent="0.3">
      <c r="A2632">
        <v>201509</v>
      </c>
      <c r="B2632" t="s">
        <v>647</v>
      </c>
      <c r="C2632" t="s">
        <v>595</v>
      </c>
      <c r="D2632" t="s">
        <v>596</v>
      </c>
      <c r="E2632" t="s">
        <v>65</v>
      </c>
      <c r="F2632" t="s">
        <v>65</v>
      </c>
      <c r="G2632" t="s">
        <v>19</v>
      </c>
      <c r="H2632" t="s">
        <v>20</v>
      </c>
      <c r="I2632" t="s">
        <v>21</v>
      </c>
      <c r="J2632">
        <v>5160</v>
      </c>
      <c r="K2632">
        <v>17.989999999999998</v>
      </c>
      <c r="L2632">
        <v>92828.4</v>
      </c>
      <c r="O2632" t="s">
        <v>24</v>
      </c>
      <c r="P2632" s="2">
        <f>DATEVALUE(CONCATENATE(RIGHT(output[[#This Row],[month_year]],2),"/01/",LEFT(output[[#This Row],[month_year]],4)))</f>
        <v>42248</v>
      </c>
    </row>
    <row r="2633" spans="1:16" x14ac:dyDescent="0.3">
      <c r="A2633">
        <v>201509</v>
      </c>
      <c r="B2633" t="s">
        <v>647</v>
      </c>
      <c r="C2633" t="s">
        <v>597</v>
      </c>
      <c r="D2633" t="s">
        <v>598</v>
      </c>
      <c r="E2633" t="s">
        <v>120</v>
      </c>
      <c r="F2633" t="s">
        <v>65</v>
      </c>
      <c r="G2633" t="s">
        <v>19</v>
      </c>
      <c r="H2633" t="s">
        <v>38</v>
      </c>
      <c r="I2633" t="s">
        <v>39</v>
      </c>
      <c r="J2633">
        <v>1671</v>
      </c>
      <c r="K2633">
        <v>18.989999999999998</v>
      </c>
      <c r="L2633">
        <v>31732.29</v>
      </c>
      <c r="O2633" t="s">
        <v>24</v>
      </c>
      <c r="P2633" s="2">
        <f>DATEVALUE(CONCATENATE(RIGHT(output[[#This Row],[month_year]],2),"/01/",LEFT(output[[#This Row],[month_year]],4)))</f>
        <v>42248</v>
      </c>
    </row>
    <row r="2634" spans="1:16" x14ac:dyDescent="0.3">
      <c r="A2634">
        <v>201509</v>
      </c>
      <c r="B2634" t="s">
        <v>647</v>
      </c>
      <c r="C2634" t="s">
        <v>680</v>
      </c>
      <c r="D2634" t="s">
        <v>681</v>
      </c>
      <c r="E2634" t="s">
        <v>681</v>
      </c>
      <c r="F2634" t="s">
        <v>65</v>
      </c>
      <c r="G2634" t="s">
        <v>42</v>
      </c>
      <c r="H2634" t="s">
        <v>20</v>
      </c>
      <c r="I2634" t="s">
        <v>43</v>
      </c>
      <c r="J2634">
        <v>416</v>
      </c>
      <c r="K2634">
        <v>24.99</v>
      </c>
      <c r="L2634">
        <v>10395.84</v>
      </c>
      <c r="O2634" t="s">
        <v>24</v>
      </c>
      <c r="P2634" s="2">
        <f>DATEVALUE(CONCATENATE(RIGHT(output[[#This Row],[month_year]],2),"/01/",LEFT(output[[#This Row],[month_year]],4)))</f>
        <v>42248</v>
      </c>
    </row>
    <row r="2635" spans="1:16" x14ac:dyDescent="0.3">
      <c r="A2635">
        <v>201509</v>
      </c>
      <c r="B2635" t="s">
        <v>647</v>
      </c>
      <c r="C2635" t="s">
        <v>682</v>
      </c>
      <c r="D2635" t="s">
        <v>683</v>
      </c>
      <c r="E2635" t="s">
        <v>684</v>
      </c>
      <c r="F2635" t="s">
        <v>65</v>
      </c>
      <c r="G2635" t="s">
        <v>637</v>
      </c>
      <c r="H2635" t="s">
        <v>20</v>
      </c>
      <c r="I2635" t="s">
        <v>638</v>
      </c>
      <c r="J2635">
        <v>901</v>
      </c>
      <c r="K2635">
        <v>19.989999999999998</v>
      </c>
      <c r="L2635">
        <v>18010.990000000002</v>
      </c>
      <c r="O2635" t="s">
        <v>24</v>
      </c>
      <c r="P2635" s="2">
        <f>DATEVALUE(CONCATENATE(RIGHT(output[[#This Row],[month_year]],2),"/01/",LEFT(output[[#This Row],[month_year]],4)))</f>
        <v>42248</v>
      </c>
    </row>
    <row r="2636" spans="1:16" x14ac:dyDescent="0.3">
      <c r="A2636">
        <v>201509</v>
      </c>
      <c r="B2636" t="s">
        <v>647</v>
      </c>
      <c r="C2636" t="s">
        <v>625</v>
      </c>
      <c r="D2636" t="s">
        <v>626</v>
      </c>
      <c r="E2636" t="s">
        <v>126</v>
      </c>
      <c r="F2636" t="s">
        <v>65</v>
      </c>
      <c r="G2636" t="s">
        <v>19</v>
      </c>
      <c r="H2636" t="s">
        <v>20</v>
      </c>
      <c r="I2636" t="s">
        <v>21</v>
      </c>
      <c r="J2636">
        <v>1270</v>
      </c>
      <c r="K2636">
        <v>17.989999999999998</v>
      </c>
      <c r="L2636">
        <v>22847.3</v>
      </c>
      <c r="O2636" t="s">
        <v>24</v>
      </c>
      <c r="P2636" s="2">
        <f>DATEVALUE(CONCATENATE(RIGHT(output[[#This Row],[month_year]],2),"/01/",LEFT(output[[#This Row],[month_year]],4)))</f>
        <v>42248</v>
      </c>
    </row>
    <row r="2637" spans="1:16" x14ac:dyDescent="0.3">
      <c r="A2637">
        <v>201509</v>
      </c>
      <c r="B2637" t="s">
        <v>647</v>
      </c>
      <c r="C2637" t="s">
        <v>121</v>
      </c>
      <c r="D2637" t="s">
        <v>122</v>
      </c>
      <c r="E2637" t="s">
        <v>123</v>
      </c>
      <c r="F2637" t="s">
        <v>65</v>
      </c>
      <c r="G2637" t="s">
        <v>19</v>
      </c>
      <c r="H2637" t="s">
        <v>38</v>
      </c>
      <c r="I2637" t="s">
        <v>39</v>
      </c>
      <c r="J2637">
        <v>173</v>
      </c>
      <c r="K2637">
        <v>18.989999999999998</v>
      </c>
      <c r="L2637">
        <v>3285.27</v>
      </c>
      <c r="O2637" t="s">
        <v>24</v>
      </c>
      <c r="P2637" s="2">
        <f>DATEVALUE(CONCATENATE(RIGHT(output[[#This Row],[month_year]],2),"/01/",LEFT(output[[#This Row],[month_year]],4)))</f>
        <v>42248</v>
      </c>
    </row>
    <row r="2638" spans="1:16" x14ac:dyDescent="0.3">
      <c r="A2638">
        <v>201510</v>
      </c>
      <c r="B2638" t="s">
        <v>15</v>
      </c>
      <c r="C2638" t="s">
        <v>16</v>
      </c>
      <c r="D2638" t="s">
        <v>17</v>
      </c>
      <c r="E2638" t="s">
        <v>17</v>
      </c>
      <c r="F2638" t="s">
        <v>18</v>
      </c>
      <c r="G2638" t="s">
        <v>19</v>
      </c>
      <c r="H2638" t="s">
        <v>20</v>
      </c>
      <c r="I2638" t="s">
        <v>21</v>
      </c>
      <c r="J2638">
        <v>4910</v>
      </c>
      <c r="K2638">
        <v>11</v>
      </c>
      <c r="L2638">
        <v>54010</v>
      </c>
      <c r="O2638" t="s">
        <v>22</v>
      </c>
      <c r="P2638" s="2">
        <f>DATEVALUE(CONCATENATE(RIGHT(output[[#This Row],[month_year]],2),"/01/",LEFT(output[[#This Row],[month_year]],4)))</f>
        <v>42278</v>
      </c>
    </row>
    <row r="2639" spans="1:16" x14ac:dyDescent="0.3">
      <c r="A2639">
        <v>201510</v>
      </c>
      <c r="B2639" t="s">
        <v>15</v>
      </c>
      <c r="C2639" t="s">
        <v>23</v>
      </c>
      <c r="D2639" t="s">
        <v>23</v>
      </c>
      <c r="E2639" t="s">
        <v>23</v>
      </c>
      <c r="F2639" t="s">
        <v>23</v>
      </c>
      <c r="G2639" t="s">
        <v>19</v>
      </c>
      <c r="H2639" t="s">
        <v>20</v>
      </c>
      <c r="I2639" t="s">
        <v>21</v>
      </c>
      <c r="J2639">
        <v>2300</v>
      </c>
      <c r="K2639">
        <v>11</v>
      </c>
      <c r="L2639">
        <v>25300</v>
      </c>
      <c r="O2639" t="s">
        <v>24</v>
      </c>
      <c r="P2639" s="2">
        <f>DATEVALUE(CONCATENATE(RIGHT(output[[#This Row],[month_year]],2),"/01/",LEFT(output[[#This Row],[month_year]],4)))</f>
        <v>42278</v>
      </c>
    </row>
    <row r="2640" spans="1:16" x14ac:dyDescent="0.3">
      <c r="A2640">
        <v>201510</v>
      </c>
      <c r="B2640" t="s">
        <v>15</v>
      </c>
      <c r="C2640" t="s">
        <v>25</v>
      </c>
      <c r="D2640" t="s">
        <v>26</v>
      </c>
      <c r="E2640" t="s">
        <v>25</v>
      </c>
      <c r="F2640" t="s">
        <v>23</v>
      </c>
      <c r="G2640" t="s">
        <v>27</v>
      </c>
      <c r="H2640" t="s">
        <v>20</v>
      </c>
      <c r="I2640" t="s">
        <v>28</v>
      </c>
      <c r="J2640">
        <v>12283</v>
      </c>
      <c r="K2640">
        <v>7</v>
      </c>
      <c r="L2640">
        <v>85981</v>
      </c>
      <c r="O2640" t="s">
        <v>24</v>
      </c>
      <c r="P2640" s="2">
        <f>DATEVALUE(CONCATENATE(RIGHT(output[[#This Row],[month_year]],2),"/01/",LEFT(output[[#This Row],[month_year]],4)))</f>
        <v>42278</v>
      </c>
    </row>
    <row r="2641" spans="1:16" x14ac:dyDescent="0.3">
      <c r="A2641">
        <v>201510</v>
      </c>
      <c r="B2641" t="s">
        <v>15</v>
      </c>
      <c r="C2641" t="s">
        <v>29</v>
      </c>
      <c r="D2641" t="s">
        <v>30</v>
      </c>
      <c r="E2641" t="s">
        <v>30</v>
      </c>
      <c r="F2641" t="s">
        <v>30</v>
      </c>
      <c r="G2641" t="s">
        <v>19</v>
      </c>
      <c r="H2641" t="s">
        <v>20</v>
      </c>
      <c r="I2641" t="s">
        <v>21</v>
      </c>
      <c r="J2641">
        <v>36050</v>
      </c>
      <c r="K2641">
        <v>11</v>
      </c>
      <c r="L2641">
        <v>396550</v>
      </c>
      <c r="O2641" t="s">
        <v>24</v>
      </c>
      <c r="P2641" s="2">
        <f>DATEVALUE(CONCATENATE(RIGHT(output[[#This Row],[month_year]],2),"/01/",LEFT(output[[#This Row],[month_year]],4)))</f>
        <v>42278</v>
      </c>
    </row>
    <row r="2642" spans="1:16" x14ac:dyDescent="0.3">
      <c r="A2642">
        <v>201510</v>
      </c>
      <c r="B2642" t="s">
        <v>15</v>
      </c>
      <c r="C2642" t="s">
        <v>31</v>
      </c>
      <c r="D2642" t="s">
        <v>32</v>
      </c>
      <c r="E2642" t="s">
        <v>32</v>
      </c>
      <c r="F2642" t="s">
        <v>30</v>
      </c>
      <c r="G2642" t="s">
        <v>19</v>
      </c>
      <c r="H2642" t="s">
        <v>20</v>
      </c>
      <c r="I2642" t="s">
        <v>21</v>
      </c>
      <c r="J2642">
        <v>42724</v>
      </c>
      <c r="K2642">
        <v>11</v>
      </c>
      <c r="L2642">
        <v>469964</v>
      </c>
      <c r="O2642" t="s">
        <v>24</v>
      </c>
      <c r="P2642" s="2">
        <f>DATEVALUE(CONCATENATE(RIGHT(output[[#This Row],[month_year]],2),"/01/",LEFT(output[[#This Row],[month_year]],4)))</f>
        <v>42278</v>
      </c>
    </row>
    <row r="2643" spans="1:16" x14ac:dyDescent="0.3">
      <c r="A2643">
        <v>201510</v>
      </c>
      <c r="B2643" t="s">
        <v>15</v>
      </c>
      <c r="C2643" t="s">
        <v>33</v>
      </c>
      <c r="D2643" t="s">
        <v>33</v>
      </c>
      <c r="E2643" t="s">
        <v>34</v>
      </c>
      <c r="F2643" t="s">
        <v>35</v>
      </c>
      <c r="G2643" t="s">
        <v>19</v>
      </c>
      <c r="H2643" t="s">
        <v>20</v>
      </c>
      <c r="I2643" t="s">
        <v>21</v>
      </c>
      <c r="J2643">
        <v>8221</v>
      </c>
      <c r="K2643">
        <v>11</v>
      </c>
      <c r="L2643">
        <v>90431</v>
      </c>
      <c r="O2643" t="s">
        <v>24</v>
      </c>
      <c r="P2643" s="2">
        <f>DATEVALUE(CONCATENATE(RIGHT(output[[#This Row],[month_year]],2),"/01/",LEFT(output[[#This Row],[month_year]],4)))</f>
        <v>42278</v>
      </c>
    </row>
    <row r="2644" spans="1:16" x14ac:dyDescent="0.3">
      <c r="A2644">
        <v>201510</v>
      </c>
      <c r="B2644" t="s">
        <v>15</v>
      </c>
      <c r="C2644" t="s">
        <v>36</v>
      </c>
      <c r="D2644" t="s">
        <v>36</v>
      </c>
      <c r="E2644" t="s">
        <v>36</v>
      </c>
      <c r="F2644" t="s">
        <v>35</v>
      </c>
      <c r="G2644" t="s">
        <v>19</v>
      </c>
      <c r="H2644" t="s">
        <v>20</v>
      </c>
      <c r="I2644" t="s">
        <v>21</v>
      </c>
      <c r="J2644">
        <v>10179</v>
      </c>
      <c r="K2644">
        <v>11</v>
      </c>
      <c r="L2644">
        <v>111969</v>
      </c>
      <c r="O2644" t="s">
        <v>24</v>
      </c>
      <c r="P2644" s="2">
        <f>DATEVALUE(CONCATENATE(RIGHT(output[[#This Row],[month_year]],2),"/01/",LEFT(output[[#This Row],[month_year]],4)))</f>
        <v>42278</v>
      </c>
    </row>
    <row r="2645" spans="1:16" x14ac:dyDescent="0.3">
      <c r="A2645">
        <v>201510</v>
      </c>
      <c r="B2645" t="s">
        <v>15</v>
      </c>
      <c r="C2645" t="s">
        <v>37</v>
      </c>
      <c r="D2645" t="s">
        <v>37</v>
      </c>
      <c r="E2645" t="s">
        <v>37</v>
      </c>
      <c r="F2645" t="s">
        <v>35</v>
      </c>
      <c r="G2645" t="s">
        <v>19</v>
      </c>
      <c r="H2645" t="s">
        <v>38</v>
      </c>
      <c r="I2645" t="s">
        <v>39</v>
      </c>
      <c r="J2645">
        <v>11200</v>
      </c>
      <c r="K2645">
        <v>12</v>
      </c>
      <c r="L2645">
        <v>134400</v>
      </c>
      <c r="O2645" t="s">
        <v>24</v>
      </c>
      <c r="P2645" s="2">
        <f>DATEVALUE(CONCATENATE(RIGHT(output[[#This Row],[month_year]],2),"/01/",LEFT(output[[#This Row],[month_year]],4)))</f>
        <v>42278</v>
      </c>
    </row>
    <row r="2646" spans="1:16" x14ac:dyDescent="0.3">
      <c r="A2646">
        <v>201510</v>
      </c>
      <c r="B2646" t="s">
        <v>15</v>
      </c>
      <c r="C2646" t="s">
        <v>40</v>
      </c>
      <c r="D2646" t="s">
        <v>41</v>
      </c>
      <c r="E2646" t="s">
        <v>41</v>
      </c>
      <c r="F2646" t="s">
        <v>35</v>
      </c>
      <c r="G2646" t="s">
        <v>42</v>
      </c>
      <c r="H2646" t="s">
        <v>20</v>
      </c>
      <c r="I2646" t="s">
        <v>43</v>
      </c>
      <c r="J2646">
        <v>2174</v>
      </c>
      <c r="K2646">
        <v>18</v>
      </c>
      <c r="L2646">
        <v>39132</v>
      </c>
      <c r="O2646" t="s">
        <v>24</v>
      </c>
      <c r="P2646" s="2">
        <f>DATEVALUE(CONCATENATE(RIGHT(output[[#This Row],[month_year]],2),"/01/",LEFT(output[[#This Row],[month_year]],4)))</f>
        <v>42278</v>
      </c>
    </row>
    <row r="2647" spans="1:16" x14ac:dyDescent="0.3">
      <c r="A2647">
        <v>201510</v>
      </c>
      <c r="B2647" t="s">
        <v>15</v>
      </c>
      <c r="C2647" t="s">
        <v>44</v>
      </c>
      <c r="D2647" t="s">
        <v>44</v>
      </c>
      <c r="E2647" t="s">
        <v>45</v>
      </c>
      <c r="F2647" t="s">
        <v>35</v>
      </c>
      <c r="G2647" t="s">
        <v>27</v>
      </c>
      <c r="H2647" t="s">
        <v>20</v>
      </c>
      <c r="I2647" t="s">
        <v>28</v>
      </c>
      <c r="J2647">
        <v>16583</v>
      </c>
      <c r="K2647">
        <v>7</v>
      </c>
      <c r="L2647">
        <v>116081</v>
      </c>
      <c r="O2647" t="s">
        <v>24</v>
      </c>
      <c r="P2647" s="2">
        <f>DATEVALUE(CONCATENATE(RIGHT(output[[#This Row],[month_year]],2),"/01/",LEFT(output[[#This Row],[month_year]],4)))</f>
        <v>42278</v>
      </c>
    </row>
    <row r="2648" spans="1:16" x14ac:dyDescent="0.3">
      <c r="A2648">
        <v>201510</v>
      </c>
      <c r="B2648" t="s">
        <v>15</v>
      </c>
      <c r="C2648" t="s">
        <v>46</v>
      </c>
      <c r="D2648" t="s">
        <v>47</v>
      </c>
      <c r="E2648" t="s">
        <v>47</v>
      </c>
      <c r="F2648" t="s">
        <v>48</v>
      </c>
      <c r="G2648" t="s">
        <v>19</v>
      </c>
      <c r="H2648" t="s">
        <v>20</v>
      </c>
      <c r="I2648" t="s">
        <v>21</v>
      </c>
      <c r="J2648">
        <v>35703</v>
      </c>
      <c r="K2648">
        <v>11</v>
      </c>
      <c r="L2648">
        <v>392733</v>
      </c>
      <c r="O2648" t="s">
        <v>24</v>
      </c>
      <c r="P2648" s="2">
        <f>DATEVALUE(CONCATENATE(RIGHT(output[[#This Row],[month_year]],2),"/01/",LEFT(output[[#This Row],[month_year]],4)))</f>
        <v>42278</v>
      </c>
    </row>
    <row r="2649" spans="1:16" x14ac:dyDescent="0.3">
      <c r="A2649">
        <v>201510</v>
      </c>
      <c r="B2649" t="s">
        <v>15</v>
      </c>
      <c r="C2649" t="s">
        <v>49</v>
      </c>
      <c r="D2649" t="s">
        <v>50</v>
      </c>
      <c r="E2649" t="s">
        <v>51</v>
      </c>
      <c r="F2649" t="s">
        <v>48</v>
      </c>
      <c r="G2649" t="s">
        <v>52</v>
      </c>
      <c r="H2649" t="s">
        <v>20</v>
      </c>
      <c r="I2649" t="s">
        <v>53</v>
      </c>
      <c r="J2649">
        <v>5028</v>
      </c>
      <c r="K2649">
        <v>11</v>
      </c>
      <c r="L2649">
        <v>55308</v>
      </c>
      <c r="O2649" t="s">
        <v>24</v>
      </c>
      <c r="P2649" s="2">
        <f>DATEVALUE(CONCATENATE(RIGHT(output[[#This Row],[month_year]],2),"/01/",LEFT(output[[#This Row],[month_year]],4)))</f>
        <v>42278</v>
      </c>
    </row>
    <row r="2650" spans="1:16" x14ac:dyDescent="0.3">
      <c r="A2650">
        <v>201510</v>
      </c>
      <c r="B2650" t="s">
        <v>15</v>
      </c>
      <c r="C2650" t="s">
        <v>54</v>
      </c>
      <c r="D2650" t="s">
        <v>55</v>
      </c>
      <c r="E2650" t="s">
        <v>55</v>
      </c>
      <c r="F2650" t="s">
        <v>48</v>
      </c>
      <c r="G2650" t="s">
        <v>19</v>
      </c>
      <c r="H2650" t="s">
        <v>20</v>
      </c>
      <c r="I2650" t="s">
        <v>21</v>
      </c>
      <c r="J2650">
        <v>3997</v>
      </c>
      <c r="K2650">
        <v>11</v>
      </c>
      <c r="L2650">
        <v>43967</v>
      </c>
      <c r="O2650" t="s">
        <v>24</v>
      </c>
      <c r="P2650" s="2">
        <f>DATEVALUE(CONCATENATE(RIGHT(output[[#This Row],[month_year]],2),"/01/",LEFT(output[[#This Row],[month_year]],4)))</f>
        <v>42278</v>
      </c>
    </row>
    <row r="2651" spans="1:16" x14ac:dyDescent="0.3">
      <c r="A2651">
        <v>201510</v>
      </c>
      <c r="B2651" t="s">
        <v>15</v>
      </c>
      <c r="C2651" t="s">
        <v>56</v>
      </c>
      <c r="D2651" t="s">
        <v>57</v>
      </c>
      <c r="E2651" t="s">
        <v>57</v>
      </c>
      <c r="F2651" t="s">
        <v>48</v>
      </c>
      <c r="G2651" t="s">
        <v>19</v>
      </c>
      <c r="H2651" t="s">
        <v>20</v>
      </c>
      <c r="I2651" t="s">
        <v>21</v>
      </c>
      <c r="J2651">
        <v>1868</v>
      </c>
      <c r="K2651">
        <v>11</v>
      </c>
      <c r="L2651">
        <v>20548</v>
      </c>
      <c r="O2651" t="s">
        <v>24</v>
      </c>
      <c r="P2651" s="2">
        <f>DATEVALUE(CONCATENATE(RIGHT(output[[#This Row],[month_year]],2),"/01/",LEFT(output[[#This Row],[month_year]],4)))</f>
        <v>42278</v>
      </c>
    </row>
    <row r="2652" spans="1:16" x14ac:dyDescent="0.3">
      <c r="A2652">
        <v>201510</v>
      </c>
      <c r="B2652" t="s">
        <v>15</v>
      </c>
      <c r="C2652" t="s">
        <v>58</v>
      </c>
      <c r="D2652" t="s">
        <v>59</v>
      </c>
      <c r="E2652" t="s">
        <v>51</v>
      </c>
      <c r="F2652" t="s">
        <v>48</v>
      </c>
      <c r="G2652" t="s">
        <v>52</v>
      </c>
      <c r="H2652" t="s">
        <v>20</v>
      </c>
      <c r="I2652" t="s">
        <v>53</v>
      </c>
      <c r="J2652">
        <v>127</v>
      </c>
      <c r="K2652">
        <v>11</v>
      </c>
      <c r="L2652">
        <v>1397</v>
      </c>
      <c r="O2652" t="s">
        <v>24</v>
      </c>
      <c r="P2652" s="2">
        <f>DATEVALUE(CONCATENATE(RIGHT(output[[#This Row],[month_year]],2),"/01/",LEFT(output[[#This Row],[month_year]],4)))</f>
        <v>42278</v>
      </c>
    </row>
    <row r="2653" spans="1:16" x14ac:dyDescent="0.3">
      <c r="A2653">
        <v>201510</v>
      </c>
      <c r="B2653" t="s">
        <v>15</v>
      </c>
      <c r="C2653" t="s">
        <v>60</v>
      </c>
      <c r="D2653" t="s">
        <v>61</v>
      </c>
      <c r="E2653" t="s">
        <v>61</v>
      </c>
      <c r="F2653" t="s">
        <v>48</v>
      </c>
      <c r="G2653" t="s">
        <v>19</v>
      </c>
      <c r="H2653" t="s">
        <v>20</v>
      </c>
      <c r="I2653" t="s">
        <v>21</v>
      </c>
      <c r="J2653">
        <v>10404</v>
      </c>
      <c r="K2653">
        <v>11</v>
      </c>
      <c r="L2653">
        <v>114444</v>
      </c>
      <c r="O2653" t="s">
        <v>24</v>
      </c>
      <c r="P2653" s="2">
        <f>DATEVALUE(CONCATENATE(RIGHT(output[[#This Row],[month_year]],2),"/01/",LEFT(output[[#This Row],[month_year]],4)))</f>
        <v>42278</v>
      </c>
    </row>
    <row r="2654" spans="1:16" x14ac:dyDescent="0.3">
      <c r="A2654">
        <v>201510</v>
      </c>
      <c r="B2654" t="s">
        <v>15</v>
      </c>
      <c r="C2654" t="s">
        <v>62</v>
      </c>
      <c r="D2654" t="s">
        <v>63</v>
      </c>
      <c r="E2654" t="s">
        <v>64</v>
      </c>
      <c r="F2654" t="s">
        <v>65</v>
      </c>
      <c r="G2654" t="s">
        <v>19</v>
      </c>
      <c r="H2654" t="s">
        <v>20</v>
      </c>
      <c r="I2654" t="s">
        <v>21</v>
      </c>
      <c r="J2654">
        <v>3546</v>
      </c>
      <c r="K2654">
        <v>11</v>
      </c>
      <c r="L2654">
        <v>39006</v>
      </c>
      <c r="O2654" t="s">
        <v>24</v>
      </c>
      <c r="P2654" s="2">
        <f>DATEVALUE(CONCATENATE(RIGHT(output[[#This Row],[month_year]],2),"/01/",LEFT(output[[#This Row],[month_year]],4)))</f>
        <v>42278</v>
      </c>
    </row>
    <row r="2655" spans="1:16" x14ac:dyDescent="0.3">
      <c r="A2655">
        <v>201510</v>
      </c>
      <c r="B2655" t="s">
        <v>15</v>
      </c>
      <c r="C2655" t="s">
        <v>66</v>
      </c>
      <c r="D2655" t="s">
        <v>67</v>
      </c>
      <c r="E2655" t="s">
        <v>67</v>
      </c>
      <c r="F2655" t="s">
        <v>65</v>
      </c>
      <c r="G2655" t="s">
        <v>19</v>
      </c>
      <c r="H2655" t="s">
        <v>20</v>
      </c>
      <c r="I2655" t="s">
        <v>21</v>
      </c>
      <c r="J2655">
        <v>347</v>
      </c>
      <c r="K2655">
        <v>11</v>
      </c>
      <c r="L2655">
        <v>3817</v>
      </c>
      <c r="O2655" t="s">
        <v>24</v>
      </c>
      <c r="P2655" s="2">
        <f>DATEVALUE(CONCATENATE(RIGHT(output[[#This Row],[month_year]],2),"/01/",LEFT(output[[#This Row],[month_year]],4)))</f>
        <v>42278</v>
      </c>
    </row>
    <row r="2656" spans="1:16" x14ac:dyDescent="0.3">
      <c r="A2656">
        <v>201510</v>
      </c>
      <c r="B2656" t="s">
        <v>15</v>
      </c>
      <c r="C2656" t="s">
        <v>68</v>
      </c>
      <c r="D2656" t="s">
        <v>69</v>
      </c>
      <c r="E2656" t="s">
        <v>65</v>
      </c>
      <c r="F2656" t="s">
        <v>65</v>
      </c>
      <c r="G2656" t="s">
        <v>19</v>
      </c>
      <c r="H2656" t="s">
        <v>20</v>
      </c>
      <c r="I2656" t="s">
        <v>21</v>
      </c>
      <c r="J2656">
        <v>4430</v>
      </c>
      <c r="K2656">
        <v>11</v>
      </c>
      <c r="L2656">
        <v>48730</v>
      </c>
      <c r="O2656" t="s">
        <v>24</v>
      </c>
      <c r="P2656" s="2">
        <f>DATEVALUE(CONCATENATE(RIGHT(output[[#This Row],[month_year]],2),"/01/",LEFT(output[[#This Row],[month_year]],4)))</f>
        <v>42278</v>
      </c>
    </row>
    <row r="2657" spans="1:16" x14ac:dyDescent="0.3">
      <c r="A2657">
        <v>201510</v>
      </c>
      <c r="B2657" t="s">
        <v>70</v>
      </c>
      <c r="C2657" t="s">
        <v>29</v>
      </c>
      <c r="D2657" t="s">
        <v>30</v>
      </c>
      <c r="E2657" t="s">
        <v>30</v>
      </c>
      <c r="F2657" t="s">
        <v>30</v>
      </c>
      <c r="G2657" t="s">
        <v>19</v>
      </c>
      <c r="H2657" t="s">
        <v>20</v>
      </c>
      <c r="I2657" t="s">
        <v>21</v>
      </c>
      <c r="J2657">
        <v>13368</v>
      </c>
      <c r="K2657">
        <v>9.94</v>
      </c>
      <c r="L2657">
        <v>132877.92000000001</v>
      </c>
      <c r="N2657" t="s">
        <v>30</v>
      </c>
      <c r="O2657" t="s">
        <v>22</v>
      </c>
      <c r="P2657" s="2">
        <f>DATEVALUE(CONCATENATE(RIGHT(output[[#This Row],[month_year]],2),"/01/",LEFT(output[[#This Row],[month_year]],4)))</f>
        <v>42278</v>
      </c>
    </row>
    <row r="2658" spans="1:16" x14ac:dyDescent="0.3">
      <c r="A2658">
        <v>201510</v>
      </c>
      <c r="B2658" t="s">
        <v>70</v>
      </c>
      <c r="C2658" t="s">
        <v>86</v>
      </c>
      <c r="D2658" t="s">
        <v>87</v>
      </c>
      <c r="E2658" t="s">
        <v>87</v>
      </c>
      <c r="F2658" t="s">
        <v>30</v>
      </c>
      <c r="G2658" t="s">
        <v>19</v>
      </c>
      <c r="H2658" t="s">
        <v>38</v>
      </c>
      <c r="I2658" t="s">
        <v>39</v>
      </c>
      <c r="J2658">
        <v>5317</v>
      </c>
      <c r="K2658">
        <v>9.9499999999999993</v>
      </c>
      <c r="L2658">
        <v>52904.15</v>
      </c>
      <c r="N2658" t="s">
        <v>87</v>
      </c>
      <c r="O2658" t="s">
        <v>22</v>
      </c>
      <c r="P2658" s="2">
        <f>DATEVALUE(CONCATENATE(RIGHT(output[[#This Row],[month_year]],2),"/01/",LEFT(output[[#This Row],[month_year]],4)))</f>
        <v>42278</v>
      </c>
    </row>
    <row r="2659" spans="1:16" x14ac:dyDescent="0.3">
      <c r="A2659">
        <v>201510</v>
      </c>
      <c r="B2659" t="s">
        <v>70</v>
      </c>
      <c r="C2659" t="s">
        <v>88</v>
      </c>
      <c r="D2659" t="s">
        <v>89</v>
      </c>
      <c r="E2659" t="s">
        <v>30</v>
      </c>
      <c r="F2659" t="s">
        <v>30</v>
      </c>
      <c r="G2659" t="s">
        <v>19</v>
      </c>
      <c r="H2659" t="s">
        <v>20</v>
      </c>
      <c r="I2659" t="s">
        <v>21</v>
      </c>
      <c r="J2659">
        <v>2584</v>
      </c>
      <c r="K2659">
        <v>9.9499999999999993</v>
      </c>
      <c r="L2659">
        <v>25710.799999999999</v>
      </c>
      <c r="N2659" t="s">
        <v>30</v>
      </c>
      <c r="O2659" t="s">
        <v>24</v>
      </c>
      <c r="P2659" s="2">
        <f>DATEVALUE(CONCATENATE(RIGHT(output[[#This Row],[month_year]],2),"/01/",LEFT(output[[#This Row],[month_year]],4)))</f>
        <v>42278</v>
      </c>
    </row>
    <row r="2660" spans="1:16" x14ac:dyDescent="0.3">
      <c r="A2660">
        <v>201510</v>
      </c>
      <c r="B2660" t="s">
        <v>70</v>
      </c>
      <c r="C2660" t="s">
        <v>31</v>
      </c>
      <c r="D2660" t="s">
        <v>32</v>
      </c>
      <c r="E2660" t="s">
        <v>32</v>
      </c>
      <c r="F2660" t="s">
        <v>30</v>
      </c>
      <c r="G2660" t="s">
        <v>19</v>
      </c>
      <c r="H2660" t="s">
        <v>20</v>
      </c>
      <c r="I2660" t="s">
        <v>21</v>
      </c>
      <c r="J2660">
        <v>27359</v>
      </c>
      <c r="K2660">
        <v>9.94</v>
      </c>
      <c r="L2660">
        <v>271948.46000000002</v>
      </c>
      <c r="N2660" t="s">
        <v>32</v>
      </c>
      <c r="O2660" t="s">
        <v>22</v>
      </c>
      <c r="P2660" s="2">
        <f>DATEVALUE(CONCATENATE(RIGHT(output[[#This Row],[month_year]],2),"/01/",LEFT(output[[#This Row],[month_year]],4)))</f>
        <v>42278</v>
      </c>
    </row>
    <row r="2661" spans="1:16" x14ac:dyDescent="0.3">
      <c r="A2661">
        <v>201510</v>
      </c>
      <c r="B2661" t="s">
        <v>70</v>
      </c>
      <c r="C2661" t="s">
        <v>90</v>
      </c>
      <c r="D2661" t="s">
        <v>91</v>
      </c>
      <c r="E2661" t="s">
        <v>91</v>
      </c>
      <c r="F2661" t="s">
        <v>30</v>
      </c>
      <c r="G2661" t="s">
        <v>19</v>
      </c>
      <c r="H2661" t="s">
        <v>38</v>
      </c>
      <c r="I2661" t="s">
        <v>39</v>
      </c>
      <c r="J2661">
        <v>3419</v>
      </c>
      <c r="K2661">
        <v>9.9499999999999993</v>
      </c>
      <c r="L2661">
        <v>34019.050000000003</v>
      </c>
      <c r="N2661" t="s">
        <v>91</v>
      </c>
      <c r="O2661" t="s">
        <v>22</v>
      </c>
      <c r="P2661" s="2">
        <f>DATEVALUE(CONCATENATE(RIGHT(output[[#This Row],[month_year]],2),"/01/",LEFT(output[[#This Row],[month_year]],4)))</f>
        <v>42278</v>
      </c>
    </row>
    <row r="2662" spans="1:16" x14ac:dyDescent="0.3">
      <c r="A2662">
        <v>201510</v>
      </c>
      <c r="B2662" t="s">
        <v>70</v>
      </c>
      <c r="C2662" t="s">
        <v>33</v>
      </c>
      <c r="D2662" t="s">
        <v>33</v>
      </c>
      <c r="E2662" t="s">
        <v>34</v>
      </c>
      <c r="F2662" t="s">
        <v>35</v>
      </c>
      <c r="G2662" t="s">
        <v>19</v>
      </c>
      <c r="H2662" t="s">
        <v>20</v>
      </c>
      <c r="I2662" t="s">
        <v>21</v>
      </c>
      <c r="J2662">
        <v>5771</v>
      </c>
      <c r="K2662">
        <v>9.94</v>
      </c>
      <c r="L2662">
        <v>57363.74</v>
      </c>
      <c r="N2662" t="s">
        <v>34</v>
      </c>
      <c r="O2662" t="s">
        <v>22</v>
      </c>
      <c r="P2662" s="2">
        <f>DATEVALUE(CONCATENATE(RIGHT(output[[#This Row],[month_year]],2),"/01/",LEFT(output[[#This Row],[month_year]],4)))</f>
        <v>42278</v>
      </c>
    </row>
    <row r="2663" spans="1:16" x14ac:dyDescent="0.3">
      <c r="A2663">
        <v>201510</v>
      </c>
      <c r="B2663" t="s">
        <v>70</v>
      </c>
      <c r="C2663" t="s">
        <v>36</v>
      </c>
      <c r="D2663" t="s">
        <v>36</v>
      </c>
      <c r="E2663" t="s">
        <v>36</v>
      </c>
      <c r="F2663" t="s">
        <v>35</v>
      </c>
      <c r="G2663" t="s">
        <v>19</v>
      </c>
      <c r="H2663" t="s">
        <v>20</v>
      </c>
      <c r="I2663" t="s">
        <v>21</v>
      </c>
      <c r="J2663">
        <v>7957</v>
      </c>
      <c r="K2663">
        <v>9.94</v>
      </c>
      <c r="L2663">
        <v>79092.58</v>
      </c>
      <c r="N2663" t="s">
        <v>36</v>
      </c>
      <c r="O2663" t="s">
        <v>22</v>
      </c>
      <c r="P2663" s="2">
        <f>DATEVALUE(CONCATENATE(RIGHT(output[[#This Row],[month_year]],2),"/01/",LEFT(output[[#This Row],[month_year]],4)))</f>
        <v>42278</v>
      </c>
    </row>
    <row r="2664" spans="1:16" x14ac:dyDescent="0.3">
      <c r="A2664">
        <v>201510</v>
      </c>
      <c r="B2664" t="s">
        <v>70</v>
      </c>
      <c r="C2664" t="s">
        <v>93</v>
      </c>
      <c r="D2664" t="s">
        <v>93</v>
      </c>
      <c r="E2664" t="s">
        <v>93</v>
      </c>
      <c r="F2664" t="s">
        <v>35</v>
      </c>
      <c r="G2664" t="s">
        <v>19</v>
      </c>
      <c r="H2664" t="s">
        <v>20</v>
      </c>
      <c r="I2664" t="s">
        <v>21</v>
      </c>
      <c r="J2664">
        <v>5784</v>
      </c>
      <c r="K2664">
        <v>9.94</v>
      </c>
      <c r="L2664">
        <v>57492.959999999999</v>
      </c>
      <c r="N2664" t="s">
        <v>93</v>
      </c>
      <c r="O2664" t="s">
        <v>22</v>
      </c>
      <c r="P2664" s="2">
        <f>DATEVALUE(CONCATENATE(RIGHT(output[[#This Row],[month_year]],2),"/01/",LEFT(output[[#This Row],[month_year]],4)))</f>
        <v>42278</v>
      </c>
    </row>
    <row r="2665" spans="1:16" x14ac:dyDescent="0.3">
      <c r="A2665">
        <v>201510</v>
      </c>
      <c r="B2665" t="s">
        <v>70</v>
      </c>
      <c r="C2665" t="s">
        <v>94</v>
      </c>
      <c r="D2665" t="s">
        <v>94</v>
      </c>
      <c r="E2665" t="s">
        <v>94</v>
      </c>
      <c r="F2665" t="s">
        <v>35</v>
      </c>
      <c r="G2665" t="s">
        <v>19</v>
      </c>
      <c r="H2665" t="s">
        <v>38</v>
      </c>
      <c r="I2665" t="s">
        <v>39</v>
      </c>
      <c r="J2665">
        <v>1328</v>
      </c>
      <c r="K2665">
        <v>9.9499999999999993</v>
      </c>
      <c r="L2665">
        <v>13213.6</v>
      </c>
      <c r="N2665" t="s">
        <v>94</v>
      </c>
      <c r="O2665" t="s">
        <v>22</v>
      </c>
      <c r="P2665" s="2">
        <f>DATEVALUE(CONCATENATE(RIGHT(output[[#This Row],[month_year]],2),"/01/",LEFT(output[[#This Row],[month_year]],4)))</f>
        <v>42278</v>
      </c>
    </row>
    <row r="2666" spans="1:16" x14ac:dyDescent="0.3">
      <c r="A2666">
        <v>201510</v>
      </c>
      <c r="B2666" t="s">
        <v>70</v>
      </c>
      <c r="C2666" t="s">
        <v>95</v>
      </c>
      <c r="D2666" t="s">
        <v>95</v>
      </c>
      <c r="E2666" t="s">
        <v>96</v>
      </c>
      <c r="F2666" t="s">
        <v>35</v>
      </c>
      <c r="G2666" t="s">
        <v>52</v>
      </c>
      <c r="H2666" t="s">
        <v>20</v>
      </c>
      <c r="I2666" t="s">
        <v>53</v>
      </c>
      <c r="J2666">
        <v>5025</v>
      </c>
      <c r="K2666">
        <v>9.94</v>
      </c>
      <c r="L2666">
        <v>49948.5</v>
      </c>
      <c r="N2666" t="s">
        <v>96</v>
      </c>
      <c r="O2666" t="s">
        <v>22</v>
      </c>
      <c r="P2666" s="2">
        <f>DATEVALUE(CONCATENATE(RIGHT(output[[#This Row],[month_year]],2),"/01/",LEFT(output[[#This Row],[month_year]],4)))</f>
        <v>42278</v>
      </c>
    </row>
    <row r="2667" spans="1:16" x14ac:dyDescent="0.3">
      <c r="A2667">
        <v>201510</v>
      </c>
      <c r="B2667" t="s">
        <v>70</v>
      </c>
      <c r="C2667" t="s">
        <v>46</v>
      </c>
      <c r="D2667" t="s">
        <v>47</v>
      </c>
      <c r="E2667" t="s">
        <v>47</v>
      </c>
      <c r="F2667" t="s">
        <v>48</v>
      </c>
      <c r="G2667" t="s">
        <v>19</v>
      </c>
      <c r="H2667" t="s">
        <v>20</v>
      </c>
      <c r="I2667" t="s">
        <v>21</v>
      </c>
      <c r="J2667">
        <v>10515</v>
      </c>
      <c r="K2667">
        <v>9.94</v>
      </c>
      <c r="L2667">
        <v>104519.1</v>
      </c>
      <c r="N2667" t="s">
        <v>47</v>
      </c>
      <c r="O2667" t="s">
        <v>22</v>
      </c>
      <c r="P2667" s="2">
        <f>DATEVALUE(CONCATENATE(RIGHT(output[[#This Row],[month_year]],2),"/01/",LEFT(output[[#This Row],[month_year]],4)))</f>
        <v>42278</v>
      </c>
    </row>
    <row r="2668" spans="1:16" x14ac:dyDescent="0.3">
      <c r="A2668">
        <v>201510</v>
      </c>
      <c r="B2668" t="s">
        <v>70</v>
      </c>
      <c r="C2668" t="s">
        <v>60</v>
      </c>
      <c r="D2668" t="s">
        <v>61</v>
      </c>
      <c r="E2668" t="s">
        <v>61</v>
      </c>
      <c r="F2668" t="s">
        <v>48</v>
      </c>
      <c r="G2668" t="s">
        <v>19</v>
      </c>
      <c r="H2668" t="s">
        <v>20</v>
      </c>
      <c r="I2668" t="s">
        <v>21</v>
      </c>
      <c r="J2668">
        <v>3198</v>
      </c>
      <c r="K2668">
        <v>9.94</v>
      </c>
      <c r="L2668">
        <v>31788.12</v>
      </c>
      <c r="N2668" t="s">
        <v>61</v>
      </c>
      <c r="O2668" t="s">
        <v>22</v>
      </c>
      <c r="P2668" s="2">
        <f>DATEVALUE(CONCATENATE(RIGHT(output[[#This Row],[month_year]],2),"/01/",LEFT(output[[#This Row],[month_year]],4)))</f>
        <v>42278</v>
      </c>
    </row>
    <row r="2669" spans="1:16" x14ac:dyDescent="0.3">
      <c r="A2669">
        <v>201510</v>
      </c>
      <c r="B2669" t="s">
        <v>70</v>
      </c>
      <c r="C2669" t="s">
        <v>97</v>
      </c>
      <c r="D2669" t="s">
        <v>98</v>
      </c>
      <c r="E2669" t="s">
        <v>98</v>
      </c>
      <c r="F2669" t="s">
        <v>65</v>
      </c>
      <c r="G2669" t="s">
        <v>19</v>
      </c>
      <c r="H2669" t="s">
        <v>20</v>
      </c>
      <c r="I2669" t="s">
        <v>21</v>
      </c>
      <c r="J2669">
        <v>4076</v>
      </c>
      <c r="K2669">
        <v>9.94</v>
      </c>
      <c r="L2669">
        <v>40515.440000000002</v>
      </c>
      <c r="N2669" t="s">
        <v>98</v>
      </c>
      <c r="O2669" t="s">
        <v>22</v>
      </c>
      <c r="P2669" s="2">
        <f>DATEVALUE(CONCATENATE(RIGHT(output[[#This Row],[month_year]],2),"/01/",LEFT(output[[#This Row],[month_year]],4)))</f>
        <v>42278</v>
      </c>
    </row>
    <row r="2670" spans="1:16" x14ac:dyDescent="0.3">
      <c r="A2670">
        <v>201510</v>
      </c>
      <c r="B2670" t="s">
        <v>70</v>
      </c>
      <c r="C2670" t="s">
        <v>99</v>
      </c>
      <c r="D2670" t="s">
        <v>100</v>
      </c>
      <c r="E2670" t="s">
        <v>100</v>
      </c>
      <c r="F2670" t="s">
        <v>65</v>
      </c>
      <c r="G2670" t="s">
        <v>19</v>
      </c>
      <c r="H2670" t="s">
        <v>20</v>
      </c>
      <c r="I2670" t="s">
        <v>21</v>
      </c>
      <c r="J2670">
        <v>4226</v>
      </c>
      <c r="K2670">
        <v>9.94</v>
      </c>
      <c r="L2670">
        <v>42006.44</v>
      </c>
      <c r="N2670" t="s">
        <v>100</v>
      </c>
      <c r="O2670" t="s">
        <v>22</v>
      </c>
      <c r="P2670" s="2">
        <f>DATEVALUE(CONCATENATE(RIGHT(output[[#This Row],[month_year]],2),"/01/",LEFT(output[[#This Row],[month_year]],4)))</f>
        <v>42278</v>
      </c>
    </row>
    <row r="2671" spans="1:16" x14ac:dyDescent="0.3">
      <c r="A2671">
        <v>201510</v>
      </c>
      <c r="B2671" t="s">
        <v>70</v>
      </c>
      <c r="C2671" t="s">
        <v>101</v>
      </c>
      <c r="D2671" t="s">
        <v>102</v>
      </c>
      <c r="E2671" t="s">
        <v>103</v>
      </c>
      <c r="F2671" t="s">
        <v>65</v>
      </c>
      <c r="G2671" t="s">
        <v>19</v>
      </c>
      <c r="H2671" t="s">
        <v>38</v>
      </c>
      <c r="I2671" t="s">
        <v>39</v>
      </c>
      <c r="J2671">
        <v>957</v>
      </c>
      <c r="K2671">
        <v>9.9499999999999993</v>
      </c>
      <c r="L2671">
        <v>9522.15</v>
      </c>
      <c r="N2671" t="s">
        <v>103</v>
      </c>
      <c r="O2671" t="s">
        <v>22</v>
      </c>
      <c r="P2671" s="2">
        <f>DATEVALUE(CONCATENATE(RIGHT(output[[#This Row],[month_year]],2),"/01/",LEFT(output[[#This Row],[month_year]],4)))</f>
        <v>42278</v>
      </c>
    </row>
    <row r="2672" spans="1:16" x14ac:dyDescent="0.3">
      <c r="A2672">
        <v>201510</v>
      </c>
      <c r="B2672" t="s">
        <v>70</v>
      </c>
      <c r="C2672" t="s">
        <v>62</v>
      </c>
      <c r="D2672" t="s">
        <v>63</v>
      </c>
      <c r="E2672" t="s">
        <v>64</v>
      </c>
      <c r="F2672" t="s">
        <v>65</v>
      </c>
      <c r="G2672" t="s">
        <v>19</v>
      </c>
      <c r="H2672" t="s">
        <v>20</v>
      </c>
      <c r="I2672" t="s">
        <v>21</v>
      </c>
      <c r="J2672">
        <v>14797</v>
      </c>
      <c r="K2672">
        <v>9.94</v>
      </c>
      <c r="L2672">
        <v>147082.18</v>
      </c>
      <c r="N2672" t="s">
        <v>64</v>
      </c>
      <c r="O2672" t="s">
        <v>22</v>
      </c>
      <c r="P2672" s="2">
        <f>DATEVALUE(CONCATENATE(RIGHT(output[[#This Row],[month_year]],2),"/01/",LEFT(output[[#This Row],[month_year]],4)))</f>
        <v>42278</v>
      </c>
    </row>
    <row r="2673" spans="1:16" x14ac:dyDescent="0.3">
      <c r="A2673">
        <v>201510</v>
      </c>
      <c r="B2673" t="s">
        <v>70</v>
      </c>
      <c r="C2673" t="s">
        <v>104</v>
      </c>
      <c r="D2673" t="s">
        <v>105</v>
      </c>
      <c r="E2673" t="s">
        <v>106</v>
      </c>
      <c r="F2673" t="s">
        <v>65</v>
      </c>
      <c r="G2673" t="s">
        <v>19</v>
      </c>
      <c r="H2673" t="s">
        <v>38</v>
      </c>
      <c r="I2673" t="s">
        <v>39</v>
      </c>
      <c r="J2673">
        <v>519</v>
      </c>
      <c r="K2673">
        <v>9.9499999999999993</v>
      </c>
      <c r="L2673">
        <v>5164.05</v>
      </c>
      <c r="N2673" t="s">
        <v>106</v>
      </c>
      <c r="O2673" t="s">
        <v>22</v>
      </c>
      <c r="P2673" s="2">
        <f>DATEVALUE(CONCATENATE(RIGHT(output[[#This Row],[month_year]],2),"/01/",LEFT(output[[#This Row],[month_year]],4)))</f>
        <v>42278</v>
      </c>
    </row>
    <row r="2674" spans="1:16" x14ac:dyDescent="0.3">
      <c r="A2674">
        <v>201510</v>
      </c>
      <c r="B2674" t="s">
        <v>70</v>
      </c>
      <c r="C2674" t="s">
        <v>107</v>
      </c>
      <c r="D2674" t="s">
        <v>108</v>
      </c>
      <c r="E2674" t="s">
        <v>108</v>
      </c>
      <c r="F2674" t="s">
        <v>65</v>
      </c>
      <c r="G2674" t="s">
        <v>19</v>
      </c>
      <c r="H2674" t="s">
        <v>20</v>
      </c>
      <c r="I2674" t="s">
        <v>21</v>
      </c>
      <c r="J2674">
        <v>4560</v>
      </c>
      <c r="K2674">
        <v>9.94</v>
      </c>
      <c r="L2674">
        <v>45326.400000000001</v>
      </c>
      <c r="N2674" t="s">
        <v>108</v>
      </c>
      <c r="O2674" t="s">
        <v>22</v>
      </c>
      <c r="P2674" s="2">
        <f>DATEVALUE(CONCATENATE(RIGHT(output[[#This Row],[month_year]],2),"/01/",LEFT(output[[#This Row],[month_year]],4)))</f>
        <v>42278</v>
      </c>
    </row>
    <row r="2675" spans="1:16" x14ac:dyDescent="0.3">
      <c r="A2675">
        <v>201510</v>
      </c>
      <c r="B2675" t="s">
        <v>70</v>
      </c>
      <c r="C2675" t="s">
        <v>766</v>
      </c>
      <c r="D2675" t="s">
        <v>767</v>
      </c>
      <c r="E2675" t="s">
        <v>684</v>
      </c>
      <c r="F2675" t="s">
        <v>65</v>
      </c>
      <c r="G2675" t="s">
        <v>637</v>
      </c>
      <c r="H2675" t="s">
        <v>20</v>
      </c>
      <c r="I2675" t="s">
        <v>638</v>
      </c>
      <c r="J2675">
        <v>164</v>
      </c>
      <c r="K2675">
        <v>14.95</v>
      </c>
      <c r="L2675">
        <v>2451.8000000000002</v>
      </c>
      <c r="N2675" t="s">
        <v>65</v>
      </c>
      <c r="O2675" t="s">
        <v>22</v>
      </c>
      <c r="P2675" s="2">
        <f>DATEVALUE(CONCATENATE(RIGHT(output[[#This Row],[month_year]],2),"/01/",LEFT(output[[#This Row],[month_year]],4)))</f>
        <v>42278</v>
      </c>
    </row>
    <row r="2676" spans="1:16" x14ac:dyDescent="0.3">
      <c r="A2676">
        <v>201510</v>
      </c>
      <c r="B2676" t="s">
        <v>70</v>
      </c>
      <c r="C2676" t="s">
        <v>66</v>
      </c>
      <c r="D2676" t="s">
        <v>67</v>
      </c>
      <c r="E2676" t="s">
        <v>67</v>
      </c>
      <c r="F2676" t="s">
        <v>65</v>
      </c>
      <c r="G2676" t="s">
        <v>19</v>
      </c>
      <c r="H2676" t="s">
        <v>20</v>
      </c>
      <c r="I2676" t="s">
        <v>21</v>
      </c>
      <c r="J2676">
        <v>4436</v>
      </c>
      <c r="K2676">
        <v>9.94</v>
      </c>
      <c r="L2676">
        <v>44093.84</v>
      </c>
      <c r="N2676" t="s">
        <v>67</v>
      </c>
      <c r="O2676" t="s">
        <v>22</v>
      </c>
      <c r="P2676" s="2">
        <f>DATEVALUE(CONCATENATE(RIGHT(output[[#This Row],[month_year]],2),"/01/",LEFT(output[[#This Row],[month_year]],4)))</f>
        <v>42278</v>
      </c>
    </row>
    <row r="2677" spans="1:16" x14ac:dyDescent="0.3">
      <c r="A2677">
        <v>201510</v>
      </c>
      <c r="B2677" t="s">
        <v>70</v>
      </c>
      <c r="C2677" t="s">
        <v>111</v>
      </c>
      <c r="D2677" t="s">
        <v>112</v>
      </c>
      <c r="E2677" t="s">
        <v>113</v>
      </c>
      <c r="F2677" t="s">
        <v>65</v>
      </c>
      <c r="G2677" t="s">
        <v>19</v>
      </c>
      <c r="H2677" t="s">
        <v>38</v>
      </c>
      <c r="I2677" t="s">
        <v>39</v>
      </c>
      <c r="J2677">
        <v>2095</v>
      </c>
      <c r="K2677">
        <v>9.9499999999999993</v>
      </c>
      <c r="L2677">
        <v>20845.25</v>
      </c>
      <c r="N2677" t="s">
        <v>113</v>
      </c>
      <c r="O2677" t="s">
        <v>22</v>
      </c>
      <c r="P2677" s="2">
        <f>DATEVALUE(CONCATENATE(RIGHT(output[[#This Row],[month_year]],2),"/01/",LEFT(output[[#This Row],[month_year]],4)))</f>
        <v>42278</v>
      </c>
    </row>
    <row r="2678" spans="1:16" x14ac:dyDescent="0.3">
      <c r="A2678">
        <v>201510</v>
      </c>
      <c r="B2678" t="s">
        <v>70</v>
      </c>
      <c r="C2678" t="s">
        <v>114</v>
      </c>
      <c r="D2678" t="s">
        <v>115</v>
      </c>
      <c r="E2678" t="s">
        <v>115</v>
      </c>
      <c r="F2678" t="s">
        <v>65</v>
      </c>
      <c r="G2678" t="s">
        <v>19</v>
      </c>
      <c r="H2678" t="s">
        <v>20</v>
      </c>
      <c r="I2678" t="s">
        <v>21</v>
      </c>
      <c r="J2678">
        <v>4313</v>
      </c>
      <c r="K2678">
        <v>9.94</v>
      </c>
      <c r="L2678">
        <v>42871.22</v>
      </c>
      <c r="N2678" t="s">
        <v>115</v>
      </c>
      <c r="O2678" t="s">
        <v>22</v>
      </c>
      <c r="P2678" s="2">
        <f>DATEVALUE(CONCATENATE(RIGHT(output[[#This Row],[month_year]],2),"/01/",LEFT(output[[#This Row],[month_year]],4)))</f>
        <v>42278</v>
      </c>
    </row>
    <row r="2679" spans="1:16" x14ac:dyDescent="0.3">
      <c r="A2679">
        <v>201510</v>
      </c>
      <c r="B2679" t="s">
        <v>70</v>
      </c>
      <c r="C2679" t="s">
        <v>68</v>
      </c>
      <c r="D2679" t="s">
        <v>69</v>
      </c>
      <c r="E2679" t="s">
        <v>65</v>
      </c>
      <c r="F2679" t="s">
        <v>65</v>
      </c>
      <c r="G2679" t="s">
        <v>19</v>
      </c>
      <c r="H2679" t="s">
        <v>20</v>
      </c>
      <c r="I2679" t="s">
        <v>21</v>
      </c>
      <c r="J2679">
        <v>14297</v>
      </c>
      <c r="K2679">
        <v>9.94</v>
      </c>
      <c r="L2679">
        <v>142112.18</v>
      </c>
      <c r="N2679" t="s">
        <v>65</v>
      </c>
      <c r="O2679" t="s">
        <v>24</v>
      </c>
      <c r="P2679" s="2">
        <f>DATEVALUE(CONCATENATE(RIGHT(output[[#This Row],[month_year]],2),"/01/",LEFT(output[[#This Row],[month_year]],4)))</f>
        <v>42278</v>
      </c>
    </row>
    <row r="2680" spans="1:16" x14ac:dyDescent="0.3">
      <c r="A2680">
        <v>201510</v>
      </c>
      <c r="B2680" t="s">
        <v>70</v>
      </c>
      <c r="C2680" t="s">
        <v>118</v>
      </c>
      <c r="D2680" t="s">
        <v>119</v>
      </c>
      <c r="E2680" t="s">
        <v>120</v>
      </c>
      <c r="F2680" t="s">
        <v>65</v>
      </c>
      <c r="G2680" t="s">
        <v>19</v>
      </c>
      <c r="H2680" t="s">
        <v>38</v>
      </c>
      <c r="I2680" t="s">
        <v>39</v>
      </c>
      <c r="J2680">
        <v>96</v>
      </c>
      <c r="K2680">
        <v>9.9499999999999993</v>
      </c>
      <c r="L2680">
        <v>955.2</v>
      </c>
      <c r="N2680" t="s">
        <v>120</v>
      </c>
      <c r="O2680" t="s">
        <v>22</v>
      </c>
      <c r="P2680" s="2">
        <f>DATEVALUE(CONCATENATE(RIGHT(output[[#This Row],[month_year]],2),"/01/",LEFT(output[[#This Row],[month_year]],4)))</f>
        <v>42278</v>
      </c>
    </row>
    <row r="2681" spans="1:16" x14ac:dyDescent="0.3">
      <c r="A2681">
        <v>201510</v>
      </c>
      <c r="B2681" t="s">
        <v>70</v>
      </c>
      <c r="C2681" t="s">
        <v>707</v>
      </c>
      <c r="D2681" t="s">
        <v>708</v>
      </c>
      <c r="E2681" t="s">
        <v>684</v>
      </c>
      <c r="F2681" t="s">
        <v>65</v>
      </c>
      <c r="G2681" t="s">
        <v>637</v>
      </c>
      <c r="H2681" t="s">
        <v>20</v>
      </c>
      <c r="I2681" t="s">
        <v>638</v>
      </c>
      <c r="J2681">
        <v>65</v>
      </c>
      <c r="K2681">
        <v>14.95</v>
      </c>
      <c r="L2681">
        <v>971.75</v>
      </c>
      <c r="N2681" t="s">
        <v>65</v>
      </c>
      <c r="O2681" t="s">
        <v>24</v>
      </c>
      <c r="P2681" s="2">
        <f>DATEVALUE(CONCATENATE(RIGHT(output[[#This Row],[month_year]],2),"/01/",LEFT(output[[#This Row],[month_year]],4)))</f>
        <v>42278</v>
      </c>
    </row>
    <row r="2682" spans="1:16" x14ac:dyDescent="0.3">
      <c r="A2682">
        <v>201510</v>
      </c>
      <c r="B2682" t="s">
        <v>70</v>
      </c>
      <c r="C2682" t="s">
        <v>121</v>
      </c>
      <c r="D2682" t="s">
        <v>122</v>
      </c>
      <c r="E2682" t="s">
        <v>123</v>
      </c>
      <c r="F2682" t="s">
        <v>65</v>
      </c>
      <c r="G2682" t="s">
        <v>19</v>
      </c>
      <c r="H2682" t="s">
        <v>38</v>
      </c>
      <c r="I2682" t="s">
        <v>39</v>
      </c>
      <c r="J2682">
        <v>859</v>
      </c>
      <c r="K2682">
        <v>9.9499999999999993</v>
      </c>
      <c r="L2682">
        <v>8547.0499999999993</v>
      </c>
      <c r="N2682" t="s">
        <v>123</v>
      </c>
      <c r="O2682" t="s">
        <v>22</v>
      </c>
      <c r="P2682" s="2">
        <f>DATEVALUE(CONCATENATE(RIGHT(output[[#This Row],[month_year]],2),"/01/",LEFT(output[[#This Row],[month_year]],4)))</f>
        <v>42278</v>
      </c>
    </row>
    <row r="2683" spans="1:16" x14ac:dyDescent="0.3">
      <c r="A2683">
        <v>201510</v>
      </c>
      <c r="B2683" t="s">
        <v>70</v>
      </c>
      <c r="C2683" t="s">
        <v>124</v>
      </c>
      <c r="D2683" t="s">
        <v>125</v>
      </c>
      <c r="E2683" t="s">
        <v>126</v>
      </c>
      <c r="F2683" t="s">
        <v>65</v>
      </c>
      <c r="G2683" t="s">
        <v>19</v>
      </c>
      <c r="H2683" t="s">
        <v>20</v>
      </c>
      <c r="I2683" t="s">
        <v>21</v>
      </c>
      <c r="J2683">
        <v>7282</v>
      </c>
      <c r="K2683">
        <v>9.9499999999999993</v>
      </c>
      <c r="L2683">
        <v>72455.899999999994</v>
      </c>
      <c r="N2683" t="s">
        <v>126</v>
      </c>
      <c r="O2683" t="s">
        <v>22</v>
      </c>
      <c r="P2683" s="2">
        <f>DATEVALUE(CONCATENATE(RIGHT(output[[#This Row],[month_year]],2),"/01/",LEFT(output[[#This Row],[month_year]],4)))</f>
        <v>42278</v>
      </c>
    </row>
    <row r="2684" spans="1:16" x14ac:dyDescent="0.3">
      <c r="A2684">
        <v>201510</v>
      </c>
      <c r="B2684" t="s">
        <v>127</v>
      </c>
      <c r="C2684" t="s">
        <v>79</v>
      </c>
      <c r="D2684" t="s">
        <v>80</v>
      </c>
      <c r="E2684" t="s">
        <v>81</v>
      </c>
      <c r="F2684" t="s">
        <v>18</v>
      </c>
      <c r="G2684" t="s">
        <v>52</v>
      </c>
      <c r="H2684" t="s">
        <v>20</v>
      </c>
      <c r="I2684" t="s">
        <v>53</v>
      </c>
      <c r="J2684">
        <v>1476</v>
      </c>
      <c r="K2684">
        <v>13.73</v>
      </c>
      <c r="L2684">
        <v>20265.48</v>
      </c>
      <c r="N2684" t="s">
        <v>81</v>
      </c>
      <c r="O2684" t="s">
        <v>22</v>
      </c>
      <c r="P2684" s="2">
        <f>DATEVALUE(CONCATENATE(RIGHT(output[[#This Row],[month_year]],2),"/01/",LEFT(output[[#This Row],[month_year]],4)))</f>
        <v>42278</v>
      </c>
    </row>
    <row r="2685" spans="1:16" x14ac:dyDescent="0.3">
      <c r="A2685">
        <v>201510</v>
      </c>
      <c r="B2685" t="s">
        <v>127</v>
      </c>
      <c r="C2685" t="s">
        <v>128</v>
      </c>
      <c r="D2685" t="s">
        <v>129</v>
      </c>
      <c r="E2685" t="s">
        <v>129</v>
      </c>
      <c r="F2685" t="s">
        <v>30</v>
      </c>
      <c r="G2685" t="s">
        <v>19</v>
      </c>
      <c r="H2685" t="s">
        <v>20</v>
      </c>
      <c r="I2685" t="s">
        <v>21</v>
      </c>
      <c r="J2685">
        <v>5734</v>
      </c>
      <c r="K2685">
        <v>13.4933333333333</v>
      </c>
      <c r="L2685">
        <v>77370.773333333302</v>
      </c>
      <c r="N2685" t="s">
        <v>129</v>
      </c>
      <c r="O2685" t="s">
        <v>22</v>
      </c>
      <c r="P2685" s="2">
        <f>DATEVALUE(CONCATENATE(RIGHT(output[[#This Row],[month_year]],2),"/01/",LEFT(output[[#This Row],[month_year]],4)))</f>
        <v>42278</v>
      </c>
    </row>
    <row r="2686" spans="1:16" x14ac:dyDescent="0.3">
      <c r="A2686">
        <v>201510</v>
      </c>
      <c r="B2686" t="s">
        <v>127</v>
      </c>
      <c r="C2686" t="s">
        <v>130</v>
      </c>
      <c r="D2686" t="s">
        <v>131</v>
      </c>
      <c r="E2686" t="s">
        <v>132</v>
      </c>
      <c r="F2686" t="s">
        <v>30</v>
      </c>
      <c r="G2686" t="s">
        <v>52</v>
      </c>
      <c r="H2686" t="s">
        <v>20</v>
      </c>
      <c r="I2686" t="s">
        <v>53</v>
      </c>
      <c r="J2686">
        <v>2781</v>
      </c>
      <c r="K2686">
        <v>13.73</v>
      </c>
      <c r="L2686">
        <v>38183.129999999997</v>
      </c>
      <c r="N2686" t="s">
        <v>132</v>
      </c>
      <c r="O2686" t="s">
        <v>22</v>
      </c>
      <c r="P2686" s="2">
        <f>DATEVALUE(CONCATENATE(RIGHT(output[[#This Row],[month_year]],2),"/01/",LEFT(output[[#This Row],[month_year]],4)))</f>
        <v>42278</v>
      </c>
    </row>
    <row r="2687" spans="1:16" x14ac:dyDescent="0.3">
      <c r="A2687">
        <v>201510</v>
      </c>
      <c r="B2687" t="s">
        <v>127</v>
      </c>
      <c r="C2687" t="s">
        <v>29</v>
      </c>
      <c r="D2687" t="s">
        <v>30</v>
      </c>
      <c r="E2687" t="s">
        <v>30</v>
      </c>
      <c r="F2687" t="s">
        <v>30</v>
      </c>
      <c r="G2687" t="s">
        <v>19</v>
      </c>
      <c r="H2687" t="s">
        <v>20</v>
      </c>
      <c r="I2687" t="s">
        <v>21</v>
      </c>
      <c r="J2687">
        <v>31143</v>
      </c>
      <c r="K2687">
        <v>13.4933333333333</v>
      </c>
      <c r="L2687">
        <v>420222.88</v>
      </c>
      <c r="N2687" t="s">
        <v>30</v>
      </c>
      <c r="O2687" t="s">
        <v>22</v>
      </c>
      <c r="P2687" s="2">
        <f>DATEVALUE(CONCATENATE(RIGHT(output[[#This Row],[month_year]],2),"/01/",LEFT(output[[#This Row],[month_year]],4)))</f>
        <v>42278</v>
      </c>
    </row>
    <row r="2688" spans="1:16" x14ac:dyDescent="0.3">
      <c r="A2688">
        <v>201510</v>
      </c>
      <c r="B2688" t="s">
        <v>127</v>
      </c>
      <c r="C2688" t="s">
        <v>133</v>
      </c>
      <c r="D2688" t="s">
        <v>134</v>
      </c>
      <c r="E2688" t="s">
        <v>134</v>
      </c>
      <c r="F2688" t="s">
        <v>30</v>
      </c>
      <c r="G2688" t="s">
        <v>19</v>
      </c>
      <c r="H2688" t="s">
        <v>20</v>
      </c>
      <c r="I2688" t="s">
        <v>21</v>
      </c>
      <c r="J2688">
        <v>10157</v>
      </c>
      <c r="K2688">
        <v>13.4933333333333</v>
      </c>
      <c r="L2688">
        <v>137051.786666667</v>
      </c>
      <c r="N2688" t="s">
        <v>134</v>
      </c>
      <c r="O2688" t="s">
        <v>22</v>
      </c>
      <c r="P2688" s="2">
        <f>DATEVALUE(CONCATENATE(RIGHT(output[[#This Row],[month_year]],2),"/01/",LEFT(output[[#This Row],[month_year]],4)))</f>
        <v>42278</v>
      </c>
    </row>
    <row r="2689" spans="1:16" x14ac:dyDescent="0.3">
      <c r="A2689">
        <v>201510</v>
      </c>
      <c r="B2689" t="s">
        <v>127</v>
      </c>
      <c r="C2689" t="s">
        <v>135</v>
      </c>
      <c r="D2689" t="s">
        <v>136</v>
      </c>
      <c r="E2689" t="s">
        <v>136</v>
      </c>
      <c r="F2689" t="s">
        <v>30</v>
      </c>
      <c r="G2689" t="s">
        <v>52</v>
      </c>
      <c r="H2689" t="s">
        <v>20</v>
      </c>
      <c r="I2689" t="s">
        <v>53</v>
      </c>
      <c r="J2689">
        <v>2948</v>
      </c>
      <c r="K2689">
        <v>13.73</v>
      </c>
      <c r="L2689">
        <v>40476.04</v>
      </c>
      <c r="N2689" t="s">
        <v>136</v>
      </c>
      <c r="O2689" t="s">
        <v>22</v>
      </c>
      <c r="P2689" s="2">
        <f>DATEVALUE(CONCATENATE(RIGHT(output[[#This Row],[month_year]],2),"/01/",LEFT(output[[#This Row],[month_year]],4)))</f>
        <v>42278</v>
      </c>
    </row>
    <row r="2690" spans="1:16" x14ac:dyDescent="0.3">
      <c r="A2690">
        <v>201510</v>
      </c>
      <c r="B2690" t="s">
        <v>127</v>
      </c>
      <c r="C2690" t="s">
        <v>137</v>
      </c>
      <c r="D2690" t="s">
        <v>138</v>
      </c>
      <c r="E2690" t="s">
        <v>138</v>
      </c>
      <c r="F2690" t="s">
        <v>30</v>
      </c>
      <c r="G2690" t="s">
        <v>19</v>
      </c>
      <c r="H2690" t="s">
        <v>20</v>
      </c>
      <c r="I2690" t="s">
        <v>21</v>
      </c>
      <c r="J2690">
        <v>4765</v>
      </c>
      <c r="K2690">
        <v>13.4933333333333</v>
      </c>
      <c r="L2690">
        <v>64295.733333333301</v>
      </c>
      <c r="N2690" t="s">
        <v>138</v>
      </c>
      <c r="O2690" t="s">
        <v>22</v>
      </c>
      <c r="P2690" s="2">
        <f>DATEVALUE(CONCATENATE(RIGHT(output[[#This Row],[month_year]],2),"/01/",LEFT(output[[#This Row],[month_year]],4)))</f>
        <v>42278</v>
      </c>
    </row>
    <row r="2691" spans="1:16" x14ac:dyDescent="0.3">
      <c r="A2691">
        <v>201510</v>
      </c>
      <c r="B2691" t="s">
        <v>127</v>
      </c>
      <c r="C2691" t="s">
        <v>31</v>
      </c>
      <c r="D2691" t="s">
        <v>32</v>
      </c>
      <c r="E2691" t="s">
        <v>32</v>
      </c>
      <c r="F2691" t="s">
        <v>30</v>
      </c>
      <c r="G2691" t="s">
        <v>19</v>
      </c>
      <c r="H2691" t="s">
        <v>20</v>
      </c>
      <c r="I2691" t="s">
        <v>21</v>
      </c>
      <c r="J2691">
        <v>28375</v>
      </c>
      <c r="K2691">
        <v>13.4933333333333</v>
      </c>
      <c r="L2691">
        <v>382873.33333333302</v>
      </c>
      <c r="N2691" t="s">
        <v>32</v>
      </c>
      <c r="O2691" t="s">
        <v>22</v>
      </c>
      <c r="P2691" s="2">
        <f>DATEVALUE(CONCATENATE(RIGHT(output[[#This Row],[month_year]],2),"/01/",LEFT(output[[#This Row],[month_year]],4)))</f>
        <v>42278</v>
      </c>
    </row>
    <row r="2692" spans="1:16" x14ac:dyDescent="0.3">
      <c r="A2692">
        <v>201510</v>
      </c>
      <c r="B2692" t="s">
        <v>127</v>
      </c>
      <c r="C2692" t="s">
        <v>139</v>
      </c>
      <c r="D2692" t="s">
        <v>140</v>
      </c>
      <c r="E2692" t="s">
        <v>141</v>
      </c>
      <c r="F2692" t="s">
        <v>30</v>
      </c>
      <c r="G2692" t="s">
        <v>27</v>
      </c>
      <c r="H2692" t="s">
        <v>20</v>
      </c>
      <c r="I2692" t="s">
        <v>28</v>
      </c>
      <c r="J2692">
        <v>63602</v>
      </c>
      <c r="K2692">
        <v>8.48</v>
      </c>
      <c r="L2692">
        <v>539344.96</v>
      </c>
      <c r="N2692" t="s">
        <v>141</v>
      </c>
      <c r="O2692" t="s">
        <v>22</v>
      </c>
      <c r="P2692" s="2">
        <f>DATEVALUE(CONCATENATE(RIGHT(output[[#This Row],[month_year]],2),"/01/",LEFT(output[[#This Row],[month_year]],4)))</f>
        <v>42278</v>
      </c>
    </row>
    <row r="2693" spans="1:16" x14ac:dyDescent="0.3">
      <c r="A2693">
        <v>201510</v>
      </c>
      <c r="B2693" t="s">
        <v>127</v>
      </c>
      <c r="C2693" t="s">
        <v>33</v>
      </c>
      <c r="D2693" t="s">
        <v>33</v>
      </c>
      <c r="E2693" t="s">
        <v>34</v>
      </c>
      <c r="F2693" t="s">
        <v>35</v>
      </c>
      <c r="G2693" t="s">
        <v>19</v>
      </c>
      <c r="H2693" t="s">
        <v>20</v>
      </c>
      <c r="I2693" t="s">
        <v>21</v>
      </c>
      <c r="J2693">
        <v>4864</v>
      </c>
      <c r="K2693">
        <v>13.4933333333333</v>
      </c>
      <c r="L2693">
        <v>65631.573333333305</v>
      </c>
      <c r="N2693" t="s">
        <v>34</v>
      </c>
      <c r="O2693" t="s">
        <v>22</v>
      </c>
      <c r="P2693" s="2">
        <f>DATEVALUE(CONCATENATE(RIGHT(output[[#This Row],[month_year]],2),"/01/",LEFT(output[[#This Row],[month_year]],4)))</f>
        <v>42278</v>
      </c>
    </row>
    <row r="2694" spans="1:16" x14ac:dyDescent="0.3">
      <c r="A2694">
        <v>201510</v>
      </c>
      <c r="B2694" t="s">
        <v>127</v>
      </c>
      <c r="C2694" t="s">
        <v>36</v>
      </c>
      <c r="D2694" t="s">
        <v>36</v>
      </c>
      <c r="E2694" t="s">
        <v>36</v>
      </c>
      <c r="F2694" t="s">
        <v>35</v>
      </c>
      <c r="G2694" t="s">
        <v>19</v>
      </c>
      <c r="H2694" t="s">
        <v>20</v>
      </c>
      <c r="I2694" t="s">
        <v>21</v>
      </c>
      <c r="J2694">
        <v>10089</v>
      </c>
      <c r="K2694">
        <v>13.4933333333333</v>
      </c>
      <c r="L2694">
        <v>136134.24</v>
      </c>
      <c r="N2694" t="s">
        <v>36</v>
      </c>
      <c r="O2694" t="s">
        <v>22</v>
      </c>
      <c r="P2694" s="2">
        <f>DATEVALUE(CONCATENATE(RIGHT(output[[#This Row],[month_year]],2),"/01/",LEFT(output[[#This Row],[month_year]],4)))</f>
        <v>42278</v>
      </c>
    </row>
    <row r="2695" spans="1:16" x14ac:dyDescent="0.3">
      <c r="A2695">
        <v>201510</v>
      </c>
      <c r="B2695" t="s">
        <v>127</v>
      </c>
      <c r="C2695" t="s">
        <v>93</v>
      </c>
      <c r="D2695" t="s">
        <v>93</v>
      </c>
      <c r="E2695" t="s">
        <v>93</v>
      </c>
      <c r="F2695" t="s">
        <v>35</v>
      </c>
      <c r="G2695" t="s">
        <v>19</v>
      </c>
      <c r="H2695" t="s">
        <v>20</v>
      </c>
      <c r="I2695" t="s">
        <v>21</v>
      </c>
      <c r="J2695">
        <v>4784</v>
      </c>
      <c r="K2695">
        <v>13.4933333333333</v>
      </c>
      <c r="L2695">
        <v>64552.106666666703</v>
      </c>
      <c r="N2695" t="s">
        <v>93</v>
      </c>
      <c r="O2695" t="s">
        <v>22</v>
      </c>
      <c r="P2695" s="2">
        <f>DATEVALUE(CONCATENATE(RIGHT(output[[#This Row],[month_year]],2),"/01/",LEFT(output[[#This Row],[month_year]],4)))</f>
        <v>42278</v>
      </c>
    </row>
    <row r="2696" spans="1:16" x14ac:dyDescent="0.3">
      <c r="A2696">
        <v>201510</v>
      </c>
      <c r="B2696" t="s">
        <v>127</v>
      </c>
      <c r="C2696" t="s">
        <v>95</v>
      </c>
      <c r="D2696" t="s">
        <v>95</v>
      </c>
      <c r="E2696" t="s">
        <v>96</v>
      </c>
      <c r="F2696" t="s">
        <v>35</v>
      </c>
      <c r="G2696" t="s">
        <v>52</v>
      </c>
      <c r="H2696" t="s">
        <v>20</v>
      </c>
      <c r="I2696" t="s">
        <v>53</v>
      </c>
      <c r="J2696">
        <v>2001</v>
      </c>
      <c r="K2696">
        <v>13.73</v>
      </c>
      <c r="L2696">
        <v>27473.73</v>
      </c>
      <c r="N2696" t="s">
        <v>96</v>
      </c>
      <c r="O2696" t="s">
        <v>22</v>
      </c>
      <c r="P2696" s="2">
        <f>DATEVALUE(CONCATENATE(RIGHT(output[[#This Row],[month_year]],2),"/01/",LEFT(output[[#This Row],[month_year]],4)))</f>
        <v>42278</v>
      </c>
    </row>
    <row r="2697" spans="1:16" x14ac:dyDescent="0.3">
      <c r="A2697">
        <v>201510</v>
      </c>
      <c r="B2697" t="s">
        <v>127</v>
      </c>
      <c r="C2697" t="s">
        <v>46</v>
      </c>
      <c r="D2697" t="s">
        <v>47</v>
      </c>
      <c r="E2697" t="s">
        <v>47</v>
      </c>
      <c r="F2697" t="s">
        <v>48</v>
      </c>
      <c r="G2697" t="s">
        <v>19</v>
      </c>
      <c r="H2697" t="s">
        <v>20</v>
      </c>
      <c r="I2697" t="s">
        <v>21</v>
      </c>
      <c r="J2697">
        <v>6504</v>
      </c>
      <c r="K2697">
        <v>13.4933333333333</v>
      </c>
      <c r="L2697">
        <v>87760.639999999999</v>
      </c>
      <c r="N2697" t="s">
        <v>47</v>
      </c>
      <c r="O2697" t="s">
        <v>22</v>
      </c>
      <c r="P2697" s="2">
        <f>DATEVALUE(CONCATENATE(RIGHT(output[[#This Row],[month_year]],2),"/01/",LEFT(output[[#This Row],[month_year]],4)))</f>
        <v>42278</v>
      </c>
    </row>
    <row r="2698" spans="1:16" x14ac:dyDescent="0.3">
      <c r="A2698">
        <v>201510</v>
      </c>
      <c r="B2698" t="s">
        <v>127</v>
      </c>
      <c r="C2698" t="s">
        <v>142</v>
      </c>
      <c r="D2698" t="s">
        <v>63</v>
      </c>
      <c r="E2698" t="s">
        <v>64</v>
      </c>
      <c r="F2698" t="s">
        <v>65</v>
      </c>
      <c r="G2698" t="s">
        <v>19</v>
      </c>
      <c r="H2698" t="s">
        <v>20</v>
      </c>
      <c r="I2698" t="s">
        <v>21</v>
      </c>
      <c r="J2698">
        <v>8720</v>
      </c>
      <c r="K2698">
        <v>13.4933333333333</v>
      </c>
      <c r="L2698">
        <v>117661.866666667</v>
      </c>
      <c r="N2698" t="s">
        <v>64</v>
      </c>
      <c r="O2698" t="s">
        <v>22</v>
      </c>
      <c r="P2698" s="2">
        <f>DATEVALUE(CONCATENATE(RIGHT(output[[#This Row],[month_year]],2),"/01/",LEFT(output[[#This Row],[month_year]],4)))</f>
        <v>42278</v>
      </c>
    </row>
    <row r="2699" spans="1:16" x14ac:dyDescent="0.3">
      <c r="A2699">
        <v>201510</v>
      </c>
      <c r="B2699" t="s">
        <v>127</v>
      </c>
      <c r="C2699" t="s">
        <v>68</v>
      </c>
      <c r="D2699" t="s">
        <v>69</v>
      </c>
      <c r="E2699" t="s">
        <v>65</v>
      </c>
      <c r="F2699" t="s">
        <v>65</v>
      </c>
      <c r="G2699" t="s">
        <v>19</v>
      </c>
      <c r="H2699" t="s">
        <v>20</v>
      </c>
      <c r="I2699" t="s">
        <v>21</v>
      </c>
      <c r="J2699">
        <v>14271</v>
      </c>
      <c r="K2699">
        <v>13.4933333333333</v>
      </c>
      <c r="L2699">
        <v>192563.36</v>
      </c>
      <c r="N2699" t="s">
        <v>65</v>
      </c>
      <c r="O2699" t="s">
        <v>22</v>
      </c>
      <c r="P2699" s="2">
        <f>DATEVALUE(CONCATENATE(RIGHT(output[[#This Row],[month_year]],2),"/01/",LEFT(output[[#This Row],[month_year]],4)))</f>
        <v>42278</v>
      </c>
    </row>
    <row r="2700" spans="1:16" x14ac:dyDescent="0.3">
      <c r="A2700">
        <v>201510</v>
      </c>
      <c r="B2700" t="s">
        <v>143</v>
      </c>
      <c r="C2700" t="s">
        <v>155</v>
      </c>
      <c r="D2700" t="s">
        <v>156</v>
      </c>
      <c r="E2700" t="s">
        <v>17</v>
      </c>
      <c r="F2700" t="s">
        <v>18</v>
      </c>
      <c r="G2700" t="s">
        <v>19</v>
      </c>
      <c r="H2700" t="s">
        <v>20</v>
      </c>
      <c r="I2700" t="s">
        <v>21</v>
      </c>
      <c r="J2700">
        <v>56</v>
      </c>
      <c r="K2700">
        <v>13.01</v>
      </c>
      <c r="L2700">
        <v>728.56</v>
      </c>
      <c r="M2700">
        <v>24</v>
      </c>
      <c r="N2700" t="s">
        <v>17</v>
      </c>
      <c r="O2700" t="s">
        <v>22</v>
      </c>
      <c r="P2700" s="2">
        <f>DATEVALUE(CONCATENATE(RIGHT(output[[#This Row],[month_year]],2),"/01/",LEFT(output[[#This Row],[month_year]],4)))</f>
        <v>42278</v>
      </c>
    </row>
    <row r="2701" spans="1:16" x14ac:dyDescent="0.3">
      <c r="A2701">
        <v>201510</v>
      </c>
      <c r="B2701" t="s">
        <v>143</v>
      </c>
      <c r="C2701" t="s">
        <v>157</v>
      </c>
      <c r="D2701" t="s">
        <v>158</v>
      </c>
      <c r="E2701" t="s">
        <v>72</v>
      </c>
      <c r="F2701" t="s">
        <v>18</v>
      </c>
      <c r="G2701" t="s">
        <v>19</v>
      </c>
      <c r="H2701" t="s">
        <v>38</v>
      </c>
      <c r="I2701" t="s">
        <v>39</v>
      </c>
      <c r="J2701">
        <v>82</v>
      </c>
      <c r="K2701">
        <v>14.0966666666667</v>
      </c>
      <c r="L2701">
        <v>1155.9266666666699</v>
      </c>
      <c r="M2701">
        <v>24</v>
      </c>
      <c r="N2701" t="s">
        <v>72</v>
      </c>
      <c r="O2701" t="s">
        <v>22</v>
      </c>
      <c r="P2701" s="2">
        <f>DATEVALUE(CONCATENATE(RIGHT(output[[#This Row],[month_year]],2),"/01/",LEFT(output[[#This Row],[month_year]],4)))</f>
        <v>42278</v>
      </c>
    </row>
    <row r="2702" spans="1:16" x14ac:dyDescent="0.3">
      <c r="A2702">
        <v>201510</v>
      </c>
      <c r="B2702" t="s">
        <v>143</v>
      </c>
      <c r="C2702" t="s">
        <v>159</v>
      </c>
      <c r="D2702" t="s">
        <v>160</v>
      </c>
      <c r="E2702" t="s">
        <v>17</v>
      </c>
      <c r="F2702" t="s">
        <v>18</v>
      </c>
      <c r="G2702" t="s">
        <v>161</v>
      </c>
      <c r="H2702" t="s">
        <v>20</v>
      </c>
      <c r="I2702" t="s">
        <v>162</v>
      </c>
      <c r="J2702">
        <v>66</v>
      </c>
      <c r="K2702">
        <v>13.11</v>
      </c>
      <c r="L2702">
        <v>865.26</v>
      </c>
      <c r="N2702" t="s">
        <v>17</v>
      </c>
      <c r="O2702" t="s">
        <v>24</v>
      </c>
      <c r="P2702" s="2">
        <f>DATEVALUE(CONCATENATE(RIGHT(output[[#This Row],[month_year]],2),"/01/",LEFT(output[[#This Row],[month_year]],4)))</f>
        <v>42278</v>
      </c>
    </row>
    <row r="2703" spans="1:16" x14ac:dyDescent="0.3">
      <c r="A2703">
        <v>201510</v>
      </c>
      <c r="B2703" t="s">
        <v>143</v>
      </c>
      <c r="C2703" t="s">
        <v>163</v>
      </c>
      <c r="D2703" t="s">
        <v>164</v>
      </c>
      <c r="E2703" t="s">
        <v>72</v>
      </c>
      <c r="F2703" t="s">
        <v>18</v>
      </c>
      <c r="G2703" t="s">
        <v>161</v>
      </c>
      <c r="H2703" t="s">
        <v>38</v>
      </c>
      <c r="I2703" t="s">
        <v>165</v>
      </c>
      <c r="J2703">
        <v>75</v>
      </c>
      <c r="K2703">
        <v>14.223333333333301</v>
      </c>
      <c r="L2703">
        <v>1066.75</v>
      </c>
      <c r="N2703" t="s">
        <v>72</v>
      </c>
      <c r="O2703" t="s">
        <v>24</v>
      </c>
      <c r="P2703" s="2">
        <f>DATEVALUE(CONCATENATE(RIGHT(output[[#This Row],[month_year]],2),"/01/",LEFT(output[[#This Row],[month_year]],4)))</f>
        <v>42278</v>
      </c>
    </row>
    <row r="2704" spans="1:16" x14ac:dyDescent="0.3">
      <c r="A2704">
        <v>201510</v>
      </c>
      <c r="B2704" t="s">
        <v>143</v>
      </c>
      <c r="C2704" t="s">
        <v>166</v>
      </c>
      <c r="D2704" t="s">
        <v>167</v>
      </c>
      <c r="E2704" t="s">
        <v>17</v>
      </c>
      <c r="F2704" t="s">
        <v>18</v>
      </c>
      <c r="G2704" t="s">
        <v>19</v>
      </c>
      <c r="H2704" t="s">
        <v>20</v>
      </c>
      <c r="I2704" t="s">
        <v>21</v>
      </c>
      <c r="J2704">
        <v>6</v>
      </c>
      <c r="K2704">
        <v>14.98</v>
      </c>
      <c r="L2704">
        <v>89.88</v>
      </c>
      <c r="N2704" t="s">
        <v>17</v>
      </c>
      <c r="O2704" t="s">
        <v>24</v>
      </c>
      <c r="P2704" s="2">
        <f>DATEVALUE(CONCATENATE(RIGHT(output[[#This Row],[month_year]],2),"/01/",LEFT(output[[#This Row],[month_year]],4)))</f>
        <v>42278</v>
      </c>
    </row>
    <row r="2705" spans="1:16" x14ac:dyDescent="0.3">
      <c r="A2705">
        <v>201510</v>
      </c>
      <c r="B2705" t="s">
        <v>143</v>
      </c>
      <c r="C2705" t="s">
        <v>168</v>
      </c>
      <c r="D2705" t="s">
        <v>169</v>
      </c>
      <c r="E2705" t="s">
        <v>72</v>
      </c>
      <c r="F2705" t="s">
        <v>18</v>
      </c>
      <c r="G2705" t="s">
        <v>19</v>
      </c>
      <c r="H2705" t="s">
        <v>38</v>
      </c>
      <c r="I2705" t="s">
        <v>39</v>
      </c>
      <c r="J2705">
        <v>8</v>
      </c>
      <c r="K2705">
        <v>15.98</v>
      </c>
      <c r="L2705">
        <v>127.84</v>
      </c>
      <c r="N2705" t="s">
        <v>72</v>
      </c>
      <c r="O2705" t="s">
        <v>24</v>
      </c>
      <c r="P2705" s="2">
        <f>DATEVALUE(CONCATENATE(RIGHT(output[[#This Row],[month_year]],2),"/01/",LEFT(output[[#This Row],[month_year]],4)))</f>
        <v>42278</v>
      </c>
    </row>
    <row r="2706" spans="1:16" x14ac:dyDescent="0.3">
      <c r="A2706">
        <v>201510</v>
      </c>
      <c r="B2706" t="s">
        <v>143</v>
      </c>
      <c r="C2706" t="s">
        <v>735</v>
      </c>
      <c r="D2706" t="s">
        <v>736</v>
      </c>
      <c r="E2706" t="s">
        <v>75</v>
      </c>
      <c r="F2706" t="s">
        <v>18</v>
      </c>
      <c r="G2706" t="s">
        <v>161</v>
      </c>
      <c r="H2706" t="s">
        <v>20</v>
      </c>
      <c r="I2706" t="s">
        <v>162</v>
      </c>
      <c r="J2706">
        <v>585</v>
      </c>
      <c r="K2706">
        <v>13.11</v>
      </c>
      <c r="L2706">
        <v>7669.35</v>
      </c>
      <c r="M2706">
        <v>10.6666666666667</v>
      </c>
      <c r="N2706" t="s">
        <v>75</v>
      </c>
      <c r="O2706" t="s">
        <v>22</v>
      </c>
      <c r="P2706" s="2">
        <f>DATEVALUE(CONCATENATE(RIGHT(output[[#This Row],[month_year]],2),"/01/",LEFT(output[[#This Row],[month_year]],4)))</f>
        <v>42278</v>
      </c>
    </row>
    <row r="2707" spans="1:16" x14ac:dyDescent="0.3">
      <c r="A2707">
        <v>201510</v>
      </c>
      <c r="B2707" t="s">
        <v>143</v>
      </c>
      <c r="C2707" t="s">
        <v>180</v>
      </c>
      <c r="D2707" t="s">
        <v>181</v>
      </c>
      <c r="E2707" t="s">
        <v>75</v>
      </c>
      <c r="F2707" t="s">
        <v>18</v>
      </c>
      <c r="G2707" t="s">
        <v>19</v>
      </c>
      <c r="H2707" t="s">
        <v>20</v>
      </c>
      <c r="I2707" t="s">
        <v>21</v>
      </c>
      <c r="J2707">
        <v>1768</v>
      </c>
      <c r="K2707">
        <v>13.01</v>
      </c>
      <c r="L2707">
        <v>23001.68</v>
      </c>
      <c r="N2707" t="s">
        <v>75</v>
      </c>
      <c r="O2707" t="s">
        <v>24</v>
      </c>
      <c r="P2707" s="2">
        <f>DATEVALUE(CONCATENATE(RIGHT(output[[#This Row],[month_year]],2),"/01/",LEFT(output[[#This Row],[month_year]],4)))</f>
        <v>42278</v>
      </c>
    </row>
    <row r="2708" spans="1:16" x14ac:dyDescent="0.3">
      <c r="A2708">
        <v>201510</v>
      </c>
      <c r="B2708" t="s">
        <v>143</v>
      </c>
      <c r="C2708" t="s">
        <v>182</v>
      </c>
      <c r="D2708" t="s">
        <v>183</v>
      </c>
      <c r="E2708" t="s">
        <v>78</v>
      </c>
      <c r="F2708" t="s">
        <v>18</v>
      </c>
      <c r="G2708" t="s">
        <v>19</v>
      </c>
      <c r="H2708" t="s">
        <v>38</v>
      </c>
      <c r="I2708" t="s">
        <v>39</v>
      </c>
      <c r="J2708">
        <v>2125</v>
      </c>
      <c r="K2708">
        <v>14.0966666666667</v>
      </c>
      <c r="L2708">
        <v>29955.416666666701</v>
      </c>
      <c r="M2708">
        <v>10.6666666666667</v>
      </c>
      <c r="N2708" t="s">
        <v>78</v>
      </c>
      <c r="O2708" t="s">
        <v>22</v>
      </c>
      <c r="P2708" s="2">
        <f>DATEVALUE(CONCATENATE(RIGHT(output[[#This Row],[month_year]],2),"/01/",LEFT(output[[#This Row],[month_year]],4)))</f>
        <v>42278</v>
      </c>
    </row>
    <row r="2709" spans="1:16" x14ac:dyDescent="0.3">
      <c r="A2709">
        <v>201510</v>
      </c>
      <c r="B2709" t="s">
        <v>143</v>
      </c>
      <c r="C2709" t="s">
        <v>737</v>
      </c>
      <c r="D2709" t="s">
        <v>738</v>
      </c>
      <c r="E2709" t="s">
        <v>78</v>
      </c>
      <c r="F2709" t="s">
        <v>18</v>
      </c>
      <c r="G2709" t="s">
        <v>161</v>
      </c>
      <c r="H2709" t="s">
        <v>38</v>
      </c>
      <c r="I2709" t="s">
        <v>165</v>
      </c>
      <c r="J2709">
        <v>691</v>
      </c>
      <c r="K2709">
        <v>14.223333333333301</v>
      </c>
      <c r="L2709">
        <v>9828.3233333333301</v>
      </c>
      <c r="N2709" t="s">
        <v>78</v>
      </c>
      <c r="O2709" t="s">
        <v>24</v>
      </c>
      <c r="P2709" s="2">
        <f>DATEVALUE(CONCATENATE(RIGHT(output[[#This Row],[month_year]],2),"/01/",LEFT(output[[#This Row],[month_year]],4)))</f>
        <v>42278</v>
      </c>
    </row>
    <row r="2710" spans="1:16" x14ac:dyDescent="0.3">
      <c r="A2710">
        <v>201510</v>
      </c>
      <c r="B2710" t="s">
        <v>143</v>
      </c>
      <c r="C2710" t="s">
        <v>184</v>
      </c>
      <c r="D2710" t="s">
        <v>185</v>
      </c>
      <c r="E2710" t="s">
        <v>75</v>
      </c>
      <c r="F2710" t="s">
        <v>18</v>
      </c>
      <c r="G2710" t="s">
        <v>19</v>
      </c>
      <c r="H2710" t="s">
        <v>20</v>
      </c>
      <c r="I2710" t="s">
        <v>21</v>
      </c>
      <c r="J2710">
        <v>219</v>
      </c>
      <c r="K2710">
        <v>14.98</v>
      </c>
      <c r="L2710">
        <v>3280.62</v>
      </c>
      <c r="N2710" t="s">
        <v>75</v>
      </c>
      <c r="O2710" t="s">
        <v>24</v>
      </c>
      <c r="P2710" s="2">
        <f>DATEVALUE(CONCATENATE(RIGHT(output[[#This Row],[month_year]],2),"/01/",LEFT(output[[#This Row],[month_year]],4)))</f>
        <v>42278</v>
      </c>
    </row>
    <row r="2711" spans="1:16" x14ac:dyDescent="0.3">
      <c r="A2711">
        <v>201510</v>
      </c>
      <c r="B2711" t="s">
        <v>143</v>
      </c>
      <c r="C2711" t="s">
        <v>186</v>
      </c>
      <c r="D2711" t="s">
        <v>187</v>
      </c>
      <c r="E2711" t="s">
        <v>78</v>
      </c>
      <c r="F2711" t="s">
        <v>18</v>
      </c>
      <c r="G2711" t="s">
        <v>19</v>
      </c>
      <c r="H2711" t="s">
        <v>38</v>
      </c>
      <c r="I2711" t="s">
        <v>39</v>
      </c>
      <c r="J2711">
        <v>241</v>
      </c>
      <c r="K2711">
        <v>15.98</v>
      </c>
      <c r="L2711">
        <v>3851.18</v>
      </c>
      <c r="N2711" t="s">
        <v>78</v>
      </c>
      <c r="O2711" t="s">
        <v>24</v>
      </c>
      <c r="P2711" s="2">
        <f>DATEVALUE(CONCATENATE(RIGHT(output[[#This Row],[month_year]],2),"/01/",LEFT(output[[#This Row],[month_year]],4)))</f>
        <v>42278</v>
      </c>
    </row>
    <row r="2712" spans="1:16" x14ac:dyDescent="0.3">
      <c r="A2712">
        <v>201510</v>
      </c>
      <c r="B2712" t="s">
        <v>143</v>
      </c>
      <c r="C2712" t="s">
        <v>198</v>
      </c>
      <c r="D2712" t="s">
        <v>80</v>
      </c>
      <c r="E2712" t="s">
        <v>81</v>
      </c>
      <c r="F2712" t="s">
        <v>18</v>
      </c>
      <c r="G2712" t="s">
        <v>52</v>
      </c>
      <c r="H2712" t="s">
        <v>20</v>
      </c>
      <c r="I2712" t="s">
        <v>53</v>
      </c>
      <c r="J2712">
        <v>3590</v>
      </c>
      <c r="K2712">
        <v>12.96</v>
      </c>
      <c r="L2712">
        <v>46526.400000000001</v>
      </c>
      <c r="M2712">
        <v>13.3333333333333</v>
      </c>
      <c r="N2712" t="s">
        <v>81</v>
      </c>
      <c r="O2712" t="s">
        <v>22</v>
      </c>
      <c r="P2712" s="2">
        <f>DATEVALUE(CONCATENATE(RIGHT(output[[#This Row],[month_year]],2),"/01/",LEFT(output[[#This Row],[month_year]],4)))</f>
        <v>42278</v>
      </c>
    </row>
    <row r="2713" spans="1:16" x14ac:dyDescent="0.3">
      <c r="A2713">
        <v>201510</v>
      </c>
      <c r="B2713" t="s">
        <v>143</v>
      </c>
      <c r="C2713" t="s">
        <v>199</v>
      </c>
      <c r="D2713" t="s">
        <v>83</v>
      </c>
      <c r="E2713" t="s">
        <v>84</v>
      </c>
      <c r="F2713" t="s">
        <v>18</v>
      </c>
      <c r="G2713" t="s">
        <v>52</v>
      </c>
      <c r="H2713" t="s">
        <v>38</v>
      </c>
      <c r="I2713" t="s">
        <v>85</v>
      </c>
      <c r="J2713">
        <v>3157</v>
      </c>
      <c r="K2713">
        <v>14.01</v>
      </c>
      <c r="L2713">
        <v>44229.57</v>
      </c>
      <c r="M2713">
        <v>13.3333333333333</v>
      </c>
      <c r="N2713" t="s">
        <v>84</v>
      </c>
      <c r="O2713" t="s">
        <v>22</v>
      </c>
      <c r="P2713" s="2">
        <f>DATEVALUE(CONCATENATE(RIGHT(output[[#This Row],[month_year]],2),"/01/",LEFT(output[[#This Row],[month_year]],4)))</f>
        <v>42278</v>
      </c>
    </row>
    <row r="2714" spans="1:16" x14ac:dyDescent="0.3">
      <c r="A2714">
        <v>201510</v>
      </c>
      <c r="B2714" t="s">
        <v>143</v>
      </c>
      <c r="C2714" t="s">
        <v>200</v>
      </c>
      <c r="D2714" t="s">
        <v>201</v>
      </c>
      <c r="E2714" t="s">
        <v>81</v>
      </c>
      <c r="F2714" t="s">
        <v>18</v>
      </c>
      <c r="G2714" t="s">
        <v>52</v>
      </c>
      <c r="H2714" t="s">
        <v>20</v>
      </c>
      <c r="I2714" t="s">
        <v>53</v>
      </c>
      <c r="J2714">
        <v>298</v>
      </c>
      <c r="K2714">
        <v>14.98</v>
      </c>
      <c r="L2714">
        <v>4464.04</v>
      </c>
      <c r="N2714" t="s">
        <v>81</v>
      </c>
      <c r="O2714" t="s">
        <v>24</v>
      </c>
      <c r="P2714" s="2">
        <f>DATEVALUE(CONCATENATE(RIGHT(output[[#This Row],[month_year]],2),"/01/",LEFT(output[[#This Row],[month_year]],4)))</f>
        <v>42278</v>
      </c>
    </row>
    <row r="2715" spans="1:16" x14ac:dyDescent="0.3">
      <c r="A2715">
        <v>201510</v>
      </c>
      <c r="B2715" t="s">
        <v>143</v>
      </c>
      <c r="C2715" t="s">
        <v>202</v>
      </c>
      <c r="D2715" t="s">
        <v>203</v>
      </c>
      <c r="E2715" t="s">
        <v>84</v>
      </c>
      <c r="F2715" t="s">
        <v>18</v>
      </c>
      <c r="G2715" t="s">
        <v>52</v>
      </c>
      <c r="H2715" t="s">
        <v>38</v>
      </c>
      <c r="I2715" t="s">
        <v>85</v>
      </c>
      <c r="J2715">
        <v>263</v>
      </c>
      <c r="K2715">
        <v>15.98</v>
      </c>
      <c r="L2715">
        <v>4202.74</v>
      </c>
      <c r="N2715" t="s">
        <v>84</v>
      </c>
      <c r="O2715" t="s">
        <v>24</v>
      </c>
      <c r="P2715" s="2">
        <f>DATEVALUE(CONCATENATE(RIGHT(output[[#This Row],[month_year]],2),"/01/",LEFT(output[[#This Row],[month_year]],4)))</f>
        <v>42278</v>
      </c>
    </row>
    <row r="2716" spans="1:16" x14ac:dyDescent="0.3">
      <c r="A2716">
        <v>201510</v>
      </c>
      <c r="B2716" t="s">
        <v>143</v>
      </c>
      <c r="C2716" t="s">
        <v>218</v>
      </c>
      <c r="D2716" t="s">
        <v>219</v>
      </c>
      <c r="E2716" t="s">
        <v>87</v>
      </c>
      <c r="F2716" t="s">
        <v>30</v>
      </c>
      <c r="G2716" t="s">
        <v>19</v>
      </c>
      <c r="H2716" t="s">
        <v>38</v>
      </c>
      <c r="I2716" t="s">
        <v>39</v>
      </c>
      <c r="J2716">
        <v>3391</v>
      </c>
      <c r="K2716">
        <v>14.0966666666667</v>
      </c>
      <c r="L2716">
        <v>47801.796666666698</v>
      </c>
      <c r="M2716">
        <v>44</v>
      </c>
      <c r="N2716" t="s">
        <v>87</v>
      </c>
      <c r="O2716" t="s">
        <v>22</v>
      </c>
      <c r="P2716" s="2">
        <f>DATEVALUE(CONCATENATE(RIGHT(output[[#This Row],[month_year]],2),"/01/",LEFT(output[[#This Row],[month_year]],4)))</f>
        <v>42278</v>
      </c>
    </row>
    <row r="2717" spans="1:16" x14ac:dyDescent="0.3">
      <c r="A2717">
        <v>201510</v>
      </c>
      <c r="B2717" t="s">
        <v>143</v>
      </c>
      <c r="C2717" t="s">
        <v>220</v>
      </c>
      <c r="D2717" t="s">
        <v>221</v>
      </c>
      <c r="E2717" t="s">
        <v>30</v>
      </c>
      <c r="F2717" t="s">
        <v>30</v>
      </c>
      <c r="G2717" t="s">
        <v>161</v>
      </c>
      <c r="H2717" t="s">
        <v>20</v>
      </c>
      <c r="I2717" t="s">
        <v>162</v>
      </c>
      <c r="J2717">
        <v>4408</v>
      </c>
      <c r="K2717">
        <v>13.11</v>
      </c>
      <c r="L2717">
        <v>57788.88</v>
      </c>
      <c r="M2717">
        <v>44</v>
      </c>
      <c r="N2717" t="s">
        <v>30</v>
      </c>
      <c r="O2717" t="s">
        <v>22</v>
      </c>
      <c r="P2717" s="2">
        <f>DATEVALUE(CONCATENATE(RIGHT(output[[#This Row],[month_year]],2),"/01/",LEFT(output[[#This Row],[month_year]],4)))</f>
        <v>42278</v>
      </c>
    </row>
    <row r="2718" spans="1:16" x14ac:dyDescent="0.3">
      <c r="A2718">
        <v>201510</v>
      </c>
      <c r="B2718" t="s">
        <v>143</v>
      </c>
      <c r="C2718" t="s">
        <v>222</v>
      </c>
      <c r="D2718" t="s">
        <v>223</v>
      </c>
      <c r="E2718" t="s">
        <v>87</v>
      </c>
      <c r="F2718" t="s">
        <v>30</v>
      </c>
      <c r="G2718" t="s">
        <v>161</v>
      </c>
      <c r="H2718" t="s">
        <v>38</v>
      </c>
      <c r="I2718" t="s">
        <v>165</v>
      </c>
      <c r="J2718">
        <v>4797</v>
      </c>
      <c r="K2718">
        <v>14.223333333333301</v>
      </c>
      <c r="L2718">
        <v>68229.33</v>
      </c>
      <c r="N2718" t="s">
        <v>87</v>
      </c>
      <c r="O2718" t="s">
        <v>24</v>
      </c>
      <c r="P2718" s="2">
        <f>DATEVALUE(CONCATENATE(RIGHT(output[[#This Row],[month_year]],2),"/01/",LEFT(output[[#This Row],[month_year]],4)))</f>
        <v>42278</v>
      </c>
    </row>
    <row r="2719" spans="1:16" x14ac:dyDescent="0.3">
      <c r="A2719">
        <v>201510</v>
      </c>
      <c r="B2719" t="s">
        <v>143</v>
      </c>
      <c r="C2719" t="s">
        <v>224</v>
      </c>
      <c r="D2719" t="s">
        <v>225</v>
      </c>
      <c r="E2719" t="s">
        <v>129</v>
      </c>
      <c r="F2719" t="s">
        <v>30</v>
      </c>
      <c r="G2719" t="s">
        <v>19</v>
      </c>
      <c r="H2719" t="s">
        <v>20</v>
      </c>
      <c r="I2719" t="s">
        <v>21</v>
      </c>
      <c r="J2719">
        <v>6380</v>
      </c>
      <c r="K2719">
        <v>13.01</v>
      </c>
      <c r="L2719">
        <v>83003.8</v>
      </c>
      <c r="M2719">
        <v>14.6666666666667</v>
      </c>
      <c r="N2719" t="s">
        <v>129</v>
      </c>
      <c r="O2719" t="s">
        <v>22</v>
      </c>
      <c r="P2719" s="2">
        <f>DATEVALUE(CONCATENATE(RIGHT(output[[#This Row],[month_year]],2),"/01/",LEFT(output[[#This Row],[month_year]],4)))</f>
        <v>42278</v>
      </c>
    </row>
    <row r="2720" spans="1:16" x14ac:dyDescent="0.3">
      <c r="A2720">
        <v>201510</v>
      </c>
      <c r="B2720" t="s">
        <v>143</v>
      </c>
      <c r="C2720" t="s">
        <v>226</v>
      </c>
      <c r="D2720" t="s">
        <v>227</v>
      </c>
      <c r="E2720" t="s">
        <v>228</v>
      </c>
      <c r="F2720" t="s">
        <v>30</v>
      </c>
      <c r="G2720" t="s">
        <v>19</v>
      </c>
      <c r="H2720" t="s">
        <v>38</v>
      </c>
      <c r="I2720" t="s">
        <v>39</v>
      </c>
      <c r="J2720">
        <v>7598</v>
      </c>
      <c r="K2720">
        <v>14.0966666666667</v>
      </c>
      <c r="L2720">
        <v>107106.47333333299</v>
      </c>
      <c r="M2720">
        <v>14.6666666666667</v>
      </c>
      <c r="N2720" t="s">
        <v>228</v>
      </c>
      <c r="O2720" t="s">
        <v>22</v>
      </c>
      <c r="P2720" s="2">
        <f>DATEVALUE(CONCATENATE(RIGHT(output[[#This Row],[month_year]],2),"/01/",LEFT(output[[#This Row],[month_year]],4)))</f>
        <v>42278</v>
      </c>
    </row>
    <row r="2721" spans="1:16" x14ac:dyDescent="0.3">
      <c r="A2721">
        <v>201510</v>
      </c>
      <c r="B2721" t="s">
        <v>143</v>
      </c>
      <c r="C2721" t="s">
        <v>239</v>
      </c>
      <c r="D2721" t="s">
        <v>131</v>
      </c>
      <c r="E2721" t="s">
        <v>132</v>
      </c>
      <c r="F2721" t="s">
        <v>30</v>
      </c>
      <c r="G2721" t="s">
        <v>52</v>
      </c>
      <c r="H2721" t="s">
        <v>20</v>
      </c>
      <c r="I2721" t="s">
        <v>53</v>
      </c>
      <c r="J2721">
        <v>6213</v>
      </c>
      <c r="K2721">
        <v>12.96</v>
      </c>
      <c r="L2721">
        <v>80520.479999999996</v>
      </c>
      <c r="M2721">
        <v>22.6666666666667</v>
      </c>
      <c r="N2721" t="s">
        <v>132</v>
      </c>
      <c r="O2721" t="s">
        <v>22</v>
      </c>
      <c r="P2721" s="2">
        <f>DATEVALUE(CONCATENATE(RIGHT(output[[#This Row],[month_year]],2),"/01/",LEFT(output[[#This Row],[month_year]],4)))</f>
        <v>42278</v>
      </c>
    </row>
    <row r="2722" spans="1:16" x14ac:dyDescent="0.3">
      <c r="A2722">
        <v>201510</v>
      </c>
      <c r="B2722" t="s">
        <v>143</v>
      </c>
      <c r="C2722" t="s">
        <v>253</v>
      </c>
      <c r="D2722" t="s">
        <v>254</v>
      </c>
      <c r="E2722" t="s">
        <v>255</v>
      </c>
      <c r="F2722" t="s">
        <v>30</v>
      </c>
      <c r="G2722" t="s">
        <v>52</v>
      </c>
      <c r="H2722" t="s">
        <v>38</v>
      </c>
      <c r="I2722" t="s">
        <v>85</v>
      </c>
      <c r="J2722">
        <v>5723</v>
      </c>
      <c r="K2722">
        <v>14.01</v>
      </c>
      <c r="L2722">
        <v>80179.23</v>
      </c>
      <c r="M2722">
        <v>22.6666666666667</v>
      </c>
      <c r="N2722" t="s">
        <v>255</v>
      </c>
      <c r="O2722" t="s">
        <v>22</v>
      </c>
      <c r="P2722" s="2">
        <f>DATEVALUE(CONCATENATE(RIGHT(output[[#This Row],[month_year]],2),"/01/",LEFT(output[[#This Row],[month_year]],4)))</f>
        <v>42278</v>
      </c>
    </row>
    <row r="2723" spans="1:16" x14ac:dyDescent="0.3">
      <c r="A2723">
        <v>201510</v>
      </c>
      <c r="B2723" t="s">
        <v>143</v>
      </c>
      <c r="C2723" t="s">
        <v>256</v>
      </c>
      <c r="D2723" t="s">
        <v>257</v>
      </c>
      <c r="E2723" t="s">
        <v>132</v>
      </c>
      <c r="F2723" t="s">
        <v>30</v>
      </c>
      <c r="G2723" t="s">
        <v>52</v>
      </c>
      <c r="H2723" t="s">
        <v>20</v>
      </c>
      <c r="I2723" t="s">
        <v>53</v>
      </c>
      <c r="J2723">
        <v>624</v>
      </c>
      <c r="K2723">
        <v>14.98</v>
      </c>
      <c r="L2723">
        <v>9347.52</v>
      </c>
      <c r="N2723" t="s">
        <v>132</v>
      </c>
      <c r="O2723" t="s">
        <v>24</v>
      </c>
      <c r="P2723" s="2">
        <f>DATEVALUE(CONCATENATE(RIGHT(output[[#This Row],[month_year]],2),"/01/",LEFT(output[[#This Row],[month_year]],4)))</f>
        <v>42278</v>
      </c>
    </row>
    <row r="2724" spans="1:16" x14ac:dyDescent="0.3">
      <c r="A2724">
        <v>201510</v>
      </c>
      <c r="B2724" t="s">
        <v>143</v>
      </c>
      <c r="C2724" t="s">
        <v>258</v>
      </c>
      <c r="D2724" t="s">
        <v>259</v>
      </c>
      <c r="E2724" t="s">
        <v>255</v>
      </c>
      <c r="F2724" t="s">
        <v>30</v>
      </c>
      <c r="G2724" t="s">
        <v>52</v>
      </c>
      <c r="H2724" t="s">
        <v>38</v>
      </c>
      <c r="I2724" t="s">
        <v>85</v>
      </c>
      <c r="J2724">
        <v>551</v>
      </c>
      <c r="K2724">
        <v>15.98</v>
      </c>
      <c r="L2724">
        <v>8804.98</v>
      </c>
      <c r="N2724" t="s">
        <v>255</v>
      </c>
      <c r="O2724" t="s">
        <v>24</v>
      </c>
      <c r="P2724" s="2">
        <f>DATEVALUE(CONCATENATE(RIGHT(output[[#This Row],[month_year]],2),"/01/",LEFT(output[[#This Row],[month_year]],4)))</f>
        <v>42278</v>
      </c>
    </row>
    <row r="2725" spans="1:16" x14ac:dyDescent="0.3">
      <c r="A2725">
        <v>201510</v>
      </c>
      <c r="B2725" t="s">
        <v>143</v>
      </c>
      <c r="C2725" t="s">
        <v>270</v>
      </c>
      <c r="D2725" t="s">
        <v>271</v>
      </c>
      <c r="E2725" t="s">
        <v>30</v>
      </c>
      <c r="F2725" t="s">
        <v>30</v>
      </c>
      <c r="G2725" t="s">
        <v>19</v>
      </c>
      <c r="H2725" t="s">
        <v>20</v>
      </c>
      <c r="I2725" t="s">
        <v>21</v>
      </c>
      <c r="J2725">
        <v>10184</v>
      </c>
      <c r="K2725">
        <v>13.01</v>
      </c>
      <c r="L2725">
        <v>132493.84</v>
      </c>
      <c r="N2725" t="s">
        <v>30</v>
      </c>
      <c r="O2725" t="s">
        <v>24</v>
      </c>
      <c r="P2725" s="2">
        <f>DATEVALUE(CONCATENATE(RIGHT(output[[#This Row],[month_year]],2),"/01/",LEFT(output[[#This Row],[month_year]],4)))</f>
        <v>42278</v>
      </c>
    </row>
    <row r="2726" spans="1:16" x14ac:dyDescent="0.3">
      <c r="A2726">
        <v>201510</v>
      </c>
      <c r="B2726" t="s">
        <v>143</v>
      </c>
      <c r="C2726" t="s">
        <v>272</v>
      </c>
      <c r="D2726" t="s">
        <v>273</v>
      </c>
      <c r="E2726" t="s">
        <v>87</v>
      </c>
      <c r="F2726" t="s">
        <v>30</v>
      </c>
      <c r="G2726" t="s">
        <v>19</v>
      </c>
      <c r="H2726" t="s">
        <v>38</v>
      </c>
      <c r="I2726" t="s">
        <v>39</v>
      </c>
      <c r="J2726">
        <v>12443</v>
      </c>
      <c r="K2726">
        <v>14.0966666666667</v>
      </c>
      <c r="L2726">
        <v>175404.82333333301</v>
      </c>
      <c r="N2726" t="s">
        <v>87</v>
      </c>
      <c r="O2726" t="s">
        <v>24</v>
      </c>
      <c r="P2726" s="2">
        <f>DATEVALUE(CONCATENATE(RIGHT(output[[#This Row],[month_year]],2),"/01/",LEFT(output[[#This Row],[month_year]],4)))</f>
        <v>42278</v>
      </c>
    </row>
    <row r="2727" spans="1:16" x14ac:dyDescent="0.3">
      <c r="A2727">
        <v>201510</v>
      </c>
      <c r="B2727" t="s">
        <v>143</v>
      </c>
      <c r="C2727" t="s">
        <v>274</v>
      </c>
      <c r="D2727" t="s">
        <v>275</v>
      </c>
      <c r="E2727" t="s">
        <v>30</v>
      </c>
      <c r="F2727" t="s">
        <v>30</v>
      </c>
      <c r="G2727" t="s">
        <v>161</v>
      </c>
      <c r="H2727" t="s">
        <v>20</v>
      </c>
      <c r="I2727" t="s">
        <v>162</v>
      </c>
      <c r="J2727">
        <v>11356</v>
      </c>
      <c r="K2727">
        <v>13.11</v>
      </c>
      <c r="L2727">
        <v>148877.16</v>
      </c>
      <c r="N2727" t="s">
        <v>30</v>
      </c>
      <c r="O2727" t="s">
        <v>24</v>
      </c>
      <c r="P2727" s="2">
        <f>DATEVALUE(CONCATENATE(RIGHT(output[[#This Row],[month_year]],2),"/01/",LEFT(output[[#This Row],[month_year]],4)))</f>
        <v>42278</v>
      </c>
    </row>
    <row r="2728" spans="1:16" x14ac:dyDescent="0.3">
      <c r="A2728">
        <v>201510</v>
      </c>
      <c r="B2728" t="s">
        <v>143</v>
      </c>
      <c r="C2728" t="s">
        <v>276</v>
      </c>
      <c r="D2728" t="s">
        <v>277</v>
      </c>
      <c r="E2728" t="s">
        <v>87</v>
      </c>
      <c r="F2728" t="s">
        <v>30</v>
      </c>
      <c r="G2728" t="s">
        <v>161</v>
      </c>
      <c r="H2728" t="s">
        <v>38</v>
      </c>
      <c r="I2728" t="s">
        <v>165</v>
      </c>
      <c r="J2728">
        <v>12490</v>
      </c>
      <c r="K2728">
        <v>14.223333333333301</v>
      </c>
      <c r="L2728">
        <v>177649.433333333</v>
      </c>
      <c r="N2728" t="s">
        <v>87</v>
      </c>
      <c r="O2728" t="s">
        <v>24</v>
      </c>
      <c r="P2728" s="2">
        <f>DATEVALUE(CONCATENATE(RIGHT(output[[#This Row],[month_year]],2),"/01/",LEFT(output[[#This Row],[month_year]],4)))</f>
        <v>42278</v>
      </c>
    </row>
    <row r="2729" spans="1:16" x14ac:dyDescent="0.3">
      <c r="A2729">
        <v>201510</v>
      </c>
      <c r="B2729" t="s">
        <v>143</v>
      </c>
      <c r="C2729" t="s">
        <v>88</v>
      </c>
      <c r="D2729" t="s">
        <v>89</v>
      </c>
      <c r="E2729" t="s">
        <v>30</v>
      </c>
      <c r="F2729" t="s">
        <v>30</v>
      </c>
      <c r="G2729" t="s">
        <v>19</v>
      </c>
      <c r="H2729" t="s">
        <v>20</v>
      </c>
      <c r="I2729" t="s">
        <v>21</v>
      </c>
      <c r="J2729">
        <v>995</v>
      </c>
      <c r="K2729">
        <v>14.98</v>
      </c>
      <c r="L2729">
        <v>14905.1</v>
      </c>
      <c r="N2729" t="s">
        <v>30</v>
      </c>
      <c r="O2729" t="s">
        <v>24</v>
      </c>
      <c r="P2729" s="2">
        <f>DATEVALUE(CONCATENATE(RIGHT(output[[#This Row],[month_year]],2),"/01/",LEFT(output[[#This Row],[month_year]],4)))</f>
        <v>42278</v>
      </c>
    </row>
    <row r="2730" spans="1:16" x14ac:dyDescent="0.3">
      <c r="A2730">
        <v>201510</v>
      </c>
      <c r="B2730" t="s">
        <v>143</v>
      </c>
      <c r="C2730" t="s">
        <v>278</v>
      </c>
      <c r="D2730" t="s">
        <v>279</v>
      </c>
      <c r="E2730" t="s">
        <v>87</v>
      </c>
      <c r="F2730" t="s">
        <v>30</v>
      </c>
      <c r="G2730" t="s">
        <v>19</v>
      </c>
      <c r="H2730" t="s">
        <v>38</v>
      </c>
      <c r="I2730" t="s">
        <v>39</v>
      </c>
      <c r="J2730">
        <v>1150</v>
      </c>
      <c r="K2730">
        <v>15.98</v>
      </c>
      <c r="L2730">
        <v>18377</v>
      </c>
      <c r="N2730" t="s">
        <v>87</v>
      </c>
      <c r="O2730" t="s">
        <v>24</v>
      </c>
      <c r="P2730" s="2">
        <f>DATEVALUE(CONCATENATE(RIGHT(output[[#This Row],[month_year]],2),"/01/",LEFT(output[[#This Row],[month_year]],4)))</f>
        <v>42278</v>
      </c>
    </row>
    <row r="2731" spans="1:16" x14ac:dyDescent="0.3">
      <c r="A2731">
        <v>201510</v>
      </c>
      <c r="B2731" t="s">
        <v>143</v>
      </c>
      <c r="C2731" t="s">
        <v>290</v>
      </c>
      <c r="D2731" t="s">
        <v>291</v>
      </c>
      <c r="E2731" t="s">
        <v>134</v>
      </c>
      <c r="F2731" t="s">
        <v>30</v>
      </c>
      <c r="G2731" t="s">
        <v>19</v>
      </c>
      <c r="H2731" t="s">
        <v>20</v>
      </c>
      <c r="I2731" t="s">
        <v>21</v>
      </c>
      <c r="J2731">
        <v>3856</v>
      </c>
      <c r="K2731">
        <v>13.01</v>
      </c>
      <c r="L2731">
        <v>50166.559999999998</v>
      </c>
      <c r="M2731">
        <v>20</v>
      </c>
      <c r="N2731" t="s">
        <v>134</v>
      </c>
      <c r="O2731" t="s">
        <v>22</v>
      </c>
      <c r="P2731" s="2">
        <f>DATEVALUE(CONCATENATE(RIGHT(output[[#This Row],[month_year]],2),"/01/",LEFT(output[[#This Row],[month_year]],4)))</f>
        <v>42278</v>
      </c>
    </row>
    <row r="2732" spans="1:16" x14ac:dyDescent="0.3">
      <c r="A2732">
        <v>201510</v>
      </c>
      <c r="B2732" t="s">
        <v>143</v>
      </c>
      <c r="C2732" t="s">
        <v>292</v>
      </c>
      <c r="D2732" t="s">
        <v>293</v>
      </c>
      <c r="E2732" t="s">
        <v>294</v>
      </c>
      <c r="F2732" t="s">
        <v>30</v>
      </c>
      <c r="G2732" t="s">
        <v>19</v>
      </c>
      <c r="H2732" t="s">
        <v>38</v>
      </c>
      <c r="I2732" t="s">
        <v>39</v>
      </c>
      <c r="J2732">
        <v>4781</v>
      </c>
      <c r="K2732">
        <v>14.0966666666667</v>
      </c>
      <c r="L2732">
        <v>67396.163333333301</v>
      </c>
      <c r="M2732">
        <v>20</v>
      </c>
      <c r="N2732" t="s">
        <v>294</v>
      </c>
      <c r="O2732" t="s">
        <v>22</v>
      </c>
      <c r="P2732" s="2">
        <f>DATEVALUE(CONCATENATE(RIGHT(output[[#This Row],[month_year]],2),"/01/",LEFT(output[[#This Row],[month_year]],4)))</f>
        <v>42278</v>
      </c>
    </row>
    <row r="2733" spans="1:16" x14ac:dyDescent="0.3">
      <c r="A2733">
        <v>201510</v>
      </c>
      <c r="B2733" t="s">
        <v>143</v>
      </c>
      <c r="C2733" t="s">
        <v>295</v>
      </c>
      <c r="D2733" t="s">
        <v>296</v>
      </c>
      <c r="E2733" t="s">
        <v>134</v>
      </c>
      <c r="F2733" t="s">
        <v>30</v>
      </c>
      <c r="G2733" t="s">
        <v>161</v>
      </c>
      <c r="H2733" t="s">
        <v>20</v>
      </c>
      <c r="I2733" t="s">
        <v>162</v>
      </c>
      <c r="J2733">
        <v>4607</v>
      </c>
      <c r="K2733">
        <v>13.11</v>
      </c>
      <c r="L2733">
        <v>60397.77</v>
      </c>
      <c r="N2733" t="s">
        <v>134</v>
      </c>
      <c r="O2733" t="s">
        <v>24</v>
      </c>
      <c r="P2733" s="2">
        <f>DATEVALUE(CONCATENATE(RIGHT(output[[#This Row],[month_year]],2),"/01/",LEFT(output[[#This Row],[month_year]],4)))</f>
        <v>42278</v>
      </c>
    </row>
    <row r="2734" spans="1:16" x14ac:dyDescent="0.3">
      <c r="A2734">
        <v>201510</v>
      </c>
      <c r="B2734" t="s">
        <v>143</v>
      </c>
      <c r="C2734" t="s">
        <v>297</v>
      </c>
      <c r="D2734" t="s">
        <v>298</v>
      </c>
      <c r="E2734" t="s">
        <v>294</v>
      </c>
      <c r="F2734" t="s">
        <v>30</v>
      </c>
      <c r="G2734" t="s">
        <v>161</v>
      </c>
      <c r="H2734" t="s">
        <v>38</v>
      </c>
      <c r="I2734" t="s">
        <v>165</v>
      </c>
      <c r="J2734">
        <v>3958</v>
      </c>
      <c r="K2734">
        <v>14.223333333333301</v>
      </c>
      <c r="L2734">
        <v>56295.953333333302</v>
      </c>
      <c r="N2734" t="s">
        <v>294</v>
      </c>
      <c r="O2734" t="s">
        <v>24</v>
      </c>
      <c r="P2734" s="2">
        <f>DATEVALUE(CONCATENATE(RIGHT(output[[#This Row],[month_year]],2),"/01/",LEFT(output[[#This Row],[month_year]],4)))</f>
        <v>42278</v>
      </c>
    </row>
    <row r="2735" spans="1:16" x14ac:dyDescent="0.3">
      <c r="A2735">
        <v>201510</v>
      </c>
      <c r="B2735" t="s">
        <v>143</v>
      </c>
      <c r="C2735" t="s">
        <v>299</v>
      </c>
      <c r="D2735" t="s">
        <v>300</v>
      </c>
      <c r="E2735" t="s">
        <v>134</v>
      </c>
      <c r="F2735" t="s">
        <v>30</v>
      </c>
      <c r="G2735" t="s">
        <v>19</v>
      </c>
      <c r="H2735" t="s">
        <v>20</v>
      </c>
      <c r="I2735" t="s">
        <v>21</v>
      </c>
      <c r="J2735">
        <v>380</v>
      </c>
      <c r="K2735">
        <v>14.98</v>
      </c>
      <c r="L2735">
        <v>5692.4</v>
      </c>
      <c r="N2735" t="s">
        <v>134</v>
      </c>
      <c r="O2735" t="s">
        <v>24</v>
      </c>
      <c r="P2735" s="2">
        <f>DATEVALUE(CONCATENATE(RIGHT(output[[#This Row],[month_year]],2),"/01/",LEFT(output[[#This Row],[month_year]],4)))</f>
        <v>42278</v>
      </c>
    </row>
    <row r="2736" spans="1:16" x14ac:dyDescent="0.3">
      <c r="A2736">
        <v>201510</v>
      </c>
      <c r="B2736" t="s">
        <v>143</v>
      </c>
      <c r="C2736" t="s">
        <v>301</v>
      </c>
      <c r="D2736" t="s">
        <v>302</v>
      </c>
      <c r="E2736" t="s">
        <v>294</v>
      </c>
      <c r="F2736" t="s">
        <v>30</v>
      </c>
      <c r="G2736" t="s">
        <v>19</v>
      </c>
      <c r="H2736" t="s">
        <v>38</v>
      </c>
      <c r="I2736" t="s">
        <v>39</v>
      </c>
      <c r="J2736">
        <v>453</v>
      </c>
      <c r="K2736">
        <v>15.98</v>
      </c>
      <c r="L2736">
        <v>7238.94</v>
      </c>
      <c r="N2736" t="s">
        <v>294</v>
      </c>
      <c r="O2736" t="s">
        <v>24</v>
      </c>
      <c r="P2736" s="2">
        <f>DATEVALUE(CONCATENATE(RIGHT(output[[#This Row],[month_year]],2),"/01/",LEFT(output[[#This Row],[month_year]],4)))</f>
        <v>42278</v>
      </c>
    </row>
    <row r="2737" spans="1:16" x14ac:dyDescent="0.3">
      <c r="A2737">
        <v>201510</v>
      </c>
      <c r="B2737" t="s">
        <v>143</v>
      </c>
      <c r="C2737" t="s">
        <v>313</v>
      </c>
      <c r="D2737" t="s">
        <v>314</v>
      </c>
      <c r="E2737" t="s">
        <v>138</v>
      </c>
      <c r="F2737" t="s">
        <v>30</v>
      </c>
      <c r="G2737" t="s">
        <v>19</v>
      </c>
      <c r="H2737" t="s">
        <v>20</v>
      </c>
      <c r="I2737" t="s">
        <v>21</v>
      </c>
      <c r="J2737">
        <v>5271</v>
      </c>
      <c r="K2737">
        <v>13.01</v>
      </c>
      <c r="L2737">
        <v>68575.710000000006</v>
      </c>
      <c r="M2737">
        <v>20</v>
      </c>
      <c r="N2737" t="s">
        <v>138</v>
      </c>
      <c r="O2737" t="s">
        <v>22</v>
      </c>
      <c r="P2737" s="2">
        <f>DATEVALUE(CONCATENATE(RIGHT(output[[#This Row],[month_year]],2),"/01/",LEFT(output[[#This Row],[month_year]],4)))</f>
        <v>42278</v>
      </c>
    </row>
    <row r="2738" spans="1:16" x14ac:dyDescent="0.3">
      <c r="A2738">
        <v>201510</v>
      </c>
      <c r="B2738" t="s">
        <v>143</v>
      </c>
      <c r="C2738" t="s">
        <v>315</v>
      </c>
      <c r="D2738" t="s">
        <v>314</v>
      </c>
      <c r="E2738" t="s">
        <v>138</v>
      </c>
      <c r="F2738" t="s">
        <v>30</v>
      </c>
      <c r="G2738" t="s">
        <v>19</v>
      </c>
      <c r="H2738" t="s">
        <v>20</v>
      </c>
      <c r="I2738" t="s">
        <v>21</v>
      </c>
      <c r="J2738">
        <v>5109</v>
      </c>
      <c r="K2738">
        <v>13.01</v>
      </c>
      <c r="L2738">
        <v>66468.09</v>
      </c>
      <c r="N2738" t="s">
        <v>138</v>
      </c>
      <c r="O2738" t="s">
        <v>24</v>
      </c>
      <c r="P2738" s="2">
        <f>DATEVALUE(CONCATENATE(RIGHT(output[[#This Row],[month_year]],2),"/01/",LEFT(output[[#This Row],[month_year]],4)))</f>
        <v>42278</v>
      </c>
    </row>
    <row r="2739" spans="1:16" x14ac:dyDescent="0.3">
      <c r="A2739">
        <v>201510</v>
      </c>
      <c r="B2739" t="s">
        <v>143</v>
      </c>
      <c r="C2739" t="s">
        <v>316</v>
      </c>
      <c r="D2739" t="s">
        <v>317</v>
      </c>
      <c r="E2739" t="s">
        <v>318</v>
      </c>
      <c r="F2739" t="s">
        <v>30</v>
      </c>
      <c r="G2739" t="s">
        <v>19</v>
      </c>
      <c r="H2739" t="s">
        <v>38</v>
      </c>
      <c r="I2739" t="s">
        <v>39</v>
      </c>
      <c r="J2739">
        <v>6289</v>
      </c>
      <c r="K2739">
        <v>14.0966666666667</v>
      </c>
      <c r="L2739">
        <v>88653.936666666705</v>
      </c>
      <c r="M2739">
        <v>20</v>
      </c>
      <c r="N2739" t="s">
        <v>318</v>
      </c>
      <c r="O2739" t="s">
        <v>22</v>
      </c>
      <c r="P2739" s="2">
        <f>DATEVALUE(CONCATENATE(RIGHT(output[[#This Row],[month_year]],2),"/01/",LEFT(output[[#This Row],[month_year]],4)))</f>
        <v>42278</v>
      </c>
    </row>
    <row r="2740" spans="1:16" x14ac:dyDescent="0.3">
      <c r="A2740">
        <v>201510</v>
      </c>
      <c r="B2740" t="s">
        <v>143</v>
      </c>
      <c r="C2740" t="s">
        <v>319</v>
      </c>
      <c r="D2740" t="s">
        <v>320</v>
      </c>
      <c r="E2740" t="s">
        <v>138</v>
      </c>
      <c r="F2740" t="s">
        <v>30</v>
      </c>
      <c r="G2740" t="s">
        <v>161</v>
      </c>
      <c r="H2740" t="s">
        <v>20</v>
      </c>
      <c r="I2740" t="s">
        <v>162</v>
      </c>
      <c r="J2740">
        <v>5135</v>
      </c>
      <c r="K2740">
        <v>13.11</v>
      </c>
      <c r="L2740">
        <v>67319.850000000006</v>
      </c>
      <c r="N2740" t="s">
        <v>138</v>
      </c>
      <c r="O2740" t="s">
        <v>24</v>
      </c>
      <c r="P2740" s="2">
        <f>DATEVALUE(CONCATENATE(RIGHT(output[[#This Row],[month_year]],2),"/01/",LEFT(output[[#This Row],[month_year]],4)))</f>
        <v>42278</v>
      </c>
    </row>
    <row r="2741" spans="1:16" x14ac:dyDescent="0.3">
      <c r="A2741">
        <v>201510</v>
      </c>
      <c r="B2741" t="s">
        <v>143</v>
      </c>
      <c r="C2741" t="s">
        <v>321</v>
      </c>
      <c r="D2741" t="s">
        <v>322</v>
      </c>
      <c r="E2741" t="s">
        <v>138</v>
      </c>
      <c r="F2741" t="s">
        <v>30</v>
      </c>
      <c r="G2741" t="s">
        <v>19</v>
      </c>
      <c r="H2741" t="s">
        <v>20</v>
      </c>
      <c r="I2741" t="s">
        <v>21</v>
      </c>
      <c r="J2741">
        <v>545</v>
      </c>
      <c r="K2741">
        <v>14.98</v>
      </c>
      <c r="L2741">
        <v>8164.1</v>
      </c>
      <c r="N2741" t="s">
        <v>138</v>
      </c>
      <c r="O2741" t="s">
        <v>24</v>
      </c>
      <c r="P2741" s="2">
        <f>DATEVALUE(CONCATENATE(RIGHT(output[[#This Row],[month_year]],2),"/01/",LEFT(output[[#This Row],[month_year]],4)))</f>
        <v>42278</v>
      </c>
    </row>
    <row r="2742" spans="1:16" x14ac:dyDescent="0.3">
      <c r="A2742">
        <v>201510</v>
      </c>
      <c r="B2742" t="s">
        <v>143</v>
      </c>
      <c r="C2742" t="s">
        <v>323</v>
      </c>
      <c r="D2742" t="s">
        <v>324</v>
      </c>
      <c r="E2742" t="s">
        <v>318</v>
      </c>
      <c r="F2742" t="s">
        <v>30</v>
      </c>
      <c r="G2742" t="s">
        <v>19</v>
      </c>
      <c r="H2742" t="s">
        <v>38</v>
      </c>
      <c r="I2742" t="s">
        <v>39</v>
      </c>
      <c r="J2742">
        <v>678</v>
      </c>
      <c r="K2742">
        <v>15.98</v>
      </c>
      <c r="L2742">
        <v>10834.44</v>
      </c>
      <c r="N2742" t="s">
        <v>318</v>
      </c>
      <c r="O2742" t="s">
        <v>24</v>
      </c>
      <c r="P2742" s="2">
        <f>DATEVALUE(CONCATENATE(RIGHT(output[[#This Row],[month_year]],2),"/01/",LEFT(output[[#This Row],[month_year]],4)))</f>
        <v>42278</v>
      </c>
    </row>
    <row r="2743" spans="1:16" x14ac:dyDescent="0.3">
      <c r="A2743">
        <v>201510</v>
      </c>
      <c r="B2743" t="s">
        <v>143</v>
      </c>
      <c r="C2743" t="s">
        <v>335</v>
      </c>
      <c r="D2743" t="s">
        <v>336</v>
      </c>
      <c r="E2743" t="s">
        <v>32</v>
      </c>
      <c r="F2743" t="s">
        <v>30</v>
      </c>
      <c r="G2743" t="s">
        <v>19</v>
      </c>
      <c r="H2743" t="s">
        <v>20</v>
      </c>
      <c r="I2743" t="s">
        <v>21</v>
      </c>
      <c r="J2743">
        <v>5626</v>
      </c>
      <c r="K2743">
        <v>13.01</v>
      </c>
      <c r="L2743">
        <v>73194.259999999995</v>
      </c>
      <c r="M2743">
        <v>33.3333333333333</v>
      </c>
      <c r="N2743" t="s">
        <v>32</v>
      </c>
      <c r="O2743" t="s">
        <v>22</v>
      </c>
      <c r="P2743" s="2">
        <f>DATEVALUE(CONCATENATE(RIGHT(output[[#This Row],[month_year]],2),"/01/",LEFT(output[[#This Row],[month_year]],4)))</f>
        <v>42278</v>
      </c>
    </row>
    <row r="2744" spans="1:16" x14ac:dyDescent="0.3">
      <c r="A2744">
        <v>201510</v>
      </c>
      <c r="B2744" t="s">
        <v>143</v>
      </c>
      <c r="C2744" t="s">
        <v>337</v>
      </c>
      <c r="D2744" t="s">
        <v>338</v>
      </c>
      <c r="E2744" t="s">
        <v>91</v>
      </c>
      <c r="F2744" t="s">
        <v>30</v>
      </c>
      <c r="G2744" t="s">
        <v>19</v>
      </c>
      <c r="H2744" t="s">
        <v>38</v>
      </c>
      <c r="I2744" t="s">
        <v>39</v>
      </c>
      <c r="J2744">
        <v>5381</v>
      </c>
      <c r="K2744">
        <v>14.0966666666667</v>
      </c>
      <c r="L2744">
        <v>75854.163333333301</v>
      </c>
      <c r="M2744">
        <v>20</v>
      </c>
      <c r="N2744" t="s">
        <v>91</v>
      </c>
      <c r="O2744" t="s">
        <v>22</v>
      </c>
      <c r="P2744" s="2">
        <f>DATEVALUE(CONCATENATE(RIGHT(output[[#This Row],[month_year]],2),"/01/",LEFT(output[[#This Row],[month_year]],4)))</f>
        <v>42278</v>
      </c>
    </row>
    <row r="2745" spans="1:16" x14ac:dyDescent="0.3">
      <c r="A2745">
        <v>201510</v>
      </c>
      <c r="B2745" t="s">
        <v>143</v>
      </c>
      <c r="C2745" t="s">
        <v>339</v>
      </c>
      <c r="D2745" t="s">
        <v>340</v>
      </c>
      <c r="E2745" t="s">
        <v>32</v>
      </c>
      <c r="F2745" t="s">
        <v>30</v>
      </c>
      <c r="G2745" t="s">
        <v>161</v>
      </c>
      <c r="H2745" t="s">
        <v>20</v>
      </c>
      <c r="I2745" t="s">
        <v>162</v>
      </c>
      <c r="J2745">
        <v>4469</v>
      </c>
      <c r="K2745">
        <v>13.11</v>
      </c>
      <c r="L2745">
        <v>58588.59</v>
      </c>
      <c r="N2745" t="s">
        <v>32</v>
      </c>
      <c r="O2745" t="s">
        <v>24</v>
      </c>
      <c r="P2745" s="2">
        <f>DATEVALUE(CONCATENATE(RIGHT(output[[#This Row],[month_year]],2),"/01/",LEFT(output[[#This Row],[month_year]],4)))</f>
        <v>42278</v>
      </c>
    </row>
    <row r="2746" spans="1:16" x14ac:dyDescent="0.3">
      <c r="A2746">
        <v>201510</v>
      </c>
      <c r="B2746" t="s">
        <v>143</v>
      </c>
      <c r="C2746" t="s">
        <v>341</v>
      </c>
      <c r="D2746" t="s">
        <v>342</v>
      </c>
      <c r="E2746" t="s">
        <v>91</v>
      </c>
      <c r="F2746" t="s">
        <v>30</v>
      </c>
      <c r="G2746" t="s">
        <v>161</v>
      </c>
      <c r="H2746" t="s">
        <v>38</v>
      </c>
      <c r="I2746" t="s">
        <v>165</v>
      </c>
      <c r="J2746">
        <v>4125</v>
      </c>
      <c r="K2746">
        <v>14.223333333333301</v>
      </c>
      <c r="L2746">
        <v>58671.25</v>
      </c>
      <c r="N2746" t="s">
        <v>91</v>
      </c>
      <c r="O2746" t="s">
        <v>24</v>
      </c>
      <c r="P2746" s="2">
        <f>DATEVALUE(CONCATENATE(RIGHT(output[[#This Row],[month_year]],2),"/01/",LEFT(output[[#This Row],[month_year]],4)))</f>
        <v>42278</v>
      </c>
    </row>
    <row r="2747" spans="1:16" x14ac:dyDescent="0.3">
      <c r="A2747">
        <v>201510</v>
      </c>
      <c r="B2747" t="s">
        <v>143</v>
      </c>
      <c r="C2747" t="s">
        <v>343</v>
      </c>
      <c r="D2747" t="s">
        <v>344</v>
      </c>
      <c r="E2747" t="s">
        <v>32</v>
      </c>
      <c r="F2747" t="s">
        <v>30</v>
      </c>
      <c r="G2747" t="s">
        <v>19</v>
      </c>
      <c r="H2747" t="s">
        <v>20</v>
      </c>
      <c r="I2747" t="s">
        <v>21</v>
      </c>
      <c r="J2747">
        <v>361</v>
      </c>
      <c r="K2747">
        <v>14.98</v>
      </c>
      <c r="L2747">
        <v>5407.78</v>
      </c>
      <c r="N2747" t="s">
        <v>32</v>
      </c>
      <c r="O2747" t="s">
        <v>24</v>
      </c>
      <c r="P2747" s="2">
        <f>DATEVALUE(CONCATENATE(RIGHT(output[[#This Row],[month_year]],2),"/01/",LEFT(output[[#This Row],[month_year]],4)))</f>
        <v>42278</v>
      </c>
    </row>
    <row r="2748" spans="1:16" x14ac:dyDescent="0.3">
      <c r="A2748">
        <v>201510</v>
      </c>
      <c r="B2748" t="s">
        <v>143</v>
      </c>
      <c r="C2748" t="s">
        <v>345</v>
      </c>
      <c r="D2748" t="s">
        <v>346</v>
      </c>
      <c r="E2748" t="s">
        <v>91</v>
      </c>
      <c r="F2748" t="s">
        <v>30</v>
      </c>
      <c r="G2748" t="s">
        <v>19</v>
      </c>
      <c r="H2748" t="s">
        <v>38</v>
      </c>
      <c r="I2748" t="s">
        <v>39</v>
      </c>
      <c r="J2748">
        <v>394</v>
      </c>
      <c r="K2748">
        <v>15.98</v>
      </c>
      <c r="L2748">
        <v>6296.12</v>
      </c>
      <c r="N2748" t="s">
        <v>91</v>
      </c>
      <c r="O2748" t="s">
        <v>24</v>
      </c>
      <c r="P2748" s="2">
        <f>DATEVALUE(CONCATENATE(RIGHT(output[[#This Row],[month_year]],2),"/01/",LEFT(output[[#This Row],[month_year]],4)))</f>
        <v>42278</v>
      </c>
    </row>
    <row r="2749" spans="1:16" x14ac:dyDescent="0.3">
      <c r="A2749">
        <v>201510</v>
      </c>
      <c r="B2749" t="s">
        <v>143</v>
      </c>
      <c r="C2749" t="s">
        <v>347</v>
      </c>
      <c r="D2749" t="s">
        <v>348</v>
      </c>
      <c r="E2749" t="s">
        <v>141</v>
      </c>
      <c r="F2749" t="s">
        <v>30</v>
      </c>
      <c r="G2749" t="s">
        <v>27</v>
      </c>
      <c r="H2749" t="s">
        <v>20</v>
      </c>
      <c r="I2749" t="s">
        <v>28</v>
      </c>
      <c r="J2749">
        <v>63919</v>
      </c>
      <c r="K2749">
        <v>5.98</v>
      </c>
      <c r="L2749">
        <v>382235.62</v>
      </c>
      <c r="M2749">
        <v>23.3333333333333</v>
      </c>
      <c r="N2749" t="s">
        <v>141</v>
      </c>
      <c r="O2749" t="s">
        <v>22</v>
      </c>
      <c r="P2749" s="2">
        <f>DATEVALUE(CONCATENATE(RIGHT(output[[#This Row],[month_year]],2),"/01/",LEFT(output[[#This Row],[month_year]],4)))</f>
        <v>42278</v>
      </c>
    </row>
    <row r="2750" spans="1:16" x14ac:dyDescent="0.3">
      <c r="A2750">
        <v>201510</v>
      </c>
      <c r="B2750" t="s">
        <v>143</v>
      </c>
      <c r="C2750" t="s">
        <v>349</v>
      </c>
      <c r="D2750" t="s">
        <v>350</v>
      </c>
      <c r="E2750" t="s">
        <v>351</v>
      </c>
      <c r="F2750" t="s">
        <v>30</v>
      </c>
      <c r="G2750" t="s">
        <v>27</v>
      </c>
      <c r="H2750" t="s">
        <v>38</v>
      </c>
      <c r="I2750" t="s">
        <v>150</v>
      </c>
      <c r="J2750">
        <v>42496</v>
      </c>
      <c r="K2750">
        <v>6.98</v>
      </c>
      <c r="L2750">
        <v>296622.08000000002</v>
      </c>
      <c r="M2750">
        <v>23.3333333333333</v>
      </c>
      <c r="N2750" t="s">
        <v>351</v>
      </c>
      <c r="O2750" t="s">
        <v>22</v>
      </c>
      <c r="P2750" s="2">
        <f>DATEVALUE(CONCATENATE(RIGHT(output[[#This Row],[month_year]],2),"/01/",LEFT(output[[#This Row],[month_year]],4)))</f>
        <v>42278</v>
      </c>
    </row>
    <row r="2751" spans="1:16" x14ac:dyDescent="0.3">
      <c r="A2751">
        <v>201510</v>
      </c>
      <c r="B2751" t="s">
        <v>143</v>
      </c>
      <c r="C2751" t="s">
        <v>352</v>
      </c>
      <c r="D2751" t="s">
        <v>353</v>
      </c>
      <c r="E2751" t="s">
        <v>141</v>
      </c>
      <c r="F2751" t="s">
        <v>30</v>
      </c>
      <c r="G2751" t="s">
        <v>354</v>
      </c>
      <c r="H2751" t="s">
        <v>20</v>
      </c>
      <c r="I2751" t="s">
        <v>355</v>
      </c>
      <c r="J2751">
        <v>66144</v>
      </c>
      <c r="K2751">
        <v>5.98</v>
      </c>
      <c r="L2751">
        <v>395541.12</v>
      </c>
      <c r="N2751" t="s">
        <v>141</v>
      </c>
      <c r="O2751" t="s">
        <v>24</v>
      </c>
      <c r="P2751" s="2">
        <f>DATEVALUE(CONCATENATE(RIGHT(output[[#This Row],[month_year]],2),"/01/",LEFT(output[[#This Row],[month_year]],4)))</f>
        <v>42278</v>
      </c>
    </row>
    <row r="2752" spans="1:16" x14ac:dyDescent="0.3">
      <c r="A2752">
        <v>201510</v>
      </c>
      <c r="B2752" t="s">
        <v>143</v>
      </c>
      <c r="C2752" t="s">
        <v>356</v>
      </c>
      <c r="D2752" t="s">
        <v>357</v>
      </c>
      <c r="E2752" t="s">
        <v>351</v>
      </c>
      <c r="F2752" t="s">
        <v>30</v>
      </c>
      <c r="G2752" t="s">
        <v>354</v>
      </c>
      <c r="H2752" t="s">
        <v>38</v>
      </c>
      <c r="I2752" t="s">
        <v>358</v>
      </c>
      <c r="J2752">
        <v>44688</v>
      </c>
      <c r="K2752">
        <v>6.98</v>
      </c>
      <c r="L2752">
        <v>311922.24</v>
      </c>
      <c r="N2752" t="s">
        <v>351</v>
      </c>
      <c r="O2752" t="s">
        <v>24</v>
      </c>
      <c r="P2752" s="2">
        <f>DATEVALUE(CONCATENATE(RIGHT(output[[#This Row],[month_year]],2),"/01/",LEFT(output[[#This Row],[month_year]],4)))</f>
        <v>42278</v>
      </c>
    </row>
    <row r="2753" spans="1:16" x14ac:dyDescent="0.3">
      <c r="A2753">
        <v>201510</v>
      </c>
      <c r="B2753" t="s">
        <v>143</v>
      </c>
      <c r="C2753" t="s">
        <v>359</v>
      </c>
      <c r="D2753" t="s">
        <v>360</v>
      </c>
      <c r="E2753" t="s">
        <v>141</v>
      </c>
      <c r="F2753" t="s">
        <v>30</v>
      </c>
      <c r="G2753" t="s">
        <v>27</v>
      </c>
      <c r="H2753" t="s">
        <v>20</v>
      </c>
      <c r="I2753" t="s">
        <v>28</v>
      </c>
      <c r="J2753">
        <v>8263</v>
      </c>
      <c r="K2753">
        <v>5.98</v>
      </c>
      <c r="L2753">
        <v>49412.74</v>
      </c>
      <c r="N2753" t="s">
        <v>141</v>
      </c>
      <c r="O2753" t="s">
        <v>24</v>
      </c>
      <c r="P2753" s="2">
        <f>DATEVALUE(CONCATENATE(RIGHT(output[[#This Row],[month_year]],2),"/01/",LEFT(output[[#This Row],[month_year]],4)))</f>
        <v>42278</v>
      </c>
    </row>
    <row r="2754" spans="1:16" x14ac:dyDescent="0.3">
      <c r="A2754">
        <v>201510</v>
      </c>
      <c r="B2754" t="s">
        <v>143</v>
      </c>
      <c r="C2754" t="s">
        <v>361</v>
      </c>
      <c r="D2754" t="s">
        <v>362</v>
      </c>
      <c r="E2754" t="s">
        <v>351</v>
      </c>
      <c r="F2754" t="s">
        <v>30</v>
      </c>
      <c r="G2754" t="s">
        <v>27</v>
      </c>
      <c r="H2754" t="s">
        <v>38</v>
      </c>
      <c r="I2754" t="s">
        <v>150</v>
      </c>
      <c r="J2754">
        <v>4791</v>
      </c>
      <c r="K2754">
        <v>6.98</v>
      </c>
      <c r="L2754">
        <v>33441.18</v>
      </c>
      <c r="N2754" t="s">
        <v>351</v>
      </c>
      <c r="O2754" t="s">
        <v>24</v>
      </c>
      <c r="P2754" s="2">
        <f>DATEVALUE(CONCATENATE(RIGHT(output[[#This Row],[month_year]],2),"/01/",LEFT(output[[#This Row],[month_year]],4)))</f>
        <v>42278</v>
      </c>
    </row>
    <row r="2755" spans="1:16" x14ac:dyDescent="0.3">
      <c r="A2755">
        <v>201510</v>
      </c>
      <c r="B2755" t="s">
        <v>143</v>
      </c>
      <c r="C2755" t="s">
        <v>373</v>
      </c>
      <c r="D2755" t="s">
        <v>374</v>
      </c>
      <c r="E2755" t="s">
        <v>375</v>
      </c>
      <c r="F2755" t="s">
        <v>30</v>
      </c>
      <c r="G2755" t="s">
        <v>19</v>
      </c>
      <c r="H2755" t="s">
        <v>20</v>
      </c>
      <c r="I2755" t="s">
        <v>21</v>
      </c>
      <c r="J2755">
        <v>3620</v>
      </c>
      <c r="K2755">
        <v>13.01</v>
      </c>
      <c r="L2755">
        <v>47096.2</v>
      </c>
      <c r="M2755">
        <v>20</v>
      </c>
      <c r="N2755" t="s">
        <v>375</v>
      </c>
      <c r="O2755" t="s">
        <v>22</v>
      </c>
      <c r="P2755" s="2">
        <f>DATEVALUE(CONCATENATE(RIGHT(output[[#This Row],[month_year]],2),"/01/",LEFT(output[[#This Row],[month_year]],4)))</f>
        <v>42278</v>
      </c>
    </row>
    <row r="2756" spans="1:16" x14ac:dyDescent="0.3">
      <c r="A2756">
        <v>201510</v>
      </c>
      <c r="B2756" t="s">
        <v>143</v>
      </c>
      <c r="C2756" t="s">
        <v>376</v>
      </c>
      <c r="D2756" t="s">
        <v>377</v>
      </c>
      <c r="E2756" t="s">
        <v>375</v>
      </c>
      <c r="F2756" t="s">
        <v>30</v>
      </c>
      <c r="G2756" t="s">
        <v>19</v>
      </c>
      <c r="H2756" t="s">
        <v>20</v>
      </c>
      <c r="I2756" t="s">
        <v>21</v>
      </c>
      <c r="J2756">
        <v>289</v>
      </c>
      <c r="K2756">
        <v>14.98</v>
      </c>
      <c r="L2756">
        <v>4329.22</v>
      </c>
      <c r="N2756" t="s">
        <v>375</v>
      </c>
      <c r="O2756" t="s">
        <v>24</v>
      </c>
      <c r="P2756" s="2">
        <f>DATEVALUE(CONCATENATE(RIGHT(output[[#This Row],[month_year]],2),"/01/",LEFT(output[[#This Row],[month_year]],4)))</f>
        <v>42278</v>
      </c>
    </row>
    <row r="2757" spans="1:16" x14ac:dyDescent="0.3">
      <c r="A2757">
        <v>201510</v>
      </c>
      <c r="B2757" t="s">
        <v>143</v>
      </c>
      <c r="C2757" t="s">
        <v>378</v>
      </c>
      <c r="D2757" t="s">
        <v>379</v>
      </c>
      <c r="E2757" t="s">
        <v>380</v>
      </c>
      <c r="F2757" t="s">
        <v>30</v>
      </c>
      <c r="G2757" t="s">
        <v>19</v>
      </c>
      <c r="H2757" t="s">
        <v>38</v>
      </c>
      <c r="I2757" t="s">
        <v>39</v>
      </c>
      <c r="J2757">
        <v>301</v>
      </c>
      <c r="K2757">
        <v>15.98</v>
      </c>
      <c r="L2757">
        <v>4809.9799999999996</v>
      </c>
      <c r="M2757">
        <v>20</v>
      </c>
      <c r="N2757" t="s">
        <v>380</v>
      </c>
      <c r="O2757" t="s">
        <v>22</v>
      </c>
      <c r="P2757" s="2">
        <f>DATEVALUE(CONCATENATE(RIGHT(output[[#This Row],[month_year]],2),"/01/",LEFT(output[[#This Row],[month_year]],4)))</f>
        <v>42278</v>
      </c>
    </row>
    <row r="2758" spans="1:16" x14ac:dyDescent="0.3">
      <c r="A2758">
        <v>201510</v>
      </c>
      <c r="B2758" t="s">
        <v>143</v>
      </c>
      <c r="C2758" t="s">
        <v>387</v>
      </c>
      <c r="D2758" t="s">
        <v>387</v>
      </c>
      <c r="E2758" t="s">
        <v>34</v>
      </c>
      <c r="F2758" t="s">
        <v>35</v>
      </c>
      <c r="G2758" t="s">
        <v>19</v>
      </c>
      <c r="H2758" t="s">
        <v>20</v>
      </c>
      <c r="I2758" t="s">
        <v>21</v>
      </c>
      <c r="J2758">
        <v>2517</v>
      </c>
      <c r="K2758">
        <v>13.01</v>
      </c>
      <c r="L2758">
        <v>32746.17</v>
      </c>
      <c r="M2758">
        <v>18.6666666666667</v>
      </c>
      <c r="N2758" t="s">
        <v>34</v>
      </c>
      <c r="O2758" t="s">
        <v>22</v>
      </c>
      <c r="P2758" s="2">
        <f>DATEVALUE(CONCATENATE(RIGHT(output[[#This Row],[month_year]],2),"/01/",LEFT(output[[#This Row],[month_year]],4)))</f>
        <v>42278</v>
      </c>
    </row>
    <row r="2759" spans="1:16" x14ac:dyDescent="0.3">
      <c r="A2759">
        <v>201510</v>
      </c>
      <c r="B2759" t="s">
        <v>143</v>
      </c>
      <c r="C2759" t="s">
        <v>388</v>
      </c>
      <c r="D2759" t="s">
        <v>388</v>
      </c>
      <c r="E2759" t="s">
        <v>389</v>
      </c>
      <c r="F2759" t="s">
        <v>35</v>
      </c>
      <c r="G2759" t="s">
        <v>19</v>
      </c>
      <c r="H2759" t="s">
        <v>38</v>
      </c>
      <c r="I2759" t="s">
        <v>39</v>
      </c>
      <c r="J2759">
        <v>3273</v>
      </c>
      <c r="K2759">
        <v>14.0966666666667</v>
      </c>
      <c r="L2759">
        <v>46138.39</v>
      </c>
      <c r="M2759">
        <v>18.6666666666667</v>
      </c>
      <c r="N2759" t="s">
        <v>389</v>
      </c>
      <c r="O2759" t="s">
        <v>22</v>
      </c>
      <c r="P2759" s="2">
        <f>DATEVALUE(CONCATENATE(RIGHT(output[[#This Row],[month_year]],2),"/01/",LEFT(output[[#This Row],[month_year]],4)))</f>
        <v>42278</v>
      </c>
    </row>
    <row r="2760" spans="1:16" x14ac:dyDescent="0.3">
      <c r="A2760">
        <v>201510</v>
      </c>
      <c r="B2760" t="s">
        <v>143</v>
      </c>
      <c r="C2760" t="s">
        <v>390</v>
      </c>
      <c r="D2760" t="s">
        <v>390</v>
      </c>
      <c r="E2760" t="s">
        <v>34</v>
      </c>
      <c r="F2760" t="s">
        <v>35</v>
      </c>
      <c r="G2760" t="s">
        <v>161</v>
      </c>
      <c r="H2760" t="s">
        <v>20</v>
      </c>
      <c r="I2760" t="s">
        <v>162</v>
      </c>
      <c r="J2760">
        <v>2992</v>
      </c>
      <c r="K2760">
        <v>13.11</v>
      </c>
      <c r="L2760">
        <v>39225.120000000003</v>
      </c>
      <c r="N2760" t="s">
        <v>34</v>
      </c>
      <c r="O2760" t="s">
        <v>24</v>
      </c>
      <c r="P2760" s="2">
        <f>DATEVALUE(CONCATENATE(RIGHT(output[[#This Row],[month_year]],2),"/01/",LEFT(output[[#This Row],[month_year]],4)))</f>
        <v>42278</v>
      </c>
    </row>
    <row r="2761" spans="1:16" x14ac:dyDescent="0.3">
      <c r="A2761">
        <v>201510</v>
      </c>
      <c r="B2761" t="s">
        <v>143</v>
      </c>
      <c r="C2761" t="s">
        <v>391</v>
      </c>
      <c r="D2761" t="s">
        <v>391</v>
      </c>
      <c r="E2761" t="s">
        <v>389</v>
      </c>
      <c r="F2761" t="s">
        <v>35</v>
      </c>
      <c r="G2761" t="s">
        <v>161</v>
      </c>
      <c r="H2761" t="s">
        <v>38</v>
      </c>
      <c r="I2761" t="s">
        <v>165</v>
      </c>
      <c r="J2761">
        <v>3879</v>
      </c>
      <c r="K2761">
        <v>14.223333333333301</v>
      </c>
      <c r="L2761">
        <v>55172.31</v>
      </c>
      <c r="N2761" t="s">
        <v>389</v>
      </c>
      <c r="O2761" t="s">
        <v>24</v>
      </c>
      <c r="P2761" s="2">
        <f>DATEVALUE(CONCATENATE(RIGHT(output[[#This Row],[month_year]],2),"/01/",LEFT(output[[#This Row],[month_year]],4)))</f>
        <v>42278</v>
      </c>
    </row>
    <row r="2762" spans="1:16" x14ac:dyDescent="0.3">
      <c r="A2762">
        <v>201510</v>
      </c>
      <c r="B2762" t="s">
        <v>143</v>
      </c>
      <c r="C2762" t="s">
        <v>392</v>
      </c>
      <c r="D2762" t="s">
        <v>392</v>
      </c>
      <c r="E2762" t="s">
        <v>34</v>
      </c>
      <c r="F2762" t="s">
        <v>35</v>
      </c>
      <c r="G2762" t="s">
        <v>19</v>
      </c>
      <c r="H2762" t="s">
        <v>20</v>
      </c>
      <c r="I2762" t="s">
        <v>21</v>
      </c>
      <c r="J2762">
        <v>447</v>
      </c>
      <c r="K2762">
        <v>14.98</v>
      </c>
      <c r="L2762">
        <v>6696.06</v>
      </c>
      <c r="N2762" t="s">
        <v>34</v>
      </c>
      <c r="O2762" t="s">
        <v>24</v>
      </c>
      <c r="P2762" s="2">
        <f>DATEVALUE(CONCATENATE(RIGHT(output[[#This Row],[month_year]],2),"/01/",LEFT(output[[#This Row],[month_year]],4)))</f>
        <v>42278</v>
      </c>
    </row>
    <row r="2763" spans="1:16" x14ac:dyDescent="0.3">
      <c r="A2763">
        <v>201510</v>
      </c>
      <c r="B2763" t="s">
        <v>143</v>
      </c>
      <c r="C2763" t="s">
        <v>393</v>
      </c>
      <c r="D2763" t="s">
        <v>393</v>
      </c>
      <c r="E2763" t="s">
        <v>389</v>
      </c>
      <c r="F2763" t="s">
        <v>35</v>
      </c>
      <c r="G2763" t="s">
        <v>19</v>
      </c>
      <c r="H2763" t="s">
        <v>38</v>
      </c>
      <c r="I2763" t="s">
        <v>39</v>
      </c>
      <c r="J2763">
        <v>417</v>
      </c>
      <c r="K2763">
        <v>15.98</v>
      </c>
      <c r="L2763">
        <v>6663.66</v>
      </c>
      <c r="N2763" t="s">
        <v>389</v>
      </c>
      <c r="O2763" t="s">
        <v>24</v>
      </c>
      <c r="P2763" s="2">
        <f>DATEVALUE(CONCATENATE(RIGHT(output[[#This Row],[month_year]],2),"/01/",LEFT(output[[#This Row],[month_year]],4)))</f>
        <v>42278</v>
      </c>
    </row>
    <row r="2764" spans="1:16" x14ac:dyDescent="0.3">
      <c r="A2764">
        <v>201510</v>
      </c>
      <c r="B2764" t="s">
        <v>143</v>
      </c>
      <c r="C2764" t="s">
        <v>400</v>
      </c>
      <c r="D2764" t="s">
        <v>400</v>
      </c>
      <c r="E2764" t="s">
        <v>36</v>
      </c>
      <c r="F2764" t="s">
        <v>35</v>
      </c>
      <c r="G2764" t="s">
        <v>19</v>
      </c>
      <c r="H2764" t="s">
        <v>20</v>
      </c>
      <c r="I2764" t="s">
        <v>21</v>
      </c>
      <c r="J2764">
        <v>2854</v>
      </c>
      <c r="K2764">
        <v>13.01</v>
      </c>
      <c r="L2764">
        <v>37130.54</v>
      </c>
      <c r="M2764">
        <v>20</v>
      </c>
      <c r="N2764" t="s">
        <v>36</v>
      </c>
      <c r="O2764" t="s">
        <v>22</v>
      </c>
      <c r="P2764" s="2">
        <f>DATEVALUE(CONCATENATE(RIGHT(output[[#This Row],[month_year]],2),"/01/",LEFT(output[[#This Row],[month_year]],4)))</f>
        <v>42278</v>
      </c>
    </row>
    <row r="2765" spans="1:16" x14ac:dyDescent="0.3">
      <c r="A2765">
        <v>201510</v>
      </c>
      <c r="B2765" t="s">
        <v>143</v>
      </c>
      <c r="C2765" t="s">
        <v>401</v>
      </c>
      <c r="D2765" t="s">
        <v>401</v>
      </c>
      <c r="E2765" t="s">
        <v>37</v>
      </c>
      <c r="F2765" t="s">
        <v>35</v>
      </c>
      <c r="G2765" t="s">
        <v>19</v>
      </c>
      <c r="H2765" t="s">
        <v>38</v>
      </c>
      <c r="I2765" t="s">
        <v>39</v>
      </c>
      <c r="J2765">
        <v>3517</v>
      </c>
      <c r="K2765">
        <v>14.0966666666667</v>
      </c>
      <c r="L2765">
        <v>49577.976666666698</v>
      </c>
      <c r="M2765">
        <v>20</v>
      </c>
      <c r="N2765" t="s">
        <v>37</v>
      </c>
      <c r="O2765" t="s">
        <v>22</v>
      </c>
      <c r="P2765" s="2">
        <f>DATEVALUE(CONCATENATE(RIGHT(output[[#This Row],[month_year]],2),"/01/",LEFT(output[[#This Row],[month_year]],4)))</f>
        <v>42278</v>
      </c>
    </row>
    <row r="2766" spans="1:16" x14ac:dyDescent="0.3">
      <c r="A2766">
        <v>201510</v>
      </c>
      <c r="B2766" t="s">
        <v>143</v>
      </c>
      <c r="C2766" t="s">
        <v>402</v>
      </c>
      <c r="D2766" t="s">
        <v>402</v>
      </c>
      <c r="E2766" t="s">
        <v>36</v>
      </c>
      <c r="F2766" t="s">
        <v>35</v>
      </c>
      <c r="G2766" t="s">
        <v>161</v>
      </c>
      <c r="H2766" t="s">
        <v>20</v>
      </c>
      <c r="I2766" t="s">
        <v>162</v>
      </c>
      <c r="J2766">
        <v>3744</v>
      </c>
      <c r="K2766">
        <v>13.11</v>
      </c>
      <c r="L2766">
        <v>49083.839999999997</v>
      </c>
      <c r="N2766" t="s">
        <v>36</v>
      </c>
      <c r="O2766" t="s">
        <v>24</v>
      </c>
      <c r="P2766" s="2">
        <f>DATEVALUE(CONCATENATE(RIGHT(output[[#This Row],[month_year]],2),"/01/",LEFT(output[[#This Row],[month_year]],4)))</f>
        <v>42278</v>
      </c>
    </row>
    <row r="2767" spans="1:16" x14ac:dyDescent="0.3">
      <c r="A2767">
        <v>201510</v>
      </c>
      <c r="B2767" t="s">
        <v>143</v>
      </c>
      <c r="C2767" t="s">
        <v>403</v>
      </c>
      <c r="D2767" t="s">
        <v>403</v>
      </c>
      <c r="E2767" t="s">
        <v>37</v>
      </c>
      <c r="F2767" t="s">
        <v>35</v>
      </c>
      <c r="G2767" t="s">
        <v>161</v>
      </c>
      <c r="H2767" t="s">
        <v>38</v>
      </c>
      <c r="I2767" t="s">
        <v>165</v>
      </c>
      <c r="J2767">
        <v>4657</v>
      </c>
      <c r="K2767">
        <v>14.223333333333301</v>
      </c>
      <c r="L2767">
        <v>66238.063333333295</v>
      </c>
      <c r="N2767" t="s">
        <v>37</v>
      </c>
      <c r="O2767" t="s">
        <v>24</v>
      </c>
      <c r="P2767" s="2">
        <f>DATEVALUE(CONCATENATE(RIGHT(output[[#This Row],[month_year]],2),"/01/",LEFT(output[[#This Row],[month_year]],4)))</f>
        <v>42278</v>
      </c>
    </row>
    <row r="2768" spans="1:16" x14ac:dyDescent="0.3">
      <c r="A2768">
        <v>201510</v>
      </c>
      <c r="B2768" t="s">
        <v>143</v>
      </c>
      <c r="C2768" t="s">
        <v>404</v>
      </c>
      <c r="D2768" t="s">
        <v>404</v>
      </c>
      <c r="E2768" t="s">
        <v>36</v>
      </c>
      <c r="F2768" t="s">
        <v>35</v>
      </c>
      <c r="G2768" t="s">
        <v>19</v>
      </c>
      <c r="H2768" t="s">
        <v>20</v>
      </c>
      <c r="I2768" t="s">
        <v>21</v>
      </c>
      <c r="J2768">
        <v>525</v>
      </c>
      <c r="K2768">
        <v>14.98</v>
      </c>
      <c r="L2768">
        <v>7864.5</v>
      </c>
      <c r="N2768" t="s">
        <v>36</v>
      </c>
      <c r="O2768" t="s">
        <v>24</v>
      </c>
      <c r="P2768" s="2">
        <f>DATEVALUE(CONCATENATE(RIGHT(output[[#This Row],[month_year]],2),"/01/",LEFT(output[[#This Row],[month_year]],4)))</f>
        <v>42278</v>
      </c>
    </row>
    <row r="2769" spans="1:16" x14ac:dyDescent="0.3">
      <c r="A2769">
        <v>201510</v>
      </c>
      <c r="B2769" t="s">
        <v>143</v>
      </c>
      <c r="C2769" t="s">
        <v>405</v>
      </c>
      <c r="D2769" t="s">
        <v>405</v>
      </c>
      <c r="E2769" t="s">
        <v>37</v>
      </c>
      <c r="F2769" t="s">
        <v>35</v>
      </c>
      <c r="G2769" t="s">
        <v>19</v>
      </c>
      <c r="H2769" t="s">
        <v>38</v>
      </c>
      <c r="I2769" t="s">
        <v>39</v>
      </c>
      <c r="J2769">
        <v>470</v>
      </c>
      <c r="K2769">
        <v>15.98</v>
      </c>
      <c r="L2769">
        <v>7510.6</v>
      </c>
      <c r="N2769" t="s">
        <v>37</v>
      </c>
      <c r="O2769" t="s">
        <v>24</v>
      </c>
      <c r="P2769" s="2">
        <f>DATEVALUE(CONCATENATE(RIGHT(output[[#This Row],[month_year]],2),"/01/",LEFT(output[[#This Row],[month_year]],4)))</f>
        <v>42278</v>
      </c>
    </row>
    <row r="2770" spans="1:16" x14ac:dyDescent="0.3">
      <c r="A2770">
        <v>201510</v>
      </c>
      <c r="B2770" t="s">
        <v>143</v>
      </c>
      <c r="C2770" t="s">
        <v>412</v>
      </c>
      <c r="D2770" t="s">
        <v>412</v>
      </c>
      <c r="E2770" t="s">
        <v>93</v>
      </c>
      <c r="F2770" t="s">
        <v>35</v>
      </c>
      <c r="G2770" t="s">
        <v>19</v>
      </c>
      <c r="H2770" t="s">
        <v>20</v>
      </c>
      <c r="I2770" t="s">
        <v>21</v>
      </c>
      <c r="J2770">
        <v>2614</v>
      </c>
      <c r="K2770">
        <v>13.01</v>
      </c>
      <c r="L2770">
        <v>34008.14</v>
      </c>
      <c r="M2770">
        <v>17.3333333333333</v>
      </c>
      <c r="N2770" t="s">
        <v>93</v>
      </c>
      <c r="O2770" t="s">
        <v>22</v>
      </c>
      <c r="P2770" s="2">
        <f>DATEVALUE(CONCATENATE(RIGHT(output[[#This Row],[month_year]],2),"/01/",LEFT(output[[#This Row],[month_year]],4)))</f>
        <v>42278</v>
      </c>
    </row>
    <row r="2771" spans="1:16" x14ac:dyDescent="0.3">
      <c r="A2771">
        <v>201510</v>
      </c>
      <c r="B2771" t="s">
        <v>143</v>
      </c>
      <c r="C2771" t="s">
        <v>413</v>
      </c>
      <c r="D2771" t="s">
        <v>413</v>
      </c>
      <c r="E2771" t="s">
        <v>94</v>
      </c>
      <c r="F2771" t="s">
        <v>35</v>
      </c>
      <c r="G2771" t="s">
        <v>19</v>
      </c>
      <c r="H2771" t="s">
        <v>38</v>
      </c>
      <c r="I2771" t="s">
        <v>39</v>
      </c>
      <c r="J2771">
        <v>4077</v>
      </c>
      <c r="K2771">
        <v>14.0966666666667</v>
      </c>
      <c r="L2771">
        <v>57472.11</v>
      </c>
      <c r="M2771">
        <v>17.3333333333333</v>
      </c>
      <c r="N2771" t="s">
        <v>94</v>
      </c>
      <c r="O2771" t="s">
        <v>22</v>
      </c>
      <c r="P2771" s="2">
        <f>DATEVALUE(CONCATENATE(RIGHT(output[[#This Row],[month_year]],2),"/01/",LEFT(output[[#This Row],[month_year]],4)))</f>
        <v>42278</v>
      </c>
    </row>
    <row r="2772" spans="1:16" x14ac:dyDescent="0.3">
      <c r="A2772">
        <v>201510</v>
      </c>
      <c r="B2772" t="s">
        <v>143</v>
      </c>
      <c r="C2772" t="s">
        <v>414</v>
      </c>
      <c r="D2772" t="s">
        <v>414</v>
      </c>
      <c r="E2772" t="s">
        <v>93</v>
      </c>
      <c r="F2772" t="s">
        <v>35</v>
      </c>
      <c r="G2772" t="s">
        <v>161</v>
      </c>
      <c r="H2772" t="s">
        <v>20</v>
      </c>
      <c r="I2772" t="s">
        <v>162</v>
      </c>
      <c r="J2772">
        <v>2132</v>
      </c>
      <c r="K2772">
        <v>13.11</v>
      </c>
      <c r="L2772">
        <v>27950.52</v>
      </c>
      <c r="N2772" t="s">
        <v>93</v>
      </c>
      <c r="O2772" t="s">
        <v>24</v>
      </c>
      <c r="P2772" s="2">
        <f>DATEVALUE(CONCATENATE(RIGHT(output[[#This Row],[month_year]],2),"/01/",LEFT(output[[#This Row],[month_year]],4)))</f>
        <v>42278</v>
      </c>
    </row>
    <row r="2773" spans="1:16" x14ac:dyDescent="0.3">
      <c r="A2773">
        <v>201510</v>
      </c>
      <c r="B2773" t="s">
        <v>143</v>
      </c>
      <c r="C2773" t="s">
        <v>415</v>
      </c>
      <c r="D2773" t="s">
        <v>415</v>
      </c>
      <c r="E2773" t="s">
        <v>94</v>
      </c>
      <c r="F2773" t="s">
        <v>35</v>
      </c>
      <c r="G2773" t="s">
        <v>161</v>
      </c>
      <c r="H2773" t="s">
        <v>38</v>
      </c>
      <c r="I2773" t="s">
        <v>165</v>
      </c>
      <c r="J2773">
        <v>2937</v>
      </c>
      <c r="K2773">
        <v>14.223333333333301</v>
      </c>
      <c r="L2773">
        <v>41773.93</v>
      </c>
      <c r="N2773" t="s">
        <v>94</v>
      </c>
      <c r="O2773" t="s">
        <v>24</v>
      </c>
      <c r="P2773" s="2">
        <f>DATEVALUE(CONCATENATE(RIGHT(output[[#This Row],[month_year]],2),"/01/",LEFT(output[[#This Row],[month_year]],4)))</f>
        <v>42278</v>
      </c>
    </row>
    <row r="2774" spans="1:16" x14ac:dyDescent="0.3">
      <c r="A2774">
        <v>201510</v>
      </c>
      <c r="B2774" t="s">
        <v>143</v>
      </c>
      <c r="C2774" t="s">
        <v>416</v>
      </c>
      <c r="D2774" t="s">
        <v>416</v>
      </c>
      <c r="E2774" t="s">
        <v>93</v>
      </c>
      <c r="F2774" t="s">
        <v>35</v>
      </c>
      <c r="G2774" t="s">
        <v>19</v>
      </c>
      <c r="H2774" t="s">
        <v>20</v>
      </c>
      <c r="I2774" t="s">
        <v>21</v>
      </c>
      <c r="J2774">
        <v>339</v>
      </c>
      <c r="K2774">
        <v>14.98</v>
      </c>
      <c r="L2774">
        <v>5078.22</v>
      </c>
      <c r="N2774" t="s">
        <v>93</v>
      </c>
      <c r="O2774" t="s">
        <v>24</v>
      </c>
      <c r="P2774" s="2">
        <f>DATEVALUE(CONCATENATE(RIGHT(output[[#This Row],[month_year]],2),"/01/",LEFT(output[[#This Row],[month_year]],4)))</f>
        <v>42278</v>
      </c>
    </row>
    <row r="2775" spans="1:16" x14ac:dyDescent="0.3">
      <c r="A2775">
        <v>201510</v>
      </c>
      <c r="B2775" t="s">
        <v>143</v>
      </c>
      <c r="C2775" t="s">
        <v>417</v>
      </c>
      <c r="D2775" t="s">
        <v>417</v>
      </c>
      <c r="E2775" t="s">
        <v>94</v>
      </c>
      <c r="F2775" t="s">
        <v>35</v>
      </c>
      <c r="G2775" t="s">
        <v>19</v>
      </c>
      <c r="H2775" t="s">
        <v>38</v>
      </c>
      <c r="I2775" t="s">
        <v>39</v>
      </c>
      <c r="J2775">
        <v>342</v>
      </c>
      <c r="K2775">
        <v>15.98</v>
      </c>
      <c r="L2775">
        <v>5465.16</v>
      </c>
      <c r="N2775" t="s">
        <v>94</v>
      </c>
      <c r="O2775" t="s">
        <v>24</v>
      </c>
      <c r="P2775" s="2">
        <f>DATEVALUE(CONCATENATE(RIGHT(output[[#This Row],[month_year]],2),"/01/",LEFT(output[[#This Row],[month_year]],4)))</f>
        <v>42278</v>
      </c>
    </row>
    <row r="2776" spans="1:16" x14ac:dyDescent="0.3">
      <c r="A2776">
        <v>201510</v>
      </c>
      <c r="B2776" t="s">
        <v>143</v>
      </c>
      <c r="C2776" t="s">
        <v>424</v>
      </c>
      <c r="D2776" t="s">
        <v>424</v>
      </c>
      <c r="E2776" t="s">
        <v>96</v>
      </c>
      <c r="F2776" t="s">
        <v>35</v>
      </c>
      <c r="G2776" t="s">
        <v>52</v>
      </c>
      <c r="H2776" t="s">
        <v>20</v>
      </c>
      <c r="I2776" t="s">
        <v>53</v>
      </c>
      <c r="J2776">
        <v>3845</v>
      </c>
      <c r="K2776">
        <v>12.96</v>
      </c>
      <c r="L2776">
        <v>49831.199999999997</v>
      </c>
      <c r="M2776">
        <v>16</v>
      </c>
      <c r="N2776" t="s">
        <v>96</v>
      </c>
      <c r="O2776" t="s">
        <v>22</v>
      </c>
      <c r="P2776" s="2">
        <f>DATEVALUE(CONCATENATE(RIGHT(output[[#This Row],[month_year]],2),"/01/",LEFT(output[[#This Row],[month_year]],4)))</f>
        <v>42278</v>
      </c>
    </row>
    <row r="2777" spans="1:16" x14ac:dyDescent="0.3">
      <c r="A2777">
        <v>201510</v>
      </c>
      <c r="B2777" t="s">
        <v>143</v>
      </c>
      <c r="C2777" t="s">
        <v>425</v>
      </c>
      <c r="D2777" t="s">
        <v>425</v>
      </c>
      <c r="E2777" t="s">
        <v>426</v>
      </c>
      <c r="F2777" t="s">
        <v>35</v>
      </c>
      <c r="G2777" t="s">
        <v>52</v>
      </c>
      <c r="H2777" t="s">
        <v>38</v>
      </c>
      <c r="I2777" t="s">
        <v>85</v>
      </c>
      <c r="J2777">
        <v>3344</v>
      </c>
      <c r="K2777">
        <v>14.01</v>
      </c>
      <c r="L2777">
        <v>46849.440000000002</v>
      </c>
      <c r="M2777">
        <v>16</v>
      </c>
      <c r="N2777" t="s">
        <v>426</v>
      </c>
      <c r="O2777" t="s">
        <v>22</v>
      </c>
      <c r="P2777" s="2">
        <f>DATEVALUE(CONCATENATE(RIGHT(output[[#This Row],[month_year]],2),"/01/",LEFT(output[[#This Row],[month_year]],4)))</f>
        <v>42278</v>
      </c>
    </row>
    <row r="2778" spans="1:16" x14ac:dyDescent="0.3">
      <c r="A2778">
        <v>201510</v>
      </c>
      <c r="B2778" t="s">
        <v>143</v>
      </c>
      <c r="C2778" t="s">
        <v>427</v>
      </c>
      <c r="D2778" t="s">
        <v>427</v>
      </c>
      <c r="E2778" t="s">
        <v>96</v>
      </c>
      <c r="F2778" t="s">
        <v>35</v>
      </c>
      <c r="G2778" t="s">
        <v>52</v>
      </c>
      <c r="H2778" t="s">
        <v>20</v>
      </c>
      <c r="I2778" t="s">
        <v>53</v>
      </c>
      <c r="J2778">
        <v>320</v>
      </c>
      <c r="K2778">
        <v>14.98</v>
      </c>
      <c r="L2778">
        <v>4793.6000000000004</v>
      </c>
      <c r="N2778" t="s">
        <v>96</v>
      </c>
      <c r="O2778" t="s">
        <v>24</v>
      </c>
      <c r="P2778" s="2">
        <f>DATEVALUE(CONCATENATE(RIGHT(output[[#This Row],[month_year]],2),"/01/",LEFT(output[[#This Row],[month_year]],4)))</f>
        <v>42278</v>
      </c>
    </row>
    <row r="2779" spans="1:16" x14ac:dyDescent="0.3">
      <c r="A2779">
        <v>201510</v>
      </c>
      <c r="B2779" t="s">
        <v>143</v>
      </c>
      <c r="C2779" t="s">
        <v>428</v>
      </c>
      <c r="D2779" t="s">
        <v>428</v>
      </c>
      <c r="E2779" t="s">
        <v>426</v>
      </c>
      <c r="F2779" t="s">
        <v>35</v>
      </c>
      <c r="G2779" t="s">
        <v>52</v>
      </c>
      <c r="H2779" t="s">
        <v>38</v>
      </c>
      <c r="I2779" t="s">
        <v>85</v>
      </c>
      <c r="J2779">
        <v>157</v>
      </c>
      <c r="K2779">
        <v>15.98</v>
      </c>
      <c r="L2779">
        <v>2508.86</v>
      </c>
      <c r="N2779" t="s">
        <v>426</v>
      </c>
      <c r="O2779" t="s">
        <v>24</v>
      </c>
      <c r="P2779" s="2">
        <f>DATEVALUE(CONCATENATE(RIGHT(output[[#This Row],[month_year]],2),"/01/",LEFT(output[[#This Row],[month_year]],4)))</f>
        <v>42278</v>
      </c>
    </row>
    <row r="2780" spans="1:16" x14ac:dyDescent="0.3">
      <c r="A2780">
        <v>201510</v>
      </c>
      <c r="B2780" t="s">
        <v>143</v>
      </c>
      <c r="C2780" t="s">
        <v>439</v>
      </c>
      <c r="D2780" t="s">
        <v>440</v>
      </c>
      <c r="E2780" t="s">
        <v>47</v>
      </c>
      <c r="F2780" t="s">
        <v>48</v>
      </c>
      <c r="G2780" t="s">
        <v>19</v>
      </c>
      <c r="H2780" t="s">
        <v>20</v>
      </c>
      <c r="I2780" t="s">
        <v>21</v>
      </c>
      <c r="J2780">
        <v>8443</v>
      </c>
      <c r="K2780">
        <v>13.01</v>
      </c>
      <c r="L2780">
        <v>109843.43</v>
      </c>
      <c r="M2780">
        <v>18.6666666666667</v>
      </c>
      <c r="N2780" t="s">
        <v>47</v>
      </c>
      <c r="O2780" t="s">
        <v>22</v>
      </c>
      <c r="P2780" s="2">
        <f>DATEVALUE(CONCATENATE(RIGHT(output[[#This Row],[month_year]],2),"/01/",LEFT(output[[#This Row],[month_year]],4)))</f>
        <v>42278</v>
      </c>
    </row>
    <row r="2781" spans="1:16" x14ac:dyDescent="0.3">
      <c r="A2781">
        <v>201510</v>
      </c>
      <c r="B2781" t="s">
        <v>143</v>
      </c>
      <c r="C2781" t="s">
        <v>441</v>
      </c>
      <c r="D2781" t="s">
        <v>442</v>
      </c>
      <c r="E2781" t="s">
        <v>443</v>
      </c>
      <c r="F2781" t="s">
        <v>48</v>
      </c>
      <c r="G2781" t="s">
        <v>19</v>
      </c>
      <c r="H2781" t="s">
        <v>38</v>
      </c>
      <c r="I2781" t="s">
        <v>39</v>
      </c>
      <c r="J2781">
        <v>11255</v>
      </c>
      <c r="K2781">
        <v>14.0966666666667</v>
      </c>
      <c r="L2781">
        <v>158657.98333333299</v>
      </c>
      <c r="M2781">
        <v>18.6666666666667</v>
      </c>
      <c r="N2781" t="s">
        <v>443</v>
      </c>
      <c r="O2781" t="s">
        <v>22</v>
      </c>
      <c r="P2781" s="2">
        <f>DATEVALUE(CONCATENATE(RIGHT(output[[#This Row],[month_year]],2),"/01/",LEFT(output[[#This Row],[month_year]],4)))</f>
        <v>42278</v>
      </c>
    </row>
    <row r="2782" spans="1:16" x14ac:dyDescent="0.3">
      <c r="A2782">
        <v>201510</v>
      </c>
      <c r="B2782" t="s">
        <v>143</v>
      </c>
      <c r="C2782" t="s">
        <v>444</v>
      </c>
      <c r="D2782" t="s">
        <v>445</v>
      </c>
      <c r="E2782" t="s">
        <v>47</v>
      </c>
      <c r="F2782" t="s">
        <v>48</v>
      </c>
      <c r="G2782" t="s">
        <v>19</v>
      </c>
      <c r="H2782" t="s">
        <v>20</v>
      </c>
      <c r="I2782" t="s">
        <v>21</v>
      </c>
      <c r="J2782">
        <v>987</v>
      </c>
      <c r="K2782">
        <v>14.98</v>
      </c>
      <c r="L2782">
        <v>14785.26</v>
      </c>
      <c r="N2782" t="s">
        <v>47</v>
      </c>
      <c r="O2782" t="s">
        <v>24</v>
      </c>
      <c r="P2782" s="2">
        <f>DATEVALUE(CONCATENATE(RIGHT(output[[#This Row],[month_year]],2),"/01/",LEFT(output[[#This Row],[month_year]],4)))</f>
        <v>42278</v>
      </c>
    </row>
    <row r="2783" spans="1:16" x14ac:dyDescent="0.3">
      <c r="A2783">
        <v>201510</v>
      </c>
      <c r="B2783" t="s">
        <v>143</v>
      </c>
      <c r="C2783" t="s">
        <v>446</v>
      </c>
      <c r="D2783" t="s">
        <v>447</v>
      </c>
      <c r="E2783" t="s">
        <v>443</v>
      </c>
      <c r="F2783" t="s">
        <v>48</v>
      </c>
      <c r="G2783" t="s">
        <v>19</v>
      </c>
      <c r="H2783" t="s">
        <v>38</v>
      </c>
      <c r="I2783" t="s">
        <v>39</v>
      </c>
      <c r="J2783">
        <v>1366</v>
      </c>
      <c r="K2783">
        <v>15.98</v>
      </c>
      <c r="L2783">
        <v>21828.68</v>
      </c>
      <c r="N2783" t="s">
        <v>443</v>
      </c>
      <c r="O2783" t="s">
        <v>24</v>
      </c>
      <c r="P2783" s="2">
        <f>DATEVALUE(CONCATENATE(RIGHT(output[[#This Row],[month_year]],2),"/01/",LEFT(output[[#This Row],[month_year]],4)))</f>
        <v>42278</v>
      </c>
    </row>
    <row r="2784" spans="1:16" x14ac:dyDescent="0.3">
      <c r="A2784">
        <v>201510</v>
      </c>
      <c r="B2784" t="s">
        <v>143</v>
      </c>
      <c r="C2784" t="s">
        <v>458</v>
      </c>
      <c r="D2784" t="s">
        <v>459</v>
      </c>
      <c r="E2784" t="s">
        <v>51</v>
      </c>
      <c r="F2784" t="s">
        <v>48</v>
      </c>
      <c r="G2784" t="s">
        <v>52</v>
      </c>
      <c r="H2784" t="s">
        <v>20</v>
      </c>
      <c r="I2784" t="s">
        <v>53</v>
      </c>
      <c r="J2784">
        <v>5508</v>
      </c>
      <c r="K2784">
        <v>12.96</v>
      </c>
      <c r="L2784">
        <v>71383.679999999993</v>
      </c>
      <c r="M2784">
        <v>14.6666666666667</v>
      </c>
      <c r="N2784" t="s">
        <v>51</v>
      </c>
      <c r="O2784" t="s">
        <v>22</v>
      </c>
      <c r="P2784" s="2">
        <f>DATEVALUE(CONCATENATE(RIGHT(output[[#This Row],[month_year]],2),"/01/",LEFT(output[[#This Row],[month_year]],4)))</f>
        <v>42278</v>
      </c>
    </row>
    <row r="2785" spans="1:16" x14ac:dyDescent="0.3">
      <c r="A2785">
        <v>201510</v>
      </c>
      <c r="B2785" t="s">
        <v>143</v>
      </c>
      <c r="C2785" t="s">
        <v>460</v>
      </c>
      <c r="D2785" t="s">
        <v>461</v>
      </c>
      <c r="E2785" t="s">
        <v>462</v>
      </c>
      <c r="F2785" t="s">
        <v>48</v>
      </c>
      <c r="G2785" t="s">
        <v>52</v>
      </c>
      <c r="H2785" t="s">
        <v>38</v>
      </c>
      <c r="I2785" t="s">
        <v>85</v>
      </c>
      <c r="J2785">
        <v>4375</v>
      </c>
      <c r="K2785">
        <v>14.01</v>
      </c>
      <c r="L2785">
        <v>61293.75</v>
      </c>
      <c r="M2785">
        <v>14.6666666666667</v>
      </c>
      <c r="N2785" t="s">
        <v>462</v>
      </c>
      <c r="O2785" t="s">
        <v>22</v>
      </c>
      <c r="P2785" s="2">
        <f>DATEVALUE(CONCATENATE(RIGHT(output[[#This Row],[month_year]],2),"/01/",LEFT(output[[#This Row],[month_year]],4)))</f>
        <v>42278</v>
      </c>
    </row>
    <row r="2786" spans="1:16" x14ac:dyDescent="0.3">
      <c r="A2786">
        <v>201510</v>
      </c>
      <c r="B2786" t="s">
        <v>143</v>
      </c>
      <c r="C2786" t="s">
        <v>463</v>
      </c>
      <c r="D2786" t="s">
        <v>464</v>
      </c>
      <c r="E2786" t="s">
        <v>51</v>
      </c>
      <c r="F2786" t="s">
        <v>48</v>
      </c>
      <c r="G2786" t="s">
        <v>52</v>
      </c>
      <c r="H2786" t="s">
        <v>20</v>
      </c>
      <c r="I2786" t="s">
        <v>53</v>
      </c>
      <c r="J2786">
        <v>551</v>
      </c>
      <c r="K2786">
        <v>14.98</v>
      </c>
      <c r="L2786">
        <v>8253.98</v>
      </c>
      <c r="N2786" t="s">
        <v>51</v>
      </c>
      <c r="O2786" t="s">
        <v>24</v>
      </c>
      <c r="P2786" s="2">
        <f>DATEVALUE(CONCATENATE(RIGHT(output[[#This Row],[month_year]],2),"/01/",LEFT(output[[#This Row],[month_year]],4)))</f>
        <v>42278</v>
      </c>
    </row>
    <row r="2787" spans="1:16" x14ac:dyDescent="0.3">
      <c r="A2787">
        <v>201510</v>
      </c>
      <c r="B2787" t="s">
        <v>143</v>
      </c>
      <c r="C2787" t="s">
        <v>465</v>
      </c>
      <c r="D2787" t="s">
        <v>466</v>
      </c>
      <c r="E2787" t="s">
        <v>462</v>
      </c>
      <c r="F2787" t="s">
        <v>48</v>
      </c>
      <c r="G2787" t="s">
        <v>52</v>
      </c>
      <c r="H2787" t="s">
        <v>38</v>
      </c>
      <c r="I2787" t="s">
        <v>85</v>
      </c>
      <c r="J2787">
        <v>497</v>
      </c>
      <c r="K2787">
        <v>15.98</v>
      </c>
      <c r="L2787">
        <v>7942.06</v>
      </c>
      <c r="N2787" t="s">
        <v>462</v>
      </c>
      <c r="O2787" t="s">
        <v>24</v>
      </c>
      <c r="P2787" s="2">
        <f>DATEVALUE(CONCATENATE(RIGHT(output[[#This Row],[month_year]],2),"/01/",LEFT(output[[#This Row],[month_year]],4)))</f>
        <v>42278</v>
      </c>
    </row>
    <row r="2788" spans="1:16" x14ac:dyDescent="0.3">
      <c r="A2788">
        <v>201510</v>
      </c>
      <c r="B2788" t="s">
        <v>143</v>
      </c>
      <c r="C2788" t="s">
        <v>477</v>
      </c>
      <c r="D2788" t="s">
        <v>478</v>
      </c>
      <c r="E2788" t="s">
        <v>61</v>
      </c>
      <c r="F2788" t="s">
        <v>48</v>
      </c>
      <c r="G2788" t="s">
        <v>19</v>
      </c>
      <c r="H2788" t="s">
        <v>20</v>
      </c>
      <c r="I2788" t="s">
        <v>21</v>
      </c>
      <c r="J2788">
        <v>9770</v>
      </c>
      <c r="K2788">
        <v>13.01</v>
      </c>
      <c r="L2788">
        <v>127107.7</v>
      </c>
      <c r="M2788">
        <v>25.3333333333333</v>
      </c>
      <c r="N2788" t="s">
        <v>61</v>
      </c>
      <c r="O2788" t="s">
        <v>22</v>
      </c>
      <c r="P2788" s="2">
        <f>DATEVALUE(CONCATENATE(RIGHT(output[[#This Row],[month_year]],2),"/01/",LEFT(output[[#This Row],[month_year]],4)))</f>
        <v>42278</v>
      </c>
    </row>
    <row r="2789" spans="1:16" x14ac:dyDescent="0.3">
      <c r="A2789">
        <v>201510</v>
      </c>
      <c r="B2789" t="s">
        <v>143</v>
      </c>
      <c r="C2789" t="s">
        <v>479</v>
      </c>
      <c r="D2789" t="s">
        <v>480</v>
      </c>
      <c r="E2789" t="s">
        <v>481</v>
      </c>
      <c r="F2789" t="s">
        <v>48</v>
      </c>
      <c r="G2789" t="s">
        <v>19</v>
      </c>
      <c r="H2789" t="s">
        <v>38</v>
      </c>
      <c r="I2789" t="s">
        <v>39</v>
      </c>
      <c r="J2789">
        <v>11325</v>
      </c>
      <c r="K2789">
        <v>14.0966666666667</v>
      </c>
      <c r="L2789">
        <v>159644.75</v>
      </c>
      <c r="M2789">
        <v>25.3333333333333</v>
      </c>
      <c r="N2789" t="s">
        <v>481</v>
      </c>
      <c r="O2789" t="s">
        <v>22</v>
      </c>
      <c r="P2789" s="2">
        <f>DATEVALUE(CONCATENATE(RIGHT(output[[#This Row],[month_year]],2),"/01/",LEFT(output[[#This Row],[month_year]],4)))</f>
        <v>42278</v>
      </c>
    </row>
    <row r="2790" spans="1:16" x14ac:dyDescent="0.3">
      <c r="A2790">
        <v>201510</v>
      </c>
      <c r="B2790" t="s">
        <v>143</v>
      </c>
      <c r="C2790" t="s">
        <v>482</v>
      </c>
      <c r="D2790" t="s">
        <v>483</v>
      </c>
      <c r="E2790" t="s">
        <v>61</v>
      </c>
      <c r="F2790" t="s">
        <v>48</v>
      </c>
      <c r="G2790" t="s">
        <v>19</v>
      </c>
      <c r="H2790" t="s">
        <v>20</v>
      </c>
      <c r="I2790" t="s">
        <v>21</v>
      </c>
      <c r="J2790">
        <v>1217</v>
      </c>
      <c r="K2790">
        <v>14.98</v>
      </c>
      <c r="L2790">
        <v>18230.66</v>
      </c>
      <c r="N2790" t="s">
        <v>61</v>
      </c>
      <c r="O2790" t="s">
        <v>24</v>
      </c>
      <c r="P2790" s="2">
        <f>DATEVALUE(CONCATENATE(RIGHT(output[[#This Row],[month_year]],2),"/01/",LEFT(output[[#This Row],[month_year]],4)))</f>
        <v>42278</v>
      </c>
    </row>
    <row r="2791" spans="1:16" x14ac:dyDescent="0.3">
      <c r="A2791">
        <v>201510</v>
      </c>
      <c r="B2791" t="s">
        <v>143</v>
      </c>
      <c r="C2791" t="s">
        <v>484</v>
      </c>
      <c r="D2791" t="s">
        <v>485</v>
      </c>
      <c r="E2791" t="s">
        <v>481</v>
      </c>
      <c r="F2791" t="s">
        <v>48</v>
      </c>
      <c r="G2791" t="s">
        <v>19</v>
      </c>
      <c r="H2791" t="s">
        <v>38</v>
      </c>
      <c r="I2791" t="s">
        <v>39</v>
      </c>
      <c r="J2791">
        <v>1309</v>
      </c>
      <c r="K2791">
        <v>15.98</v>
      </c>
      <c r="L2791">
        <v>20917.82</v>
      </c>
      <c r="N2791" t="s">
        <v>481</v>
      </c>
      <c r="O2791" t="s">
        <v>24</v>
      </c>
      <c r="P2791" s="2">
        <f>DATEVALUE(CONCATENATE(RIGHT(output[[#This Row],[month_year]],2),"/01/",LEFT(output[[#This Row],[month_year]],4)))</f>
        <v>42278</v>
      </c>
    </row>
    <row r="2792" spans="1:16" x14ac:dyDescent="0.3">
      <c r="A2792">
        <v>201510</v>
      </c>
      <c r="B2792" t="s">
        <v>143</v>
      </c>
      <c r="C2792" t="s">
        <v>520</v>
      </c>
      <c r="D2792" t="s">
        <v>521</v>
      </c>
      <c r="E2792" t="s">
        <v>100</v>
      </c>
      <c r="F2792" t="s">
        <v>65</v>
      </c>
      <c r="G2792" t="s">
        <v>19</v>
      </c>
      <c r="H2792" t="s">
        <v>20</v>
      </c>
      <c r="I2792" t="s">
        <v>21</v>
      </c>
      <c r="J2792">
        <v>3598</v>
      </c>
      <c r="K2792">
        <v>13.01</v>
      </c>
      <c r="L2792">
        <v>46809.98</v>
      </c>
      <c r="M2792">
        <v>24</v>
      </c>
      <c r="N2792" t="s">
        <v>100</v>
      </c>
      <c r="O2792" t="s">
        <v>22</v>
      </c>
      <c r="P2792" s="2">
        <f>DATEVALUE(CONCATENATE(RIGHT(output[[#This Row],[month_year]],2),"/01/",LEFT(output[[#This Row],[month_year]],4)))</f>
        <v>42278</v>
      </c>
    </row>
    <row r="2793" spans="1:16" x14ac:dyDescent="0.3">
      <c r="A2793">
        <v>201510</v>
      </c>
      <c r="B2793" t="s">
        <v>143</v>
      </c>
      <c r="C2793" t="s">
        <v>522</v>
      </c>
      <c r="D2793" t="s">
        <v>102</v>
      </c>
      <c r="E2793" t="s">
        <v>103</v>
      </c>
      <c r="F2793" t="s">
        <v>65</v>
      </c>
      <c r="G2793" t="s">
        <v>19</v>
      </c>
      <c r="H2793" t="s">
        <v>38</v>
      </c>
      <c r="I2793" t="s">
        <v>39</v>
      </c>
      <c r="J2793">
        <v>4465</v>
      </c>
      <c r="K2793">
        <v>14.0966666666667</v>
      </c>
      <c r="L2793">
        <v>62941.616666666698</v>
      </c>
      <c r="M2793">
        <v>24</v>
      </c>
      <c r="N2793" t="s">
        <v>103</v>
      </c>
      <c r="O2793" t="s">
        <v>22</v>
      </c>
      <c r="P2793" s="2">
        <f>DATEVALUE(CONCATENATE(RIGHT(output[[#This Row],[month_year]],2),"/01/",LEFT(output[[#This Row],[month_year]],4)))</f>
        <v>42278</v>
      </c>
    </row>
    <row r="2794" spans="1:16" x14ac:dyDescent="0.3">
      <c r="A2794">
        <v>201510</v>
      </c>
      <c r="B2794" t="s">
        <v>143</v>
      </c>
      <c r="C2794" t="s">
        <v>523</v>
      </c>
      <c r="D2794" t="s">
        <v>524</v>
      </c>
      <c r="E2794" t="s">
        <v>100</v>
      </c>
      <c r="F2794" t="s">
        <v>65</v>
      </c>
      <c r="G2794" t="s">
        <v>161</v>
      </c>
      <c r="H2794" t="s">
        <v>20</v>
      </c>
      <c r="I2794" t="s">
        <v>162</v>
      </c>
      <c r="J2794">
        <v>5021</v>
      </c>
      <c r="K2794">
        <v>13.11</v>
      </c>
      <c r="L2794">
        <v>65825.31</v>
      </c>
      <c r="N2794" t="s">
        <v>100</v>
      </c>
      <c r="O2794" t="s">
        <v>24</v>
      </c>
      <c r="P2794" s="2">
        <f>DATEVALUE(CONCATENATE(RIGHT(output[[#This Row],[month_year]],2),"/01/",LEFT(output[[#This Row],[month_year]],4)))</f>
        <v>42278</v>
      </c>
    </row>
    <row r="2795" spans="1:16" x14ac:dyDescent="0.3">
      <c r="A2795">
        <v>201510</v>
      </c>
      <c r="B2795" t="s">
        <v>143</v>
      </c>
      <c r="C2795" t="s">
        <v>525</v>
      </c>
      <c r="D2795" t="s">
        <v>526</v>
      </c>
      <c r="E2795" t="s">
        <v>103</v>
      </c>
      <c r="F2795" t="s">
        <v>65</v>
      </c>
      <c r="G2795" t="s">
        <v>161</v>
      </c>
      <c r="H2795" t="s">
        <v>38</v>
      </c>
      <c r="I2795" t="s">
        <v>165</v>
      </c>
      <c r="J2795">
        <v>5601</v>
      </c>
      <c r="K2795">
        <v>14.223333333333301</v>
      </c>
      <c r="L2795">
        <v>79664.89</v>
      </c>
      <c r="N2795" t="s">
        <v>103</v>
      </c>
      <c r="O2795" t="s">
        <v>24</v>
      </c>
      <c r="P2795" s="2">
        <f>DATEVALUE(CONCATENATE(RIGHT(output[[#This Row],[month_year]],2),"/01/",LEFT(output[[#This Row],[month_year]],4)))</f>
        <v>42278</v>
      </c>
    </row>
    <row r="2796" spans="1:16" x14ac:dyDescent="0.3">
      <c r="A2796">
        <v>201510</v>
      </c>
      <c r="B2796" t="s">
        <v>143</v>
      </c>
      <c r="C2796" t="s">
        <v>527</v>
      </c>
      <c r="D2796" t="s">
        <v>528</v>
      </c>
      <c r="E2796" t="s">
        <v>100</v>
      </c>
      <c r="F2796" t="s">
        <v>65</v>
      </c>
      <c r="G2796" t="s">
        <v>19</v>
      </c>
      <c r="H2796" t="s">
        <v>20</v>
      </c>
      <c r="I2796" t="s">
        <v>21</v>
      </c>
      <c r="J2796">
        <v>376</v>
      </c>
      <c r="K2796">
        <v>14.98</v>
      </c>
      <c r="L2796">
        <v>5632.48</v>
      </c>
      <c r="N2796" t="s">
        <v>100</v>
      </c>
      <c r="O2796" t="s">
        <v>24</v>
      </c>
      <c r="P2796" s="2">
        <f>DATEVALUE(CONCATENATE(RIGHT(output[[#This Row],[month_year]],2),"/01/",LEFT(output[[#This Row],[month_year]],4)))</f>
        <v>42278</v>
      </c>
    </row>
    <row r="2797" spans="1:16" x14ac:dyDescent="0.3">
      <c r="A2797">
        <v>201510</v>
      </c>
      <c r="B2797" t="s">
        <v>143</v>
      </c>
      <c r="C2797" t="s">
        <v>529</v>
      </c>
      <c r="D2797" t="s">
        <v>530</v>
      </c>
      <c r="E2797" t="s">
        <v>103</v>
      </c>
      <c r="F2797" t="s">
        <v>65</v>
      </c>
      <c r="G2797" t="s">
        <v>19</v>
      </c>
      <c r="H2797" t="s">
        <v>38</v>
      </c>
      <c r="I2797" t="s">
        <v>39</v>
      </c>
      <c r="J2797">
        <v>475</v>
      </c>
      <c r="K2797">
        <v>15.98</v>
      </c>
      <c r="L2797">
        <v>7590.5</v>
      </c>
      <c r="N2797" t="s">
        <v>103</v>
      </c>
      <c r="O2797" t="s">
        <v>24</v>
      </c>
      <c r="P2797" s="2">
        <f>DATEVALUE(CONCATENATE(RIGHT(output[[#This Row],[month_year]],2),"/01/",LEFT(output[[#This Row],[month_year]],4)))</f>
        <v>42278</v>
      </c>
    </row>
    <row r="2798" spans="1:16" x14ac:dyDescent="0.3">
      <c r="A2798">
        <v>201510</v>
      </c>
      <c r="B2798" t="s">
        <v>143</v>
      </c>
      <c r="C2798" t="s">
        <v>541</v>
      </c>
      <c r="D2798" t="s">
        <v>542</v>
      </c>
      <c r="E2798" t="s">
        <v>64</v>
      </c>
      <c r="F2798" t="s">
        <v>65</v>
      </c>
      <c r="G2798" t="s">
        <v>19</v>
      </c>
      <c r="H2798" t="s">
        <v>20</v>
      </c>
      <c r="I2798" t="s">
        <v>21</v>
      </c>
      <c r="J2798">
        <v>3186</v>
      </c>
      <c r="K2798">
        <v>13.01</v>
      </c>
      <c r="L2798">
        <v>41449.86</v>
      </c>
      <c r="M2798">
        <v>20</v>
      </c>
      <c r="N2798" t="s">
        <v>64</v>
      </c>
      <c r="O2798" t="s">
        <v>22</v>
      </c>
      <c r="P2798" s="2">
        <f>DATEVALUE(CONCATENATE(RIGHT(output[[#This Row],[month_year]],2),"/01/",LEFT(output[[#This Row],[month_year]],4)))</f>
        <v>42278</v>
      </c>
    </row>
    <row r="2799" spans="1:16" x14ac:dyDescent="0.3">
      <c r="A2799">
        <v>201510</v>
      </c>
      <c r="B2799" t="s">
        <v>143</v>
      </c>
      <c r="C2799" t="s">
        <v>543</v>
      </c>
      <c r="D2799" t="s">
        <v>544</v>
      </c>
      <c r="E2799" t="s">
        <v>106</v>
      </c>
      <c r="F2799" t="s">
        <v>65</v>
      </c>
      <c r="G2799" t="s">
        <v>19</v>
      </c>
      <c r="H2799" t="s">
        <v>38</v>
      </c>
      <c r="I2799" t="s">
        <v>39</v>
      </c>
      <c r="J2799">
        <v>3667</v>
      </c>
      <c r="K2799">
        <v>14.0966666666667</v>
      </c>
      <c r="L2799">
        <v>51692.476666666698</v>
      </c>
      <c r="M2799">
        <v>20</v>
      </c>
      <c r="N2799" t="s">
        <v>106</v>
      </c>
      <c r="O2799" t="s">
        <v>22</v>
      </c>
      <c r="P2799" s="2">
        <f>DATEVALUE(CONCATENATE(RIGHT(output[[#This Row],[month_year]],2),"/01/",LEFT(output[[#This Row],[month_year]],4)))</f>
        <v>42278</v>
      </c>
    </row>
    <row r="2800" spans="1:16" x14ac:dyDescent="0.3">
      <c r="A2800">
        <v>201510</v>
      </c>
      <c r="B2800" t="s">
        <v>143</v>
      </c>
      <c r="C2800" t="s">
        <v>545</v>
      </c>
      <c r="D2800" t="s">
        <v>546</v>
      </c>
      <c r="E2800" t="s">
        <v>64</v>
      </c>
      <c r="F2800" t="s">
        <v>65</v>
      </c>
      <c r="G2800" t="s">
        <v>161</v>
      </c>
      <c r="H2800" t="s">
        <v>20</v>
      </c>
      <c r="I2800" t="s">
        <v>162</v>
      </c>
      <c r="J2800">
        <v>4581</v>
      </c>
      <c r="K2800">
        <v>13.11</v>
      </c>
      <c r="L2800">
        <v>60056.91</v>
      </c>
      <c r="N2800" t="s">
        <v>64</v>
      </c>
      <c r="O2800" t="s">
        <v>24</v>
      </c>
      <c r="P2800" s="2">
        <f>DATEVALUE(CONCATENATE(RIGHT(output[[#This Row],[month_year]],2),"/01/",LEFT(output[[#This Row],[month_year]],4)))</f>
        <v>42278</v>
      </c>
    </row>
    <row r="2801" spans="1:16" x14ac:dyDescent="0.3">
      <c r="A2801">
        <v>201510</v>
      </c>
      <c r="B2801" t="s">
        <v>143</v>
      </c>
      <c r="C2801" t="s">
        <v>547</v>
      </c>
      <c r="D2801" t="s">
        <v>548</v>
      </c>
      <c r="E2801" t="s">
        <v>106</v>
      </c>
      <c r="F2801" t="s">
        <v>65</v>
      </c>
      <c r="G2801" t="s">
        <v>161</v>
      </c>
      <c r="H2801" t="s">
        <v>38</v>
      </c>
      <c r="I2801" t="s">
        <v>165</v>
      </c>
      <c r="J2801">
        <v>4596</v>
      </c>
      <c r="K2801">
        <v>14.223333333333301</v>
      </c>
      <c r="L2801">
        <v>65370.44</v>
      </c>
      <c r="N2801" t="s">
        <v>106</v>
      </c>
      <c r="O2801" t="s">
        <v>24</v>
      </c>
      <c r="P2801" s="2">
        <f>DATEVALUE(CONCATENATE(RIGHT(output[[#This Row],[month_year]],2),"/01/",LEFT(output[[#This Row],[month_year]],4)))</f>
        <v>42278</v>
      </c>
    </row>
    <row r="2802" spans="1:16" x14ac:dyDescent="0.3">
      <c r="A2802">
        <v>201510</v>
      </c>
      <c r="B2802" t="s">
        <v>143</v>
      </c>
      <c r="C2802" t="s">
        <v>549</v>
      </c>
      <c r="D2802" t="s">
        <v>550</v>
      </c>
      <c r="E2802" t="s">
        <v>64</v>
      </c>
      <c r="F2802" t="s">
        <v>65</v>
      </c>
      <c r="G2802" t="s">
        <v>19</v>
      </c>
      <c r="H2802" t="s">
        <v>20</v>
      </c>
      <c r="I2802" t="s">
        <v>21</v>
      </c>
      <c r="J2802">
        <v>332</v>
      </c>
      <c r="K2802">
        <v>14.98</v>
      </c>
      <c r="L2802">
        <v>4973.3599999999997</v>
      </c>
      <c r="N2802" t="s">
        <v>64</v>
      </c>
      <c r="O2802" t="s">
        <v>24</v>
      </c>
      <c r="P2802" s="2">
        <f>DATEVALUE(CONCATENATE(RIGHT(output[[#This Row],[month_year]],2),"/01/",LEFT(output[[#This Row],[month_year]],4)))</f>
        <v>42278</v>
      </c>
    </row>
    <row r="2803" spans="1:16" x14ac:dyDescent="0.3">
      <c r="A2803">
        <v>201510</v>
      </c>
      <c r="B2803" t="s">
        <v>143</v>
      </c>
      <c r="C2803" t="s">
        <v>551</v>
      </c>
      <c r="D2803" t="s">
        <v>552</v>
      </c>
      <c r="E2803" t="s">
        <v>106</v>
      </c>
      <c r="F2803" t="s">
        <v>65</v>
      </c>
      <c r="G2803" t="s">
        <v>19</v>
      </c>
      <c r="H2803" t="s">
        <v>38</v>
      </c>
      <c r="I2803" t="s">
        <v>39</v>
      </c>
      <c r="J2803">
        <v>319</v>
      </c>
      <c r="K2803">
        <v>15.98</v>
      </c>
      <c r="L2803">
        <v>5097.62</v>
      </c>
      <c r="N2803" t="s">
        <v>106</v>
      </c>
      <c r="O2803" t="s">
        <v>24</v>
      </c>
      <c r="P2803" s="2">
        <f>DATEVALUE(CONCATENATE(RIGHT(output[[#This Row],[month_year]],2),"/01/",LEFT(output[[#This Row],[month_year]],4)))</f>
        <v>42278</v>
      </c>
    </row>
    <row r="2804" spans="1:16" x14ac:dyDescent="0.3">
      <c r="A2804">
        <v>201510</v>
      </c>
      <c r="B2804" t="s">
        <v>143</v>
      </c>
      <c r="C2804" t="s">
        <v>563</v>
      </c>
      <c r="D2804" t="s">
        <v>564</v>
      </c>
      <c r="E2804" t="s">
        <v>113</v>
      </c>
      <c r="F2804" t="s">
        <v>65</v>
      </c>
      <c r="G2804" t="s">
        <v>161</v>
      </c>
      <c r="H2804" t="s">
        <v>38</v>
      </c>
      <c r="I2804" t="s">
        <v>165</v>
      </c>
      <c r="J2804">
        <v>4848</v>
      </c>
      <c r="K2804">
        <v>14.223333333333301</v>
      </c>
      <c r="L2804">
        <v>68954.720000000001</v>
      </c>
      <c r="M2804">
        <v>24</v>
      </c>
      <c r="N2804" t="s">
        <v>113</v>
      </c>
      <c r="O2804" t="s">
        <v>22</v>
      </c>
      <c r="P2804" s="2">
        <f>DATEVALUE(CONCATENATE(RIGHT(output[[#This Row],[month_year]],2),"/01/",LEFT(output[[#This Row],[month_year]],4)))</f>
        <v>42278</v>
      </c>
    </row>
    <row r="2805" spans="1:16" x14ac:dyDescent="0.3">
      <c r="A2805">
        <v>201510</v>
      </c>
      <c r="B2805" t="s">
        <v>143</v>
      </c>
      <c r="C2805" t="s">
        <v>565</v>
      </c>
      <c r="D2805" t="s">
        <v>566</v>
      </c>
      <c r="E2805" t="s">
        <v>113</v>
      </c>
      <c r="F2805" t="s">
        <v>65</v>
      </c>
      <c r="G2805" t="s">
        <v>19</v>
      </c>
      <c r="H2805" t="s">
        <v>38</v>
      </c>
      <c r="I2805" t="s">
        <v>39</v>
      </c>
      <c r="J2805">
        <v>413</v>
      </c>
      <c r="K2805">
        <v>15.98</v>
      </c>
      <c r="L2805">
        <v>6599.74</v>
      </c>
      <c r="N2805" t="s">
        <v>113</v>
      </c>
      <c r="O2805" t="s">
        <v>24</v>
      </c>
      <c r="P2805" s="2">
        <f>DATEVALUE(CONCATENATE(RIGHT(output[[#This Row],[month_year]],2),"/01/",LEFT(output[[#This Row],[month_year]],4)))</f>
        <v>42278</v>
      </c>
    </row>
    <row r="2806" spans="1:16" x14ac:dyDescent="0.3">
      <c r="A2806">
        <v>201510</v>
      </c>
      <c r="B2806" t="s">
        <v>143</v>
      </c>
      <c r="C2806" t="s">
        <v>567</v>
      </c>
      <c r="D2806" t="s">
        <v>568</v>
      </c>
      <c r="E2806" t="s">
        <v>67</v>
      </c>
      <c r="F2806" t="s">
        <v>65</v>
      </c>
      <c r="G2806" t="s">
        <v>19</v>
      </c>
      <c r="H2806" t="s">
        <v>20</v>
      </c>
      <c r="I2806" t="s">
        <v>21</v>
      </c>
      <c r="J2806">
        <v>8841</v>
      </c>
      <c r="K2806">
        <v>13.01</v>
      </c>
      <c r="L2806">
        <v>115021.41</v>
      </c>
      <c r="M2806">
        <v>24</v>
      </c>
      <c r="N2806" t="s">
        <v>67</v>
      </c>
      <c r="O2806" t="s">
        <v>22</v>
      </c>
      <c r="P2806" s="2">
        <f>DATEVALUE(CONCATENATE(RIGHT(output[[#This Row],[month_year]],2),"/01/",LEFT(output[[#This Row],[month_year]],4)))</f>
        <v>42278</v>
      </c>
    </row>
    <row r="2807" spans="1:16" x14ac:dyDescent="0.3">
      <c r="A2807">
        <v>201510</v>
      </c>
      <c r="B2807" t="s">
        <v>143</v>
      </c>
      <c r="C2807" t="s">
        <v>569</v>
      </c>
      <c r="D2807" t="s">
        <v>112</v>
      </c>
      <c r="E2807" t="s">
        <v>113</v>
      </c>
      <c r="F2807" t="s">
        <v>65</v>
      </c>
      <c r="G2807" t="s">
        <v>19</v>
      </c>
      <c r="H2807" t="s">
        <v>38</v>
      </c>
      <c r="I2807" t="s">
        <v>39</v>
      </c>
      <c r="J2807">
        <v>4862</v>
      </c>
      <c r="K2807">
        <v>14.0966666666667</v>
      </c>
      <c r="L2807">
        <v>68537.993333333303</v>
      </c>
      <c r="N2807" t="s">
        <v>113</v>
      </c>
      <c r="O2807" t="s">
        <v>24</v>
      </c>
      <c r="P2807" s="2">
        <f>DATEVALUE(CONCATENATE(RIGHT(output[[#This Row],[month_year]],2),"/01/",LEFT(output[[#This Row],[month_year]],4)))</f>
        <v>42278</v>
      </c>
    </row>
    <row r="2808" spans="1:16" x14ac:dyDescent="0.3">
      <c r="A2808">
        <v>201510</v>
      </c>
      <c r="B2808" t="s">
        <v>143</v>
      </c>
      <c r="C2808" t="s">
        <v>570</v>
      </c>
      <c r="D2808" t="s">
        <v>571</v>
      </c>
      <c r="E2808" t="s">
        <v>67</v>
      </c>
      <c r="F2808" t="s">
        <v>65</v>
      </c>
      <c r="G2808" t="s">
        <v>161</v>
      </c>
      <c r="H2808" t="s">
        <v>20</v>
      </c>
      <c r="I2808" t="s">
        <v>162</v>
      </c>
      <c r="J2808">
        <v>4089</v>
      </c>
      <c r="K2808">
        <v>13.11</v>
      </c>
      <c r="L2808">
        <v>53606.79</v>
      </c>
      <c r="N2808" t="s">
        <v>67</v>
      </c>
      <c r="O2808" t="s">
        <v>24</v>
      </c>
      <c r="P2808" s="2">
        <f>DATEVALUE(CONCATENATE(RIGHT(output[[#This Row],[month_year]],2),"/01/",LEFT(output[[#This Row],[month_year]],4)))</f>
        <v>42278</v>
      </c>
    </row>
    <row r="2809" spans="1:16" x14ac:dyDescent="0.3">
      <c r="A2809">
        <v>201510</v>
      </c>
      <c r="B2809" t="s">
        <v>143</v>
      </c>
      <c r="C2809" t="s">
        <v>572</v>
      </c>
      <c r="D2809" t="s">
        <v>573</v>
      </c>
      <c r="E2809" t="s">
        <v>67</v>
      </c>
      <c r="F2809" t="s">
        <v>65</v>
      </c>
      <c r="G2809" t="s">
        <v>19</v>
      </c>
      <c r="H2809" t="s">
        <v>20</v>
      </c>
      <c r="I2809" t="s">
        <v>21</v>
      </c>
      <c r="J2809">
        <v>715</v>
      </c>
      <c r="K2809">
        <v>14.98</v>
      </c>
      <c r="L2809">
        <v>10710.7</v>
      </c>
      <c r="N2809" t="s">
        <v>67</v>
      </c>
      <c r="O2809" t="s">
        <v>24</v>
      </c>
      <c r="P2809" s="2">
        <f>DATEVALUE(CONCATENATE(RIGHT(output[[#This Row],[month_year]],2),"/01/",LEFT(output[[#This Row],[month_year]],4)))</f>
        <v>42278</v>
      </c>
    </row>
    <row r="2810" spans="1:16" x14ac:dyDescent="0.3">
      <c r="A2810">
        <v>201510</v>
      </c>
      <c r="B2810" t="s">
        <v>143</v>
      </c>
      <c r="C2810" t="s">
        <v>584</v>
      </c>
      <c r="D2810" t="s">
        <v>585</v>
      </c>
      <c r="E2810" t="s">
        <v>115</v>
      </c>
      <c r="F2810" t="s">
        <v>65</v>
      </c>
      <c r="G2810" t="s">
        <v>19</v>
      </c>
      <c r="H2810" t="s">
        <v>20</v>
      </c>
      <c r="I2810" t="s">
        <v>21</v>
      </c>
      <c r="J2810">
        <v>3301</v>
      </c>
      <c r="K2810">
        <v>13.01</v>
      </c>
      <c r="L2810">
        <v>42946.01</v>
      </c>
      <c r="M2810">
        <v>17.3333333333333</v>
      </c>
      <c r="N2810" t="s">
        <v>115</v>
      </c>
      <c r="O2810" t="s">
        <v>22</v>
      </c>
      <c r="P2810" s="2">
        <f>DATEVALUE(CONCATENATE(RIGHT(output[[#This Row],[month_year]],2),"/01/",LEFT(output[[#This Row],[month_year]],4)))</f>
        <v>42278</v>
      </c>
    </row>
    <row r="2811" spans="1:16" x14ac:dyDescent="0.3">
      <c r="A2811">
        <v>201510</v>
      </c>
      <c r="B2811" t="s">
        <v>143</v>
      </c>
      <c r="C2811" t="s">
        <v>586</v>
      </c>
      <c r="D2811" t="s">
        <v>585</v>
      </c>
      <c r="E2811" t="s">
        <v>115</v>
      </c>
      <c r="F2811" t="s">
        <v>65</v>
      </c>
      <c r="G2811" t="s">
        <v>19</v>
      </c>
      <c r="H2811" t="s">
        <v>20</v>
      </c>
      <c r="I2811" t="s">
        <v>21</v>
      </c>
      <c r="J2811">
        <v>2752</v>
      </c>
      <c r="K2811">
        <v>13.01</v>
      </c>
      <c r="L2811">
        <v>35803.519999999997</v>
      </c>
      <c r="N2811" t="s">
        <v>115</v>
      </c>
      <c r="O2811" t="s">
        <v>24</v>
      </c>
      <c r="P2811" s="2">
        <f>DATEVALUE(CONCATENATE(RIGHT(output[[#This Row],[month_year]],2),"/01/",LEFT(output[[#This Row],[month_year]],4)))</f>
        <v>42278</v>
      </c>
    </row>
    <row r="2812" spans="1:16" x14ac:dyDescent="0.3">
      <c r="A2812">
        <v>201510</v>
      </c>
      <c r="B2812" t="s">
        <v>143</v>
      </c>
      <c r="C2812" t="s">
        <v>587</v>
      </c>
      <c r="D2812" t="s">
        <v>588</v>
      </c>
      <c r="E2812" t="s">
        <v>117</v>
      </c>
      <c r="F2812" t="s">
        <v>65</v>
      </c>
      <c r="G2812" t="s">
        <v>19</v>
      </c>
      <c r="H2812" t="s">
        <v>38</v>
      </c>
      <c r="I2812" t="s">
        <v>39</v>
      </c>
      <c r="J2812">
        <v>4577</v>
      </c>
      <c r="K2812">
        <v>14.0966666666667</v>
      </c>
      <c r="L2812">
        <v>64520.4433333333</v>
      </c>
      <c r="M2812">
        <v>17.3333333333333</v>
      </c>
      <c r="N2812" t="s">
        <v>117</v>
      </c>
      <c r="O2812" t="s">
        <v>22</v>
      </c>
      <c r="P2812" s="2">
        <f>DATEVALUE(CONCATENATE(RIGHT(output[[#This Row],[month_year]],2),"/01/",LEFT(output[[#This Row],[month_year]],4)))</f>
        <v>42278</v>
      </c>
    </row>
    <row r="2813" spans="1:16" x14ac:dyDescent="0.3">
      <c r="A2813">
        <v>201510</v>
      </c>
      <c r="B2813" t="s">
        <v>143</v>
      </c>
      <c r="C2813" t="s">
        <v>589</v>
      </c>
      <c r="D2813" t="s">
        <v>590</v>
      </c>
      <c r="E2813" t="s">
        <v>117</v>
      </c>
      <c r="F2813" t="s">
        <v>65</v>
      </c>
      <c r="G2813" t="s">
        <v>161</v>
      </c>
      <c r="H2813" t="s">
        <v>38</v>
      </c>
      <c r="I2813" t="s">
        <v>165</v>
      </c>
      <c r="J2813">
        <v>3755</v>
      </c>
      <c r="K2813">
        <v>14.223333333333301</v>
      </c>
      <c r="L2813">
        <v>53408.616666666698</v>
      </c>
      <c r="N2813" t="s">
        <v>117</v>
      </c>
      <c r="O2813" t="s">
        <v>24</v>
      </c>
      <c r="P2813" s="2">
        <f>DATEVALUE(CONCATENATE(RIGHT(output[[#This Row],[month_year]],2),"/01/",LEFT(output[[#This Row],[month_year]],4)))</f>
        <v>42278</v>
      </c>
    </row>
    <row r="2814" spans="1:16" x14ac:dyDescent="0.3">
      <c r="A2814">
        <v>201510</v>
      </c>
      <c r="B2814" t="s">
        <v>143</v>
      </c>
      <c r="C2814" t="s">
        <v>591</v>
      </c>
      <c r="D2814" t="s">
        <v>592</v>
      </c>
      <c r="E2814" t="s">
        <v>115</v>
      </c>
      <c r="F2814" t="s">
        <v>65</v>
      </c>
      <c r="G2814" t="s">
        <v>19</v>
      </c>
      <c r="H2814" t="s">
        <v>20</v>
      </c>
      <c r="I2814" t="s">
        <v>21</v>
      </c>
      <c r="J2814">
        <v>285</v>
      </c>
      <c r="K2814">
        <v>14.98</v>
      </c>
      <c r="L2814">
        <v>4269.3</v>
      </c>
      <c r="N2814" t="s">
        <v>115</v>
      </c>
      <c r="O2814" t="s">
        <v>24</v>
      </c>
      <c r="P2814" s="2">
        <f>DATEVALUE(CONCATENATE(RIGHT(output[[#This Row],[month_year]],2),"/01/",LEFT(output[[#This Row],[month_year]],4)))</f>
        <v>42278</v>
      </c>
    </row>
    <row r="2815" spans="1:16" x14ac:dyDescent="0.3">
      <c r="A2815">
        <v>201510</v>
      </c>
      <c r="B2815" t="s">
        <v>143</v>
      </c>
      <c r="C2815" t="s">
        <v>593</v>
      </c>
      <c r="D2815" t="s">
        <v>594</v>
      </c>
      <c r="E2815" t="s">
        <v>117</v>
      </c>
      <c r="F2815" t="s">
        <v>65</v>
      </c>
      <c r="G2815" t="s">
        <v>19</v>
      </c>
      <c r="H2815" t="s">
        <v>38</v>
      </c>
      <c r="I2815" t="s">
        <v>39</v>
      </c>
      <c r="J2815">
        <v>431</v>
      </c>
      <c r="K2815">
        <v>15.98</v>
      </c>
      <c r="L2815">
        <v>6887.38</v>
      </c>
      <c r="N2815" t="s">
        <v>117</v>
      </c>
      <c r="O2815" t="s">
        <v>24</v>
      </c>
      <c r="P2815" s="2">
        <f>DATEVALUE(CONCATENATE(RIGHT(output[[#This Row],[month_year]],2),"/01/",LEFT(output[[#This Row],[month_year]],4)))</f>
        <v>42278</v>
      </c>
    </row>
    <row r="2816" spans="1:16" x14ac:dyDescent="0.3">
      <c r="A2816">
        <v>201510</v>
      </c>
      <c r="B2816" t="s">
        <v>143</v>
      </c>
      <c r="C2816" t="s">
        <v>595</v>
      </c>
      <c r="D2816" t="s">
        <v>596</v>
      </c>
      <c r="E2816" t="s">
        <v>65</v>
      </c>
      <c r="F2816" t="s">
        <v>65</v>
      </c>
      <c r="G2816" t="s">
        <v>19</v>
      </c>
      <c r="H2816" t="s">
        <v>20</v>
      </c>
      <c r="I2816" t="s">
        <v>21</v>
      </c>
      <c r="J2816">
        <v>8311</v>
      </c>
      <c r="K2816">
        <v>13.01</v>
      </c>
      <c r="L2816">
        <v>108126.11</v>
      </c>
      <c r="M2816">
        <v>46.6666666666667</v>
      </c>
      <c r="N2816" t="s">
        <v>65</v>
      </c>
      <c r="O2816" t="s">
        <v>22</v>
      </c>
      <c r="P2816" s="2">
        <f>DATEVALUE(CONCATENATE(RIGHT(output[[#This Row],[month_year]],2),"/01/",LEFT(output[[#This Row],[month_year]],4)))</f>
        <v>42278</v>
      </c>
    </row>
    <row r="2817" spans="1:16" x14ac:dyDescent="0.3">
      <c r="A2817">
        <v>201510</v>
      </c>
      <c r="B2817" t="s">
        <v>143</v>
      </c>
      <c r="C2817" t="s">
        <v>597</v>
      </c>
      <c r="D2817" t="s">
        <v>598</v>
      </c>
      <c r="E2817" t="s">
        <v>120</v>
      </c>
      <c r="F2817" t="s">
        <v>65</v>
      </c>
      <c r="G2817" t="s">
        <v>19</v>
      </c>
      <c r="H2817" t="s">
        <v>38</v>
      </c>
      <c r="I2817" t="s">
        <v>39</v>
      </c>
      <c r="J2817">
        <v>10690</v>
      </c>
      <c r="K2817">
        <v>14.0966666666667</v>
      </c>
      <c r="L2817">
        <v>150693.36666666699</v>
      </c>
      <c r="M2817">
        <v>46.6666666666667</v>
      </c>
      <c r="N2817" t="s">
        <v>120</v>
      </c>
      <c r="O2817" t="s">
        <v>22</v>
      </c>
      <c r="P2817" s="2">
        <f>DATEVALUE(CONCATENATE(RIGHT(output[[#This Row],[month_year]],2),"/01/",LEFT(output[[#This Row],[month_year]],4)))</f>
        <v>42278</v>
      </c>
    </row>
    <row r="2818" spans="1:16" x14ac:dyDescent="0.3">
      <c r="A2818">
        <v>201510</v>
      </c>
      <c r="B2818" t="s">
        <v>143</v>
      </c>
      <c r="C2818" t="s">
        <v>599</v>
      </c>
      <c r="D2818" t="s">
        <v>600</v>
      </c>
      <c r="E2818" t="s">
        <v>65</v>
      </c>
      <c r="F2818" t="s">
        <v>65</v>
      </c>
      <c r="G2818" t="s">
        <v>19</v>
      </c>
      <c r="H2818" t="s">
        <v>20</v>
      </c>
      <c r="I2818" t="s">
        <v>21</v>
      </c>
      <c r="J2818">
        <v>789</v>
      </c>
      <c r="K2818">
        <v>14.98</v>
      </c>
      <c r="L2818">
        <v>11819.22</v>
      </c>
      <c r="N2818" t="s">
        <v>65</v>
      </c>
      <c r="O2818" t="s">
        <v>24</v>
      </c>
      <c r="P2818" s="2">
        <f>DATEVALUE(CONCATENATE(RIGHT(output[[#This Row],[month_year]],2),"/01/",LEFT(output[[#This Row],[month_year]],4)))</f>
        <v>42278</v>
      </c>
    </row>
    <row r="2819" spans="1:16" x14ac:dyDescent="0.3">
      <c r="A2819">
        <v>201510</v>
      </c>
      <c r="B2819" t="s">
        <v>143</v>
      </c>
      <c r="C2819" t="s">
        <v>611</v>
      </c>
      <c r="D2819" t="s">
        <v>612</v>
      </c>
      <c r="E2819" t="s">
        <v>65</v>
      </c>
      <c r="F2819" t="s">
        <v>65</v>
      </c>
      <c r="G2819" t="s">
        <v>161</v>
      </c>
      <c r="H2819" t="s">
        <v>20</v>
      </c>
      <c r="I2819" t="s">
        <v>162</v>
      </c>
      <c r="J2819">
        <v>15620</v>
      </c>
      <c r="K2819">
        <v>13.11</v>
      </c>
      <c r="L2819">
        <v>204778.2</v>
      </c>
      <c r="N2819" t="s">
        <v>65</v>
      </c>
      <c r="O2819" t="s">
        <v>24</v>
      </c>
      <c r="P2819" s="2">
        <f>DATEVALUE(CONCATENATE(RIGHT(output[[#This Row],[month_year]],2),"/01/",LEFT(output[[#This Row],[month_year]],4)))</f>
        <v>42278</v>
      </c>
    </row>
    <row r="2820" spans="1:16" x14ac:dyDescent="0.3">
      <c r="A2820">
        <v>201510</v>
      </c>
      <c r="B2820" t="s">
        <v>143</v>
      </c>
      <c r="C2820" t="s">
        <v>613</v>
      </c>
      <c r="D2820" t="s">
        <v>614</v>
      </c>
      <c r="E2820" t="s">
        <v>120</v>
      </c>
      <c r="F2820" t="s">
        <v>65</v>
      </c>
      <c r="G2820" t="s">
        <v>161</v>
      </c>
      <c r="H2820" t="s">
        <v>38</v>
      </c>
      <c r="I2820" t="s">
        <v>165</v>
      </c>
      <c r="J2820">
        <v>11672</v>
      </c>
      <c r="K2820">
        <v>14.223333333333301</v>
      </c>
      <c r="L2820">
        <v>166014.74666666699</v>
      </c>
      <c r="N2820" t="s">
        <v>120</v>
      </c>
      <c r="O2820" t="s">
        <v>24</v>
      </c>
      <c r="P2820" s="2">
        <f>DATEVALUE(CONCATENATE(RIGHT(output[[#This Row],[month_year]],2),"/01/",LEFT(output[[#This Row],[month_year]],4)))</f>
        <v>42278</v>
      </c>
    </row>
    <row r="2821" spans="1:16" x14ac:dyDescent="0.3">
      <c r="A2821">
        <v>201510</v>
      </c>
      <c r="B2821" t="s">
        <v>143</v>
      </c>
      <c r="C2821" t="s">
        <v>118</v>
      </c>
      <c r="D2821" t="s">
        <v>119</v>
      </c>
      <c r="E2821" t="s">
        <v>120</v>
      </c>
      <c r="F2821" t="s">
        <v>65</v>
      </c>
      <c r="G2821" t="s">
        <v>19</v>
      </c>
      <c r="H2821" t="s">
        <v>38</v>
      </c>
      <c r="I2821" t="s">
        <v>39</v>
      </c>
      <c r="J2821">
        <v>971</v>
      </c>
      <c r="K2821">
        <v>15.98</v>
      </c>
      <c r="L2821">
        <v>15516.58</v>
      </c>
      <c r="N2821" t="s">
        <v>120</v>
      </c>
      <c r="O2821" t="s">
        <v>24</v>
      </c>
      <c r="P2821" s="2">
        <f>DATEVALUE(CONCATENATE(RIGHT(output[[#This Row],[month_year]],2),"/01/",LEFT(output[[#This Row],[month_year]],4)))</f>
        <v>42278</v>
      </c>
    </row>
    <row r="2822" spans="1:16" x14ac:dyDescent="0.3">
      <c r="A2822">
        <v>201510</v>
      </c>
      <c r="B2822" t="s">
        <v>143</v>
      </c>
      <c r="C2822" t="s">
        <v>625</v>
      </c>
      <c r="D2822" t="s">
        <v>626</v>
      </c>
      <c r="E2822" t="s">
        <v>126</v>
      </c>
      <c r="F2822" t="s">
        <v>65</v>
      </c>
      <c r="G2822" t="s">
        <v>19</v>
      </c>
      <c r="H2822" t="s">
        <v>20</v>
      </c>
      <c r="I2822" t="s">
        <v>21</v>
      </c>
      <c r="J2822">
        <v>2614</v>
      </c>
      <c r="K2822">
        <v>13.01</v>
      </c>
      <c r="L2822">
        <v>34008.14</v>
      </c>
      <c r="M2822">
        <v>21.3333333333333</v>
      </c>
      <c r="N2822" t="s">
        <v>126</v>
      </c>
      <c r="O2822" t="s">
        <v>22</v>
      </c>
      <c r="P2822" s="2">
        <f>DATEVALUE(CONCATENATE(RIGHT(output[[#This Row],[month_year]],2),"/01/",LEFT(output[[#This Row],[month_year]],4)))</f>
        <v>42278</v>
      </c>
    </row>
    <row r="2823" spans="1:16" x14ac:dyDescent="0.3">
      <c r="A2823">
        <v>201510</v>
      </c>
      <c r="B2823" t="s">
        <v>143</v>
      </c>
      <c r="C2823" t="s">
        <v>121</v>
      </c>
      <c r="D2823" t="s">
        <v>122</v>
      </c>
      <c r="E2823" t="s">
        <v>123</v>
      </c>
      <c r="F2823" t="s">
        <v>65</v>
      </c>
      <c r="G2823" t="s">
        <v>19</v>
      </c>
      <c r="H2823" t="s">
        <v>38</v>
      </c>
      <c r="I2823" t="s">
        <v>39</v>
      </c>
      <c r="J2823">
        <v>3390</v>
      </c>
      <c r="K2823">
        <v>14.0966666666667</v>
      </c>
      <c r="L2823">
        <v>47787.7</v>
      </c>
      <c r="M2823">
        <v>20</v>
      </c>
      <c r="N2823" t="s">
        <v>123</v>
      </c>
      <c r="O2823" t="s">
        <v>22</v>
      </c>
      <c r="P2823" s="2">
        <f>DATEVALUE(CONCATENATE(RIGHT(output[[#This Row],[month_year]],2),"/01/",LEFT(output[[#This Row],[month_year]],4)))</f>
        <v>42278</v>
      </c>
    </row>
    <row r="2824" spans="1:16" x14ac:dyDescent="0.3">
      <c r="A2824">
        <v>201510</v>
      </c>
      <c r="B2824" t="s">
        <v>143</v>
      </c>
      <c r="C2824" t="s">
        <v>627</v>
      </c>
      <c r="D2824" t="s">
        <v>628</v>
      </c>
      <c r="E2824" t="s">
        <v>126</v>
      </c>
      <c r="F2824" t="s">
        <v>65</v>
      </c>
      <c r="G2824" t="s">
        <v>161</v>
      </c>
      <c r="H2824" t="s">
        <v>20</v>
      </c>
      <c r="I2824" t="s">
        <v>162</v>
      </c>
      <c r="J2824">
        <v>3779</v>
      </c>
      <c r="K2824">
        <v>13.11</v>
      </c>
      <c r="L2824">
        <v>49542.69</v>
      </c>
      <c r="N2824" t="s">
        <v>126</v>
      </c>
      <c r="O2824" t="s">
        <v>24</v>
      </c>
      <c r="P2824" s="2">
        <f>DATEVALUE(CONCATENATE(RIGHT(output[[#This Row],[month_year]],2),"/01/",LEFT(output[[#This Row],[month_year]],4)))</f>
        <v>42278</v>
      </c>
    </row>
    <row r="2825" spans="1:16" x14ac:dyDescent="0.3">
      <c r="A2825">
        <v>201510</v>
      </c>
      <c r="B2825" t="s">
        <v>143</v>
      </c>
      <c r="C2825" t="s">
        <v>629</v>
      </c>
      <c r="D2825" t="s">
        <v>630</v>
      </c>
      <c r="E2825" t="s">
        <v>123</v>
      </c>
      <c r="F2825" t="s">
        <v>65</v>
      </c>
      <c r="G2825" t="s">
        <v>161</v>
      </c>
      <c r="H2825" t="s">
        <v>38</v>
      </c>
      <c r="I2825" t="s">
        <v>165</v>
      </c>
      <c r="J2825">
        <v>5146</v>
      </c>
      <c r="K2825">
        <v>14.223333333333301</v>
      </c>
      <c r="L2825">
        <v>73193.273333333302</v>
      </c>
      <c r="N2825" t="s">
        <v>123</v>
      </c>
      <c r="O2825" t="s">
        <v>24</v>
      </c>
      <c r="P2825" s="2">
        <f>DATEVALUE(CONCATENATE(RIGHT(output[[#This Row],[month_year]],2),"/01/",LEFT(output[[#This Row],[month_year]],4)))</f>
        <v>42278</v>
      </c>
    </row>
    <row r="2826" spans="1:16" x14ac:dyDescent="0.3">
      <c r="A2826">
        <v>201510</v>
      </c>
      <c r="B2826" t="s">
        <v>143</v>
      </c>
      <c r="C2826" t="s">
        <v>124</v>
      </c>
      <c r="D2826" t="s">
        <v>125</v>
      </c>
      <c r="E2826" t="s">
        <v>126</v>
      </c>
      <c r="F2826" t="s">
        <v>65</v>
      </c>
      <c r="G2826" t="s">
        <v>19</v>
      </c>
      <c r="H2826" t="s">
        <v>20</v>
      </c>
      <c r="I2826" t="s">
        <v>21</v>
      </c>
      <c r="J2826">
        <v>209</v>
      </c>
      <c r="K2826">
        <v>14.98</v>
      </c>
      <c r="L2826">
        <v>3130.82</v>
      </c>
      <c r="N2826" t="s">
        <v>126</v>
      </c>
      <c r="O2826" t="s">
        <v>24</v>
      </c>
      <c r="P2826" s="2">
        <f>DATEVALUE(CONCATENATE(RIGHT(output[[#This Row],[month_year]],2),"/01/",LEFT(output[[#This Row],[month_year]],4)))</f>
        <v>42278</v>
      </c>
    </row>
    <row r="2827" spans="1:16" x14ac:dyDescent="0.3">
      <c r="A2827">
        <v>201510</v>
      </c>
      <c r="B2827" t="s">
        <v>143</v>
      </c>
      <c r="C2827" t="s">
        <v>631</v>
      </c>
      <c r="D2827" t="s">
        <v>632</v>
      </c>
      <c r="E2827" t="s">
        <v>123</v>
      </c>
      <c r="F2827" t="s">
        <v>65</v>
      </c>
      <c r="G2827" t="s">
        <v>19</v>
      </c>
      <c r="H2827" t="s">
        <v>38</v>
      </c>
      <c r="I2827" t="s">
        <v>39</v>
      </c>
      <c r="J2827">
        <v>290</v>
      </c>
      <c r="K2827">
        <v>15.98</v>
      </c>
      <c r="L2827">
        <v>4634.2</v>
      </c>
      <c r="N2827" t="s">
        <v>123</v>
      </c>
      <c r="O2827" t="s">
        <v>24</v>
      </c>
      <c r="P2827" s="2">
        <f>DATEVALUE(CONCATENATE(RIGHT(output[[#This Row],[month_year]],2),"/01/",LEFT(output[[#This Row],[month_year]],4)))</f>
        <v>42278</v>
      </c>
    </row>
    <row r="2828" spans="1:16" x14ac:dyDescent="0.3">
      <c r="A2828">
        <v>201510</v>
      </c>
      <c r="B2828" t="s">
        <v>633</v>
      </c>
      <c r="C2828" t="s">
        <v>16</v>
      </c>
      <c r="D2828" t="s">
        <v>17</v>
      </c>
      <c r="E2828" t="s">
        <v>17</v>
      </c>
      <c r="F2828" t="s">
        <v>18</v>
      </c>
      <c r="G2828" t="s">
        <v>19</v>
      </c>
      <c r="H2828" t="s">
        <v>20</v>
      </c>
      <c r="I2828" t="s">
        <v>21</v>
      </c>
      <c r="J2828">
        <v>4409</v>
      </c>
      <c r="K2828">
        <v>12.99</v>
      </c>
      <c r="L2828">
        <v>57272.91</v>
      </c>
      <c r="N2828" t="s">
        <v>17</v>
      </c>
      <c r="O2828" t="s">
        <v>22</v>
      </c>
      <c r="P2828" s="2">
        <f>DATEVALUE(CONCATENATE(RIGHT(output[[#This Row],[month_year]],2),"/01/",LEFT(output[[#This Row],[month_year]],4)))</f>
        <v>42278</v>
      </c>
    </row>
    <row r="2829" spans="1:16" x14ac:dyDescent="0.3">
      <c r="A2829">
        <v>201510</v>
      </c>
      <c r="B2829" t="s">
        <v>633</v>
      </c>
      <c r="C2829" t="s">
        <v>79</v>
      </c>
      <c r="D2829" t="s">
        <v>80</v>
      </c>
      <c r="E2829" t="s">
        <v>81</v>
      </c>
      <c r="F2829" t="s">
        <v>18</v>
      </c>
      <c r="G2829" t="s">
        <v>52</v>
      </c>
      <c r="H2829" t="s">
        <v>20</v>
      </c>
      <c r="I2829" t="s">
        <v>53</v>
      </c>
      <c r="J2829">
        <v>1044</v>
      </c>
      <c r="K2829">
        <v>12.99</v>
      </c>
      <c r="L2829">
        <v>13561.56</v>
      </c>
      <c r="N2829" t="s">
        <v>81</v>
      </c>
      <c r="O2829" t="s">
        <v>22</v>
      </c>
      <c r="P2829" s="2">
        <f>DATEVALUE(CONCATENATE(RIGHT(output[[#This Row],[month_year]],2),"/01/",LEFT(output[[#This Row],[month_year]],4)))</f>
        <v>42278</v>
      </c>
    </row>
    <row r="2830" spans="1:16" x14ac:dyDescent="0.3">
      <c r="A2830">
        <v>201510</v>
      </c>
      <c r="B2830" t="s">
        <v>633</v>
      </c>
      <c r="C2830" t="s">
        <v>23</v>
      </c>
      <c r="D2830" t="s">
        <v>23</v>
      </c>
      <c r="E2830" t="s">
        <v>23</v>
      </c>
      <c r="F2830" t="s">
        <v>23</v>
      </c>
      <c r="G2830" t="s">
        <v>19</v>
      </c>
      <c r="H2830" t="s">
        <v>20</v>
      </c>
      <c r="I2830" t="s">
        <v>21</v>
      </c>
      <c r="J2830">
        <v>2705</v>
      </c>
      <c r="K2830">
        <v>12.99</v>
      </c>
      <c r="L2830">
        <v>35137.949999999997</v>
      </c>
      <c r="N2830" t="s">
        <v>23</v>
      </c>
      <c r="O2830" t="s">
        <v>22</v>
      </c>
      <c r="P2830" s="2">
        <f>DATEVALUE(CONCATENATE(RIGHT(output[[#This Row],[month_year]],2),"/01/",LEFT(output[[#This Row],[month_year]],4)))</f>
        <v>42278</v>
      </c>
    </row>
    <row r="2831" spans="1:16" x14ac:dyDescent="0.3">
      <c r="A2831">
        <v>201510</v>
      </c>
      <c r="B2831" t="s">
        <v>633</v>
      </c>
      <c r="C2831" t="s">
        <v>128</v>
      </c>
      <c r="D2831" t="s">
        <v>129</v>
      </c>
      <c r="E2831" t="s">
        <v>129</v>
      </c>
      <c r="F2831" t="s">
        <v>30</v>
      </c>
      <c r="G2831" t="s">
        <v>19</v>
      </c>
      <c r="H2831" t="s">
        <v>20</v>
      </c>
      <c r="I2831" t="s">
        <v>21</v>
      </c>
      <c r="J2831">
        <v>1044</v>
      </c>
      <c r="K2831">
        <v>12.99</v>
      </c>
      <c r="L2831">
        <v>13561.56</v>
      </c>
      <c r="N2831" t="s">
        <v>129</v>
      </c>
      <c r="O2831" t="s">
        <v>22</v>
      </c>
      <c r="P2831" s="2">
        <f>DATEVALUE(CONCATENATE(RIGHT(output[[#This Row],[month_year]],2),"/01/",LEFT(output[[#This Row],[month_year]],4)))</f>
        <v>42278</v>
      </c>
    </row>
    <row r="2832" spans="1:16" x14ac:dyDescent="0.3">
      <c r="A2832">
        <v>201510</v>
      </c>
      <c r="B2832" t="s">
        <v>633</v>
      </c>
      <c r="C2832" t="s">
        <v>29</v>
      </c>
      <c r="D2832" t="s">
        <v>30</v>
      </c>
      <c r="E2832" t="s">
        <v>30</v>
      </c>
      <c r="F2832" t="s">
        <v>30</v>
      </c>
      <c r="G2832" t="s">
        <v>19</v>
      </c>
      <c r="H2832" t="s">
        <v>20</v>
      </c>
      <c r="I2832" t="s">
        <v>21</v>
      </c>
      <c r="J2832">
        <v>5559</v>
      </c>
      <c r="K2832">
        <v>12.99</v>
      </c>
      <c r="L2832">
        <v>72211.41</v>
      </c>
      <c r="N2832" t="s">
        <v>30</v>
      </c>
      <c r="O2832" t="s">
        <v>22</v>
      </c>
      <c r="P2832" s="2">
        <f>DATEVALUE(CONCATENATE(RIGHT(output[[#This Row],[month_year]],2),"/01/",LEFT(output[[#This Row],[month_year]],4)))</f>
        <v>42278</v>
      </c>
    </row>
    <row r="2833" spans="1:16" x14ac:dyDescent="0.3">
      <c r="A2833">
        <v>201510</v>
      </c>
      <c r="B2833" t="s">
        <v>633</v>
      </c>
      <c r="C2833" t="s">
        <v>137</v>
      </c>
      <c r="D2833" t="s">
        <v>138</v>
      </c>
      <c r="E2833" t="s">
        <v>138</v>
      </c>
      <c r="F2833" t="s">
        <v>30</v>
      </c>
      <c r="G2833" t="s">
        <v>19</v>
      </c>
      <c r="H2833" t="s">
        <v>20</v>
      </c>
      <c r="I2833" t="s">
        <v>21</v>
      </c>
      <c r="J2833">
        <v>1853</v>
      </c>
      <c r="K2833">
        <v>12.99</v>
      </c>
      <c r="L2833">
        <v>24070.47</v>
      </c>
      <c r="N2833" t="s">
        <v>138</v>
      </c>
      <c r="O2833" t="s">
        <v>22</v>
      </c>
      <c r="P2833" s="2">
        <f>DATEVALUE(CONCATENATE(RIGHT(output[[#This Row],[month_year]],2),"/01/",LEFT(output[[#This Row],[month_year]],4)))</f>
        <v>42278</v>
      </c>
    </row>
    <row r="2834" spans="1:16" x14ac:dyDescent="0.3">
      <c r="A2834">
        <v>201510</v>
      </c>
      <c r="B2834" t="s">
        <v>633</v>
      </c>
      <c r="C2834" t="s">
        <v>634</v>
      </c>
      <c r="D2834" t="s">
        <v>318</v>
      </c>
      <c r="E2834" t="s">
        <v>318</v>
      </c>
      <c r="F2834" t="s">
        <v>30</v>
      </c>
      <c r="G2834" t="s">
        <v>19</v>
      </c>
      <c r="H2834" t="s">
        <v>38</v>
      </c>
      <c r="I2834" t="s">
        <v>39</v>
      </c>
      <c r="J2834">
        <v>6815</v>
      </c>
      <c r="K2834">
        <v>12.99</v>
      </c>
      <c r="L2834">
        <v>88526.85</v>
      </c>
      <c r="N2834" t="s">
        <v>318</v>
      </c>
      <c r="O2834" t="s">
        <v>22</v>
      </c>
      <c r="P2834" s="2">
        <f>DATEVALUE(CONCATENATE(RIGHT(output[[#This Row],[month_year]],2),"/01/",LEFT(output[[#This Row],[month_year]],4)))</f>
        <v>42278</v>
      </c>
    </row>
    <row r="2835" spans="1:16" x14ac:dyDescent="0.3">
      <c r="A2835">
        <v>201510</v>
      </c>
      <c r="B2835" t="s">
        <v>633</v>
      </c>
      <c r="C2835" t="s">
        <v>31</v>
      </c>
      <c r="D2835" t="s">
        <v>32</v>
      </c>
      <c r="E2835" t="s">
        <v>32</v>
      </c>
      <c r="F2835" t="s">
        <v>30</v>
      </c>
      <c r="G2835" t="s">
        <v>19</v>
      </c>
      <c r="H2835" t="s">
        <v>20</v>
      </c>
      <c r="I2835" t="s">
        <v>21</v>
      </c>
      <c r="J2835">
        <v>7705</v>
      </c>
      <c r="K2835">
        <v>12.99</v>
      </c>
      <c r="L2835">
        <v>100087.95</v>
      </c>
      <c r="N2835" t="s">
        <v>32</v>
      </c>
      <c r="O2835" t="s">
        <v>22</v>
      </c>
      <c r="P2835" s="2">
        <f>DATEVALUE(CONCATENATE(RIGHT(output[[#This Row],[month_year]],2),"/01/",LEFT(output[[#This Row],[month_year]],4)))</f>
        <v>42278</v>
      </c>
    </row>
    <row r="2836" spans="1:16" x14ac:dyDescent="0.3">
      <c r="A2836">
        <v>201510</v>
      </c>
      <c r="B2836" t="s">
        <v>633</v>
      </c>
      <c r="C2836" t="s">
        <v>90</v>
      </c>
      <c r="D2836" t="s">
        <v>91</v>
      </c>
      <c r="E2836" t="s">
        <v>91</v>
      </c>
      <c r="F2836" t="s">
        <v>30</v>
      </c>
      <c r="G2836" t="s">
        <v>19</v>
      </c>
      <c r="H2836" t="s">
        <v>38</v>
      </c>
      <c r="I2836" t="s">
        <v>39</v>
      </c>
      <c r="J2836">
        <v>4420</v>
      </c>
      <c r="K2836">
        <v>12.99</v>
      </c>
      <c r="L2836">
        <v>57415.8</v>
      </c>
      <c r="N2836" t="s">
        <v>32</v>
      </c>
      <c r="O2836" t="s">
        <v>24</v>
      </c>
      <c r="P2836" s="2">
        <f>DATEVALUE(CONCATENATE(RIGHT(output[[#This Row],[month_year]],2),"/01/",LEFT(output[[#This Row],[month_year]],4)))</f>
        <v>42278</v>
      </c>
    </row>
    <row r="2837" spans="1:16" x14ac:dyDescent="0.3">
      <c r="A2837">
        <v>201510</v>
      </c>
      <c r="B2837" t="s">
        <v>633</v>
      </c>
      <c r="C2837" t="s">
        <v>92</v>
      </c>
      <c r="D2837" t="s">
        <v>92</v>
      </c>
      <c r="E2837" t="s">
        <v>92</v>
      </c>
      <c r="F2837" t="s">
        <v>35</v>
      </c>
      <c r="G2837" t="s">
        <v>19</v>
      </c>
      <c r="H2837" t="s">
        <v>20</v>
      </c>
      <c r="I2837" t="s">
        <v>21</v>
      </c>
      <c r="J2837">
        <v>3073</v>
      </c>
      <c r="K2837">
        <v>12.99</v>
      </c>
      <c r="L2837">
        <v>39918.269999999997</v>
      </c>
      <c r="N2837" t="s">
        <v>92</v>
      </c>
      <c r="O2837" t="s">
        <v>22</v>
      </c>
      <c r="P2837" s="2">
        <f>DATEVALUE(CONCATENATE(RIGHT(output[[#This Row],[month_year]],2),"/01/",LEFT(output[[#This Row],[month_year]],4)))</f>
        <v>42278</v>
      </c>
    </row>
    <row r="2838" spans="1:16" x14ac:dyDescent="0.3">
      <c r="A2838">
        <v>201510</v>
      </c>
      <c r="B2838" t="s">
        <v>633</v>
      </c>
      <c r="C2838" t="s">
        <v>33</v>
      </c>
      <c r="D2838" t="s">
        <v>33</v>
      </c>
      <c r="E2838" t="s">
        <v>34</v>
      </c>
      <c r="F2838" t="s">
        <v>35</v>
      </c>
      <c r="G2838" t="s">
        <v>19</v>
      </c>
      <c r="H2838" t="s">
        <v>20</v>
      </c>
      <c r="I2838" t="s">
        <v>21</v>
      </c>
      <c r="J2838">
        <v>3616</v>
      </c>
      <c r="K2838">
        <v>12.99</v>
      </c>
      <c r="L2838">
        <v>46971.839999999997</v>
      </c>
      <c r="N2838" t="s">
        <v>34</v>
      </c>
      <c r="O2838" t="s">
        <v>22</v>
      </c>
      <c r="P2838" s="2">
        <f>DATEVALUE(CONCATENATE(RIGHT(output[[#This Row],[month_year]],2),"/01/",LEFT(output[[#This Row],[month_year]],4)))</f>
        <v>42278</v>
      </c>
    </row>
    <row r="2839" spans="1:16" x14ac:dyDescent="0.3">
      <c r="A2839">
        <v>201510</v>
      </c>
      <c r="B2839" t="s">
        <v>633</v>
      </c>
      <c r="C2839" t="s">
        <v>36</v>
      </c>
      <c r="D2839" t="s">
        <v>36</v>
      </c>
      <c r="E2839" t="s">
        <v>36</v>
      </c>
      <c r="F2839" t="s">
        <v>35</v>
      </c>
      <c r="G2839" t="s">
        <v>19</v>
      </c>
      <c r="H2839" t="s">
        <v>20</v>
      </c>
      <c r="I2839" t="s">
        <v>21</v>
      </c>
      <c r="J2839">
        <v>4754</v>
      </c>
      <c r="K2839">
        <v>12.99</v>
      </c>
      <c r="L2839">
        <v>61754.46</v>
      </c>
      <c r="N2839" t="s">
        <v>36</v>
      </c>
      <c r="O2839" t="s">
        <v>22</v>
      </c>
      <c r="P2839" s="2">
        <f>DATEVALUE(CONCATENATE(RIGHT(output[[#This Row],[month_year]],2),"/01/",LEFT(output[[#This Row],[month_year]],4)))</f>
        <v>42278</v>
      </c>
    </row>
    <row r="2840" spans="1:16" x14ac:dyDescent="0.3">
      <c r="A2840">
        <v>201510</v>
      </c>
      <c r="B2840" t="s">
        <v>633</v>
      </c>
      <c r="C2840" t="s">
        <v>635</v>
      </c>
      <c r="D2840" t="s">
        <v>636</v>
      </c>
      <c r="E2840" t="s">
        <v>636</v>
      </c>
      <c r="F2840" t="s">
        <v>35</v>
      </c>
      <c r="G2840" t="s">
        <v>637</v>
      </c>
      <c r="H2840" t="s">
        <v>20</v>
      </c>
      <c r="I2840" t="s">
        <v>638</v>
      </c>
      <c r="J2840">
        <v>1054</v>
      </c>
      <c r="K2840">
        <v>15.63</v>
      </c>
      <c r="L2840">
        <v>16474.02</v>
      </c>
      <c r="N2840" t="s">
        <v>636</v>
      </c>
      <c r="O2840" t="s">
        <v>22</v>
      </c>
      <c r="P2840" s="2">
        <f>DATEVALUE(CONCATENATE(RIGHT(output[[#This Row],[month_year]],2),"/01/",LEFT(output[[#This Row],[month_year]],4)))</f>
        <v>42278</v>
      </c>
    </row>
    <row r="2841" spans="1:16" x14ac:dyDescent="0.3">
      <c r="A2841">
        <v>201510</v>
      </c>
      <c r="B2841" t="s">
        <v>633</v>
      </c>
      <c r="C2841" t="s">
        <v>93</v>
      </c>
      <c r="D2841" t="s">
        <v>93</v>
      </c>
      <c r="E2841" t="s">
        <v>93</v>
      </c>
      <c r="F2841" t="s">
        <v>35</v>
      </c>
      <c r="G2841" t="s">
        <v>19</v>
      </c>
      <c r="H2841" t="s">
        <v>20</v>
      </c>
      <c r="I2841" t="s">
        <v>21</v>
      </c>
      <c r="J2841">
        <v>2196</v>
      </c>
      <c r="K2841">
        <v>12.99</v>
      </c>
      <c r="L2841">
        <v>28526.04</v>
      </c>
      <c r="N2841" t="s">
        <v>93</v>
      </c>
      <c r="O2841" t="s">
        <v>22</v>
      </c>
      <c r="P2841" s="2">
        <f>DATEVALUE(CONCATENATE(RIGHT(output[[#This Row],[month_year]],2),"/01/",LEFT(output[[#This Row],[month_year]],4)))</f>
        <v>42278</v>
      </c>
    </row>
    <row r="2842" spans="1:16" x14ac:dyDescent="0.3">
      <c r="A2842">
        <v>201510</v>
      </c>
      <c r="B2842" t="s">
        <v>633</v>
      </c>
      <c r="C2842" t="s">
        <v>95</v>
      </c>
      <c r="D2842" t="s">
        <v>95</v>
      </c>
      <c r="E2842" t="s">
        <v>96</v>
      </c>
      <c r="F2842" t="s">
        <v>35</v>
      </c>
      <c r="G2842" t="s">
        <v>52</v>
      </c>
      <c r="H2842" t="s">
        <v>20</v>
      </c>
      <c r="I2842" t="s">
        <v>53</v>
      </c>
      <c r="J2842">
        <v>1476</v>
      </c>
      <c r="K2842">
        <v>12.99</v>
      </c>
      <c r="L2842">
        <v>19173.240000000002</v>
      </c>
      <c r="N2842" t="s">
        <v>96</v>
      </c>
      <c r="O2842" t="s">
        <v>22</v>
      </c>
      <c r="P2842" s="2">
        <f>DATEVALUE(CONCATENATE(RIGHT(output[[#This Row],[month_year]],2),"/01/",LEFT(output[[#This Row],[month_year]],4)))</f>
        <v>42278</v>
      </c>
    </row>
    <row r="2843" spans="1:16" x14ac:dyDescent="0.3">
      <c r="A2843">
        <v>201510</v>
      </c>
      <c r="B2843" t="s">
        <v>633</v>
      </c>
      <c r="C2843" t="s">
        <v>639</v>
      </c>
      <c r="D2843" t="s">
        <v>640</v>
      </c>
      <c r="E2843" t="s">
        <v>640</v>
      </c>
      <c r="F2843" t="s">
        <v>48</v>
      </c>
      <c r="G2843" t="s">
        <v>19</v>
      </c>
      <c r="H2843" t="s">
        <v>20</v>
      </c>
      <c r="I2843" t="s">
        <v>21</v>
      </c>
      <c r="J2843">
        <v>1941</v>
      </c>
      <c r="K2843">
        <v>12.99</v>
      </c>
      <c r="L2843">
        <v>25213.59</v>
      </c>
      <c r="N2843" t="s">
        <v>640</v>
      </c>
      <c r="O2843" t="s">
        <v>22</v>
      </c>
      <c r="P2843" s="2">
        <f>DATEVALUE(CONCATENATE(RIGHT(output[[#This Row],[month_year]],2),"/01/",LEFT(output[[#This Row],[month_year]],4)))</f>
        <v>42278</v>
      </c>
    </row>
    <row r="2844" spans="1:16" x14ac:dyDescent="0.3">
      <c r="A2844">
        <v>201510</v>
      </c>
      <c r="B2844" t="s">
        <v>633</v>
      </c>
      <c r="C2844" t="s">
        <v>46</v>
      </c>
      <c r="D2844" t="s">
        <v>47</v>
      </c>
      <c r="E2844" t="s">
        <v>47</v>
      </c>
      <c r="F2844" t="s">
        <v>48</v>
      </c>
      <c r="G2844" t="s">
        <v>19</v>
      </c>
      <c r="H2844" t="s">
        <v>20</v>
      </c>
      <c r="I2844" t="s">
        <v>21</v>
      </c>
      <c r="J2844">
        <v>8468</v>
      </c>
      <c r="K2844">
        <v>12.99</v>
      </c>
      <c r="L2844">
        <v>109999.32</v>
      </c>
      <c r="N2844" t="s">
        <v>47</v>
      </c>
      <c r="O2844" t="s">
        <v>22</v>
      </c>
      <c r="P2844" s="2">
        <f>DATEVALUE(CONCATENATE(RIGHT(output[[#This Row],[month_year]],2),"/01/",LEFT(output[[#This Row],[month_year]],4)))</f>
        <v>42278</v>
      </c>
    </row>
    <row r="2845" spans="1:16" x14ac:dyDescent="0.3">
      <c r="A2845">
        <v>201510</v>
      </c>
      <c r="B2845" t="s">
        <v>633</v>
      </c>
      <c r="C2845" t="s">
        <v>49</v>
      </c>
      <c r="D2845" t="s">
        <v>50</v>
      </c>
      <c r="E2845" t="s">
        <v>51</v>
      </c>
      <c r="F2845" t="s">
        <v>48</v>
      </c>
      <c r="G2845" t="s">
        <v>52</v>
      </c>
      <c r="H2845" t="s">
        <v>20</v>
      </c>
      <c r="I2845" t="s">
        <v>53</v>
      </c>
      <c r="J2845">
        <v>1592</v>
      </c>
      <c r="K2845">
        <v>12.99</v>
      </c>
      <c r="L2845">
        <v>20680.080000000002</v>
      </c>
      <c r="N2845" t="s">
        <v>51</v>
      </c>
      <c r="O2845" t="s">
        <v>22</v>
      </c>
      <c r="P2845" s="2">
        <f>DATEVALUE(CONCATENATE(RIGHT(output[[#This Row],[month_year]],2),"/01/",LEFT(output[[#This Row],[month_year]],4)))</f>
        <v>42278</v>
      </c>
    </row>
    <row r="2846" spans="1:16" x14ac:dyDescent="0.3">
      <c r="A2846">
        <v>201510</v>
      </c>
      <c r="B2846" t="s">
        <v>633</v>
      </c>
      <c r="C2846" t="s">
        <v>54</v>
      </c>
      <c r="D2846" t="s">
        <v>55</v>
      </c>
      <c r="E2846" t="s">
        <v>55</v>
      </c>
      <c r="F2846" t="s">
        <v>48</v>
      </c>
      <c r="G2846" t="s">
        <v>19</v>
      </c>
      <c r="H2846" t="s">
        <v>20</v>
      </c>
      <c r="I2846" t="s">
        <v>21</v>
      </c>
      <c r="J2846">
        <v>1533</v>
      </c>
      <c r="K2846">
        <v>12.99</v>
      </c>
      <c r="L2846">
        <v>19913.669999999998</v>
      </c>
      <c r="N2846" t="s">
        <v>55</v>
      </c>
      <c r="O2846" t="s">
        <v>22</v>
      </c>
      <c r="P2846" s="2">
        <f>DATEVALUE(CONCATENATE(RIGHT(output[[#This Row],[month_year]],2),"/01/",LEFT(output[[#This Row],[month_year]],4)))</f>
        <v>42278</v>
      </c>
    </row>
    <row r="2847" spans="1:16" x14ac:dyDescent="0.3">
      <c r="A2847">
        <v>201510</v>
      </c>
      <c r="B2847" t="s">
        <v>633</v>
      </c>
      <c r="C2847" t="s">
        <v>60</v>
      </c>
      <c r="D2847" t="s">
        <v>61</v>
      </c>
      <c r="E2847" t="s">
        <v>61</v>
      </c>
      <c r="F2847" t="s">
        <v>48</v>
      </c>
      <c r="G2847" t="s">
        <v>19</v>
      </c>
      <c r="H2847" t="s">
        <v>20</v>
      </c>
      <c r="I2847" t="s">
        <v>21</v>
      </c>
      <c r="J2847">
        <v>2207</v>
      </c>
      <c r="K2847">
        <v>12.99</v>
      </c>
      <c r="L2847">
        <v>28668.93</v>
      </c>
      <c r="N2847" t="s">
        <v>61</v>
      </c>
      <c r="O2847" t="s">
        <v>22</v>
      </c>
      <c r="P2847" s="2">
        <f>DATEVALUE(CONCATENATE(RIGHT(output[[#This Row],[month_year]],2),"/01/",LEFT(output[[#This Row],[month_year]],4)))</f>
        <v>42278</v>
      </c>
    </row>
    <row r="2848" spans="1:16" x14ac:dyDescent="0.3">
      <c r="A2848">
        <v>201510</v>
      </c>
      <c r="B2848" t="s">
        <v>633</v>
      </c>
      <c r="C2848" t="s">
        <v>641</v>
      </c>
      <c r="D2848" t="s">
        <v>642</v>
      </c>
      <c r="E2848" t="s">
        <v>100</v>
      </c>
      <c r="F2848" t="s">
        <v>65</v>
      </c>
      <c r="G2848" t="s">
        <v>19</v>
      </c>
      <c r="H2848" t="s">
        <v>20</v>
      </c>
      <c r="I2848" t="s">
        <v>21</v>
      </c>
      <c r="J2848">
        <v>2547</v>
      </c>
      <c r="K2848">
        <v>12.99</v>
      </c>
      <c r="L2848">
        <v>33085.53</v>
      </c>
      <c r="N2848" t="s">
        <v>100</v>
      </c>
      <c r="O2848" t="s">
        <v>22</v>
      </c>
      <c r="P2848" s="2">
        <f>DATEVALUE(CONCATENATE(RIGHT(output[[#This Row],[month_year]],2),"/01/",LEFT(output[[#This Row],[month_year]],4)))</f>
        <v>42278</v>
      </c>
    </row>
    <row r="2849" spans="1:16" x14ac:dyDescent="0.3">
      <c r="A2849">
        <v>201510</v>
      </c>
      <c r="B2849" t="s">
        <v>633</v>
      </c>
      <c r="C2849" t="s">
        <v>97</v>
      </c>
      <c r="D2849" t="s">
        <v>98</v>
      </c>
      <c r="E2849" t="s">
        <v>98</v>
      </c>
      <c r="F2849" t="s">
        <v>65</v>
      </c>
      <c r="G2849" t="s">
        <v>19</v>
      </c>
      <c r="H2849" t="s">
        <v>20</v>
      </c>
      <c r="I2849" t="s">
        <v>21</v>
      </c>
      <c r="J2849">
        <v>971</v>
      </c>
      <c r="K2849">
        <v>12.99</v>
      </c>
      <c r="L2849">
        <v>12613.29</v>
      </c>
      <c r="N2849" t="s">
        <v>98</v>
      </c>
      <c r="O2849" t="s">
        <v>22</v>
      </c>
      <c r="P2849" s="2">
        <f>DATEVALUE(CONCATENATE(RIGHT(output[[#This Row],[month_year]],2),"/01/",LEFT(output[[#This Row],[month_year]],4)))</f>
        <v>42278</v>
      </c>
    </row>
    <row r="2850" spans="1:16" x14ac:dyDescent="0.3">
      <c r="A2850">
        <v>201510</v>
      </c>
      <c r="B2850" t="s">
        <v>633</v>
      </c>
      <c r="C2850" t="s">
        <v>142</v>
      </c>
      <c r="D2850" t="s">
        <v>63</v>
      </c>
      <c r="E2850" t="s">
        <v>64</v>
      </c>
      <c r="F2850" t="s">
        <v>65</v>
      </c>
      <c r="G2850" t="s">
        <v>19</v>
      </c>
      <c r="H2850" t="s">
        <v>20</v>
      </c>
      <c r="I2850" t="s">
        <v>21</v>
      </c>
      <c r="J2850">
        <v>2658</v>
      </c>
      <c r="K2850">
        <v>12.99</v>
      </c>
      <c r="L2850">
        <v>34527.42</v>
      </c>
      <c r="N2850" t="s">
        <v>64</v>
      </c>
      <c r="O2850" t="s">
        <v>22</v>
      </c>
      <c r="P2850" s="2">
        <f>DATEVALUE(CONCATENATE(RIGHT(output[[#This Row],[month_year]],2),"/01/",LEFT(output[[#This Row],[month_year]],4)))</f>
        <v>42278</v>
      </c>
    </row>
    <row r="2851" spans="1:16" x14ac:dyDescent="0.3">
      <c r="A2851">
        <v>201510</v>
      </c>
      <c r="B2851" t="s">
        <v>633</v>
      </c>
      <c r="C2851" t="s">
        <v>643</v>
      </c>
      <c r="D2851" t="s">
        <v>644</v>
      </c>
      <c r="E2851" t="s">
        <v>645</v>
      </c>
      <c r="F2851" t="s">
        <v>65</v>
      </c>
      <c r="G2851" t="s">
        <v>19</v>
      </c>
      <c r="H2851" t="s">
        <v>20</v>
      </c>
      <c r="I2851" t="s">
        <v>21</v>
      </c>
      <c r="J2851">
        <v>1492</v>
      </c>
      <c r="K2851">
        <v>12.99</v>
      </c>
      <c r="L2851">
        <v>19381.080000000002</v>
      </c>
      <c r="N2851" t="s">
        <v>645</v>
      </c>
      <c r="O2851" t="s">
        <v>22</v>
      </c>
      <c r="P2851" s="2">
        <f>DATEVALUE(CONCATENATE(RIGHT(output[[#This Row],[month_year]],2),"/01/",LEFT(output[[#This Row],[month_year]],4)))</f>
        <v>42278</v>
      </c>
    </row>
    <row r="2852" spans="1:16" x14ac:dyDescent="0.3">
      <c r="A2852">
        <v>201510</v>
      </c>
      <c r="B2852" t="s">
        <v>633</v>
      </c>
      <c r="C2852" t="s">
        <v>66</v>
      </c>
      <c r="D2852" t="s">
        <v>67</v>
      </c>
      <c r="E2852" t="s">
        <v>67</v>
      </c>
      <c r="F2852" t="s">
        <v>65</v>
      </c>
      <c r="G2852" t="s">
        <v>19</v>
      </c>
      <c r="H2852" t="s">
        <v>20</v>
      </c>
      <c r="I2852" t="s">
        <v>21</v>
      </c>
      <c r="J2852">
        <v>2166</v>
      </c>
      <c r="K2852">
        <v>12.99</v>
      </c>
      <c r="L2852">
        <v>28136.34</v>
      </c>
      <c r="N2852" t="s">
        <v>67</v>
      </c>
      <c r="O2852" t="s">
        <v>22</v>
      </c>
      <c r="P2852" s="2">
        <f>DATEVALUE(CONCATENATE(RIGHT(output[[#This Row],[month_year]],2),"/01/",LEFT(output[[#This Row],[month_year]],4)))</f>
        <v>42278</v>
      </c>
    </row>
    <row r="2853" spans="1:16" x14ac:dyDescent="0.3">
      <c r="A2853">
        <v>201510</v>
      </c>
      <c r="B2853" t="s">
        <v>633</v>
      </c>
      <c r="C2853" t="s">
        <v>595</v>
      </c>
      <c r="D2853" t="s">
        <v>596</v>
      </c>
      <c r="E2853" t="s">
        <v>65</v>
      </c>
      <c r="F2853" t="s">
        <v>65</v>
      </c>
      <c r="G2853" t="s">
        <v>19</v>
      </c>
      <c r="H2853" t="s">
        <v>20</v>
      </c>
      <c r="I2853" t="s">
        <v>21</v>
      </c>
      <c r="J2853">
        <v>5682</v>
      </c>
      <c r="K2853">
        <v>12.99</v>
      </c>
      <c r="L2853">
        <v>73809.179999999993</v>
      </c>
      <c r="N2853" t="s">
        <v>65</v>
      </c>
      <c r="O2853" t="s">
        <v>22</v>
      </c>
      <c r="P2853" s="2">
        <f>DATEVALUE(CONCATENATE(RIGHT(output[[#This Row],[month_year]],2),"/01/",LEFT(output[[#This Row],[month_year]],4)))</f>
        <v>42278</v>
      </c>
    </row>
    <row r="2854" spans="1:16" x14ac:dyDescent="0.3">
      <c r="A2854">
        <v>201510</v>
      </c>
      <c r="B2854" t="s">
        <v>633</v>
      </c>
      <c r="C2854" t="s">
        <v>646</v>
      </c>
      <c r="D2854" t="s">
        <v>126</v>
      </c>
      <c r="E2854" t="s">
        <v>126</v>
      </c>
      <c r="F2854" t="s">
        <v>65</v>
      </c>
      <c r="G2854" t="s">
        <v>19</v>
      </c>
      <c r="H2854" t="s">
        <v>20</v>
      </c>
      <c r="I2854" t="s">
        <v>21</v>
      </c>
      <c r="J2854">
        <v>1521</v>
      </c>
      <c r="K2854">
        <v>12.99</v>
      </c>
      <c r="L2854">
        <v>19757.79</v>
      </c>
      <c r="N2854" t="s">
        <v>126</v>
      </c>
      <c r="O2854" t="s">
        <v>22</v>
      </c>
      <c r="P2854" s="2">
        <f>DATEVALUE(CONCATENATE(RIGHT(output[[#This Row],[month_year]],2),"/01/",LEFT(output[[#This Row],[month_year]],4)))</f>
        <v>42278</v>
      </c>
    </row>
    <row r="2855" spans="1:16" x14ac:dyDescent="0.3">
      <c r="A2855">
        <v>201510</v>
      </c>
      <c r="B2855" t="s">
        <v>647</v>
      </c>
      <c r="C2855" t="s">
        <v>715</v>
      </c>
      <c r="D2855" t="s">
        <v>716</v>
      </c>
      <c r="E2855" t="s">
        <v>716</v>
      </c>
      <c r="F2855" t="s">
        <v>717</v>
      </c>
      <c r="G2855" t="s">
        <v>19</v>
      </c>
      <c r="H2855" t="s">
        <v>20</v>
      </c>
      <c r="I2855" t="s">
        <v>21</v>
      </c>
      <c r="J2855">
        <v>25</v>
      </c>
      <c r="K2855">
        <v>17.989999999999998</v>
      </c>
      <c r="L2855">
        <v>449.75</v>
      </c>
      <c r="O2855" t="s">
        <v>22</v>
      </c>
      <c r="P2855" s="2">
        <f>DATEVALUE(CONCATENATE(RIGHT(output[[#This Row],[month_year]],2),"/01/",LEFT(output[[#This Row],[month_year]],4)))</f>
        <v>42278</v>
      </c>
    </row>
    <row r="2856" spans="1:16" x14ac:dyDescent="0.3">
      <c r="A2856">
        <v>201510</v>
      </c>
      <c r="B2856" t="s">
        <v>647</v>
      </c>
      <c r="C2856" t="s">
        <v>648</v>
      </c>
      <c r="D2856" t="s">
        <v>649</v>
      </c>
      <c r="E2856" t="s">
        <v>649</v>
      </c>
      <c r="F2856" t="s">
        <v>650</v>
      </c>
      <c r="G2856" t="s">
        <v>651</v>
      </c>
      <c r="H2856" t="s">
        <v>20</v>
      </c>
      <c r="I2856" t="s">
        <v>652</v>
      </c>
      <c r="J2856">
        <v>49</v>
      </c>
      <c r="K2856">
        <v>1.99</v>
      </c>
      <c r="L2856">
        <v>97.51</v>
      </c>
      <c r="O2856" t="s">
        <v>24</v>
      </c>
      <c r="P2856" s="2">
        <f>DATEVALUE(CONCATENATE(RIGHT(output[[#This Row],[month_year]],2),"/01/",LEFT(output[[#This Row],[month_year]],4)))</f>
        <v>42278</v>
      </c>
    </row>
    <row r="2857" spans="1:16" x14ac:dyDescent="0.3">
      <c r="A2857">
        <v>201510</v>
      </c>
      <c r="B2857" t="s">
        <v>647</v>
      </c>
      <c r="C2857" t="s">
        <v>16</v>
      </c>
      <c r="D2857" t="s">
        <v>17</v>
      </c>
      <c r="E2857" t="s">
        <v>17</v>
      </c>
      <c r="F2857" t="s">
        <v>18</v>
      </c>
      <c r="G2857" t="s">
        <v>19</v>
      </c>
      <c r="H2857" t="s">
        <v>20</v>
      </c>
      <c r="I2857" t="s">
        <v>21</v>
      </c>
      <c r="J2857">
        <v>1350</v>
      </c>
      <c r="K2857">
        <v>17.989999999999998</v>
      </c>
      <c r="L2857">
        <v>24286.5</v>
      </c>
      <c r="O2857" t="s">
        <v>24</v>
      </c>
      <c r="P2857" s="2">
        <f>DATEVALUE(CONCATENATE(RIGHT(output[[#This Row],[month_year]],2),"/01/",LEFT(output[[#This Row],[month_year]],4)))</f>
        <v>42278</v>
      </c>
    </row>
    <row r="2858" spans="1:16" x14ac:dyDescent="0.3">
      <c r="A2858">
        <v>201510</v>
      </c>
      <c r="B2858" t="s">
        <v>647</v>
      </c>
      <c r="C2858" t="s">
        <v>653</v>
      </c>
      <c r="D2858" t="s">
        <v>654</v>
      </c>
      <c r="E2858" t="s">
        <v>655</v>
      </c>
      <c r="F2858" t="s">
        <v>18</v>
      </c>
      <c r="G2858" t="s">
        <v>637</v>
      </c>
      <c r="H2858" t="s">
        <v>20</v>
      </c>
      <c r="I2858" t="s">
        <v>638</v>
      </c>
      <c r="J2858">
        <v>340</v>
      </c>
      <c r="K2858">
        <v>19.989999999999998</v>
      </c>
      <c r="L2858">
        <v>6796.6</v>
      </c>
      <c r="O2858" t="s">
        <v>24</v>
      </c>
      <c r="P2858" s="2">
        <f>DATEVALUE(CONCATENATE(RIGHT(output[[#This Row],[month_year]],2),"/01/",LEFT(output[[#This Row],[month_year]],4)))</f>
        <v>42278</v>
      </c>
    </row>
    <row r="2859" spans="1:16" x14ac:dyDescent="0.3">
      <c r="A2859">
        <v>201510</v>
      </c>
      <c r="B2859" t="s">
        <v>647</v>
      </c>
      <c r="C2859" t="s">
        <v>71</v>
      </c>
      <c r="D2859" t="s">
        <v>72</v>
      </c>
      <c r="E2859" t="s">
        <v>72</v>
      </c>
      <c r="F2859" t="s">
        <v>18</v>
      </c>
      <c r="G2859" t="s">
        <v>19</v>
      </c>
      <c r="H2859" t="s">
        <v>38</v>
      </c>
      <c r="I2859" t="s">
        <v>39</v>
      </c>
      <c r="J2859">
        <v>338</v>
      </c>
      <c r="K2859">
        <v>18.989999999999998</v>
      </c>
      <c r="L2859">
        <v>6418.62</v>
      </c>
      <c r="O2859" t="s">
        <v>24</v>
      </c>
      <c r="P2859" s="2">
        <f>DATEVALUE(CONCATENATE(RIGHT(output[[#This Row],[month_year]],2),"/01/",LEFT(output[[#This Row],[month_year]],4)))</f>
        <v>42278</v>
      </c>
    </row>
    <row r="2860" spans="1:16" x14ac:dyDescent="0.3">
      <c r="A2860">
        <v>201510</v>
      </c>
      <c r="B2860" t="s">
        <v>647</v>
      </c>
      <c r="C2860" t="s">
        <v>73</v>
      </c>
      <c r="D2860" t="s">
        <v>74</v>
      </c>
      <c r="E2860" t="s">
        <v>75</v>
      </c>
      <c r="F2860" t="s">
        <v>18</v>
      </c>
      <c r="G2860" t="s">
        <v>19</v>
      </c>
      <c r="H2860" t="s">
        <v>20</v>
      </c>
      <c r="I2860" t="s">
        <v>21</v>
      </c>
      <c r="J2860">
        <v>504</v>
      </c>
      <c r="K2860">
        <v>17.989999999999998</v>
      </c>
      <c r="L2860">
        <v>9066.9599999999991</v>
      </c>
      <c r="O2860" t="s">
        <v>24</v>
      </c>
      <c r="P2860" s="2">
        <f>DATEVALUE(CONCATENATE(RIGHT(output[[#This Row],[month_year]],2),"/01/",LEFT(output[[#This Row],[month_year]],4)))</f>
        <v>42278</v>
      </c>
    </row>
    <row r="2861" spans="1:16" x14ac:dyDescent="0.3">
      <c r="A2861">
        <v>201510</v>
      </c>
      <c r="B2861" t="s">
        <v>647</v>
      </c>
      <c r="C2861" t="s">
        <v>76</v>
      </c>
      <c r="D2861" t="s">
        <v>77</v>
      </c>
      <c r="E2861" t="s">
        <v>78</v>
      </c>
      <c r="F2861" t="s">
        <v>18</v>
      </c>
      <c r="G2861" t="s">
        <v>19</v>
      </c>
      <c r="H2861" t="s">
        <v>38</v>
      </c>
      <c r="I2861" t="s">
        <v>39</v>
      </c>
      <c r="J2861">
        <v>171</v>
      </c>
      <c r="K2861">
        <v>18.989999999999998</v>
      </c>
      <c r="L2861">
        <v>3247.29</v>
      </c>
      <c r="O2861" t="s">
        <v>24</v>
      </c>
      <c r="P2861" s="2">
        <f>DATEVALUE(CONCATENATE(RIGHT(output[[#This Row],[month_year]],2),"/01/",LEFT(output[[#This Row],[month_year]],4)))</f>
        <v>42278</v>
      </c>
    </row>
    <row r="2862" spans="1:16" x14ac:dyDescent="0.3">
      <c r="A2862">
        <v>201510</v>
      </c>
      <c r="B2862" t="s">
        <v>647</v>
      </c>
      <c r="C2862" t="s">
        <v>79</v>
      </c>
      <c r="D2862" t="s">
        <v>80</v>
      </c>
      <c r="E2862" t="s">
        <v>81</v>
      </c>
      <c r="F2862" t="s">
        <v>18</v>
      </c>
      <c r="G2862" t="s">
        <v>52</v>
      </c>
      <c r="H2862" t="s">
        <v>20</v>
      </c>
      <c r="I2862" t="s">
        <v>53</v>
      </c>
      <c r="J2862">
        <v>418</v>
      </c>
      <c r="K2862">
        <v>17.989999999999998</v>
      </c>
      <c r="L2862">
        <v>7519.82</v>
      </c>
      <c r="O2862" t="s">
        <v>24</v>
      </c>
      <c r="P2862" s="2">
        <f>DATEVALUE(CONCATENATE(RIGHT(output[[#This Row],[month_year]],2),"/01/",LEFT(output[[#This Row],[month_year]],4)))</f>
        <v>42278</v>
      </c>
    </row>
    <row r="2863" spans="1:16" x14ac:dyDescent="0.3">
      <c r="A2863">
        <v>201510</v>
      </c>
      <c r="B2863" t="s">
        <v>647</v>
      </c>
      <c r="C2863" t="s">
        <v>82</v>
      </c>
      <c r="D2863" t="s">
        <v>83</v>
      </c>
      <c r="E2863" t="s">
        <v>84</v>
      </c>
      <c r="F2863" t="s">
        <v>18</v>
      </c>
      <c r="G2863" t="s">
        <v>52</v>
      </c>
      <c r="H2863" t="s">
        <v>38</v>
      </c>
      <c r="I2863" t="s">
        <v>85</v>
      </c>
      <c r="J2863">
        <v>236</v>
      </c>
      <c r="K2863">
        <v>18.989999999999998</v>
      </c>
      <c r="L2863">
        <v>4481.6400000000003</v>
      </c>
      <c r="O2863" t="s">
        <v>24</v>
      </c>
      <c r="P2863" s="2">
        <f>DATEVALUE(CONCATENATE(RIGHT(output[[#This Row],[month_year]],2),"/01/",LEFT(output[[#This Row],[month_year]],4)))</f>
        <v>42278</v>
      </c>
    </row>
    <row r="2864" spans="1:16" x14ac:dyDescent="0.3">
      <c r="A2864">
        <v>201510</v>
      </c>
      <c r="B2864" t="s">
        <v>647</v>
      </c>
      <c r="C2864" t="s">
        <v>656</v>
      </c>
      <c r="D2864" t="s">
        <v>656</v>
      </c>
      <c r="E2864" t="s">
        <v>656</v>
      </c>
      <c r="F2864" t="s">
        <v>23</v>
      </c>
      <c r="G2864" t="s">
        <v>19</v>
      </c>
      <c r="H2864" t="s">
        <v>38</v>
      </c>
      <c r="I2864" t="s">
        <v>39</v>
      </c>
      <c r="J2864">
        <v>1588</v>
      </c>
      <c r="K2864">
        <v>18.989999999999998</v>
      </c>
      <c r="L2864">
        <v>30156.12</v>
      </c>
      <c r="O2864" t="s">
        <v>24</v>
      </c>
      <c r="P2864" s="2">
        <f>DATEVALUE(CONCATENATE(RIGHT(output[[#This Row],[month_year]],2),"/01/",LEFT(output[[#This Row],[month_year]],4)))</f>
        <v>42278</v>
      </c>
    </row>
    <row r="2865" spans="1:16" x14ac:dyDescent="0.3">
      <c r="A2865">
        <v>201510</v>
      </c>
      <c r="B2865" t="s">
        <v>647</v>
      </c>
      <c r="C2865" t="s">
        <v>657</v>
      </c>
      <c r="D2865" t="s">
        <v>206</v>
      </c>
      <c r="E2865" t="s">
        <v>206</v>
      </c>
      <c r="F2865" t="s">
        <v>206</v>
      </c>
      <c r="G2865" t="s">
        <v>19</v>
      </c>
      <c r="H2865" t="s">
        <v>20</v>
      </c>
      <c r="I2865" t="s">
        <v>21</v>
      </c>
      <c r="J2865">
        <v>3167</v>
      </c>
      <c r="K2865">
        <v>17.989999999999998</v>
      </c>
      <c r="L2865">
        <v>56974.33</v>
      </c>
      <c r="O2865" t="s">
        <v>24</v>
      </c>
      <c r="P2865" s="2">
        <f>DATEVALUE(CONCATENATE(RIGHT(output[[#This Row],[month_year]],2),"/01/",LEFT(output[[#This Row],[month_year]],4)))</f>
        <v>42278</v>
      </c>
    </row>
    <row r="2866" spans="1:16" x14ac:dyDescent="0.3">
      <c r="A2866">
        <v>201510</v>
      </c>
      <c r="B2866" t="s">
        <v>647</v>
      </c>
      <c r="C2866" t="s">
        <v>658</v>
      </c>
      <c r="D2866" t="s">
        <v>659</v>
      </c>
      <c r="E2866" t="s">
        <v>132</v>
      </c>
      <c r="F2866" t="s">
        <v>30</v>
      </c>
      <c r="G2866" t="s">
        <v>52</v>
      </c>
      <c r="H2866" t="s">
        <v>20</v>
      </c>
      <c r="I2866" t="s">
        <v>53</v>
      </c>
      <c r="J2866">
        <v>1058</v>
      </c>
      <c r="K2866">
        <v>17.989999999999998</v>
      </c>
      <c r="L2866">
        <v>19033.419999999998</v>
      </c>
      <c r="O2866" t="s">
        <v>24</v>
      </c>
      <c r="P2866" s="2">
        <f>DATEVALUE(CONCATENATE(RIGHT(output[[#This Row],[month_year]],2),"/01/",LEFT(output[[#This Row],[month_year]],4)))</f>
        <v>42278</v>
      </c>
    </row>
    <row r="2867" spans="1:16" x14ac:dyDescent="0.3">
      <c r="A2867">
        <v>201510</v>
      </c>
      <c r="B2867" t="s">
        <v>647</v>
      </c>
      <c r="C2867" t="s">
        <v>29</v>
      </c>
      <c r="D2867" t="s">
        <v>30</v>
      </c>
      <c r="E2867" t="s">
        <v>30</v>
      </c>
      <c r="F2867" t="s">
        <v>30</v>
      </c>
      <c r="G2867" t="s">
        <v>19</v>
      </c>
      <c r="H2867" t="s">
        <v>20</v>
      </c>
      <c r="I2867" t="s">
        <v>21</v>
      </c>
      <c r="J2867">
        <v>4261</v>
      </c>
      <c r="K2867">
        <v>17.989999999999998</v>
      </c>
      <c r="L2867">
        <v>76655.39</v>
      </c>
      <c r="O2867" t="s">
        <v>24</v>
      </c>
      <c r="P2867" s="2">
        <f>DATEVALUE(CONCATENATE(RIGHT(output[[#This Row],[month_year]],2),"/01/",LEFT(output[[#This Row],[month_year]],4)))</f>
        <v>42278</v>
      </c>
    </row>
    <row r="2868" spans="1:16" x14ac:dyDescent="0.3">
      <c r="A2868">
        <v>201510</v>
      </c>
      <c r="B2868" t="s">
        <v>647</v>
      </c>
      <c r="C2868" t="s">
        <v>660</v>
      </c>
      <c r="D2868" t="s">
        <v>661</v>
      </c>
      <c r="E2868" t="s">
        <v>661</v>
      </c>
      <c r="F2868" t="s">
        <v>30</v>
      </c>
      <c r="G2868" t="s">
        <v>637</v>
      </c>
      <c r="H2868" t="s">
        <v>20</v>
      </c>
      <c r="I2868" t="s">
        <v>638</v>
      </c>
      <c r="J2868">
        <v>574</v>
      </c>
      <c r="K2868">
        <v>19.989999999999998</v>
      </c>
      <c r="L2868">
        <v>11474.26</v>
      </c>
      <c r="O2868" t="s">
        <v>24</v>
      </c>
      <c r="P2868" s="2">
        <f>DATEVALUE(CONCATENATE(RIGHT(output[[#This Row],[month_year]],2),"/01/",LEFT(output[[#This Row],[month_year]],4)))</f>
        <v>42278</v>
      </c>
    </row>
    <row r="2869" spans="1:16" x14ac:dyDescent="0.3">
      <c r="A2869">
        <v>201510</v>
      </c>
      <c r="B2869" t="s">
        <v>647</v>
      </c>
      <c r="C2869" t="s">
        <v>662</v>
      </c>
      <c r="D2869" t="s">
        <v>663</v>
      </c>
      <c r="E2869" t="s">
        <v>663</v>
      </c>
      <c r="F2869" t="s">
        <v>30</v>
      </c>
      <c r="G2869" t="s">
        <v>42</v>
      </c>
      <c r="H2869" t="s">
        <v>20</v>
      </c>
      <c r="I2869" t="s">
        <v>43</v>
      </c>
      <c r="J2869">
        <v>1141</v>
      </c>
      <c r="K2869">
        <v>24.99</v>
      </c>
      <c r="L2869">
        <v>28513.59</v>
      </c>
      <c r="O2869" t="s">
        <v>24</v>
      </c>
      <c r="P2869" s="2">
        <f>DATEVALUE(CONCATENATE(RIGHT(output[[#This Row],[month_year]],2),"/01/",LEFT(output[[#This Row],[month_year]],4)))</f>
        <v>42278</v>
      </c>
    </row>
    <row r="2870" spans="1:16" x14ac:dyDescent="0.3">
      <c r="A2870">
        <v>201510</v>
      </c>
      <c r="B2870" t="s">
        <v>647</v>
      </c>
      <c r="C2870" t="s">
        <v>86</v>
      </c>
      <c r="D2870" t="s">
        <v>87</v>
      </c>
      <c r="E2870" t="s">
        <v>87</v>
      </c>
      <c r="F2870" t="s">
        <v>30</v>
      </c>
      <c r="G2870" t="s">
        <v>19</v>
      </c>
      <c r="H2870" t="s">
        <v>38</v>
      </c>
      <c r="I2870" t="s">
        <v>39</v>
      </c>
      <c r="J2870">
        <v>1560</v>
      </c>
      <c r="K2870">
        <v>18.989999999999998</v>
      </c>
      <c r="L2870">
        <v>29624.400000000001</v>
      </c>
      <c r="O2870" t="s">
        <v>24</v>
      </c>
      <c r="P2870" s="2">
        <f>DATEVALUE(CONCATENATE(RIGHT(output[[#This Row],[month_year]],2),"/01/",LEFT(output[[#This Row],[month_year]],4)))</f>
        <v>42278</v>
      </c>
    </row>
    <row r="2871" spans="1:16" x14ac:dyDescent="0.3">
      <c r="A2871">
        <v>201510</v>
      </c>
      <c r="B2871" t="s">
        <v>647</v>
      </c>
      <c r="C2871" t="s">
        <v>133</v>
      </c>
      <c r="D2871" t="s">
        <v>134</v>
      </c>
      <c r="E2871" t="s">
        <v>134</v>
      </c>
      <c r="F2871" t="s">
        <v>30</v>
      </c>
      <c r="G2871" t="s">
        <v>19</v>
      </c>
      <c r="H2871" t="s">
        <v>20</v>
      </c>
      <c r="I2871" t="s">
        <v>21</v>
      </c>
      <c r="J2871">
        <v>1470</v>
      </c>
      <c r="K2871">
        <v>17.989999999999998</v>
      </c>
      <c r="L2871">
        <v>26445.3</v>
      </c>
      <c r="O2871" t="s">
        <v>24</v>
      </c>
      <c r="P2871" s="2">
        <f>DATEVALUE(CONCATENATE(RIGHT(output[[#This Row],[month_year]],2),"/01/",LEFT(output[[#This Row],[month_year]],4)))</f>
        <v>42278</v>
      </c>
    </row>
    <row r="2872" spans="1:16" x14ac:dyDescent="0.3">
      <c r="A2872">
        <v>201510</v>
      </c>
      <c r="B2872" t="s">
        <v>647</v>
      </c>
      <c r="C2872" t="s">
        <v>664</v>
      </c>
      <c r="D2872" t="s">
        <v>294</v>
      </c>
      <c r="E2872" t="s">
        <v>294</v>
      </c>
      <c r="F2872" t="s">
        <v>30</v>
      </c>
      <c r="G2872" t="s">
        <v>19</v>
      </c>
      <c r="H2872" t="s">
        <v>38</v>
      </c>
      <c r="I2872" t="s">
        <v>39</v>
      </c>
      <c r="J2872">
        <v>1762</v>
      </c>
      <c r="K2872">
        <v>18.989999999999998</v>
      </c>
      <c r="L2872">
        <v>33460.379999999997</v>
      </c>
      <c r="O2872" t="s">
        <v>24</v>
      </c>
      <c r="P2872" s="2">
        <f>DATEVALUE(CONCATENATE(RIGHT(output[[#This Row],[month_year]],2),"/01/",LEFT(output[[#This Row],[month_year]],4)))</f>
        <v>42278</v>
      </c>
    </row>
    <row r="2873" spans="1:16" x14ac:dyDescent="0.3">
      <c r="A2873">
        <v>201510</v>
      </c>
      <c r="B2873" t="s">
        <v>647</v>
      </c>
      <c r="C2873" t="s">
        <v>665</v>
      </c>
      <c r="D2873" t="s">
        <v>666</v>
      </c>
      <c r="E2873" t="s">
        <v>666</v>
      </c>
      <c r="F2873" t="s">
        <v>30</v>
      </c>
      <c r="G2873" t="s">
        <v>19</v>
      </c>
      <c r="H2873" t="s">
        <v>20</v>
      </c>
      <c r="I2873" t="s">
        <v>21</v>
      </c>
      <c r="J2873">
        <v>615</v>
      </c>
      <c r="K2873">
        <v>17.989999999999998</v>
      </c>
      <c r="L2873">
        <v>11063.85</v>
      </c>
      <c r="O2873" t="s">
        <v>24</v>
      </c>
      <c r="P2873" s="2">
        <f>DATEVALUE(CONCATENATE(RIGHT(output[[#This Row],[month_year]],2),"/01/",LEFT(output[[#This Row],[month_year]],4)))</f>
        <v>42278</v>
      </c>
    </row>
    <row r="2874" spans="1:16" x14ac:dyDescent="0.3">
      <c r="A2874">
        <v>201510</v>
      </c>
      <c r="B2874" t="s">
        <v>647</v>
      </c>
      <c r="C2874" t="s">
        <v>135</v>
      </c>
      <c r="D2874" t="s">
        <v>136</v>
      </c>
      <c r="E2874" t="s">
        <v>136</v>
      </c>
      <c r="F2874" t="s">
        <v>30</v>
      </c>
      <c r="G2874" t="s">
        <v>52</v>
      </c>
      <c r="H2874" t="s">
        <v>20</v>
      </c>
      <c r="I2874" t="s">
        <v>53</v>
      </c>
      <c r="J2874">
        <v>497</v>
      </c>
      <c r="K2874">
        <v>17.989999999999998</v>
      </c>
      <c r="L2874">
        <v>8941.0300000000007</v>
      </c>
      <c r="O2874" t="s">
        <v>24</v>
      </c>
      <c r="P2874" s="2">
        <f>DATEVALUE(CONCATENATE(RIGHT(output[[#This Row],[month_year]],2),"/01/",LEFT(output[[#This Row],[month_year]],4)))</f>
        <v>42278</v>
      </c>
    </row>
    <row r="2875" spans="1:16" x14ac:dyDescent="0.3">
      <c r="A2875">
        <v>201510</v>
      </c>
      <c r="B2875" t="s">
        <v>647</v>
      </c>
      <c r="C2875" t="s">
        <v>137</v>
      </c>
      <c r="D2875" t="s">
        <v>138</v>
      </c>
      <c r="E2875" t="s">
        <v>138</v>
      </c>
      <c r="F2875" t="s">
        <v>30</v>
      </c>
      <c r="G2875" t="s">
        <v>19</v>
      </c>
      <c r="H2875" t="s">
        <v>20</v>
      </c>
      <c r="I2875" t="s">
        <v>21</v>
      </c>
      <c r="J2875">
        <v>1738</v>
      </c>
      <c r="K2875">
        <v>17.989999999999998</v>
      </c>
      <c r="L2875">
        <v>31266.62</v>
      </c>
      <c r="O2875" t="s">
        <v>24</v>
      </c>
      <c r="P2875" s="2">
        <f>DATEVALUE(CONCATENATE(RIGHT(output[[#This Row],[month_year]],2),"/01/",LEFT(output[[#This Row],[month_year]],4)))</f>
        <v>42278</v>
      </c>
    </row>
    <row r="2876" spans="1:16" x14ac:dyDescent="0.3">
      <c r="A2876">
        <v>201510</v>
      </c>
      <c r="B2876" t="s">
        <v>647</v>
      </c>
      <c r="C2876" t="s">
        <v>634</v>
      </c>
      <c r="D2876" t="s">
        <v>318</v>
      </c>
      <c r="E2876" t="s">
        <v>318</v>
      </c>
      <c r="F2876" t="s">
        <v>30</v>
      </c>
      <c r="G2876" t="s">
        <v>19</v>
      </c>
      <c r="H2876" t="s">
        <v>38</v>
      </c>
      <c r="I2876" t="s">
        <v>39</v>
      </c>
      <c r="J2876">
        <v>1420</v>
      </c>
      <c r="K2876">
        <v>18.989999999999998</v>
      </c>
      <c r="L2876">
        <v>26965.8</v>
      </c>
      <c r="O2876" t="s">
        <v>24</v>
      </c>
      <c r="P2876" s="2">
        <f>DATEVALUE(CONCATENATE(RIGHT(output[[#This Row],[month_year]],2),"/01/",LEFT(output[[#This Row],[month_year]],4)))</f>
        <v>42278</v>
      </c>
    </row>
    <row r="2877" spans="1:16" x14ac:dyDescent="0.3">
      <c r="A2877">
        <v>201510</v>
      </c>
      <c r="B2877" t="s">
        <v>647</v>
      </c>
      <c r="C2877" t="s">
        <v>31</v>
      </c>
      <c r="D2877" t="s">
        <v>32</v>
      </c>
      <c r="E2877" t="s">
        <v>32</v>
      </c>
      <c r="F2877" t="s">
        <v>30</v>
      </c>
      <c r="G2877" t="s">
        <v>19</v>
      </c>
      <c r="H2877" t="s">
        <v>20</v>
      </c>
      <c r="I2877" t="s">
        <v>21</v>
      </c>
      <c r="J2877">
        <v>5554</v>
      </c>
      <c r="K2877">
        <v>17.989999999999998</v>
      </c>
      <c r="L2877">
        <v>99916.46</v>
      </c>
      <c r="O2877" t="s">
        <v>24</v>
      </c>
      <c r="P2877" s="2">
        <f>DATEVALUE(CONCATENATE(RIGHT(output[[#This Row],[month_year]],2),"/01/",LEFT(output[[#This Row],[month_year]],4)))</f>
        <v>42278</v>
      </c>
    </row>
    <row r="2878" spans="1:16" x14ac:dyDescent="0.3">
      <c r="A2878">
        <v>201510</v>
      </c>
      <c r="B2878" t="s">
        <v>647</v>
      </c>
      <c r="C2878" t="s">
        <v>92</v>
      </c>
      <c r="D2878" t="s">
        <v>92</v>
      </c>
      <c r="E2878" t="s">
        <v>92</v>
      </c>
      <c r="F2878" t="s">
        <v>35</v>
      </c>
      <c r="G2878" t="s">
        <v>19</v>
      </c>
      <c r="H2878" t="s">
        <v>20</v>
      </c>
      <c r="I2878" t="s">
        <v>21</v>
      </c>
      <c r="J2878">
        <v>441</v>
      </c>
      <c r="K2878">
        <v>17.989999999999998</v>
      </c>
      <c r="L2878">
        <v>7933.59</v>
      </c>
      <c r="N2878" t="s">
        <v>92</v>
      </c>
      <c r="O2878" t="s">
        <v>22</v>
      </c>
      <c r="P2878" s="2">
        <f>DATEVALUE(CONCATENATE(RIGHT(output[[#This Row],[month_year]],2),"/01/",LEFT(output[[#This Row],[month_year]],4)))</f>
        <v>42278</v>
      </c>
    </row>
    <row r="2879" spans="1:16" x14ac:dyDescent="0.3">
      <c r="A2879">
        <v>201510</v>
      </c>
      <c r="B2879" t="s">
        <v>647</v>
      </c>
      <c r="C2879" t="s">
        <v>33</v>
      </c>
      <c r="D2879" t="s">
        <v>33</v>
      </c>
      <c r="E2879" t="s">
        <v>34</v>
      </c>
      <c r="F2879" t="s">
        <v>35</v>
      </c>
      <c r="G2879" t="s">
        <v>19</v>
      </c>
      <c r="H2879" t="s">
        <v>20</v>
      </c>
      <c r="I2879" t="s">
        <v>21</v>
      </c>
      <c r="J2879">
        <v>605</v>
      </c>
      <c r="K2879">
        <v>17.989999999999998</v>
      </c>
      <c r="L2879">
        <v>10883.95</v>
      </c>
      <c r="O2879" t="s">
        <v>24</v>
      </c>
      <c r="P2879" s="2">
        <f>DATEVALUE(CONCATENATE(RIGHT(output[[#This Row],[month_year]],2),"/01/",LEFT(output[[#This Row],[month_year]],4)))</f>
        <v>42278</v>
      </c>
    </row>
    <row r="2880" spans="1:16" x14ac:dyDescent="0.3">
      <c r="A2880">
        <v>201510</v>
      </c>
      <c r="B2880" t="s">
        <v>647</v>
      </c>
      <c r="C2880" t="s">
        <v>36</v>
      </c>
      <c r="D2880" t="s">
        <v>36</v>
      </c>
      <c r="E2880" t="s">
        <v>36</v>
      </c>
      <c r="F2880" t="s">
        <v>35</v>
      </c>
      <c r="G2880" t="s">
        <v>19</v>
      </c>
      <c r="H2880" t="s">
        <v>20</v>
      </c>
      <c r="I2880" t="s">
        <v>21</v>
      </c>
      <c r="J2880">
        <v>1418</v>
      </c>
      <c r="K2880">
        <v>17.989999999999998</v>
      </c>
      <c r="L2880">
        <v>25509.82</v>
      </c>
      <c r="O2880" t="s">
        <v>24</v>
      </c>
      <c r="P2880" s="2">
        <f>DATEVALUE(CONCATENATE(RIGHT(output[[#This Row],[month_year]],2),"/01/",LEFT(output[[#This Row],[month_year]],4)))</f>
        <v>42278</v>
      </c>
    </row>
    <row r="2881" spans="1:16" x14ac:dyDescent="0.3">
      <c r="A2881">
        <v>201510</v>
      </c>
      <c r="B2881" t="s">
        <v>647</v>
      </c>
      <c r="C2881" t="s">
        <v>669</v>
      </c>
      <c r="D2881" t="s">
        <v>636</v>
      </c>
      <c r="E2881" t="s">
        <v>636</v>
      </c>
      <c r="F2881" t="s">
        <v>35</v>
      </c>
      <c r="G2881" t="s">
        <v>637</v>
      </c>
      <c r="H2881" t="s">
        <v>20</v>
      </c>
      <c r="I2881" t="s">
        <v>638</v>
      </c>
      <c r="J2881">
        <v>822</v>
      </c>
      <c r="K2881">
        <v>19.989999999999998</v>
      </c>
      <c r="L2881">
        <v>16431.78</v>
      </c>
      <c r="O2881" t="s">
        <v>24</v>
      </c>
      <c r="P2881" s="2">
        <f>DATEVALUE(CONCATENATE(RIGHT(output[[#This Row],[month_year]],2),"/01/",LEFT(output[[#This Row],[month_year]],4)))</f>
        <v>42278</v>
      </c>
    </row>
    <row r="2882" spans="1:16" x14ac:dyDescent="0.3">
      <c r="A2882">
        <v>201510</v>
      </c>
      <c r="B2882" t="s">
        <v>647</v>
      </c>
      <c r="C2882" t="s">
        <v>40</v>
      </c>
      <c r="D2882" t="s">
        <v>41</v>
      </c>
      <c r="E2882" t="s">
        <v>41</v>
      </c>
      <c r="F2882" t="s">
        <v>35</v>
      </c>
      <c r="G2882" t="s">
        <v>42</v>
      </c>
      <c r="H2882" t="s">
        <v>20</v>
      </c>
      <c r="I2882" t="s">
        <v>43</v>
      </c>
      <c r="J2882">
        <v>670</v>
      </c>
      <c r="K2882">
        <v>24.99</v>
      </c>
      <c r="L2882">
        <v>16743.3</v>
      </c>
      <c r="O2882" t="s">
        <v>24</v>
      </c>
      <c r="P2882" s="2">
        <f>DATEVALUE(CONCATENATE(RIGHT(output[[#This Row],[month_year]],2),"/01/",LEFT(output[[#This Row],[month_year]],4)))</f>
        <v>42278</v>
      </c>
    </row>
    <row r="2883" spans="1:16" x14ac:dyDescent="0.3">
      <c r="A2883">
        <v>201510</v>
      </c>
      <c r="B2883" t="s">
        <v>647</v>
      </c>
      <c r="C2883" t="s">
        <v>93</v>
      </c>
      <c r="D2883" t="s">
        <v>93</v>
      </c>
      <c r="E2883" t="s">
        <v>93</v>
      </c>
      <c r="F2883" t="s">
        <v>35</v>
      </c>
      <c r="G2883" t="s">
        <v>19</v>
      </c>
      <c r="H2883" t="s">
        <v>20</v>
      </c>
      <c r="I2883" t="s">
        <v>21</v>
      </c>
      <c r="J2883">
        <v>1089</v>
      </c>
      <c r="K2883">
        <v>17.989999999999998</v>
      </c>
      <c r="L2883">
        <v>19591.11</v>
      </c>
      <c r="O2883" t="s">
        <v>24</v>
      </c>
      <c r="P2883" s="2">
        <f>DATEVALUE(CONCATENATE(RIGHT(output[[#This Row],[month_year]],2),"/01/",LEFT(output[[#This Row],[month_year]],4)))</f>
        <v>42278</v>
      </c>
    </row>
    <row r="2884" spans="1:16" x14ac:dyDescent="0.3">
      <c r="A2884">
        <v>201510</v>
      </c>
      <c r="B2884" t="s">
        <v>647</v>
      </c>
      <c r="C2884" t="s">
        <v>413</v>
      </c>
      <c r="D2884" t="s">
        <v>413</v>
      </c>
      <c r="E2884" t="s">
        <v>94</v>
      </c>
      <c r="F2884" t="s">
        <v>35</v>
      </c>
      <c r="G2884" t="s">
        <v>19</v>
      </c>
      <c r="H2884" t="s">
        <v>38</v>
      </c>
      <c r="I2884" t="s">
        <v>39</v>
      </c>
      <c r="J2884">
        <v>1573</v>
      </c>
      <c r="K2884">
        <v>18.989999999999998</v>
      </c>
      <c r="L2884">
        <v>29871.27</v>
      </c>
      <c r="O2884" t="s">
        <v>24</v>
      </c>
      <c r="P2884" s="2">
        <f>DATEVALUE(CONCATENATE(RIGHT(output[[#This Row],[month_year]],2),"/01/",LEFT(output[[#This Row],[month_year]],4)))</f>
        <v>42278</v>
      </c>
    </row>
    <row r="2885" spans="1:16" x14ac:dyDescent="0.3">
      <c r="A2885">
        <v>201510</v>
      </c>
      <c r="B2885" t="s">
        <v>647</v>
      </c>
      <c r="C2885" t="s">
        <v>670</v>
      </c>
      <c r="D2885" t="s">
        <v>670</v>
      </c>
      <c r="E2885" t="s">
        <v>670</v>
      </c>
      <c r="F2885" t="s">
        <v>35</v>
      </c>
      <c r="G2885" t="s">
        <v>19</v>
      </c>
      <c r="H2885" t="s">
        <v>20</v>
      </c>
      <c r="I2885" t="s">
        <v>21</v>
      </c>
      <c r="J2885">
        <v>889</v>
      </c>
      <c r="K2885">
        <v>17.989999999999998</v>
      </c>
      <c r="L2885">
        <v>15993.11</v>
      </c>
      <c r="O2885" t="s">
        <v>24</v>
      </c>
      <c r="P2885" s="2">
        <f>DATEVALUE(CONCATENATE(RIGHT(output[[#This Row],[month_year]],2),"/01/",LEFT(output[[#This Row],[month_year]],4)))</f>
        <v>42278</v>
      </c>
    </row>
    <row r="2886" spans="1:16" x14ac:dyDescent="0.3">
      <c r="A2886">
        <v>201510</v>
      </c>
      <c r="B2886" t="s">
        <v>647</v>
      </c>
      <c r="C2886" t="s">
        <v>95</v>
      </c>
      <c r="D2886" t="s">
        <v>95</v>
      </c>
      <c r="E2886" t="s">
        <v>96</v>
      </c>
      <c r="F2886" t="s">
        <v>35</v>
      </c>
      <c r="G2886" t="s">
        <v>52</v>
      </c>
      <c r="H2886" t="s">
        <v>20</v>
      </c>
      <c r="I2886" t="s">
        <v>53</v>
      </c>
      <c r="J2886">
        <v>734</v>
      </c>
      <c r="K2886">
        <v>17.989999999999998</v>
      </c>
      <c r="L2886">
        <v>13204.66</v>
      </c>
      <c r="O2886" t="s">
        <v>24</v>
      </c>
      <c r="P2886" s="2">
        <f>DATEVALUE(CONCATENATE(RIGHT(output[[#This Row],[month_year]],2),"/01/",LEFT(output[[#This Row],[month_year]],4)))</f>
        <v>42278</v>
      </c>
    </row>
    <row r="2887" spans="1:16" x14ac:dyDescent="0.3">
      <c r="A2887">
        <v>201510</v>
      </c>
      <c r="B2887" t="s">
        <v>647</v>
      </c>
      <c r="C2887" t="s">
        <v>639</v>
      </c>
      <c r="D2887" t="s">
        <v>640</v>
      </c>
      <c r="E2887" t="s">
        <v>640</v>
      </c>
      <c r="F2887" t="s">
        <v>48</v>
      </c>
      <c r="G2887" t="s">
        <v>19</v>
      </c>
      <c r="H2887" t="s">
        <v>20</v>
      </c>
      <c r="I2887" t="s">
        <v>21</v>
      </c>
      <c r="J2887">
        <v>202</v>
      </c>
      <c r="K2887">
        <v>17.989999999999998</v>
      </c>
      <c r="L2887">
        <v>3633.98</v>
      </c>
      <c r="O2887" t="s">
        <v>24</v>
      </c>
      <c r="P2887" s="2">
        <f>DATEVALUE(CONCATENATE(RIGHT(output[[#This Row],[month_year]],2),"/01/",LEFT(output[[#This Row],[month_year]],4)))</f>
        <v>42278</v>
      </c>
    </row>
    <row r="2888" spans="1:16" x14ac:dyDescent="0.3">
      <c r="A2888">
        <v>201510</v>
      </c>
      <c r="B2888" t="s">
        <v>647</v>
      </c>
      <c r="C2888" t="s">
        <v>46</v>
      </c>
      <c r="D2888" t="s">
        <v>47</v>
      </c>
      <c r="E2888" t="s">
        <v>47</v>
      </c>
      <c r="F2888" t="s">
        <v>48</v>
      </c>
      <c r="G2888" t="s">
        <v>19</v>
      </c>
      <c r="H2888" t="s">
        <v>20</v>
      </c>
      <c r="I2888" t="s">
        <v>21</v>
      </c>
      <c r="J2888">
        <v>2210</v>
      </c>
      <c r="K2888">
        <v>17.989999999999998</v>
      </c>
      <c r="L2888">
        <v>39757.9</v>
      </c>
      <c r="O2888" t="s">
        <v>24</v>
      </c>
      <c r="P2888" s="2">
        <f>DATEVALUE(CONCATENATE(RIGHT(output[[#This Row],[month_year]],2),"/01/",LEFT(output[[#This Row],[month_year]],4)))</f>
        <v>42278</v>
      </c>
    </row>
    <row r="2889" spans="1:16" x14ac:dyDescent="0.3">
      <c r="A2889">
        <v>201510</v>
      </c>
      <c r="B2889" t="s">
        <v>647</v>
      </c>
      <c r="C2889" t="s">
        <v>671</v>
      </c>
      <c r="D2889" t="s">
        <v>672</v>
      </c>
      <c r="E2889" t="s">
        <v>673</v>
      </c>
      <c r="F2889" t="s">
        <v>48</v>
      </c>
      <c r="G2889" t="s">
        <v>42</v>
      </c>
      <c r="H2889" t="s">
        <v>20</v>
      </c>
      <c r="I2889" t="s">
        <v>43</v>
      </c>
      <c r="J2889">
        <v>159</v>
      </c>
      <c r="K2889">
        <v>24.99</v>
      </c>
      <c r="L2889">
        <v>3973.41</v>
      </c>
      <c r="O2889" t="s">
        <v>24</v>
      </c>
      <c r="P2889" s="2">
        <f>DATEVALUE(CONCATENATE(RIGHT(output[[#This Row],[month_year]],2),"/01/",LEFT(output[[#This Row],[month_year]],4)))</f>
        <v>42278</v>
      </c>
    </row>
    <row r="2890" spans="1:16" x14ac:dyDescent="0.3">
      <c r="A2890">
        <v>201510</v>
      </c>
      <c r="B2890" t="s">
        <v>647</v>
      </c>
      <c r="C2890" t="s">
        <v>49</v>
      </c>
      <c r="D2890" t="s">
        <v>50</v>
      </c>
      <c r="E2890" t="s">
        <v>51</v>
      </c>
      <c r="F2890" t="s">
        <v>48</v>
      </c>
      <c r="G2890" t="s">
        <v>52</v>
      </c>
      <c r="H2890" t="s">
        <v>20</v>
      </c>
      <c r="I2890" t="s">
        <v>53</v>
      </c>
      <c r="J2890">
        <v>872</v>
      </c>
      <c r="K2890">
        <v>17.989999999999998</v>
      </c>
      <c r="L2890">
        <v>15687.28</v>
      </c>
      <c r="O2890" t="s">
        <v>24</v>
      </c>
      <c r="P2890" s="2">
        <f>DATEVALUE(CONCATENATE(RIGHT(output[[#This Row],[month_year]],2),"/01/",LEFT(output[[#This Row],[month_year]],4)))</f>
        <v>42278</v>
      </c>
    </row>
    <row r="2891" spans="1:16" x14ac:dyDescent="0.3">
      <c r="A2891">
        <v>201510</v>
      </c>
      <c r="B2891" t="s">
        <v>647</v>
      </c>
      <c r="C2891" t="s">
        <v>674</v>
      </c>
      <c r="D2891" t="s">
        <v>675</v>
      </c>
      <c r="E2891" t="s">
        <v>462</v>
      </c>
      <c r="F2891" t="s">
        <v>48</v>
      </c>
      <c r="G2891" t="s">
        <v>52</v>
      </c>
      <c r="H2891" t="s">
        <v>38</v>
      </c>
      <c r="I2891" t="s">
        <v>85</v>
      </c>
      <c r="J2891">
        <v>452</v>
      </c>
      <c r="K2891">
        <v>18.989999999999998</v>
      </c>
      <c r="L2891">
        <v>8583.48</v>
      </c>
      <c r="O2891" t="s">
        <v>24</v>
      </c>
      <c r="P2891" s="2">
        <f>DATEVALUE(CONCATENATE(RIGHT(output[[#This Row],[month_year]],2),"/01/",LEFT(output[[#This Row],[month_year]],4)))</f>
        <v>42278</v>
      </c>
    </row>
    <row r="2892" spans="1:16" x14ac:dyDescent="0.3">
      <c r="A2892">
        <v>201510</v>
      </c>
      <c r="B2892" t="s">
        <v>647</v>
      </c>
      <c r="C2892" t="s">
        <v>676</v>
      </c>
      <c r="D2892" t="s">
        <v>677</v>
      </c>
      <c r="E2892" t="s">
        <v>47</v>
      </c>
      <c r="F2892" t="s">
        <v>48</v>
      </c>
      <c r="G2892" t="s">
        <v>19</v>
      </c>
      <c r="H2892" t="s">
        <v>20</v>
      </c>
      <c r="I2892" t="s">
        <v>21</v>
      </c>
      <c r="J2892">
        <v>529</v>
      </c>
      <c r="K2892">
        <v>17.989999999999998</v>
      </c>
      <c r="L2892">
        <v>9516.7099999999991</v>
      </c>
      <c r="O2892" t="s">
        <v>24</v>
      </c>
      <c r="P2892" s="2">
        <f>DATEVALUE(CONCATENATE(RIGHT(output[[#This Row],[month_year]],2),"/01/",LEFT(output[[#This Row],[month_year]],4)))</f>
        <v>42278</v>
      </c>
    </row>
    <row r="2893" spans="1:16" x14ac:dyDescent="0.3">
      <c r="A2893">
        <v>201510</v>
      </c>
      <c r="B2893" t="s">
        <v>647</v>
      </c>
      <c r="C2893" t="s">
        <v>678</v>
      </c>
      <c r="D2893" t="s">
        <v>443</v>
      </c>
      <c r="E2893" t="s">
        <v>443</v>
      </c>
      <c r="F2893" t="s">
        <v>48</v>
      </c>
      <c r="G2893" t="s">
        <v>19</v>
      </c>
      <c r="H2893" t="s">
        <v>38</v>
      </c>
      <c r="I2893" t="s">
        <v>39</v>
      </c>
      <c r="J2893">
        <v>1526</v>
      </c>
      <c r="K2893">
        <v>18.989999999999998</v>
      </c>
      <c r="L2893">
        <v>28978.74</v>
      </c>
      <c r="O2893" t="s">
        <v>24</v>
      </c>
      <c r="P2893" s="2">
        <f>DATEVALUE(CONCATENATE(RIGHT(output[[#This Row],[month_year]],2),"/01/",LEFT(output[[#This Row],[month_year]],4)))</f>
        <v>42278</v>
      </c>
    </row>
    <row r="2894" spans="1:16" x14ac:dyDescent="0.3">
      <c r="A2894">
        <v>201510</v>
      </c>
      <c r="B2894" t="s">
        <v>647</v>
      </c>
      <c r="C2894" t="s">
        <v>54</v>
      </c>
      <c r="D2894" t="s">
        <v>55</v>
      </c>
      <c r="E2894" t="s">
        <v>55</v>
      </c>
      <c r="F2894" t="s">
        <v>48</v>
      </c>
      <c r="G2894" t="s">
        <v>19</v>
      </c>
      <c r="H2894" t="s">
        <v>20</v>
      </c>
      <c r="I2894" t="s">
        <v>21</v>
      </c>
      <c r="J2894">
        <v>1079</v>
      </c>
      <c r="K2894">
        <v>17.989999999999998</v>
      </c>
      <c r="L2894">
        <v>19411.21</v>
      </c>
      <c r="O2894" t="s">
        <v>24</v>
      </c>
      <c r="P2894" s="2">
        <f>DATEVALUE(CONCATENATE(RIGHT(output[[#This Row],[month_year]],2),"/01/",LEFT(output[[#This Row],[month_year]],4)))</f>
        <v>42278</v>
      </c>
    </row>
    <row r="2895" spans="1:16" x14ac:dyDescent="0.3">
      <c r="A2895">
        <v>201510</v>
      </c>
      <c r="B2895" t="s">
        <v>647</v>
      </c>
      <c r="C2895" t="s">
        <v>56</v>
      </c>
      <c r="D2895" t="s">
        <v>57</v>
      </c>
      <c r="E2895" t="s">
        <v>57</v>
      </c>
      <c r="F2895" t="s">
        <v>48</v>
      </c>
      <c r="G2895" t="s">
        <v>19</v>
      </c>
      <c r="H2895" t="s">
        <v>20</v>
      </c>
      <c r="I2895" t="s">
        <v>21</v>
      </c>
      <c r="J2895">
        <v>708</v>
      </c>
      <c r="K2895">
        <v>17.989999999999998</v>
      </c>
      <c r="L2895">
        <v>12736.92</v>
      </c>
      <c r="O2895" t="s">
        <v>24</v>
      </c>
      <c r="P2895" s="2">
        <f>DATEVALUE(CONCATENATE(RIGHT(output[[#This Row],[month_year]],2),"/01/",LEFT(output[[#This Row],[month_year]],4)))</f>
        <v>42278</v>
      </c>
    </row>
    <row r="2896" spans="1:16" x14ac:dyDescent="0.3">
      <c r="A2896">
        <v>201510</v>
      </c>
      <c r="B2896" t="s">
        <v>647</v>
      </c>
      <c r="C2896" t="s">
        <v>58</v>
      </c>
      <c r="D2896" t="s">
        <v>59</v>
      </c>
      <c r="E2896" t="s">
        <v>51</v>
      </c>
      <c r="F2896" t="s">
        <v>48</v>
      </c>
      <c r="G2896" t="s">
        <v>52</v>
      </c>
      <c r="H2896" t="s">
        <v>20</v>
      </c>
      <c r="I2896" t="s">
        <v>53</v>
      </c>
      <c r="J2896">
        <v>1421</v>
      </c>
      <c r="K2896">
        <v>17.989999999999998</v>
      </c>
      <c r="L2896">
        <v>25563.79</v>
      </c>
      <c r="O2896" t="s">
        <v>24</v>
      </c>
      <c r="P2896" s="2">
        <f>DATEVALUE(CONCATENATE(RIGHT(output[[#This Row],[month_year]],2),"/01/",LEFT(output[[#This Row],[month_year]],4)))</f>
        <v>42278</v>
      </c>
    </row>
    <row r="2897" spans="1:16" x14ac:dyDescent="0.3">
      <c r="A2897">
        <v>201510</v>
      </c>
      <c r="B2897" t="s">
        <v>647</v>
      </c>
      <c r="C2897" t="s">
        <v>60</v>
      </c>
      <c r="D2897" t="s">
        <v>61</v>
      </c>
      <c r="E2897" t="s">
        <v>61</v>
      </c>
      <c r="F2897" t="s">
        <v>48</v>
      </c>
      <c r="G2897" t="s">
        <v>19</v>
      </c>
      <c r="H2897" t="s">
        <v>20</v>
      </c>
      <c r="I2897" t="s">
        <v>21</v>
      </c>
      <c r="J2897">
        <v>1854</v>
      </c>
      <c r="K2897">
        <v>17.989999999999998</v>
      </c>
      <c r="L2897">
        <v>33353.46</v>
      </c>
      <c r="O2897" t="s">
        <v>24</v>
      </c>
      <c r="P2897" s="2">
        <f>DATEVALUE(CONCATENATE(RIGHT(output[[#This Row],[month_year]],2),"/01/",LEFT(output[[#This Row],[month_year]],4)))</f>
        <v>42278</v>
      </c>
    </row>
    <row r="2898" spans="1:16" x14ac:dyDescent="0.3">
      <c r="A2898">
        <v>201510</v>
      </c>
      <c r="B2898" t="s">
        <v>647</v>
      </c>
      <c r="C2898" t="s">
        <v>679</v>
      </c>
      <c r="D2898" t="s">
        <v>481</v>
      </c>
      <c r="E2898" t="s">
        <v>481</v>
      </c>
      <c r="F2898" t="s">
        <v>48</v>
      </c>
      <c r="G2898" t="s">
        <v>19</v>
      </c>
      <c r="H2898" t="s">
        <v>38</v>
      </c>
      <c r="I2898" t="s">
        <v>39</v>
      </c>
      <c r="J2898">
        <v>927</v>
      </c>
      <c r="K2898">
        <v>18.989999999999998</v>
      </c>
      <c r="L2898">
        <v>17603.73</v>
      </c>
      <c r="O2898" t="s">
        <v>24</v>
      </c>
      <c r="P2898" s="2">
        <f>DATEVALUE(CONCATENATE(RIGHT(output[[#This Row],[month_year]],2),"/01/",LEFT(output[[#This Row],[month_year]],4)))</f>
        <v>42278</v>
      </c>
    </row>
    <row r="2899" spans="1:16" x14ac:dyDescent="0.3">
      <c r="A2899">
        <v>201510</v>
      </c>
      <c r="B2899" t="s">
        <v>647</v>
      </c>
      <c r="C2899" t="s">
        <v>62</v>
      </c>
      <c r="D2899" t="s">
        <v>63</v>
      </c>
      <c r="E2899" t="s">
        <v>64</v>
      </c>
      <c r="F2899" t="s">
        <v>65</v>
      </c>
      <c r="G2899" t="s">
        <v>19</v>
      </c>
      <c r="H2899" t="s">
        <v>20</v>
      </c>
      <c r="I2899" t="s">
        <v>21</v>
      </c>
      <c r="J2899">
        <v>2134</v>
      </c>
      <c r="K2899">
        <v>17.989999999999998</v>
      </c>
      <c r="L2899">
        <v>38390.660000000003</v>
      </c>
      <c r="O2899" t="s">
        <v>24</v>
      </c>
      <c r="P2899" s="2">
        <f>DATEVALUE(CONCATENATE(RIGHT(output[[#This Row],[month_year]],2),"/01/",LEFT(output[[#This Row],[month_year]],4)))</f>
        <v>42278</v>
      </c>
    </row>
    <row r="2900" spans="1:16" x14ac:dyDescent="0.3">
      <c r="A2900">
        <v>201510</v>
      </c>
      <c r="B2900" t="s">
        <v>647</v>
      </c>
      <c r="C2900" t="s">
        <v>104</v>
      </c>
      <c r="D2900" t="s">
        <v>105</v>
      </c>
      <c r="E2900" t="s">
        <v>106</v>
      </c>
      <c r="F2900" t="s">
        <v>65</v>
      </c>
      <c r="G2900" t="s">
        <v>19</v>
      </c>
      <c r="H2900" t="s">
        <v>38</v>
      </c>
      <c r="I2900" t="s">
        <v>39</v>
      </c>
      <c r="J2900">
        <v>172</v>
      </c>
      <c r="K2900">
        <v>18.989999999999998</v>
      </c>
      <c r="L2900">
        <v>3266.28</v>
      </c>
      <c r="O2900" t="s">
        <v>24</v>
      </c>
      <c r="P2900" s="2">
        <f>DATEVALUE(CONCATENATE(RIGHT(output[[#This Row],[month_year]],2),"/01/",LEFT(output[[#This Row],[month_year]],4)))</f>
        <v>42278</v>
      </c>
    </row>
    <row r="2901" spans="1:16" x14ac:dyDescent="0.3">
      <c r="A2901">
        <v>201510</v>
      </c>
      <c r="B2901" t="s">
        <v>647</v>
      </c>
      <c r="C2901" t="s">
        <v>66</v>
      </c>
      <c r="D2901" t="s">
        <v>67</v>
      </c>
      <c r="E2901" t="s">
        <v>67</v>
      </c>
      <c r="F2901" t="s">
        <v>65</v>
      </c>
      <c r="G2901" t="s">
        <v>19</v>
      </c>
      <c r="H2901" t="s">
        <v>20</v>
      </c>
      <c r="I2901" t="s">
        <v>21</v>
      </c>
      <c r="J2901">
        <v>83</v>
      </c>
      <c r="K2901">
        <v>17.989999999999998</v>
      </c>
      <c r="L2901">
        <v>1493.17</v>
      </c>
      <c r="O2901" t="s">
        <v>24</v>
      </c>
      <c r="P2901" s="2">
        <f>DATEVALUE(CONCATENATE(RIGHT(output[[#This Row],[month_year]],2),"/01/",LEFT(output[[#This Row],[month_year]],4)))</f>
        <v>42278</v>
      </c>
    </row>
    <row r="2902" spans="1:16" x14ac:dyDescent="0.3">
      <c r="A2902">
        <v>201510</v>
      </c>
      <c r="B2902" t="s">
        <v>647</v>
      </c>
      <c r="C2902" t="s">
        <v>595</v>
      </c>
      <c r="D2902" t="s">
        <v>596</v>
      </c>
      <c r="E2902" t="s">
        <v>65</v>
      </c>
      <c r="F2902" t="s">
        <v>65</v>
      </c>
      <c r="G2902" t="s">
        <v>19</v>
      </c>
      <c r="H2902" t="s">
        <v>20</v>
      </c>
      <c r="I2902" t="s">
        <v>21</v>
      </c>
      <c r="J2902">
        <v>5789</v>
      </c>
      <c r="K2902">
        <v>17.989999999999998</v>
      </c>
      <c r="L2902">
        <v>104144.11</v>
      </c>
      <c r="O2902" t="s">
        <v>24</v>
      </c>
      <c r="P2902" s="2">
        <f>DATEVALUE(CONCATENATE(RIGHT(output[[#This Row],[month_year]],2),"/01/",LEFT(output[[#This Row],[month_year]],4)))</f>
        <v>42278</v>
      </c>
    </row>
    <row r="2903" spans="1:16" x14ac:dyDescent="0.3">
      <c r="A2903">
        <v>201510</v>
      </c>
      <c r="B2903" t="s">
        <v>647</v>
      </c>
      <c r="C2903" t="s">
        <v>597</v>
      </c>
      <c r="D2903" t="s">
        <v>598</v>
      </c>
      <c r="E2903" t="s">
        <v>120</v>
      </c>
      <c r="F2903" t="s">
        <v>65</v>
      </c>
      <c r="G2903" t="s">
        <v>19</v>
      </c>
      <c r="H2903" t="s">
        <v>38</v>
      </c>
      <c r="I2903" t="s">
        <v>39</v>
      </c>
      <c r="J2903">
        <v>1137</v>
      </c>
      <c r="K2903">
        <v>18.989999999999998</v>
      </c>
      <c r="L2903">
        <v>21591.63</v>
      </c>
      <c r="O2903" t="s">
        <v>24</v>
      </c>
      <c r="P2903" s="2">
        <f>DATEVALUE(CONCATENATE(RIGHT(output[[#This Row],[month_year]],2),"/01/",LEFT(output[[#This Row],[month_year]],4)))</f>
        <v>42278</v>
      </c>
    </row>
    <row r="2904" spans="1:16" x14ac:dyDescent="0.3">
      <c r="A2904">
        <v>201510</v>
      </c>
      <c r="B2904" t="s">
        <v>647</v>
      </c>
      <c r="C2904" t="s">
        <v>680</v>
      </c>
      <c r="D2904" t="s">
        <v>681</v>
      </c>
      <c r="E2904" t="s">
        <v>681</v>
      </c>
      <c r="F2904" t="s">
        <v>65</v>
      </c>
      <c r="G2904" t="s">
        <v>42</v>
      </c>
      <c r="H2904" t="s">
        <v>20</v>
      </c>
      <c r="I2904" t="s">
        <v>43</v>
      </c>
      <c r="J2904">
        <v>455</v>
      </c>
      <c r="K2904">
        <v>24.99</v>
      </c>
      <c r="L2904">
        <v>11370.45</v>
      </c>
      <c r="O2904" t="s">
        <v>24</v>
      </c>
      <c r="P2904" s="2">
        <f>DATEVALUE(CONCATENATE(RIGHT(output[[#This Row],[month_year]],2),"/01/",LEFT(output[[#This Row],[month_year]],4)))</f>
        <v>42278</v>
      </c>
    </row>
    <row r="2905" spans="1:16" x14ac:dyDescent="0.3">
      <c r="A2905">
        <v>201510</v>
      </c>
      <c r="B2905" t="s">
        <v>647</v>
      </c>
      <c r="C2905" t="s">
        <v>682</v>
      </c>
      <c r="D2905" t="s">
        <v>683</v>
      </c>
      <c r="E2905" t="s">
        <v>684</v>
      </c>
      <c r="F2905" t="s">
        <v>65</v>
      </c>
      <c r="G2905" t="s">
        <v>637</v>
      </c>
      <c r="H2905" t="s">
        <v>20</v>
      </c>
      <c r="I2905" t="s">
        <v>638</v>
      </c>
      <c r="J2905">
        <v>926</v>
      </c>
      <c r="K2905">
        <v>19.989999999999998</v>
      </c>
      <c r="L2905">
        <v>18510.740000000002</v>
      </c>
      <c r="O2905" t="s">
        <v>24</v>
      </c>
      <c r="P2905" s="2">
        <f>DATEVALUE(CONCATENATE(RIGHT(output[[#This Row],[month_year]],2),"/01/",LEFT(output[[#This Row],[month_year]],4)))</f>
        <v>42278</v>
      </c>
    </row>
    <row r="2906" spans="1:16" x14ac:dyDescent="0.3">
      <c r="A2906">
        <v>201510</v>
      </c>
      <c r="B2906" t="s">
        <v>647</v>
      </c>
      <c r="C2906" t="s">
        <v>685</v>
      </c>
      <c r="D2906" t="s">
        <v>686</v>
      </c>
      <c r="E2906" t="s">
        <v>686</v>
      </c>
      <c r="F2906" t="s">
        <v>65</v>
      </c>
      <c r="G2906" t="s">
        <v>52</v>
      </c>
      <c r="H2906" t="s">
        <v>20</v>
      </c>
      <c r="I2906" t="s">
        <v>53</v>
      </c>
      <c r="J2906">
        <v>658</v>
      </c>
      <c r="K2906">
        <v>17.989999999999998</v>
      </c>
      <c r="L2906">
        <v>11837.42</v>
      </c>
      <c r="O2906" t="s">
        <v>24</v>
      </c>
      <c r="P2906" s="2">
        <f>DATEVALUE(CONCATENATE(RIGHT(output[[#This Row],[month_year]],2),"/01/",LEFT(output[[#This Row],[month_year]],4)))</f>
        <v>42278</v>
      </c>
    </row>
    <row r="2907" spans="1:16" x14ac:dyDescent="0.3">
      <c r="A2907">
        <v>201510</v>
      </c>
      <c r="B2907" t="s">
        <v>647</v>
      </c>
      <c r="C2907" t="s">
        <v>625</v>
      </c>
      <c r="D2907" t="s">
        <v>626</v>
      </c>
      <c r="E2907" t="s">
        <v>126</v>
      </c>
      <c r="F2907" t="s">
        <v>65</v>
      </c>
      <c r="G2907" t="s">
        <v>19</v>
      </c>
      <c r="H2907" t="s">
        <v>20</v>
      </c>
      <c r="I2907" t="s">
        <v>21</v>
      </c>
      <c r="J2907">
        <v>1394</v>
      </c>
      <c r="K2907">
        <v>17.989999999999998</v>
      </c>
      <c r="L2907">
        <v>25078.06</v>
      </c>
      <c r="O2907" t="s">
        <v>24</v>
      </c>
      <c r="P2907" s="2">
        <f>DATEVALUE(CONCATENATE(RIGHT(output[[#This Row],[month_year]],2),"/01/",LEFT(output[[#This Row],[month_year]],4)))</f>
        <v>42278</v>
      </c>
    </row>
    <row r="2908" spans="1:16" x14ac:dyDescent="0.3">
      <c r="A2908">
        <v>201510</v>
      </c>
      <c r="B2908" t="s">
        <v>647</v>
      </c>
      <c r="C2908" t="s">
        <v>121</v>
      </c>
      <c r="D2908" t="s">
        <v>122</v>
      </c>
      <c r="E2908" t="s">
        <v>123</v>
      </c>
      <c r="F2908" t="s">
        <v>65</v>
      </c>
      <c r="G2908" t="s">
        <v>19</v>
      </c>
      <c r="H2908" t="s">
        <v>38</v>
      </c>
      <c r="I2908" t="s">
        <v>39</v>
      </c>
      <c r="J2908">
        <v>342</v>
      </c>
      <c r="K2908">
        <v>18.989999999999998</v>
      </c>
      <c r="L2908">
        <v>6494.58</v>
      </c>
      <c r="O2908" t="s">
        <v>24</v>
      </c>
      <c r="P2908" s="2">
        <f>DATEVALUE(CONCATENATE(RIGHT(output[[#This Row],[month_year]],2),"/01/",LEFT(output[[#This Row],[month_year]],4)))</f>
        <v>42278</v>
      </c>
    </row>
    <row r="2909" spans="1:16" x14ac:dyDescent="0.3">
      <c r="A2909">
        <v>201511</v>
      </c>
      <c r="B2909" t="s">
        <v>15</v>
      </c>
      <c r="C2909" t="s">
        <v>16</v>
      </c>
      <c r="D2909" t="s">
        <v>17</v>
      </c>
      <c r="E2909" t="s">
        <v>17</v>
      </c>
      <c r="F2909" t="s">
        <v>18</v>
      </c>
      <c r="G2909" t="s">
        <v>19</v>
      </c>
      <c r="H2909" t="s">
        <v>20</v>
      </c>
      <c r="I2909" t="s">
        <v>21</v>
      </c>
      <c r="J2909">
        <v>4624</v>
      </c>
      <c r="K2909">
        <v>11</v>
      </c>
      <c r="L2909">
        <v>50864</v>
      </c>
      <c r="O2909" t="s">
        <v>22</v>
      </c>
      <c r="P2909" s="2">
        <f>DATEVALUE(CONCATENATE(RIGHT(output[[#This Row],[month_year]],2),"/01/",LEFT(output[[#This Row],[month_year]],4)))</f>
        <v>42309</v>
      </c>
    </row>
    <row r="2910" spans="1:16" x14ac:dyDescent="0.3">
      <c r="A2910">
        <v>201511</v>
      </c>
      <c r="B2910" t="s">
        <v>15</v>
      </c>
      <c r="C2910" t="s">
        <v>23</v>
      </c>
      <c r="D2910" t="s">
        <v>23</v>
      </c>
      <c r="E2910" t="s">
        <v>23</v>
      </c>
      <c r="F2910" t="s">
        <v>23</v>
      </c>
      <c r="G2910" t="s">
        <v>19</v>
      </c>
      <c r="H2910" t="s">
        <v>20</v>
      </c>
      <c r="I2910" t="s">
        <v>21</v>
      </c>
      <c r="J2910">
        <v>1913</v>
      </c>
      <c r="K2910">
        <v>11</v>
      </c>
      <c r="L2910">
        <v>21043</v>
      </c>
      <c r="O2910" t="s">
        <v>24</v>
      </c>
      <c r="P2910" s="2">
        <f>DATEVALUE(CONCATENATE(RIGHT(output[[#This Row],[month_year]],2),"/01/",LEFT(output[[#This Row],[month_year]],4)))</f>
        <v>42309</v>
      </c>
    </row>
    <row r="2911" spans="1:16" x14ac:dyDescent="0.3">
      <c r="A2911">
        <v>201511</v>
      </c>
      <c r="B2911" t="s">
        <v>15</v>
      </c>
      <c r="C2911" t="s">
        <v>25</v>
      </c>
      <c r="D2911" t="s">
        <v>26</v>
      </c>
      <c r="E2911" t="s">
        <v>25</v>
      </c>
      <c r="F2911" t="s">
        <v>23</v>
      </c>
      <c r="G2911" t="s">
        <v>27</v>
      </c>
      <c r="H2911" t="s">
        <v>20</v>
      </c>
      <c r="I2911" t="s">
        <v>28</v>
      </c>
      <c r="J2911">
        <v>12643</v>
      </c>
      <c r="K2911">
        <v>7</v>
      </c>
      <c r="L2911">
        <v>88501</v>
      </c>
      <c r="O2911" t="s">
        <v>24</v>
      </c>
      <c r="P2911" s="2">
        <f>DATEVALUE(CONCATENATE(RIGHT(output[[#This Row],[month_year]],2),"/01/",LEFT(output[[#This Row],[month_year]],4)))</f>
        <v>42309</v>
      </c>
    </row>
    <row r="2912" spans="1:16" x14ac:dyDescent="0.3">
      <c r="A2912">
        <v>201511</v>
      </c>
      <c r="B2912" t="s">
        <v>15</v>
      </c>
      <c r="C2912" t="s">
        <v>29</v>
      </c>
      <c r="D2912" t="s">
        <v>30</v>
      </c>
      <c r="E2912" t="s">
        <v>30</v>
      </c>
      <c r="F2912" t="s">
        <v>30</v>
      </c>
      <c r="G2912" t="s">
        <v>19</v>
      </c>
      <c r="H2912" t="s">
        <v>20</v>
      </c>
      <c r="I2912" t="s">
        <v>21</v>
      </c>
      <c r="J2912">
        <v>35706</v>
      </c>
      <c r="K2912">
        <v>11</v>
      </c>
      <c r="L2912">
        <v>392766</v>
      </c>
      <c r="O2912" t="s">
        <v>24</v>
      </c>
      <c r="P2912" s="2">
        <f>DATEVALUE(CONCATENATE(RIGHT(output[[#This Row],[month_year]],2),"/01/",LEFT(output[[#This Row],[month_year]],4)))</f>
        <v>42309</v>
      </c>
    </row>
    <row r="2913" spans="1:16" x14ac:dyDescent="0.3">
      <c r="A2913">
        <v>201511</v>
      </c>
      <c r="B2913" t="s">
        <v>15</v>
      </c>
      <c r="C2913" t="s">
        <v>31</v>
      </c>
      <c r="D2913" t="s">
        <v>32</v>
      </c>
      <c r="E2913" t="s">
        <v>32</v>
      </c>
      <c r="F2913" t="s">
        <v>30</v>
      </c>
      <c r="G2913" t="s">
        <v>19</v>
      </c>
      <c r="H2913" t="s">
        <v>20</v>
      </c>
      <c r="I2913" t="s">
        <v>21</v>
      </c>
      <c r="J2913">
        <v>44401</v>
      </c>
      <c r="K2913">
        <v>11</v>
      </c>
      <c r="L2913">
        <v>488411</v>
      </c>
      <c r="O2913" t="s">
        <v>24</v>
      </c>
      <c r="P2913" s="2">
        <f>DATEVALUE(CONCATENATE(RIGHT(output[[#This Row],[month_year]],2),"/01/",LEFT(output[[#This Row],[month_year]],4)))</f>
        <v>42309</v>
      </c>
    </row>
    <row r="2914" spans="1:16" x14ac:dyDescent="0.3">
      <c r="A2914">
        <v>201511</v>
      </c>
      <c r="B2914" t="s">
        <v>15</v>
      </c>
      <c r="C2914" t="s">
        <v>33</v>
      </c>
      <c r="D2914" t="s">
        <v>33</v>
      </c>
      <c r="E2914" t="s">
        <v>34</v>
      </c>
      <c r="F2914" t="s">
        <v>35</v>
      </c>
      <c r="G2914" t="s">
        <v>19</v>
      </c>
      <c r="H2914" t="s">
        <v>20</v>
      </c>
      <c r="I2914" t="s">
        <v>21</v>
      </c>
      <c r="J2914">
        <v>8215</v>
      </c>
      <c r="K2914">
        <v>11</v>
      </c>
      <c r="L2914">
        <v>90365</v>
      </c>
      <c r="O2914" t="s">
        <v>24</v>
      </c>
      <c r="P2914" s="2">
        <f>DATEVALUE(CONCATENATE(RIGHT(output[[#This Row],[month_year]],2),"/01/",LEFT(output[[#This Row],[month_year]],4)))</f>
        <v>42309</v>
      </c>
    </row>
    <row r="2915" spans="1:16" x14ac:dyDescent="0.3">
      <c r="A2915">
        <v>201511</v>
      </c>
      <c r="B2915" t="s">
        <v>15</v>
      </c>
      <c r="C2915" t="s">
        <v>36</v>
      </c>
      <c r="D2915" t="s">
        <v>36</v>
      </c>
      <c r="E2915" t="s">
        <v>36</v>
      </c>
      <c r="F2915" t="s">
        <v>35</v>
      </c>
      <c r="G2915" t="s">
        <v>19</v>
      </c>
      <c r="H2915" t="s">
        <v>20</v>
      </c>
      <c r="I2915" t="s">
        <v>21</v>
      </c>
      <c r="J2915">
        <v>9682</v>
      </c>
      <c r="K2915">
        <v>11</v>
      </c>
      <c r="L2915">
        <v>106502</v>
      </c>
      <c r="O2915" t="s">
        <v>24</v>
      </c>
      <c r="P2915" s="2">
        <f>DATEVALUE(CONCATENATE(RIGHT(output[[#This Row],[month_year]],2),"/01/",LEFT(output[[#This Row],[month_year]],4)))</f>
        <v>42309</v>
      </c>
    </row>
    <row r="2916" spans="1:16" x14ac:dyDescent="0.3">
      <c r="A2916">
        <v>201511</v>
      </c>
      <c r="B2916" t="s">
        <v>15</v>
      </c>
      <c r="C2916" t="s">
        <v>37</v>
      </c>
      <c r="D2916" t="s">
        <v>37</v>
      </c>
      <c r="E2916" t="s">
        <v>37</v>
      </c>
      <c r="F2916" t="s">
        <v>35</v>
      </c>
      <c r="G2916" t="s">
        <v>19</v>
      </c>
      <c r="H2916" t="s">
        <v>38</v>
      </c>
      <c r="I2916" t="s">
        <v>39</v>
      </c>
      <c r="J2916">
        <v>11075</v>
      </c>
      <c r="K2916">
        <v>12</v>
      </c>
      <c r="L2916">
        <v>132900</v>
      </c>
      <c r="O2916" t="s">
        <v>24</v>
      </c>
      <c r="P2916" s="2">
        <f>DATEVALUE(CONCATENATE(RIGHT(output[[#This Row],[month_year]],2),"/01/",LEFT(output[[#This Row],[month_year]],4)))</f>
        <v>42309</v>
      </c>
    </row>
    <row r="2917" spans="1:16" x14ac:dyDescent="0.3">
      <c r="A2917">
        <v>201511</v>
      </c>
      <c r="B2917" t="s">
        <v>15</v>
      </c>
      <c r="C2917" t="s">
        <v>40</v>
      </c>
      <c r="D2917" t="s">
        <v>41</v>
      </c>
      <c r="E2917" t="s">
        <v>41</v>
      </c>
      <c r="F2917" t="s">
        <v>35</v>
      </c>
      <c r="G2917" t="s">
        <v>42</v>
      </c>
      <c r="H2917" t="s">
        <v>20</v>
      </c>
      <c r="I2917" t="s">
        <v>43</v>
      </c>
      <c r="J2917">
        <v>2251</v>
      </c>
      <c r="K2917">
        <v>18</v>
      </c>
      <c r="L2917">
        <v>40518</v>
      </c>
      <c r="O2917" t="s">
        <v>24</v>
      </c>
      <c r="P2917" s="2">
        <f>DATEVALUE(CONCATENATE(RIGHT(output[[#This Row],[month_year]],2),"/01/",LEFT(output[[#This Row],[month_year]],4)))</f>
        <v>42309</v>
      </c>
    </row>
    <row r="2918" spans="1:16" x14ac:dyDescent="0.3">
      <c r="A2918">
        <v>201511</v>
      </c>
      <c r="B2918" t="s">
        <v>15</v>
      </c>
      <c r="C2918" t="s">
        <v>44</v>
      </c>
      <c r="D2918" t="s">
        <v>44</v>
      </c>
      <c r="E2918" t="s">
        <v>45</v>
      </c>
      <c r="F2918" t="s">
        <v>35</v>
      </c>
      <c r="G2918" t="s">
        <v>27</v>
      </c>
      <c r="H2918" t="s">
        <v>20</v>
      </c>
      <c r="I2918" t="s">
        <v>28</v>
      </c>
      <c r="J2918">
        <v>12177</v>
      </c>
      <c r="K2918">
        <v>7</v>
      </c>
      <c r="L2918">
        <v>85239</v>
      </c>
      <c r="O2918" t="s">
        <v>24</v>
      </c>
      <c r="P2918" s="2">
        <f>DATEVALUE(CONCATENATE(RIGHT(output[[#This Row],[month_year]],2),"/01/",LEFT(output[[#This Row],[month_year]],4)))</f>
        <v>42309</v>
      </c>
    </row>
    <row r="2919" spans="1:16" x14ac:dyDescent="0.3">
      <c r="A2919">
        <v>201511</v>
      </c>
      <c r="B2919" t="s">
        <v>15</v>
      </c>
      <c r="C2919" t="s">
        <v>46</v>
      </c>
      <c r="D2919" t="s">
        <v>47</v>
      </c>
      <c r="E2919" t="s">
        <v>47</v>
      </c>
      <c r="F2919" t="s">
        <v>48</v>
      </c>
      <c r="G2919" t="s">
        <v>19</v>
      </c>
      <c r="H2919" t="s">
        <v>20</v>
      </c>
      <c r="I2919" t="s">
        <v>21</v>
      </c>
      <c r="J2919">
        <v>30519</v>
      </c>
      <c r="K2919">
        <v>11</v>
      </c>
      <c r="L2919">
        <v>335709</v>
      </c>
      <c r="O2919" t="s">
        <v>24</v>
      </c>
      <c r="P2919" s="2">
        <f>DATEVALUE(CONCATENATE(RIGHT(output[[#This Row],[month_year]],2),"/01/",LEFT(output[[#This Row],[month_year]],4)))</f>
        <v>42309</v>
      </c>
    </row>
    <row r="2920" spans="1:16" x14ac:dyDescent="0.3">
      <c r="A2920">
        <v>201511</v>
      </c>
      <c r="B2920" t="s">
        <v>15</v>
      </c>
      <c r="C2920" t="s">
        <v>49</v>
      </c>
      <c r="D2920" t="s">
        <v>50</v>
      </c>
      <c r="E2920" t="s">
        <v>51</v>
      </c>
      <c r="F2920" t="s">
        <v>48</v>
      </c>
      <c r="G2920" t="s">
        <v>52</v>
      </c>
      <c r="H2920" t="s">
        <v>20</v>
      </c>
      <c r="I2920" t="s">
        <v>53</v>
      </c>
      <c r="J2920">
        <v>4791</v>
      </c>
      <c r="K2920">
        <v>11</v>
      </c>
      <c r="L2920">
        <v>52701</v>
      </c>
      <c r="O2920" t="s">
        <v>24</v>
      </c>
      <c r="P2920" s="2">
        <f>DATEVALUE(CONCATENATE(RIGHT(output[[#This Row],[month_year]],2),"/01/",LEFT(output[[#This Row],[month_year]],4)))</f>
        <v>42309</v>
      </c>
    </row>
    <row r="2921" spans="1:16" x14ac:dyDescent="0.3">
      <c r="A2921">
        <v>201511</v>
      </c>
      <c r="B2921" t="s">
        <v>15</v>
      </c>
      <c r="C2921" t="s">
        <v>54</v>
      </c>
      <c r="D2921" t="s">
        <v>55</v>
      </c>
      <c r="E2921" t="s">
        <v>55</v>
      </c>
      <c r="F2921" t="s">
        <v>48</v>
      </c>
      <c r="G2921" t="s">
        <v>19</v>
      </c>
      <c r="H2921" t="s">
        <v>20</v>
      </c>
      <c r="I2921" t="s">
        <v>21</v>
      </c>
      <c r="J2921">
        <v>3340</v>
      </c>
      <c r="K2921">
        <v>11</v>
      </c>
      <c r="L2921">
        <v>36740</v>
      </c>
      <c r="O2921" t="s">
        <v>24</v>
      </c>
      <c r="P2921" s="2">
        <f>DATEVALUE(CONCATENATE(RIGHT(output[[#This Row],[month_year]],2),"/01/",LEFT(output[[#This Row],[month_year]],4)))</f>
        <v>42309</v>
      </c>
    </row>
    <row r="2922" spans="1:16" x14ac:dyDescent="0.3">
      <c r="A2922">
        <v>201511</v>
      </c>
      <c r="B2922" t="s">
        <v>15</v>
      </c>
      <c r="C2922" t="s">
        <v>56</v>
      </c>
      <c r="D2922" t="s">
        <v>57</v>
      </c>
      <c r="E2922" t="s">
        <v>57</v>
      </c>
      <c r="F2922" t="s">
        <v>48</v>
      </c>
      <c r="G2922" t="s">
        <v>19</v>
      </c>
      <c r="H2922" t="s">
        <v>20</v>
      </c>
      <c r="I2922" t="s">
        <v>21</v>
      </c>
      <c r="J2922">
        <v>2377</v>
      </c>
      <c r="K2922">
        <v>11</v>
      </c>
      <c r="L2922">
        <v>26147</v>
      </c>
      <c r="O2922" t="s">
        <v>24</v>
      </c>
      <c r="P2922" s="2">
        <f>DATEVALUE(CONCATENATE(RIGHT(output[[#This Row],[month_year]],2),"/01/",LEFT(output[[#This Row],[month_year]],4)))</f>
        <v>42309</v>
      </c>
    </row>
    <row r="2923" spans="1:16" x14ac:dyDescent="0.3">
      <c r="A2923">
        <v>201511</v>
      </c>
      <c r="B2923" t="s">
        <v>15</v>
      </c>
      <c r="C2923" t="s">
        <v>58</v>
      </c>
      <c r="D2923" t="s">
        <v>59</v>
      </c>
      <c r="E2923" t="s">
        <v>51</v>
      </c>
      <c r="F2923" t="s">
        <v>48</v>
      </c>
      <c r="G2923" t="s">
        <v>52</v>
      </c>
      <c r="H2923" t="s">
        <v>20</v>
      </c>
      <c r="I2923" t="s">
        <v>53</v>
      </c>
      <c r="J2923">
        <v>107</v>
      </c>
      <c r="K2923">
        <v>11</v>
      </c>
      <c r="L2923">
        <v>1177</v>
      </c>
      <c r="O2923" t="s">
        <v>24</v>
      </c>
      <c r="P2923" s="2">
        <f>DATEVALUE(CONCATENATE(RIGHT(output[[#This Row],[month_year]],2),"/01/",LEFT(output[[#This Row],[month_year]],4)))</f>
        <v>42309</v>
      </c>
    </row>
    <row r="2924" spans="1:16" x14ac:dyDescent="0.3">
      <c r="A2924">
        <v>201511</v>
      </c>
      <c r="B2924" t="s">
        <v>15</v>
      </c>
      <c r="C2924" t="s">
        <v>60</v>
      </c>
      <c r="D2924" t="s">
        <v>61</v>
      </c>
      <c r="E2924" t="s">
        <v>61</v>
      </c>
      <c r="F2924" t="s">
        <v>48</v>
      </c>
      <c r="G2924" t="s">
        <v>19</v>
      </c>
      <c r="H2924" t="s">
        <v>20</v>
      </c>
      <c r="I2924" t="s">
        <v>21</v>
      </c>
      <c r="J2924">
        <v>10121</v>
      </c>
      <c r="K2924">
        <v>11</v>
      </c>
      <c r="L2924">
        <v>111331</v>
      </c>
      <c r="O2924" t="s">
        <v>24</v>
      </c>
      <c r="P2924" s="2">
        <f>DATEVALUE(CONCATENATE(RIGHT(output[[#This Row],[month_year]],2),"/01/",LEFT(output[[#This Row],[month_year]],4)))</f>
        <v>42309</v>
      </c>
    </row>
    <row r="2925" spans="1:16" x14ac:dyDescent="0.3">
      <c r="A2925">
        <v>201511</v>
      </c>
      <c r="B2925" t="s">
        <v>15</v>
      </c>
      <c r="C2925" t="s">
        <v>62</v>
      </c>
      <c r="D2925" t="s">
        <v>63</v>
      </c>
      <c r="E2925" t="s">
        <v>64</v>
      </c>
      <c r="F2925" t="s">
        <v>65</v>
      </c>
      <c r="G2925" t="s">
        <v>19</v>
      </c>
      <c r="H2925" t="s">
        <v>20</v>
      </c>
      <c r="I2925" t="s">
        <v>21</v>
      </c>
      <c r="J2925">
        <v>3261</v>
      </c>
      <c r="K2925">
        <v>11</v>
      </c>
      <c r="L2925">
        <v>35871</v>
      </c>
      <c r="O2925" t="s">
        <v>24</v>
      </c>
      <c r="P2925" s="2">
        <f>DATEVALUE(CONCATENATE(RIGHT(output[[#This Row],[month_year]],2),"/01/",LEFT(output[[#This Row],[month_year]],4)))</f>
        <v>42309</v>
      </c>
    </row>
    <row r="2926" spans="1:16" x14ac:dyDescent="0.3">
      <c r="A2926">
        <v>201511</v>
      </c>
      <c r="B2926" t="s">
        <v>15</v>
      </c>
      <c r="C2926" t="s">
        <v>66</v>
      </c>
      <c r="D2926" t="s">
        <v>67</v>
      </c>
      <c r="E2926" t="s">
        <v>67</v>
      </c>
      <c r="F2926" t="s">
        <v>65</v>
      </c>
      <c r="G2926" t="s">
        <v>19</v>
      </c>
      <c r="H2926" t="s">
        <v>20</v>
      </c>
      <c r="I2926" t="s">
        <v>21</v>
      </c>
      <c r="J2926">
        <v>314</v>
      </c>
      <c r="K2926">
        <v>11</v>
      </c>
      <c r="L2926">
        <v>3454</v>
      </c>
      <c r="O2926" t="s">
        <v>24</v>
      </c>
      <c r="P2926" s="2">
        <f>DATEVALUE(CONCATENATE(RIGHT(output[[#This Row],[month_year]],2),"/01/",LEFT(output[[#This Row],[month_year]],4)))</f>
        <v>42309</v>
      </c>
    </row>
    <row r="2927" spans="1:16" x14ac:dyDescent="0.3">
      <c r="A2927">
        <v>201511</v>
      </c>
      <c r="B2927" t="s">
        <v>15</v>
      </c>
      <c r="C2927" t="s">
        <v>68</v>
      </c>
      <c r="D2927" t="s">
        <v>69</v>
      </c>
      <c r="E2927" t="s">
        <v>65</v>
      </c>
      <c r="F2927" t="s">
        <v>65</v>
      </c>
      <c r="G2927" t="s">
        <v>19</v>
      </c>
      <c r="H2927" t="s">
        <v>20</v>
      </c>
      <c r="I2927" t="s">
        <v>21</v>
      </c>
      <c r="J2927">
        <v>4325</v>
      </c>
      <c r="K2927">
        <v>11</v>
      </c>
      <c r="L2927">
        <v>47575</v>
      </c>
      <c r="O2927" t="s">
        <v>24</v>
      </c>
      <c r="P2927" s="2">
        <f>DATEVALUE(CONCATENATE(RIGHT(output[[#This Row],[month_year]],2),"/01/",LEFT(output[[#This Row],[month_year]],4)))</f>
        <v>42309</v>
      </c>
    </row>
    <row r="2928" spans="1:16" x14ac:dyDescent="0.3">
      <c r="A2928">
        <v>201511</v>
      </c>
      <c r="B2928" t="s">
        <v>70</v>
      </c>
      <c r="C2928" t="s">
        <v>29</v>
      </c>
      <c r="D2928" t="s">
        <v>30</v>
      </c>
      <c r="E2928" t="s">
        <v>30</v>
      </c>
      <c r="F2928" t="s">
        <v>30</v>
      </c>
      <c r="G2928" t="s">
        <v>19</v>
      </c>
      <c r="H2928" t="s">
        <v>20</v>
      </c>
      <c r="I2928" t="s">
        <v>21</v>
      </c>
      <c r="J2928">
        <v>13409</v>
      </c>
      <c r="K2928">
        <v>9.94</v>
      </c>
      <c r="L2928">
        <v>133285.46</v>
      </c>
      <c r="N2928" t="s">
        <v>30</v>
      </c>
      <c r="O2928" t="s">
        <v>22</v>
      </c>
      <c r="P2928" s="2">
        <f>DATEVALUE(CONCATENATE(RIGHT(output[[#This Row],[month_year]],2),"/01/",LEFT(output[[#This Row],[month_year]],4)))</f>
        <v>42309</v>
      </c>
    </row>
    <row r="2929" spans="1:16" x14ac:dyDescent="0.3">
      <c r="A2929">
        <v>201511</v>
      </c>
      <c r="B2929" t="s">
        <v>70</v>
      </c>
      <c r="C2929" t="s">
        <v>86</v>
      </c>
      <c r="D2929" t="s">
        <v>87</v>
      </c>
      <c r="E2929" t="s">
        <v>87</v>
      </c>
      <c r="F2929" t="s">
        <v>30</v>
      </c>
      <c r="G2929" t="s">
        <v>19</v>
      </c>
      <c r="H2929" t="s">
        <v>38</v>
      </c>
      <c r="I2929" t="s">
        <v>39</v>
      </c>
      <c r="J2929">
        <v>4818</v>
      </c>
      <c r="K2929">
        <v>9.9499999999999993</v>
      </c>
      <c r="L2929">
        <v>47939.1</v>
      </c>
      <c r="N2929" t="s">
        <v>87</v>
      </c>
      <c r="O2929" t="s">
        <v>22</v>
      </c>
      <c r="P2929" s="2">
        <f>DATEVALUE(CONCATENATE(RIGHT(output[[#This Row],[month_year]],2),"/01/",LEFT(output[[#This Row],[month_year]],4)))</f>
        <v>42309</v>
      </c>
    </row>
    <row r="2930" spans="1:16" x14ac:dyDescent="0.3">
      <c r="A2930">
        <v>201511</v>
      </c>
      <c r="B2930" t="s">
        <v>70</v>
      </c>
      <c r="C2930" t="s">
        <v>88</v>
      </c>
      <c r="D2930" t="s">
        <v>89</v>
      </c>
      <c r="E2930" t="s">
        <v>30</v>
      </c>
      <c r="F2930" t="s">
        <v>30</v>
      </c>
      <c r="G2930" t="s">
        <v>19</v>
      </c>
      <c r="H2930" t="s">
        <v>20</v>
      </c>
      <c r="I2930" t="s">
        <v>21</v>
      </c>
      <c r="J2930">
        <v>2421</v>
      </c>
      <c r="K2930">
        <v>9.9499999999999993</v>
      </c>
      <c r="L2930">
        <v>24088.95</v>
      </c>
      <c r="N2930" t="s">
        <v>30</v>
      </c>
      <c r="O2930" t="s">
        <v>24</v>
      </c>
      <c r="P2930" s="2">
        <f>DATEVALUE(CONCATENATE(RIGHT(output[[#This Row],[month_year]],2),"/01/",LEFT(output[[#This Row],[month_year]],4)))</f>
        <v>42309</v>
      </c>
    </row>
    <row r="2931" spans="1:16" x14ac:dyDescent="0.3">
      <c r="A2931">
        <v>201511</v>
      </c>
      <c r="B2931" t="s">
        <v>70</v>
      </c>
      <c r="C2931" t="s">
        <v>31</v>
      </c>
      <c r="D2931" t="s">
        <v>32</v>
      </c>
      <c r="E2931" t="s">
        <v>32</v>
      </c>
      <c r="F2931" t="s">
        <v>30</v>
      </c>
      <c r="G2931" t="s">
        <v>19</v>
      </c>
      <c r="H2931" t="s">
        <v>20</v>
      </c>
      <c r="I2931" t="s">
        <v>21</v>
      </c>
      <c r="J2931">
        <v>24719</v>
      </c>
      <c r="K2931">
        <v>9.94</v>
      </c>
      <c r="L2931">
        <v>245706.86</v>
      </c>
      <c r="N2931" t="s">
        <v>32</v>
      </c>
      <c r="O2931" t="s">
        <v>22</v>
      </c>
      <c r="P2931" s="2">
        <f>DATEVALUE(CONCATENATE(RIGHT(output[[#This Row],[month_year]],2),"/01/",LEFT(output[[#This Row],[month_year]],4)))</f>
        <v>42309</v>
      </c>
    </row>
    <row r="2932" spans="1:16" x14ac:dyDescent="0.3">
      <c r="A2932">
        <v>201511</v>
      </c>
      <c r="B2932" t="s">
        <v>70</v>
      </c>
      <c r="C2932" t="s">
        <v>90</v>
      </c>
      <c r="D2932" t="s">
        <v>91</v>
      </c>
      <c r="E2932" t="s">
        <v>91</v>
      </c>
      <c r="F2932" t="s">
        <v>30</v>
      </c>
      <c r="G2932" t="s">
        <v>19</v>
      </c>
      <c r="H2932" t="s">
        <v>38</v>
      </c>
      <c r="I2932" t="s">
        <v>39</v>
      </c>
      <c r="J2932">
        <v>4346</v>
      </c>
      <c r="K2932">
        <v>9.9499999999999993</v>
      </c>
      <c r="L2932">
        <v>43242.7</v>
      </c>
      <c r="N2932" t="s">
        <v>91</v>
      </c>
      <c r="O2932" t="s">
        <v>22</v>
      </c>
      <c r="P2932" s="2">
        <f>DATEVALUE(CONCATENATE(RIGHT(output[[#This Row],[month_year]],2),"/01/",LEFT(output[[#This Row],[month_year]],4)))</f>
        <v>42309</v>
      </c>
    </row>
    <row r="2933" spans="1:16" x14ac:dyDescent="0.3">
      <c r="A2933">
        <v>201511</v>
      </c>
      <c r="B2933" t="s">
        <v>70</v>
      </c>
      <c r="C2933" t="s">
        <v>33</v>
      </c>
      <c r="D2933" t="s">
        <v>33</v>
      </c>
      <c r="E2933" t="s">
        <v>34</v>
      </c>
      <c r="F2933" t="s">
        <v>35</v>
      </c>
      <c r="G2933" t="s">
        <v>19</v>
      </c>
      <c r="H2933" t="s">
        <v>20</v>
      </c>
      <c r="I2933" t="s">
        <v>21</v>
      </c>
      <c r="J2933">
        <v>5631</v>
      </c>
      <c r="K2933">
        <v>9.94</v>
      </c>
      <c r="L2933">
        <v>55972.14</v>
      </c>
      <c r="N2933" t="s">
        <v>34</v>
      </c>
      <c r="O2933" t="s">
        <v>22</v>
      </c>
      <c r="P2933" s="2">
        <f>DATEVALUE(CONCATENATE(RIGHT(output[[#This Row],[month_year]],2),"/01/",LEFT(output[[#This Row],[month_year]],4)))</f>
        <v>42309</v>
      </c>
    </row>
    <row r="2934" spans="1:16" x14ac:dyDescent="0.3">
      <c r="A2934">
        <v>201511</v>
      </c>
      <c r="B2934" t="s">
        <v>70</v>
      </c>
      <c r="C2934" t="s">
        <v>36</v>
      </c>
      <c r="D2934" t="s">
        <v>36</v>
      </c>
      <c r="E2934" t="s">
        <v>36</v>
      </c>
      <c r="F2934" t="s">
        <v>35</v>
      </c>
      <c r="G2934" t="s">
        <v>19</v>
      </c>
      <c r="H2934" t="s">
        <v>20</v>
      </c>
      <c r="I2934" t="s">
        <v>21</v>
      </c>
      <c r="J2934">
        <v>6286</v>
      </c>
      <c r="K2934">
        <v>9.94</v>
      </c>
      <c r="L2934">
        <v>62482.84</v>
      </c>
      <c r="N2934" t="s">
        <v>36</v>
      </c>
      <c r="O2934" t="s">
        <v>22</v>
      </c>
      <c r="P2934" s="2">
        <f>DATEVALUE(CONCATENATE(RIGHT(output[[#This Row],[month_year]],2),"/01/",LEFT(output[[#This Row],[month_year]],4)))</f>
        <v>42309</v>
      </c>
    </row>
    <row r="2935" spans="1:16" x14ac:dyDescent="0.3">
      <c r="A2935">
        <v>201511</v>
      </c>
      <c r="B2935" t="s">
        <v>70</v>
      </c>
      <c r="C2935" t="s">
        <v>93</v>
      </c>
      <c r="D2935" t="s">
        <v>93</v>
      </c>
      <c r="E2935" t="s">
        <v>93</v>
      </c>
      <c r="F2935" t="s">
        <v>35</v>
      </c>
      <c r="G2935" t="s">
        <v>19</v>
      </c>
      <c r="H2935" t="s">
        <v>20</v>
      </c>
      <c r="I2935" t="s">
        <v>21</v>
      </c>
      <c r="J2935">
        <v>5922</v>
      </c>
      <c r="K2935">
        <v>9.94</v>
      </c>
      <c r="L2935">
        <v>58864.68</v>
      </c>
      <c r="N2935" t="s">
        <v>93</v>
      </c>
      <c r="O2935" t="s">
        <v>22</v>
      </c>
      <c r="P2935" s="2">
        <f>DATEVALUE(CONCATENATE(RIGHT(output[[#This Row],[month_year]],2),"/01/",LEFT(output[[#This Row],[month_year]],4)))</f>
        <v>42309</v>
      </c>
    </row>
    <row r="2936" spans="1:16" x14ac:dyDescent="0.3">
      <c r="A2936">
        <v>201511</v>
      </c>
      <c r="B2936" t="s">
        <v>70</v>
      </c>
      <c r="C2936" t="s">
        <v>94</v>
      </c>
      <c r="D2936" t="s">
        <v>94</v>
      </c>
      <c r="E2936" t="s">
        <v>94</v>
      </c>
      <c r="F2936" t="s">
        <v>35</v>
      </c>
      <c r="G2936" t="s">
        <v>19</v>
      </c>
      <c r="H2936" t="s">
        <v>38</v>
      </c>
      <c r="I2936" t="s">
        <v>39</v>
      </c>
      <c r="J2936">
        <v>1475</v>
      </c>
      <c r="K2936">
        <v>9.9499999999999993</v>
      </c>
      <c r="L2936">
        <v>14676.25</v>
      </c>
      <c r="N2936" t="s">
        <v>94</v>
      </c>
      <c r="O2936" t="s">
        <v>22</v>
      </c>
      <c r="P2936" s="2">
        <f>DATEVALUE(CONCATENATE(RIGHT(output[[#This Row],[month_year]],2),"/01/",LEFT(output[[#This Row],[month_year]],4)))</f>
        <v>42309</v>
      </c>
    </row>
    <row r="2937" spans="1:16" x14ac:dyDescent="0.3">
      <c r="A2937">
        <v>201511</v>
      </c>
      <c r="B2937" t="s">
        <v>70</v>
      </c>
      <c r="C2937" t="s">
        <v>95</v>
      </c>
      <c r="D2937" t="s">
        <v>95</v>
      </c>
      <c r="E2937" t="s">
        <v>96</v>
      </c>
      <c r="F2937" t="s">
        <v>35</v>
      </c>
      <c r="G2937" t="s">
        <v>52</v>
      </c>
      <c r="H2937" t="s">
        <v>20</v>
      </c>
      <c r="I2937" t="s">
        <v>53</v>
      </c>
      <c r="J2937">
        <v>6048</v>
      </c>
      <c r="K2937">
        <v>9.94</v>
      </c>
      <c r="L2937">
        <v>60117.120000000003</v>
      </c>
      <c r="N2937" t="s">
        <v>96</v>
      </c>
      <c r="O2937" t="s">
        <v>22</v>
      </c>
      <c r="P2937" s="2">
        <f>DATEVALUE(CONCATENATE(RIGHT(output[[#This Row],[month_year]],2),"/01/",LEFT(output[[#This Row],[month_year]],4)))</f>
        <v>42309</v>
      </c>
    </row>
    <row r="2938" spans="1:16" x14ac:dyDescent="0.3">
      <c r="A2938">
        <v>201511</v>
      </c>
      <c r="B2938" t="s">
        <v>70</v>
      </c>
      <c r="C2938" t="s">
        <v>46</v>
      </c>
      <c r="D2938" t="s">
        <v>47</v>
      </c>
      <c r="E2938" t="s">
        <v>47</v>
      </c>
      <c r="F2938" t="s">
        <v>48</v>
      </c>
      <c r="G2938" t="s">
        <v>19</v>
      </c>
      <c r="H2938" t="s">
        <v>20</v>
      </c>
      <c r="I2938" t="s">
        <v>21</v>
      </c>
      <c r="J2938">
        <v>12814</v>
      </c>
      <c r="K2938">
        <v>9.94</v>
      </c>
      <c r="L2938">
        <v>127371.16</v>
      </c>
      <c r="N2938" t="s">
        <v>47</v>
      </c>
      <c r="O2938" t="s">
        <v>22</v>
      </c>
      <c r="P2938" s="2">
        <f>DATEVALUE(CONCATENATE(RIGHT(output[[#This Row],[month_year]],2),"/01/",LEFT(output[[#This Row],[month_year]],4)))</f>
        <v>42309</v>
      </c>
    </row>
    <row r="2939" spans="1:16" x14ac:dyDescent="0.3">
      <c r="A2939">
        <v>201511</v>
      </c>
      <c r="B2939" t="s">
        <v>70</v>
      </c>
      <c r="C2939" t="s">
        <v>60</v>
      </c>
      <c r="D2939" t="s">
        <v>61</v>
      </c>
      <c r="E2939" t="s">
        <v>61</v>
      </c>
      <c r="F2939" t="s">
        <v>48</v>
      </c>
      <c r="G2939" t="s">
        <v>19</v>
      </c>
      <c r="H2939" t="s">
        <v>20</v>
      </c>
      <c r="I2939" t="s">
        <v>21</v>
      </c>
      <c r="J2939">
        <v>2471</v>
      </c>
      <c r="K2939">
        <v>9.94</v>
      </c>
      <c r="L2939">
        <v>24561.74</v>
      </c>
      <c r="N2939" t="s">
        <v>61</v>
      </c>
      <c r="O2939" t="s">
        <v>22</v>
      </c>
      <c r="P2939" s="2">
        <f>DATEVALUE(CONCATENATE(RIGHT(output[[#This Row],[month_year]],2),"/01/",LEFT(output[[#This Row],[month_year]],4)))</f>
        <v>42309</v>
      </c>
    </row>
    <row r="2940" spans="1:16" x14ac:dyDescent="0.3">
      <c r="A2940">
        <v>201511</v>
      </c>
      <c r="B2940" t="s">
        <v>70</v>
      </c>
      <c r="C2940" t="s">
        <v>97</v>
      </c>
      <c r="D2940" t="s">
        <v>98</v>
      </c>
      <c r="E2940" t="s">
        <v>98</v>
      </c>
      <c r="F2940" t="s">
        <v>65</v>
      </c>
      <c r="G2940" t="s">
        <v>19</v>
      </c>
      <c r="H2940" t="s">
        <v>20</v>
      </c>
      <c r="I2940" t="s">
        <v>21</v>
      </c>
      <c r="J2940">
        <v>5620</v>
      </c>
      <c r="K2940">
        <v>9.94</v>
      </c>
      <c r="L2940">
        <v>55862.8</v>
      </c>
      <c r="N2940" t="s">
        <v>98</v>
      </c>
      <c r="O2940" t="s">
        <v>22</v>
      </c>
      <c r="P2940" s="2">
        <f>DATEVALUE(CONCATENATE(RIGHT(output[[#This Row],[month_year]],2),"/01/",LEFT(output[[#This Row],[month_year]],4)))</f>
        <v>42309</v>
      </c>
    </row>
    <row r="2941" spans="1:16" x14ac:dyDescent="0.3">
      <c r="A2941">
        <v>201511</v>
      </c>
      <c r="B2941" t="s">
        <v>70</v>
      </c>
      <c r="C2941" t="s">
        <v>700</v>
      </c>
      <c r="D2941" t="s">
        <v>701</v>
      </c>
      <c r="E2941" t="s">
        <v>702</v>
      </c>
      <c r="F2941" t="s">
        <v>65</v>
      </c>
      <c r="G2941" t="s">
        <v>161</v>
      </c>
      <c r="H2941" t="s">
        <v>38</v>
      </c>
      <c r="I2941" t="s">
        <v>39</v>
      </c>
      <c r="J2941">
        <v>1312</v>
      </c>
      <c r="K2941">
        <v>9.9499999999999993</v>
      </c>
      <c r="L2941">
        <v>13054.4</v>
      </c>
      <c r="N2941" t="s">
        <v>702</v>
      </c>
      <c r="O2941" t="s">
        <v>22</v>
      </c>
      <c r="P2941" s="2">
        <f>DATEVALUE(CONCATENATE(RIGHT(output[[#This Row],[month_year]],2),"/01/",LEFT(output[[#This Row],[month_year]],4)))</f>
        <v>42309</v>
      </c>
    </row>
    <row r="2942" spans="1:16" x14ac:dyDescent="0.3">
      <c r="A2942">
        <v>201511</v>
      </c>
      <c r="B2942" t="s">
        <v>70</v>
      </c>
      <c r="C2942" t="s">
        <v>99</v>
      </c>
      <c r="D2942" t="s">
        <v>100</v>
      </c>
      <c r="E2942" t="s">
        <v>100</v>
      </c>
      <c r="F2942" t="s">
        <v>65</v>
      </c>
      <c r="G2942" t="s">
        <v>19</v>
      </c>
      <c r="H2942" t="s">
        <v>20</v>
      </c>
      <c r="I2942" t="s">
        <v>21</v>
      </c>
      <c r="J2942">
        <v>3619</v>
      </c>
      <c r="K2942">
        <v>9.94</v>
      </c>
      <c r="L2942">
        <v>35972.86</v>
      </c>
      <c r="N2942" t="s">
        <v>100</v>
      </c>
      <c r="O2942" t="s">
        <v>22</v>
      </c>
      <c r="P2942" s="2">
        <f>DATEVALUE(CONCATENATE(RIGHT(output[[#This Row],[month_year]],2),"/01/",LEFT(output[[#This Row],[month_year]],4)))</f>
        <v>42309</v>
      </c>
    </row>
    <row r="2943" spans="1:16" x14ac:dyDescent="0.3">
      <c r="A2943">
        <v>201511</v>
      </c>
      <c r="B2943" t="s">
        <v>70</v>
      </c>
      <c r="C2943" t="s">
        <v>101</v>
      </c>
      <c r="D2943" t="s">
        <v>102</v>
      </c>
      <c r="E2943" t="s">
        <v>103</v>
      </c>
      <c r="F2943" t="s">
        <v>65</v>
      </c>
      <c r="G2943" t="s">
        <v>19</v>
      </c>
      <c r="H2943" t="s">
        <v>38</v>
      </c>
      <c r="I2943" t="s">
        <v>39</v>
      </c>
      <c r="J2943">
        <v>1454</v>
      </c>
      <c r="K2943">
        <v>9.9499999999999993</v>
      </c>
      <c r="L2943">
        <v>14467.3</v>
      </c>
      <c r="N2943" t="s">
        <v>103</v>
      </c>
      <c r="O2943" t="s">
        <v>22</v>
      </c>
      <c r="P2943" s="2">
        <f>DATEVALUE(CONCATENATE(RIGHT(output[[#This Row],[month_year]],2),"/01/",LEFT(output[[#This Row],[month_year]],4)))</f>
        <v>42309</v>
      </c>
    </row>
    <row r="2944" spans="1:16" x14ac:dyDescent="0.3">
      <c r="A2944">
        <v>201511</v>
      </c>
      <c r="B2944" t="s">
        <v>70</v>
      </c>
      <c r="C2944" t="s">
        <v>62</v>
      </c>
      <c r="D2944" t="s">
        <v>63</v>
      </c>
      <c r="E2944" t="s">
        <v>64</v>
      </c>
      <c r="F2944" t="s">
        <v>65</v>
      </c>
      <c r="G2944" t="s">
        <v>19</v>
      </c>
      <c r="H2944" t="s">
        <v>20</v>
      </c>
      <c r="I2944" t="s">
        <v>21</v>
      </c>
      <c r="J2944">
        <v>14593</v>
      </c>
      <c r="K2944">
        <v>9.94</v>
      </c>
      <c r="L2944">
        <v>145054.42000000001</v>
      </c>
      <c r="N2944" t="s">
        <v>64</v>
      </c>
      <c r="O2944" t="s">
        <v>22</v>
      </c>
      <c r="P2944" s="2">
        <f>DATEVALUE(CONCATENATE(RIGHT(output[[#This Row],[month_year]],2),"/01/",LEFT(output[[#This Row],[month_year]],4)))</f>
        <v>42309</v>
      </c>
    </row>
    <row r="2945" spans="1:16" x14ac:dyDescent="0.3">
      <c r="A2945">
        <v>201511</v>
      </c>
      <c r="B2945" t="s">
        <v>70</v>
      </c>
      <c r="C2945" t="s">
        <v>104</v>
      </c>
      <c r="D2945" t="s">
        <v>105</v>
      </c>
      <c r="E2945" t="s">
        <v>106</v>
      </c>
      <c r="F2945" t="s">
        <v>65</v>
      </c>
      <c r="G2945" t="s">
        <v>19</v>
      </c>
      <c r="H2945" t="s">
        <v>38</v>
      </c>
      <c r="I2945" t="s">
        <v>39</v>
      </c>
      <c r="J2945">
        <v>535</v>
      </c>
      <c r="K2945">
        <v>9.9499999999999993</v>
      </c>
      <c r="L2945">
        <v>5323.25</v>
      </c>
      <c r="N2945" t="s">
        <v>106</v>
      </c>
      <c r="O2945" t="s">
        <v>22</v>
      </c>
      <c r="P2945" s="2">
        <f>DATEVALUE(CONCATENATE(RIGHT(output[[#This Row],[month_year]],2),"/01/",LEFT(output[[#This Row],[month_year]],4)))</f>
        <v>42309</v>
      </c>
    </row>
    <row r="2946" spans="1:16" x14ac:dyDescent="0.3">
      <c r="A2946">
        <v>201511</v>
      </c>
      <c r="B2946" t="s">
        <v>70</v>
      </c>
      <c r="C2946" t="s">
        <v>107</v>
      </c>
      <c r="D2946" t="s">
        <v>108</v>
      </c>
      <c r="E2946" t="s">
        <v>108</v>
      </c>
      <c r="F2946" t="s">
        <v>65</v>
      </c>
      <c r="G2946" t="s">
        <v>19</v>
      </c>
      <c r="H2946" t="s">
        <v>20</v>
      </c>
      <c r="I2946" t="s">
        <v>21</v>
      </c>
      <c r="J2946">
        <v>3494</v>
      </c>
      <c r="K2946">
        <v>9.94</v>
      </c>
      <c r="L2946">
        <v>34730.36</v>
      </c>
      <c r="N2946" t="s">
        <v>108</v>
      </c>
      <c r="O2946" t="s">
        <v>22</v>
      </c>
      <c r="P2946" s="2">
        <f>DATEVALUE(CONCATENATE(RIGHT(output[[#This Row],[month_year]],2),"/01/",LEFT(output[[#This Row],[month_year]],4)))</f>
        <v>42309</v>
      </c>
    </row>
    <row r="2947" spans="1:16" x14ac:dyDescent="0.3">
      <c r="A2947">
        <v>201511</v>
      </c>
      <c r="B2947" t="s">
        <v>70</v>
      </c>
      <c r="C2947" t="s">
        <v>66</v>
      </c>
      <c r="D2947" t="s">
        <v>67</v>
      </c>
      <c r="E2947" t="s">
        <v>67</v>
      </c>
      <c r="F2947" t="s">
        <v>65</v>
      </c>
      <c r="G2947" t="s">
        <v>19</v>
      </c>
      <c r="H2947" t="s">
        <v>20</v>
      </c>
      <c r="I2947" t="s">
        <v>21</v>
      </c>
      <c r="J2947">
        <v>4445</v>
      </c>
      <c r="K2947">
        <v>9.94</v>
      </c>
      <c r="L2947">
        <v>44183.3</v>
      </c>
      <c r="N2947" t="s">
        <v>67</v>
      </c>
      <c r="O2947" t="s">
        <v>22</v>
      </c>
      <c r="P2947" s="2">
        <f>DATEVALUE(CONCATENATE(RIGHT(output[[#This Row],[month_year]],2),"/01/",LEFT(output[[#This Row],[month_year]],4)))</f>
        <v>42309</v>
      </c>
    </row>
    <row r="2948" spans="1:16" x14ac:dyDescent="0.3">
      <c r="A2948">
        <v>201511</v>
      </c>
      <c r="B2948" t="s">
        <v>70</v>
      </c>
      <c r="C2948" t="s">
        <v>111</v>
      </c>
      <c r="D2948" t="s">
        <v>112</v>
      </c>
      <c r="E2948" t="s">
        <v>113</v>
      </c>
      <c r="F2948" t="s">
        <v>65</v>
      </c>
      <c r="G2948" t="s">
        <v>19</v>
      </c>
      <c r="H2948" t="s">
        <v>38</v>
      </c>
      <c r="I2948" t="s">
        <v>39</v>
      </c>
      <c r="J2948">
        <v>2333</v>
      </c>
      <c r="K2948">
        <v>9.9499999999999993</v>
      </c>
      <c r="L2948">
        <v>23213.35</v>
      </c>
      <c r="N2948" t="s">
        <v>113</v>
      </c>
      <c r="O2948" t="s">
        <v>22</v>
      </c>
      <c r="P2948" s="2">
        <f>DATEVALUE(CONCATENATE(RIGHT(output[[#This Row],[month_year]],2),"/01/",LEFT(output[[#This Row],[month_year]],4)))</f>
        <v>42309</v>
      </c>
    </row>
    <row r="2949" spans="1:16" x14ac:dyDescent="0.3">
      <c r="A2949">
        <v>201511</v>
      </c>
      <c r="B2949" t="s">
        <v>70</v>
      </c>
      <c r="C2949" t="s">
        <v>114</v>
      </c>
      <c r="D2949" t="s">
        <v>115</v>
      </c>
      <c r="E2949" t="s">
        <v>115</v>
      </c>
      <c r="F2949" t="s">
        <v>65</v>
      </c>
      <c r="G2949" t="s">
        <v>19</v>
      </c>
      <c r="H2949" t="s">
        <v>20</v>
      </c>
      <c r="I2949" t="s">
        <v>21</v>
      </c>
      <c r="J2949">
        <v>2865</v>
      </c>
      <c r="K2949">
        <v>9.94</v>
      </c>
      <c r="L2949">
        <v>28478.1</v>
      </c>
      <c r="N2949" t="s">
        <v>115</v>
      </c>
      <c r="O2949" t="s">
        <v>22</v>
      </c>
      <c r="P2949" s="2">
        <f>DATEVALUE(CONCATENATE(RIGHT(output[[#This Row],[month_year]],2),"/01/",LEFT(output[[#This Row],[month_year]],4)))</f>
        <v>42309</v>
      </c>
    </row>
    <row r="2950" spans="1:16" x14ac:dyDescent="0.3">
      <c r="A2950">
        <v>201511</v>
      </c>
      <c r="B2950" t="s">
        <v>70</v>
      </c>
      <c r="C2950" t="s">
        <v>68</v>
      </c>
      <c r="D2950" t="s">
        <v>69</v>
      </c>
      <c r="E2950" t="s">
        <v>65</v>
      </c>
      <c r="F2950" t="s">
        <v>65</v>
      </c>
      <c r="G2950" t="s">
        <v>19</v>
      </c>
      <c r="H2950" t="s">
        <v>20</v>
      </c>
      <c r="I2950" t="s">
        <v>21</v>
      </c>
      <c r="J2950">
        <v>12667</v>
      </c>
      <c r="K2950">
        <v>9.94</v>
      </c>
      <c r="L2950">
        <v>125909.98</v>
      </c>
      <c r="N2950" t="s">
        <v>65</v>
      </c>
      <c r="O2950" t="s">
        <v>22</v>
      </c>
      <c r="P2950" s="2">
        <f>DATEVALUE(CONCATENATE(RIGHT(output[[#This Row],[month_year]],2),"/01/",LEFT(output[[#This Row],[month_year]],4)))</f>
        <v>42309</v>
      </c>
    </row>
    <row r="2951" spans="1:16" x14ac:dyDescent="0.3">
      <c r="A2951">
        <v>201511</v>
      </c>
      <c r="B2951" t="s">
        <v>70</v>
      </c>
      <c r="C2951" t="s">
        <v>118</v>
      </c>
      <c r="D2951" t="s">
        <v>119</v>
      </c>
      <c r="E2951" t="s">
        <v>120</v>
      </c>
      <c r="F2951" t="s">
        <v>65</v>
      </c>
      <c r="G2951" t="s">
        <v>19</v>
      </c>
      <c r="H2951" t="s">
        <v>38</v>
      </c>
      <c r="I2951" t="s">
        <v>39</v>
      </c>
      <c r="J2951">
        <v>1064</v>
      </c>
      <c r="K2951">
        <v>9.9499999999999993</v>
      </c>
      <c r="L2951">
        <v>10586.8</v>
      </c>
      <c r="N2951" t="s">
        <v>120</v>
      </c>
      <c r="O2951" t="s">
        <v>22</v>
      </c>
      <c r="P2951" s="2">
        <f>DATEVALUE(CONCATENATE(RIGHT(output[[#This Row],[month_year]],2),"/01/",LEFT(output[[#This Row],[month_year]],4)))</f>
        <v>42309</v>
      </c>
    </row>
    <row r="2952" spans="1:16" x14ac:dyDescent="0.3">
      <c r="A2952">
        <v>201511</v>
      </c>
      <c r="B2952" t="s">
        <v>70</v>
      </c>
      <c r="C2952" t="s">
        <v>121</v>
      </c>
      <c r="D2952" t="s">
        <v>122</v>
      </c>
      <c r="E2952" t="s">
        <v>123</v>
      </c>
      <c r="F2952" t="s">
        <v>65</v>
      </c>
      <c r="G2952" t="s">
        <v>19</v>
      </c>
      <c r="H2952" t="s">
        <v>38</v>
      </c>
      <c r="I2952" t="s">
        <v>39</v>
      </c>
      <c r="J2952">
        <v>642</v>
      </c>
      <c r="K2952">
        <v>9.9499999999999993</v>
      </c>
      <c r="L2952">
        <v>6387.9</v>
      </c>
      <c r="N2952" t="s">
        <v>123</v>
      </c>
      <c r="O2952" t="s">
        <v>22</v>
      </c>
      <c r="P2952" s="2">
        <f>DATEVALUE(CONCATENATE(RIGHT(output[[#This Row],[month_year]],2),"/01/",LEFT(output[[#This Row],[month_year]],4)))</f>
        <v>42309</v>
      </c>
    </row>
    <row r="2953" spans="1:16" x14ac:dyDescent="0.3">
      <c r="A2953">
        <v>201511</v>
      </c>
      <c r="B2953" t="s">
        <v>70</v>
      </c>
      <c r="C2953" t="s">
        <v>124</v>
      </c>
      <c r="D2953" t="s">
        <v>125</v>
      </c>
      <c r="E2953" t="s">
        <v>126</v>
      </c>
      <c r="F2953" t="s">
        <v>65</v>
      </c>
      <c r="G2953" t="s">
        <v>19</v>
      </c>
      <c r="H2953" t="s">
        <v>20</v>
      </c>
      <c r="I2953" t="s">
        <v>21</v>
      </c>
      <c r="J2953">
        <v>4233</v>
      </c>
      <c r="K2953">
        <v>9.9499999999999993</v>
      </c>
      <c r="L2953">
        <v>42118.35</v>
      </c>
      <c r="N2953" t="s">
        <v>126</v>
      </c>
      <c r="O2953" t="s">
        <v>22</v>
      </c>
      <c r="P2953" s="2">
        <f>DATEVALUE(CONCATENATE(RIGHT(output[[#This Row],[month_year]],2),"/01/",LEFT(output[[#This Row],[month_year]],4)))</f>
        <v>42309</v>
      </c>
    </row>
    <row r="2954" spans="1:16" x14ac:dyDescent="0.3">
      <c r="A2954">
        <v>201511</v>
      </c>
      <c r="B2954" t="s">
        <v>127</v>
      </c>
      <c r="C2954" t="s">
        <v>79</v>
      </c>
      <c r="D2954" t="s">
        <v>80</v>
      </c>
      <c r="E2954" t="s">
        <v>81</v>
      </c>
      <c r="F2954" t="s">
        <v>18</v>
      </c>
      <c r="G2954" t="s">
        <v>52</v>
      </c>
      <c r="H2954" t="s">
        <v>20</v>
      </c>
      <c r="I2954" t="s">
        <v>53</v>
      </c>
      <c r="J2954">
        <v>1714</v>
      </c>
      <c r="K2954">
        <v>13.76</v>
      </c>
      <c r="L2954">
        <v>23584.639999999999</v>
      </c>
      <c r="N2954" t="s">
        <v>81</v>
      </c>
      <c r="O2954" t="s">
        <v>22</v>
      </c>
      <c r="P2954" s="2">
        <f>DATEVALUE(CONCATENATE(RIGHT(output[[#This Row],[month_year]],2),"/01/",LEFT(output[[#This Row],[month_year]],4)))</f>
        <v>42309</v>
      </c>
    </row>
    <row r="2955" spans="1:16" x14ac:dyDescent="0.3">
      <c r="A2955">
        <v>201511</v>
      </c>
      <c r="B2955" t="s">
        <v>127</v>
      </c>
      <c r="C2955" t="s">
        <v>128</v>
      </c>
      <c r="D2955" t="s">
        <v>129</v>
      </c>
      <c r="E2955" t="s">
        <v>129</v>
      </c>
      <c r="F2955" t="s">
        <v>30</v>
      </c>
      <c r="G2955" t="s">
        <v>19</v>
      </c>
      <c r="H2955" t="s">
        <v>20</v>
      </c>
      <c r="I2955" t="s">
        <v>21</v>
      </c>
      <c r="J2955">
        <v>6752</v>
      </c>
      <c r="K2955">
        <v>13.52</v>
      </c>
      <c r="L2955">
        <v>91287.039999999994</v>
      </c>
      <c r="N2955" t="s">
        <v>129</v>
      </c>
      <c r="O2955" t="s">
        <v>22</v>
      </c>
      <c r="P2955" s="2">
        <f>DATEVALUE(CONCATENATE(RIGHT(output[[#This Row],[month_year]],2),"/01/",LEFT(output[[#This Row],[month_year]],4)))</f>
        <v>42309</v>
      </c>
    </row>
    <row r="2956" spans="1:16" x14ac:dyDescent="0.3">
      <c r="A2956">
        <v>201511</v>
      </c>
      <c r="B2956" t="s">
        <v>127</v>
      </c>
      <c r="C2956" t="s">
        <v>130</v>
      </c>
      <c r="D2956" t="s">
        <v>131</v>
      </c>
      <c r="E2956" t="s">
        <v>132</v>
      </c>
      <c r="F2956" t="s">
        <v>30</v>
      </c>
      <c r="G2956" t="s">
        <v>52</v>
      </c>
      <c r="H2956" t="s">
        <v>20</v>
      </c>
      <c r="I2956" t="s">
        <v>53</v>
      </c>
      <c r="J2956">
        <v>2447</v>
      </c>
      <c r="K2956">
        <v>13.76</v>
      </c>
      <c r="L2956">
        <v>33670.720000000001</v>
      </c>
      <c r="N2956" t="s">
        <v>132</v>
      </c>
      <c r="O2956" t="s">
        <v>22</v>
      </c>
      <c r="P2956" s="2">
        <f>DATEVALUE(CONCATENATE(RIGHT(output[[#This Row],[month_year]],2),"/01/",LEFT(output[[#This Row],[month_year]],4)))</f>
        <v>42309</v>
      </c>
    </row>
    <row r="2957" spans="1:16" x14ac:dyDescent="0.3">
      <c r="A2957">
        <v>201511</v>
      </c>
      <c r="B2957" t="s">
        <v>127</v>
      </c>
      <c r="C2957" t="s">
        <v>29</v>
      </c>
      <c r="D2957" t="s">
        <v>30</v>
      </c>
      <c r="E2957" t="s">
        <v>30</v>
      </c>
      <c r="F2957" t="s">
        <v>30</v>
      </c>
      <c r="G2957" t="s">
        <v>19</v>
      </c>
      <c r="H2957" t="s">
        <v>20</v>
      </c>
      <c r="I2957" t="s">
        <v>21</v>
      </c>
      <c r="J2957">
        <v>27653</v>
      </c>
      <c r="K2957">
        <v>13.52</v>
      </c>
      <c r="L2957">
        <v>373868.56</v>
      </c>
      <c r="N2957" t="s">
        <v>30</v>
      </c>
      <c r="O2957" t="s">
        <v>22</v>
      </c>
      <c r="P2957" s="2">
        <f>DATEVALUE(CONCATENATE(RIGHT(output[[#This Row],[month_year]],2),"/01/",LEFT(output[[#This Row],[month_year]],4)))</f>
        <v>42309</v>
      </c>
    </row>
    <row r="2958" spans="1:16" x14ac:dyDescent="0.3">
      <c r="A2958">
        <v>201511</v>
      </c>
      <c r="B2958" t="s">
        <v>127</v>
      </c>
      <c r="C2958" t="s">
        <v>133</v>
      </c>
      <c r="D2958" t="s">
        <v>134</v>
      </c>
      <c r="E2958" t="s">
        <v>134</v>
      </c>
      <c r="F2958" t="s">
        <v>30</v>
      </c>
      <c r="G2958" t="s">
        <v>19</v>
      </c>
      <c r="H2958" t="s">
        <v>20</v>
      </c>
      <c r="I2958" t="s">
        <v>21</v>
      </c>
      <c r="J2958">
        <v>10191</v>
      </c>
      <c r="K2958">
        <v>13.52</v>
      </c>
      <c r="L2958">
        <v>137782.32</v>
      </c>
      <c r="N2958" t="s">
        <v>134</v>
      </c>
      <c r="O2958" t="s">
        <v>22</v>
      </c>
      <c r="P2958" s="2">
        <f>DATEVALUE(CONCATENATE(RIGHT(output[[#This Row],[month_year]],2),"/01/",LEFT(output[[#This Row],[month_year]],4)))</f>
        <v>42309</v>
      </c>
    </row>
    <row r="2959" spans="1:16" x14ac:dyDescent="0.3">
      <c r="A2959">
        <v>201511</v>
      </c>
      <c r="B2959" t="s">
        <v>127</v>
      </c>
      <c r="C2959" t="s">
        <v>135</v>
      </c>
      <c r="D2959" t="s">
        <v>136</v>
      </c>
      <c r="E2959" t="s">
        <v>136</v>
      </c>
      <c r="F2959" t="s">
        <v>30</v>
      </c>
      <c r="G2959" t="s">
        <v>52</v>
      </c>
      <c r="H2959" t="s">
        <v>20</v>
      </c>
      <c r="I2959" t="s">
        <v>53</v>
      </c>
      <c r="J2959">
        <v>2659</v>
      </c>
      <c r="K2959">
        <v>13.76</v>
      </c>
      <c r="L2959">
        <v>36587.839999999997</v>
      </c>
      <c r="N2959" t="s">
        <v>136</v>
      </c>
      <c r="O2959" t="s">
        <v>22</v>
      </c>
      <c r="P2959" s="2">
        <f>DATEVALUE(CONCATENATE(RIGHT(output[[#This Row],[month_year]],2),"/01/",LEFT(output[[#This Row],[month_year]],4)))</f>
        <v>42309</v>
      </c>
    </row>
    <row r="2960" spans="1:16" x14ac:dyDescent="0.3">
      <c r="A2960">
        <v>201511</v>
      </c>
      <c r="B2960" t="s">
        <v>127</v>
      </c>
      <c r="C2960" t="s">
        <v>137</v>
      </c>
      <c r="D2960" t="s">
        <v>138</v>
      </c>
      <c r="E2960" t="s">
        <v>138</v>
      </c>
      <c r="F2960" t="s">
        <v>30</v>
      </c>
      <c r="G2960" t="s">
        <v>19</v>
      </c>
      <c r="H2960" t="s">
        <v>20</v>
      </c>
      <c r="I2960" t="s">
        <v>21</v>
      </c>
      <c r="J2960">
        <v>3196</v>
      </c>
      <c r="K2960">
        <v>13.52</v>
      </c>
      <c r="L2960">
        <v>43209.919999999998</v>
      </c>
      <c r="N2960" t="s">
        <v>138</v>
      </c>
      <c r="O2960" t="s">
        <v>22</v>
      </c>
      <c r="P2960" s="2">
        <f>DATEVALUE(CONCATENATE(RIGHT(output[[#This Row],[month_year]],2),"/01/",LEFT(output[[#This Row],[month_year]],4)))</f>
        <v>42309</v>
      </c>
    </row>
    <row r="2961" spans="1:16" x14ac:dyDescent="0.3">
      <c r="A2961">
        <v>201511</v>
      </c>
      <c r="B2961" t="s">
        <v>127</v>
      </c>
      <c r="C2961" t="s">
        <v>31</v>
      </c>
      <c r="D2961" t="s">
        <v>32</v>
      </c>
      <c r="E2961" t="s">
        <v>32</v>
      </c>
      <c r="F2961" t="s">
        <v>30</v>
      </c>
      <c r="G2961" t="s">
        <v>19</v>
      </c>
      <c r="H2961" t="s">
        <v>20</v>
      </c>
      <c r="I2961" t="s">
        <v>21</v>
      </c>
      <c r="J2961">
        <v>25063</v>
      </c>
      <c r="K2961">
        <v>13.52</v>
      </c>
      <c r="L2961">
        <v>338851.76</v>
      </c>
      <c r="N2961" t="s">
        <v>32</v>
      </c>
      <c r="O2961" t="s">
        <v>22</v>
      </c>
      <c r="P2961" s="2">
        <f>DATEVALUE(CONCATENATE(RIGHT(output[[#This Row],[month_year]],2),"/01/",LEFT(output[[#This Row],[month_year]],4)))</f>
        <v>42309</v>
      </c>
    </row>
    <row r="2962" spans="1:16" x14ac:dyDescent="0.3">
      <c r="A2962">
        <v>201511</v>
      </c>
      <c r="B2962" t="s">
        <v>127</v>
      </c>
      <c r="C2962" t="s">
        <v>139</v>
      </c>
      <c r="D2962" t="s">
        <v>140</v>
      </c>
      <c r="E2962" t="s">
        <v>141</v>
      </c>
      <c r="F2962" t="s">
        <v>30</v>
      </c>
      <c r="G2962" t="s">
        <v>27</v>
      </c>
      <c r="H2962" t="s">
        <v>20</v>
      </c>
      <c r="I2962" t="s">
        <v>28</v>
      </c>
      <c r="J2962">
        <v>60290</v>
      </c>
      <c r="K2962">
        <v>8.48</v>
      </c>
      <c r="L2962">
        <v>511259.2</v>
      </c>
      <c r="N2962" t="s">
        <v>141</v>
      </c>
      <c r="O2962" t="s">
        <v>22</v>
      </c>
      <c r="P2962" s="2">
        <f>DATEVALUE(CONCATENATE(RIGHT(output[[#This Row],[month_year]],2),"/01/",LEFT(output[[#This Row],[month_year]],4)))</f>
        <v>42309</v>
      </c>
    </row>
    <row r="2963" spans="1:16" x14ac:dyDescent="0.3">
      <c r="A2963">
        <v>201511</v>
      </c>
      <c r="B2963" t="s">
        <v>127</v>
      </c>
      <c r="C2963" t="s">
        <v>33</v>
      </c>
      <c r="D2963" t="s">
        <v>33</v>
      </c>
      <c r="E2963" t="s">
        <v>34</v>
      </c>
      <c r="F2963" t="s">
        <v>35</v>
      </c>
      <c r="G2963" t="s">
        <v>19</v>
      </c>
      <c r="H2963" t="s">
        <v>20</v>
      </c>
      <c r="I2963" t="s">
        <v>21</v>
      </c>
      <c r="J2963">
        <v>4723</v>
      </c>
      <c r="K2963">
        <v>13.52</v>
      </c>
      <c r="L2963">
        <v>63854.96</v>
      </c>
      <c r="N2963" t="s">
        <v>34</v>
      </c>
      <c r="O2963" t="s">
        <v>22</v>
      </c>
      <c r="P2963" s="2">
        <f>DATEVALUE(CONCATENATE(RIGHT(output[[#This Row],[month_year]],2),"/01/",LEFT(output[[#This Row],[month_year]],4)))</f>
        <v>42309</v>
      </c>
    </row>
    <row r="2964" spans="1:16" x14ac:dyDescent="0.3">
      <c r="A2964">
        <v>201511</v>
      </c>
      <c r="B2964" t="s">
        <v>127</v>
      </c>
      <c r="C2964" t="s">
        <v>36</v>
      </c>
      <c r="D2964" t="s">
        <v>36</v>
      </c>
      <c r="E2964" t="s">
        <v>36</v>
      </c>
      <c r="F2964" t="s">
        <v>35</v>
      </c>
      <c r="G2964" t="s">
        <v>19</v>
      </c>
      <c r="H2964" t="s">
        <v>20</v>
      </c>
      <c r="I2964" t="s">
        <v>21</v>
      </c>
      <c r="J2964">
        <v>9855</v>
      </c>
      <c r="K2964">
        <v>13.52</v>
      </c>
      <c r="L2964">
        <v>133239.6</v>
      </c>
      <c r="N2964" t="s">
        <v>36</v>
      </c>
      <c r="O2964" t="s">
        <v>22</v>
      </c>
      <c r="P2964" s="2">
        <f>DATEVALUE(CONCATENATE(RIGHT(output[[#This Row],[month_year]],2),"/01/",LEFT(output[[#This Row],[month_year]],4)))</f>
        <v>42309</v>
      </c>
    </row>
    <row r="2965" spans="1:16" x14ac:dyDescent="0.3">
      <c r="A2965">
        <v>201511</v>
      </c>
      <c r="B2965" t="s">
        <v>127</v>
      </c>
      <c r="C2965" t="s">
        <v>93</v>
      </c>
      <c r="D2965" t="s">
        <v>93</v>
      </c>
      <c r="E2965" t="s">
        <v>93</v>
      </c>
      <c r="F2965" t="s">
        <v>35</v>
      </c>
      <c r="G2965" t="s">
        <v>19</v>
      </c>
      <c r="H2965" t="s">
        <v>20</v>
      </c>
      <c r="I2965" t="s">
        <v>21</v>
      </c>
      <c r="J2965">
        <v>4855</v>
      </c>
      <c r="K2965">
        <v>13.52</v>
      </c>
      <c r="L2965">
        <v>65639.600000000006</v>
      </c>
      <c r="N2965" t="s">
        <v>93</v>
      </c>
      <c r="O2965" t="s">
        <v>22</v>
      </c>
      <c r="P2965" s="2">
        <f>DATEVALUE(CONCATENATE(RIGHT(output[[#This Row],[month_year]],2),"/01/",LEFT(output[[#This Row],[month_year]],4)))</f>
        <v>42309</v>
      </c>
    </row>
    <row r="2966" spans="1:16" x14ac:dyDescent="0.3">
      <c r="A2966">
        <v>201511</v>
      </c>
      <c r="B2966" t="s">
        <v>127</v>
      </c>
      <c r="C2966" t="s">
        <v>95</v>
      </c>
      <c r="D2966" t="s">
        <v>95</v>
      </c>
      <c r="E2966" t="s">
        <v>96</v>
      </c>
      <c r="F2966" t="s">
        <v>35</v>
      </c>
      <c r="G2966" t="s">
        <v>52</v>
      </c>
      <c r="H2966" t="s">
        <v>20</v>
      </c>
      <c r="I2966" t="s">
        <v>53</v>
      </c>
      <c r="J2966">
        <v>2172</v>
      </c>
      <c r="K2966">
        <v>13.76</v>
      </c>
      <c r="L2966">
        <v>29886.720000000001</v>
      </c>
      <c r="N2966" t="s">
        <v>96</v>
      </c>
      <c r="O2966" t="s">
        <v>22</v>
      </c>
      <c r="P2966" s="2">
        <f>DATEVALUE(CONCATENATE(RIGHT(output[[#This Row],[month_year]],2),"/01/",LEFT(output[[#This Row],[month_year]],4)))</f>
        <v>42309</v>
      </c>
    </row>
    <row r="2967" spans="1:16" x14ac:dyDescent="0.3">
      <c r="A2967">
        <v>201511</v>
      </c>
      <c r="B2967" t="s">
        <v>127</v>
      </c>
      <c r="C2967" t="s">
        <v>46</v>
      </c>
      <c r="D2967" t="s">
        <v>47</v>
      </c>
      <c r="E2967" t="s">
        <v>47</v>
      </c>
      <c r="F2967" t="s">
        <v>48</v>
      </c>
      <c r="G2967" t="s">
        <v>19</v>
      </c>
      <c r="H2967" t="s">
        <v>20</v>
      </c>
      <c r="I2967" t="s">
        <v>21</v>
      </c>
      <c r="J2967">
        <v>6400</v>
      </c>
      <c r="K2967">
        <v>13.52</v>
      </c>
      <c r="L2967">
        <v>86528</v>
      </c>
      <c r="N2967" t="s">
        <v>47</v>
      </c>
      <c r="O2967" t="s">
        <v>22</v>
      </c>
      <c r="P2967" s="2">
        <f>DATEVALUE(CONCATENATE(RIGHT(output[[#This Row],[month_year]],2),"/01/",LEFT(output[[#This Row],[month_year]],4)))</f>
        <v>42309</v>
      </c>
    </row>
    <row r="2968" spans="1:16" x14ac:dyDescent="0.3">
      <c r="A2968">
        <v>201511</v>
      </c>
      <c r="B2968" t="s">
        <v>127</v>
      </c>
      <c r="C2968" t="s">
        <v>142</v>
      </c>
      <c r="D2968" t="s">
        <v>63</v>
      </c>
      <c r="E2968" t="s">
        <v>64</v>
      </c>
      <c r="F2968" t="s">
        <v>65</v>
      </c>
      <c r="G2968" t="s">
        <v>19</v>
      </c>
      <c r="H2968" t="s">
        <v>20</v>
      </c>
      <c r="I2968" t="s">
        <v>21</v>
      </c>
      <c r="J2968">
        <v>16432</v>
      </c>
      <c r="K2968">
        <v>13.52</v>
      </c>
      <c r="L2968">
        <v>222160.64000000001</v>
      </c>
      <c r="N2968" t="s">
        <v>64</v>
      </c>
      <c r="O2968" t="s">
        <v>22</v>
      </c>
      <c r="P2968" s="2">
        <f>DATEVALUE(CONCATENATE(RIGHT(output[[#This Row],[month_year]],2),"/01/",LEFT(output[[#This Row],[month_year]],4)))</f>
        <v>42309</v>
      </c>
    </row>
    <row r="2969" spans="1:16" x14ac:dyDescent="0.3">
      <c r="A2969">
        <v>201511</v>
      </c>
      <c r="B2969" t="s">
        <v>127</v>
      </c>
      <c r="C2969" t="s">
        <v>68</v>
      </c>
      <c r="D2969" t="s">
        <v>69</v>
      </c>
      <c r="E2969" t="s">
        <v>65</v>
      </c>
      <c r="F2969" t="s">
        <v>65</v>
      </c>
      <c r="G2969" t="s">
        <v>19</v>
      </c>
      <c r="H2969" t="s">
        <v>20</v>
      </c>
      <c r="I2969" t="s">
        <v>21</v>
      </c>
      <c r="J2969">
        <v>15518</v>
      </c>
      <c r="K2969">
        <v>13.52</v>
      </c>
      <c r="L2969">
        <v>209803.36</v>
      </c>
      <c r="N2969" t="s">
        <v>65</v>
      </c>
      <c r="O2969" t="s">
        <v>22</v>
      </c>
      <c r="P2969" s="2">
        <f>DATEVALUE(CONCATENATE(RIGHT(output[[#This Row],[month_year]],2),"/01/",LEFT(output[[#This Row],[month_year]],4)))</f>
        <v>42309</v>
      </c>
    </row>
    <row r="2970" spans="1:16" x14ac:dyDescent="0.3">
      <c r="A2970">
        <v>201511</v>
      </c>
      <c r="B2970" t="s">
        <v>143</v>
      </c>
      <c r="C2970" t="s">
        <v>239</v>
      </c>
      <c r="D2970" t="s">
        <v>131</v>
      </c>
      <c r="E2970" t="s">
        <v>132</v>
      </c>
      <c r="F2970" t="s">
        <v>30</v>
      </c>
      <c r="G2970" t="s">
        <v>52</v>
      </c>
      <c r="H2970" t="s">
        <v>20</v>
      </c>
      <c r="I2970" t="s">
        <v>53</v>
      </c>
      <c r="J2970">
        <v>6904</v>
      </c>
      <c r="K2970">
        <v>12.86</v>
      </c>
      <c r="L2970">
        <v>88785.44</v>
      </c>
      <c r="M2970">
        <v>22.6666666666667</v>
      </c>
      <c r="N2970" t="s">
        <v>132</v>
      </c>
      <c r="O2970" t="s">
        <v>22</v>
      </c>
      <c r="P2970" s="2">
        <f>DATEVALUE(CONCATENATE(RIGHT(output[[#This Row],[month_year]],2),"/01/",LEFT(output[[#This Row],[month_year]],4)))</f>
        <v>42309</v>
      </c>
    </row>
    <row r="2971" spans="1:16" x14ac:dyDescent="0.3">
      <c r="A2971">
        <v>201511</v>
      </c>
      <c r="B2971" t="s">
        <v>143</v>
      </c>
      <c r="C2971" t="s">
        <v>256</v>
      </c>
      <c r="D2971" t="s">
        <v>257</v>
      </c>
      <c r="E2971" t="s">
        <v>132</v>
      </c>
      <c r="F2971" t="s">
        <v>30</v>
      </c>
      <c r="G2971" t="s">
        <v>52</v>
      </c>
      <c r="H2971" t="s">
        <v>20</v>
      </c>
      <c r="I2971" t="s">
        <v>53</v>
      </c>
      <c r="J2971">
        <v>665</v>
      </c>
      <c r="K2971">
        <v>14.98</v>
      </c>
      <c r="L2971">
        <v>9961.7000000000007</v>
      </c>
      <c r="N2971" t="s">
        <v>132</v>
      </c>
      <c r="O2971" t="s">
        <v>24</v>
      </c>
      <c r="P2971" s="2">
        <f>DATEVALUE(CONCATENATE(RIGHT(output[[#This Row],[month_year]],2),"/01/",LEFT(output[[#This Row],[month_year]],4)))</f>
        <v>42309</v>
      </c>
    </row>
    <row r="2972" spans="1:16" x14ac:dyDescent="0.3">
      <c r="A2972">
        <v>201511</v>
      </c>
      <c r="B2972" t="s">
        <v>143</v>
      </c>
      <c r="C2972" t="s">
        <v>272</v>
      </c>
      <c r="D2972" t="s">
        <v>273</v>
      </c>
      <c r="E2972" t="s">
        <v>87</v>
      </c>
      <c r="F2972" t="s">
        <v>30</v>
      </c>
      <c r="G2972" t="s">
        <v>19</v>
      </c>
      <c r="H2972" t="s">
        <v>38</v>
      </c>
      <c r="I2972" t="s">
        <v>39</v>
      </c>
      <c r="J2972">
        <v>10268</v>
      </c>
      <c r="K2972">
        <v>14.133333333333301</v>
      </c>
      <c r="L2972">
        <v>145121.066666667</v>
      </c>
      <c r="M2972">
        <v>44</v>
      </c>
      <c r="N2972" t="s">
        <v>87</v>
      </c>
      <c r="O2972" t="s">
        <v>22</v>
      </c>
      <c r="P2972" s="2">
        <f>DATEVALUE(CONCATENATE(RIGHT(output[[#This Row],[month_year]],2),"/01/",LEFT(output[[#This Row],[month_year]],4)))</f>
        <v>42309</v>
      </c>
    </row>
    <row r="2973" spans="1:16" x14ac:dyDescent="0.3">
      <c r="A2973">
        <v>201511</v>
      </c>
      <c r="B2973" t="s">
        <v>143</v>
      </c>
      <c r="C2973" t="s">
        <v>278</v>
      </c>
      <c r="D2973" t="s">
        <v>279</v>
      </c>
      <c r="E2973" t="s">
        <v>87</v>
      </c>
      <c r="F2973" t="s">
        <v>30</v>
      </c>
      <c r="G2973" t="s">
        <v>19</v>
      </c>
      <c r="H2973" t="s">
        <v>38</v>
      </c>
      <c r="I2973" t="s">
        <v>39</v>
      </c>
      <c r="J2973">
        <v>932</v>
      </c>
      <c r="K2973">
        <v>15.98</v>
      </c>
      <c r="L2973">
        <v>14893.36</v>
      </c>
      <c r="N2973" t="s">
        <v>87</v>
      </c>
      <c r="O2973" t="s">
        <v>24</v>
      </c>
      <c r="P2973" s="2">
        <f>DATEVALUE(CONCATENATE(RIGHT(output[[#This Row],[month_year]],2),"/01/",LEFT(output[[#This Row],[month_year]],4)))</f>
        <v>42309</v>
      </c>
    </row>
    <row r="2974" spans="1:16" x14ac:dyDescent="0.3">
      <c r="A2974">
        <v>201511</v>
      </c>
      <c r="B2974" t="s">
        <v>143</v>
      </c>
      <c r="C2974" t="s">
        <v>299</v>
      </c>
      <c r="D2974" t="s">
        <v>300</v>
      </c>
      <c r="E2974" t="s">
        <v>134</v>
      </c>
      <c r="F2974" t="s">
        <v>30</v>
      </c>
      <c r="G2974" t="s">
        <v>19</v>
      </c>
      <c r="H2974" t="s">
        <v>20</v>
      </c>
      <c r="I2974" t="s">
        <v>21</v>
      </c>
      <c r="J2974">
        <v>234</v>
      </c>
      <c r="K2974">
        <v>14.98</v>
      </c>
      <c r="L2974">
        <v>3505.32</v>
      </c>
      <c r="M2974">
        <v>20</v>
      </c>
      <c r="N2974" t="s">
        <v>134</v>
      </c>
      <c r="O2974" t="s">
        <v>22</v>
      </c>
      <c r="P2974" s="2">
        <f>DATEVALUE(CONCATENATE(RIGHT(output[[#This Row],[month_year]],2),"/01/",LEFT(output[[#This Row],[month_year]],4)))</f>
        <v>42309</v>
      </c>
    </row>
    <row r="2975" spans="1:16" x14ac:dyDescent="0.3">
      <c r="A2975">
        <v>201511</v>
      </c>
      <c r="B2975" t="s">
        <v>143</v>
      </c>
      <c r="C2975" t="s">
        <v>321</v>
      </c>
      <c r="D2975" t="s">
        <v>322</v>
      </c>
      <c r="E2975" t="s">
        <v>138</v>
      </c>
      <c r="F2975" t="s">
        <v>30</v>
      </c>
      <c r="G2975" t="s">
        <v>19</v>
      </c>
      <c r="H2975" t="s">
        <v>20</v>
      </c>
      <c r="I2975" t="s">
        <v>21</v>
      </c>
      <c r="J2975">
        <v>237</v>
      </c>
      <c r="K2975">
        <v>14.98</v>
      </c>
      <c r="L2975">
        <v>3550.26</v>
      </c>
      <c r="M2975">
        <v>20</v>
      </c>
      <c r="N2975" t="s">
        <v>138</v>
      </c>
      <c r="O2975" t="s">
        <v>22</v>
      </c>
      <c r="P2975" s="2">
        <f>DATEVALUE(CONCATENATE(RIGHT(output[[#This Row],[month_year]],2),"/01/",LEFT(output[[#This Row],[month_year]],4)))</f>
        <v>42309</v>
      </c>
    </row>
    <row r="2976" spans="1:16" x14ac:dyDescent="0.3">
      <c r="A2976">
        <v>201511</v>
      </c>
      <c r="B2976" t="s">
        <v>143</v>
      </c>
      <c r="C2976" t="s">
        <v>343</v>
      </c>
      <c r="D2976" t="s">
        <v>344</v>
      </c>
      <c r="E2976" t="s">
        <v>32</v>
      </c>
      <c r="F2976" t="s">
        <v>30</v>
      </c>
      <c r="G2976" t="s">
        <v>19</v>
      </c>
      <c r="H2976" t="s">
        <v>20</v>
      </c>
      <c r="I2976" t="s">
        <v>21</v>
      </c>
      <c r="J2976">
        <v>368</v>
      </c>
      <c r="K2976">
        <v>14.98</v>
      </c>
      <c r="L2976">
        <v>5512.64</v>
      </c>
      <c r="M2976">
        <v>33.3333333333333</v>
      </c>
      <c r="N2976" t="s">
        <v>32</v>
      </c>
      <c r="O2976" t="s">
        <v>22</v>
      </c>
      <c r="P2976" s="2">
        <f>DATEVALUE(CONCATENATE(RIGHT(output[[#This Row],[month_year]],2),"/01/",LEFT(output[[#This Row],[month_year]],4)))</f>
        <v>42309</v>
      </c>
    </row>
    <row r="2977" spans="1:16" x14ac:dyDescent="0.3">
      <c r="A2977">
        <v>201511</v>
      </c>
      <c r="B2977" t="s">
        <v>143</v>
      </c>
      <c r="C2977" t="s">
        <v>359</v>
      </c>
      <c r="D2977" t="s">
        <v>360</v>
      </c>
      <c r="E2977" t="s">
        <v>141</v>
      </c>
      <c r="F2977" t="s">
        <v>30</v>
      </c>
      <c r="G2977" t="s">
        <v>27</v>
      </c>
      <c r="H2977" t="s">
        <v>20</v>
      </c>
      <c r="I2977" t="s">
        <v>28</v>
      </c>
      <c r="J2977">
        <v>7692</v>
      </c>
      <c r="K2977">
        <v>5.98</v>
      </c>
      <c r="L2977">
        <v>45998.16</v>
      </c>
      <c r="M2977">
        <v>23.3333333333333</v>
      </c>
      <c r="N2977" t="s">
        <v>141</v>
      </c>
      <c r="O2977" t="s">
        <v>22</v>
      </c>
      <c r="P2977" s="2">
        <f>DATEVALUE(CONCATENATE(RIGHT(output[[#This Row],[month_year]],2),"/01/",LEFT(output[[#This Row],[month_year]],4)))</f>
        <v>42309</v>
      </c>
    </row>
    <row r="2978" spans="1:16" x14ac:dyDescent="0.3">
      <c r="A2978">
        <v>201511</v>
      </c>
      <c r="B2978" t="s">
        <v>143</v>
      </c>
      <c r="C2978" t="s">
        <v>376</v>
      </c>
      <c r="D2978" t="s">
        <v>377</v>
      </c>
      <c r="E2978" t="s">
        <v>375</v>
      </c>
      <c r="F2978" t="s">
        <v>30</v>
      </c>
      <c r="G2978" t="s">
        <v>19</v>
      </c>
      <c r="H2978" t="s">
        <v>20</v>
      </c>
      <c r="I2978" t="s">
        <v>21</v>
      </c>
      <c r="J2978">
        <v>238</v>
      </c>
      <c r="K2978">
        <v>14.98</v>
      </c>
      <c r="L2978">
        <v>3565.24</v>
      </c>
      <c r="M2978">
        <v>20</v>
      </c>
      <c r="N2978" t="s">
        <v>375</v>
      </c>
      <c r="O2978" t="s">
        <v>22</v>
      </c>
      <c r="P2978" s="2">
        <f>DATEVALUE(CONCATENATE(RIGHT(output[[#This Row],[month_year]],2),"/01/",LEFT(output[[#This Row],[month_year]],4)))</f>
        <v>42309</v>
      </c>
    </row>
    <row r="2979" spans="1:16" x14ac:dyDescent="0.3">
      <c r="A2979">
        <v>201511</v>
      </c>
      <c r="B2979" t="s">
        <v>143</v>
      </c>
      <c r="C2979" t="s">
        <v>387</v>
      </c>
      <c r="D2979" t="s">
        <v>387</v>
      </c>
      <c r="E2979" t="s">
        <v>34</v>
      </c>
      <c r="F2979" t="s">
        <v>35</v>
      </c>
      <c r="G2979" t="s">
        <v>19</v>
      </c>
      <c r="H2979" t="s">
        <v>20</v>
      </c>
      <c r="I2979" t="s">
        <v>21</v>
      </c>
      <c r="J2979">
        <v>1877</v>
      </c>
      <c r="K2979">
        <v>12.9966666666667</v>
      </c>
      <c r="L2979">
        <v>24394.743333333299</v>
      </c>
      <c r="M2979">
        <v>18.6666666666667</v>
      </c>
      <c r="N2979" t="s">
        <v>34</v>
      </c>
      <c r="O2979" t="s">
        <v>22</v>
      </c>
      <c r="P2979" s="2">
        <f>DATEVALUE(CONCATENATE(RIGHT(output[[#This Row],[month_year]],2),"/01/",LEFT(output[[#This Row],[month_year]],4)))</f>
        <v>42309</v>
      </c>
    </row>
    <row r="2980" spans="1:16" x14ac:dyDescent="0.3">
      <c r="A2980">
        <v>201511</v>
      </c>
      <c r="B2980" t="s">
        <v>143</v>
      </c>
      <c r="C2980" t="s">
        <v>388</v>
      </c>
      <c r="D2980" t="s">
        <v>388</v>
      </c>
      <c r="E2980" t="s">
        <v>389</v>
      </c>
      <c r="F2980" t="s">
        <v>35</v>
      </c>
      <c r="G2980" t="s">
        <v>19</v>
      </c>
      <c r="H2980" t="s">
        <v>38</v>
      </c>
      <c r="I2980" t="s">
        <v>39</v>
      </c>
      <c r="J2980">
        <v>2430</v>
      </c>
      <c r="K2980">
        <v>14.133333333333301</v>
      </c>
      <c r="L2980">
        <v>34344</v>
      </c>
      <c r="M2980">
        <v>18.6666666666667</v>
      </c>
      <c r="N2980" t="s">
        <v>389</v>
      </c>
      <c r="O2980" t="s">
        <v>22</v>
      </c>
      <c r="P2980" s="2">
        <f>DATEVALUE(CONCATENATE(RIGHT(output[[#This Row],[month_year]],2),"/01/",LEFT(output[[#This Row],[month_year]],4)))</f>
        <v>42309</v>
      </c>
    </row>
    <row r="2981" spans="1:16" x14ac:dyDescent="0.3">
      <c r="A2981">
        <v>201511</v>
      </c>
      <c r="B2981" t="s">
        <v>143</v>
      </c>
      <c r="C2981" t="s">
        <v>390</v>
      </c>
      <c r="D2981" t="s">
        <v>390</v>
      </c>
      <c r="E2981" t="s">
        <v>34</v>
      </c>
      <c r="F2981" t="s">
        <v>35</v>
      </c>
      <c r="G2981" t="s">
        <v>161</v>
      </c>
      <c r="H2981" t="s">
        <v>20</v>
      </c>
      <c r="I2981" t="s">
        <v>162</v>
      </c>
      <c r="J2981">
        <v>3182</v>
      </c>
      <c r="K2981">
        <v>13.09</v>
      </c>
      <c r="L2981">
        <v>41652.379999999997</v>
      </c>
      <c r="N2981" t="s">
        <v>34</v>
      </c>
      <c r="O2981" t="s">
        <v>24</v>
      </c>
      <c r="P2981" s="2">
        <f>DATEVALUE(CONCATENATE(RIGHT(output[[#This Row],[month_year]],2),"/01/",LEFT(output[[#This Row],[month_year]],4)))</f>
        <v>42309</v>
      </c>
    </row>
    <row r="2982" spans="1:16" x14ac:dyDescent="0.3">
      <c r="A2982">
        <v>201511</v>
      </c>
      <c r="B2982" t="s">
        <v>143</v>
      </c>
      <c r="C2982" t="s">
        <v>391</v>
      </c>
      <c r="D2982" t="s">
        <v>391</v>
      </c>
      <c r="E2982" t="s">
        <v>389</v>
      </c>
      <c r="F2982" t="s">
        <v>35</v>
      </c>
      <c r="G2982" t="s">
        <v>161</v>
      </c>
      <c r="H2982" t="s">
        <v>38</v>
      </c>
      <c r="I2982" t="s">
        <v>165</v>
      </c>
      <c r="J2982">
        <v>4230</v>
      </c>
      <c r="K2982">
        <v>14.22</v>
      </c>
      <c r="L2982">
        <v>60150.6</v>
      </c>
      <c r="N2982" t="s">
        <v>389</v>
      </c>
      <c r="O2982" t="s">
        <v>24</v>
      </c>
      <c r="P2982" s="2">
        <f>DATEVALUE(CONCATENATE(RIGHT(output[[#This Row],[month_year]],2),"/01/",LEFT(output[[#This Row],[month_year]],4)))</f>
        <v>42309</v>
      </c>
    </row>
    <row r="2983" spans="1:16" x14ac:dyDescent="0.3">
      <c r="A2983">
        <v>201511</v>
      </c>
      <c r="B2983" t="s">
        <v>143</v>
      </c>
      <c r="C2983" t="s">
        <v>392</v>
      </c>
      <c r="D2983" t="s">
        <v>392</v>
      </c>
      <c r="E2983" t="s">
        <v>34</v>
      </c>
      <c r="F2983" t="s">
        <v>35</v>
      </c>
      <c r="G2983" t="s">
        <v>19</v>
      </c>
      <c r="H2983" t="s">
        <v>20</v>
      </c>
      <c r="I2983" t="s">
        <v>21</v>
      </c>
      <c r="J2983">
        <v>405</v>
      </c>
      <c r="K2983">
        <v>14.98</v>
      </c>
      <c r="L2983">
        <v>6066.9</v>
      </c>
      <c r="N2983" t="s">
        <v>34</v>
      </c>
      <c r="O2983" t="s">
        <v>24</v>
      </c>
      <c r="P2983" s="2">
        <f>DATEVALUE(CONCATENATE(RIGHT(output[[#This Row],[month_year]],2),"/01/",LEFT(output[[#This Row],[month_year]],4)))</f>
        <v>42309</v>
      </c>
    </row>
    <row r="2984" spans="1:16" x14ac:dyDescent="0.3">
      <c r="A2984">
        <v>201511</v>
      </c>
      <c r="B2984" t="s">
        <v>143</v>
      </c>
      <c r="C2984" t="s">
        <v>393</v>
      </c>
      <c r="D2984" t="s">
        <v>393</v>
      </c>
      <c r="E2984" t="s">
        <v>389</v>
      </c>
      <c r="F2984" t="s">
        <v>35</v>
      </c>
      <c r="G2984" t="s">
        <v>19</v>
      </c>
      <c r="H2984" t="s">
        <v>38</v>
      </c>
      <c r="I2984" t="s">
        <v>39</v>
      </c>
      <c r="J2984">
        <v>362</v>
      </c>
      <c r="K2984">
        <v>15.98</v>
      </c>
      <c r="L2984">
        <v>5784.76</v>
      </c>
      <c r="N2984" t="s">
        <v>389</v>
      </c>
      <c r="O2984" t="s">
        <v>24</v>
      </c>
      <c r="P2984" s="2">
        <f>DATEVALUE(CONCATENATE(RIGHT(output[[#This Row],[month_year]],2),"/01/",LEFT(output[[#This Row],[month_year]],4)))</f>
        <v>42309</v>
      </c>
    </row>
    <row r="2985" spans="1:16" x14ac:dyDescent="0.3">
      <c r="A2985">
        <v>201511</v>
      </c>
      <c r="B2985" t="s">
        <v>143</v>
      </c>
      <c r="C2985" t="s">
        <v>400</v>
      </c>
      <c r="D2985" t="s">
        <v>400</v>
      </c>
      <c r="E2985" t="s">
        <v>36</v>
      </c>
      <c r="F2985" t="s">
        <v>35</v>
      </c>
      <c r="G2985" t="s">
        <v>19</v>
      </c>
      <c r="H2985" t="s">
        <v>20</v>
      </c>
      <c r="I2985" t="s">
        <v>21</v>
      </c>
      <c r="J2985">
        <v>3245</v>
      </c>
      <c r="K2985">
        <v>12.9966666666667</v>
      </c>
      <c r="L2985">
        <v>42174.183333333298</v>
      </c>
      <c r="M2985">
        <v>20</v>
      </c>
      <c r="N2985" t="s">
        <v>36</v>
      </c>
      <c r="O2985" t="s">
        <v>22</v>
      </c>
      <c r="P2985" s="2">
        <f>DATEVALUE(CONCATENATE(RIGHT(output[[#This Row],[month_year]],2),"/01/",LEFT(output[[#This Row],[month_year]],4)))</f>
        <v>42309</v>
      </c>
    </row>
    <row r="2986" spans="1:16" x14ac:dyDescent="0.3">
      <c r="A2986">
        <v>201511</v>
      </c>
      <c r="B2986" t="s">
        <v>143</v>
      </c>
      <c r="C2986" t="s">
        <v>401</v>
      </c>
      <c r="D2986" t="s">
        <v>401</v>
      </c>
      <c r="E2986" t="s">
        <v>37</v>
      </c>
      <c r="F2986" t="s">
        <v>35</v>
      </c>
      <c r="G2986" t="s">
        <v>19</v>
      </c>
      <c r="H2986" t="s">
        <v>38</v>
      </c>
      <c r="I2986" t="s">
        <v>39</v>
      </c>
      <c r="J2986">
        <v>4267</v>
      </c>
      <c r="K2986">
        <v>14.133333333333301</v>
      </c>
      <c r="L2986">
        <v>60306.933333333298</v>
      </c>
      <c r="M2986">
        <v>20</v>
      </c>
      <c r="N2986" t="s">
        <v>37</v>
      </c>
      <c r="O2986" t="s">
        <v>22</v>
      </c>
      <c r="P2986" s="2">
        <f>DATEVALUE(CONCATENATE(RIGHT(output[[#This Row],[month_year]],2),"/01/",LEFT(output[[#This Row],[month_year]],4)))</f>
        <v>42309</v>
      </c>
    </row>
    <row r="2987" spans="1:16" x14ac:dyDescent="0.3">
      <c r="A2987">
        <v>201511</v>
      </c>
      <c r="B2987" t="s">
        <v>143</v>
      </c>
      <c r="C2987" t="s">
        <v>402</v>
      </c>
      <c r="D2987" t="s">
        <v>402</v>
      </c>
      <c r="E2987" t="s">
        <v>36</v>
      </c>
      <c r="F2987" t="s">
        <v>35</v>
      </c>
      <c r="G2987" t="s">
        <v>161</v>
      </c>
      <c r="H2987" t="s">
        <v>20</v>
      </c>
      <c r="I2987" t="s">
        <v>162</v>
      </c>
      <c r="J2987">
        <v>3749</v>
      </c>
      <c r="K2987">
        <v>13.09</v>
      </c>
      <c r="L2987">
        <v>49074.41</v>
      </c>
      <c r="N2987" t="s">
        <v>36</v>
      </c>
      <c r="O2987" t="s">
        <v>24</v>
      </c>
      <c r="P2987" s="2">
        <f>DATEVALUE(CONCATENATE(RIGHT(output[[#This Row],[month_year]],2),"/01/",LEFT(output[[#This Row],[month_year]],4)))</f>
        <v>42309</v>
      </c>
    </row>
    <row r="2988" spans="1:16" x14ac:dyDescent="0.3">
      <c r="A2988">
        <v>201511</v>
      </c>
      <c r="B2988" t="s">
        <v>143</v>
      </c>
      <c r="C2988" t="s">
        <v>403</v>
      </c>
      <c r="D2988" t="s">
        <v>403</v>
      </c>
      <c r="E2988" t="s">
        <v>37</v>
      </c>
      <c r="F2988" t="s">
        <v>35</v>
      </c>
      <c r="G2988" t="s">
        <v>161</v>
      </c>
      <c r="H2988" t="s">
        <v>38</v>
      </c>
      <c r="I2988" t="s">
        <v>165</v>
      </c>
      <c r="J2988">
        <v>4726</v>
      </c>
      <c r="K2988">
        <v>14.22</v>
      </c>
      <c r="L2988">
        <v>67203.72</v>
      </c>
      <c r="N2988" t="s">
        <v>37</v>
      </c>
      <c r="O2988" t="s">
        <v>24</v>
      </c>
      <c r="P2988" s="2">
        <f>DATEVALUE(CONCATENATE(RIGHT(output[[#This Row],[month_year]],2),"/01/",LEFT(output[[#This Row],[month_year]],4)))</f>
        <v>42309</v>
      </c>
    </row>
    <row r="2989" spans="1:16" x14ac:dyDescent="0.3">
      <c r="A2989">
        <v>201511</v>
      </c>
      <c r="B2989" t="s">
        <v>143</v>
      </c>
      <c r="C2989" t="s">
        <v>404</v>
      </c>
      <c r="D2989" t="s">
        <v>404</v>
      </c>
      <c r="E2989" t="s">
        <v>36</v>
      </c>
      <c r="F2989" t="s">
        <v>35</v>
      </c>
      <c r="G2989" t="s">
        <v>19</v>
      </c>
      <c r="H2989" t="s">
        <v>20</v>
      </c>
      <c r="I2989" t="s">
        <v>21</v>
      </c>
      <c r="J2989">
        <v>484</v>
      </c>
      <c r="K2989">
        <v>14.98</v>
      </c>
      <c r="L2989">
        <v>7250.32</v>
      </c>
      <c r="N2989" t="s">
        <v>36</v>
      </c>
      <c r="O2989" t="s">
        <v>24</v>
      </c>
      <c r="P2989" s="2">
        <f>DATEVALUE(CONCATENATE(RIGHT(output[[#This Row],[month_year]],2),"/01/",LEFT(output[[#This Row],[month_year]],4)))</f>
        <v>42309</v>
      </c>
    </row>
    <row r="2990" spans="1:16" x14ac:dyDescent="0.3">
      <c r="A2990">
        <v>201511</v>
      </c>
      <c r="B2990" t="s">
        <v>143</v>
      </c>
      <c r="C2990" t="s">
        <v>405</v>
      </c>
      <c r="D2990" t="s">
        <v>405</v>
      </c>
      <c r="E2990" t="s">
        <v>37</v>
      </c>
      <c r="F2990" t="s">
        <v>35</v>
      </c>
      <c r="G2990" t="s">
        <v>19</v>
      </c>
      <c r="H2990" t="s">
        <v>38</v>
      </c>
      <c r="I2990" t="s">
        <v>39</v>
      </c>
      <c r="J2990">
        <v>495</v>
      </c>
      <c r="K2990">
        <v>15.98</v>
      </c>
      <c r="L2990">
        <v>7910.1</v>
      </c>
      <c r="N2990" t="s">
        <v>37</v>
      </c>
      <c r="O2990" t="s">
        <v>24</v>
      </c>
      <c r="P2990" s="2">
        <f>DATEVALUE(CONCATENATE(RIGHT(output[[#This Row],[month_year]],2),"/01/",LEFT(output[[#This Row],[month_year]],4)))</f>
        <v>42309</v>
      </c>
    </row>
    <row r="2991" spans="1:16" x14ac:dyDescent="0.3">
      <c r="A2991">
        <v>201511</v>
      </c>
      <c r="B2991" t="s">
        <v>143</v>
      </c>
      <c r="C2991" t="s">
        <v>412</v>
      </c>
      <c r="D2991" t="s">
        <v>412</v>
      </c>
      <c r="E2991" t="s">
        <v>93</v>
      </c>
      <c r="F2991" t="s">
        <v>35</v>
      </c>
      <c r="G2991" t="s">
        <v>19</v>
      </c>
      <c r="H2991" t="s">
        <v>20</v>
      </c>
      <c r="I2991" t="s">
        <v>21</v>
      </c>
      <c r="J2991">
        <v>2532</v>
      </c>
      <c r="K2991">
        <v>12.9966666666667</v>
      </c>
      <c r="L2991">
        <v>32907.56</v>
      </c>
      <c r="M2991">
        <v>17.3333333333333</v>
      </c>
      <c r="N2991" t="s">
        <v>93</v>
      </c>
      <c r="O2991" t="s">
        <v>22</v>
      </c>
      <c r="P2991" s="2">
        <f>DATEVALUE(CONCATENATE(RIGHT(output[[#This Row],[month_year]],2),"/01/",LEFT(output[[#This Row],[month_year]],4)))</f>
        <v>42309</v>
      </c>
    </row>
    <row r="2992" spans="1:16" x14ac:dyDescent="0.3">
      <c r="A2992">
        <v>201511</v>
      </c>
      <c r="B2992" t="s">
        <v>143</v>
      </c>
      <c r="C2992" t="s">
        <v>413</v>
      </c>
      <c r="D2992" t="s">
        <v>413</v>
      </c>
      <c r="E2992" t="s">
        <v>94</v>
      </c>
      <c r="F2992" t="s">
        <v>35</v>
      </c>
      <c r="G2992" t="s">
        <v>19</v>
      </c>
      <c r="H2992" t="s">
        <v>38</v>
      </c>
      <c r="I2992" t="s">
        <v>39</v>
      </c>
      <c r="J2992">
        <v>3693</v>
      </c>
      <c r="K2992">
        <v>14.133333333333301</v>
      </c>
      <c r="L2992">
        <v>52194.400000000001</v>
      </c>
      <c r="M2992">
        <v>17.3333333333333</v>
      </c>
      <c r="N2992" t="s">
        <v>94</v>
      </c>
      <c r="O2992" t="s">
        <v>22</v>
      </c>
      <c r="P2992" s="2">
        <f>DATEVALUE(CONCATENATE(RIGHT(output[[#This Row],[month_year]],2),"/01/",LEFT(output[[#This Row],[month_year]],4)))</f>
        <v>42309</v>
      </c>
    </row>
    <row r="2993" spans="1:16" x14ac:dyDescent="0.3">
      <c r="A2993">
        <v>201511</v>
      </c>
      <c r="B2993" t="s">
        <v>143</v>
      </c>
      <c r="C2993" t="s">
        <v>414</v>
      </c>
      <c r="D2993" t="s">
        <v>414</v>
      </c>
      <c r="E2993" t="s">
        <v>93</v>
      </c>
      <c r="F2993" t="s">
        <v>35</v>
      </c>
      <c r="G2993" t="s">
        <v>161</v>
      </c>
      <c r="H2993" t="s">
        <v>20</v>
      </c>
      <c r="I2993" t="s">
        <v>162</v>
      </c>
      <c r="J2993">
        <v>2429</v>
      </c>
      <c r="K2993">
        <v>13.09</v>
      </c>
      <c r="L2993">
        <v>31795.61</v>
      </c>
      <c r="N2993" t="s">
        <v>93</v>
      </c>
      <c r="O2993" t="s">
        <v>24</v>
      </c>
      <c r="P2993" s="2">
        <f>DATEVALUE(CONCATENATE(RIGHT(output[[#This Row],[month_year]],2),"/01/",LEFT(output[[#This Row],[month_year]],4)))</f>
        <v>42309</v>
      </c>
    </row>
    <row r="2994" spans="1:16" x14ac:dyDescent="0.3">
      <c r="A2994">
        <v>201511</v>
      </c>
      <c r="B2994" t="s">
        <v>143</v>
      </c>
      <c r="C2994" t="s">
        <v>415</v>
      </c>
      <c r="D2994" t="s">
        <v>415</v>
      </c>
      <c r="E2994" t="s">
        <v>94</v>
      </c>
      <c r="F2994" t="s">
        <v>35</v>
      </c>
      <c r="G2994" t="s">
        <v>161</v>
      </c>
      <c r="H2994" t="s">
        <v>38</v>
      </c>
      <c r="I2994" t="s">
        <v>165</v>
      </c>
      <c r="J2994">
        <v>3693</v>
      </c>
      <c r="K2994">
        <v>14.22</v>
      </c>
      <c r="L2994">
        <v>52514.46</v>
      </c>
      <c r="N2994" t="s">
        <v>94</v>
      </c>
      <c r="O2994" t="s">
        <v>24</v>
      </c>
      <c r="P2994" s="2">
        <f>DATEVALUE(CONCATENATE(RIGHT(output[[#This Row],[month_year]],2),"/01/",LEFT(output[[#This Row],[month_year]],4)))</f>
        <v>42309</v>
      </c>
    </row>
    <row r="2995" spans="1:16" x14ac:dyDescent="0.3">
      <c r="A2995">
        <v>201511</v>
      </c>
      <c r="B2995" t="s">
        <v>143</v>
      </c>
      <c r="C2995" t="s">
        <v>416</v>
      </c>
      <c r="D2995" t="s">
        <v>416</v>
      </c>
      <c r="E2995" t="s">
        <v>93</v>
      </c>
      <c r="F2995" t="s">
        <v>35</v>
      </c>
      <c r="G2995" t="s">
        <v>19</v>
      </c>
      <c r="H2995" t="s">
        <v>20</v>
      </c>
      <c r="I2995" t="s">
        <v>21</v>
      </c>
      <c r="J2995">
        <v>336</v>
      </c>
      <c r="K2995">
        <v>14.98</v>
      </c>
      <c r="L2995">
        <v>5033.28</v>
      </c>
      <c r="N2995" t="s">
        <v>93</v>
      </c>
      <c r="O2995" t="s">
        <v>24</v>
      </c>
      <c r="P2995" s="2">
        <f>DATEVALUE(CONCATENATE(RIGHT(output[[#This Row],[month_year]],2),"/01/",LEFT(output[[#This Row],[month_year]],4)))</f>
        <v>42309</v>
      </c>
    </row>
    <row r="2996" spans="1:16" x14ac:dyDescent="0.3">
      <c r="A2996">
        <v>201511</v>
      </c>
      <c r="B2996" t="s">
        <v>143</v>
      </c>
      <c r="C2996" t="s">
        <v>417</v>
      </c>
      <c r="D2996" t="s">
        <v>417</v>
      </c>
      <c r="E2996" t="s">
        <v>94</v>
      </c>
      <c r="F2996" t="s">
        <v>35</v>
      </c>
      <c r="G2996" t="s">
        <v>19</v>
      </c>
      <c r="H2996" t="s">
        <v>38</v>
      </c>
      <c r="I2996" t="s">
        <v>39</v>
      </c>
      <c r="J2996">
        <v>300</v>
      </c>
      <c r="K2996">
        <v>15.98</v>
      </c>
      <c r="L2996">
        <v>4794</v>
      </c>
      <c r="N2996" t="s">
        <v>94</v>
      </c>
      <c r="O2996" t="s">
        <v>24</v>
      </c>
      <c r="P2996" s="2">
        <f>DATEVALUE(CONCATENATE(RIGHT(output[[#This Row],[month_year]],2),"/01/",LEFT(output[[#This Row],[month_year]],4)))</f>
        <v>42309</v>
      </c>
    </row>
    <row r="2997" spans="1:16" x14ac:dyDescent="0.3">
      <c r="A2997">
        <v>201511</v>
      </c>
      <c r="B2997" t="s">
        <v>143</v>
      </c>
      <c r="C2997" t="s">
        <v>424</v>
      </c>
      <c r="D2997" t="s">
        <v>424</v>
      </c>
      <c r="E2997" t="s">
        <v>96</v>
      </c>
      <c r="F2997" t="s">
        <v>35</v>
      </c>
      <c r="G2997" t="s">
        <v>52</v>
      </c>
      <c r="H2997" t="s">
        <v>20</v>
      </c>
      <c r="I2997" t="s">
        <v>53</v>
      </c>
      <c r="J2997">
        <v>4228</v>
      </c>
      <c r="K2997">
        <v>12.86</v>
      </c>
      <c r="L2997">
        <v>54372.08</v>
      </c>
      <c r="M2997">
        <v>16</v>
      </c>
      <c r="N2997" t="s">
        <v>96</v>
      </c>
      <c r="O2997" t="s">
        <v>22</v>
      </c>
      <c r="P2997" s="2">
        <f>DATEVALUE(CONCATENATE(RIGHT(output[[#This Row],[month_year]],2),"/01/",LEFT(output[[#This Row],[month_year]],4)))</f>
        <v>42309</v>
      </c>
    </row>
    <row r="2998" spans="1:16" x14ac:dyDescent="0.3">
      <c r="A2998">
        <v>201511</v>
      </c>
      <c r="B2998" t="s">
        <v>143</v>
      </c>
      <c r="C2998" t="s">
        <v>425</v>
      </c>
      <c r="D2998" t="s">
        <v>425</v>
      </c>
      <c r="E2998" t="s">
        <v>426</v>
      </c>
      <c r="F2998" t="s">
        <v>35</v>
      </c>
      <c r="G2998" t="s">
        <v>52</v>
      </c>
      <c r="H2998" t="s">
        <v>38</v>
      </c>
      <c r="I2998" t="s">
        <v>85</v>
      </c>
      <c r="J2998">
        <v>3389</v>
      </c>
      <c r="K2998">
        <v>14</v>
      </c>
      <c r="L2998">
        <v>47446</v>
      </c>
      <c r="M2998">
        <v>16</v>
      </c>
      <c r="N2998" t="s">
        <v>426</v>
      </c>
      <c r="O2998" t="s">
        <v>22</v>
      </c>
      <c r="P2998" s="2">
        <f>DATEVALUE(CONCATENATE(RIGHT(output[[#This Row],[month_year]],2),"/01/",LEFT(output[[#This Row],[month_year]],4)))</f>
        <v>42309</v>
      </c>
    </row>
    <row r="2999" spans="1:16" x14ac:dyDescent="0.3">
      <c r="A2999">
        <v>201511</v>
      </c>
      <c r="B2999" t="s">
        <v>143</v>
      </c>
      <c r="C2999" t="s">
        <v>427</v>
      </c>
      <c r="D2999" t="s">
        <v>427</v>
      </c>
      <c r="E2999" t="s">
        <v>96</v>
      </c>
      <c r="F2999" t="s">
        <v>35</v>
      </c>
      <c r="G2999" t="s">
        <v>52</v>
      </c>
      <c r="H2999" t="s">
        <v>20</v>
      </c>
      <c r="I2999" t="s">
        <v>53</v>
      </c>
      <c r="J2999">
        <v>408</v>
      </c>
      <c r="K2999">
        <v>14.98</v>
      </c>
      <c r="L2999">
        <v>6111.84</v>
      </c>
      <c r="N2999" t="s">
        <v>96</v>
      </c>
      <c r="O2999" t="s">
        <v>24</v>
      </c>
      <c r="P2999" s="2">
        <f>DATEVALUE(CONCATENATE(RIGHT(output[[#This Row],[month_year]],2),"/01/",LEFT(output[[#This Row],[month_year]],4)))</f>
        <v>42309</v>
      </c>
    </row>
    <row r="3000" spans="1:16" x14ac:dyDescent="0.3">
      <c r="A3000">
        <v>201511</v>
      </c>
      <c r="B3000" t="s">
        <v>143</v>
      </c>
      <c r="C3000" t="s">
        <v>428</v>
      </c>
      <c r="D3000" t="s">
        <v>428</v>
      </c>
      <c r="E3000" t="s">
        <v>426</v>
      </c>
      <c r="F3000" t="s">
        <v>35</v>
      </c>
      <c r="G3000" t="s">
        <v>52</v>
      </c>
      <c r="H3000" t="s">
        <v>38</v>
      </c>
      <c r="I3000" t="s">
        <v>85</v>
      </c>
      <c r="J3000">
        <v>136</v>
      </c>
      <c r="K3000">
        <v>15.98</v>
      </c>
      <c r="L3000">
        <v>2173.2800000000002</v>
      </c>
      <c r="N3000" t="s">
        <v>426</v>
      </c>
      <c r="O3000" t="s">
        <v>24</v>
      </c>
      <c r="P3000" s="2">
        <f>DATEVALUE(CONCATENATE(RIGHT(output[[#This Row],[month_year]],2),"/01/",LEFT(output[[#This Row],[month_year]],4)))</f>
        <v>42309</v>
      </c>
    </row>
    <row r="3001" spans="1:16" x14ac:dyDescent="0.3">
      <c r="A3001">
        <v>201511</v>
      </c>
      <c r="B3001" t="s">
        <v>143</v>
      </c>
      <c r="C3001" t="s">
        <v>439</v>
      </c>
      <c r="D3001" t="s">
        <v>440</v>
      </c>
      <c r="E3001" t="s">
        <v>47</v>
      </c>
      <c r="F3001" t="s">
        <v>48</v>
      </c>
      <c r="G3001" t="s">
        <v>19</v>
      </c>
      <c r="H3001" t="s">
        <v>20</v>
      </c>
      <c r="I3001" t="s">
        <v>21</v>
      </c>
      <c r="J3001">
        <v>7788</v>
      </c>
      <c r="K3001">
        <v>12.9966666666667</v>
      </c>
      <c r="L3001">
        <v>101218.04</v>
      </c>
      <c r="M3001">
        <v>18.6666666666667</v>
      </c>
      <c r="N3001" t="s">
        <v>47</v>
      </c>
      <c r="O3001" t="s">
        <v>22</v>
      </c>
      <c r="P3001" s="2">
        <f>DATEVALUE(CONCATENATE(RIGHT(output[[#This Row],[month_year]],2),"/01/",LEFT(output[[#This Row],[month_year]],4)))</f>
        <v>42309</v>
      </c>
    </row>
    <row r="3002" spans="1:16" x14ac:dyDescent="0.3">
      <c r="A3002">
        <v>201511</v>
      </c>
      <c r="B3002" t="s">
        <v>143</v>
      </c>
      <c r="C3002" t="s">
        <v>444</v>
      </c>
      <c r="D3002" t="s">
        <v>445</v>
      </c>
      <c r="E3002" t="s">
        <v>47</v>
      </c>
      <c r="F3002" t="s">
        <v>48</v>
      </c>
      <c r="G3002" t="s">
        <v>19</v>
      </c>
      <c r="H3002" t="s">
        <v>20</v>
      </c>
      <c r="I3002" t="s">
        <v>21</v>
      </c>
      <c r="J3002">
        <v>693</v>
      </c>
      <c r="K3002">
        <v>14.98</v>
      </c>
      <c r="L3002">
        <v>10381.14</v>
      </c>
      <c r="N3002" t="s">
        <v>47</v>
      </c>
      <c r="O3002" t="s">
        <v>24</v>
      </c>
      <c r="P3002" s="2">
        <f>DATEVALUE(CONCATENATE(RIGHT(output[[#This Row],[month_year]],2),"/01/",LEFT(output[[#This Row],[month_year]],4)))</f>
        <v>42309</v>
      </c>
    </row>
    <row r="3003" spans="1:16" x14ac:dyDescent="0.3">
      <c r="A3003">
        <v>201511</v>
      </c>
      <c r="B3003" t="s">
        <v>143</v>
      </c>
      <c r="C3003" t="s">
        <v>458</v>
      </c>
      <c r="D3003" t="s">
        <v>459</v>
      </c>
      <c r="E3003" t="s">
        <v>51</v>
      </c>
      <c r="F3003" t="s">
        <v>48</v>
      </c>
      <c r="G3003" t="s">
        <v>52</v>
      </c>
      <c r="H3003" t="s">
        <v>20</v>
      </c>
      <c r="I3003" t="s">
        <v>53</v>
      </c>
      <c r="J3003">
        <v>4914</v>
      </c>
      <c r="K3003">
        <v>12.86</v>
      </c>
      <c r="L3003">
        <v>63194.04</v>
      </c>
      <c r="M3003">
        <v>14.6666666666667</v>
      </c>
      <c r="N3003" t="s">
        <v>51</v>
      </c>
      <c r="O3003" t="s">
        <v>22</v>
      </c>
      <c r="P3003" s="2">
        <f>DATEVALUE(CONCATENATE(RIGHT(output[[#This Row],[month_year]],2),"/01/",LEFT(output[[#This Row],[month_year]],4)))</f>
        <v>42309</v>
      </c>
    </row>
    <row r="3004" spans="1:16" x14ac:dyDescent="0.3">
      <c r="A3004">
        <v>201511</v>
      </c>
      <c r="B3004" t="s">
        <v>143</v>
      </c>
      <c r="C3004" t="s">
        <v>460</v>
      </c>
      <c r="D3004" t="s">
        <v>461</v>
      </c>
      <c r="E3004" t="s">
        <v>462</v>
      </c>
      <c r="F3004" t="s">
        <v>48</v>
      </c>
      <c r="G3004" t="s">
        <v>52</v>
      </c>
      <c r="H3004" t="s">
        <v>38</v>
      </c>
      <c r="I3004" t="s">
        <v>85</v>
      </c>
      <c r="J3004">
        <v>4035</v>
      </c>
      <c r="K3004">
        <v>14</v>
      </c>
      <c r="L3004">
        <v>56490</v>
      </c>
      <c r="M3004">
        <v>14.6666666666667</v>
      </c>
      <c r="N3004" t="s">
        <v>462</v>
      </c>
      <c r="O3004" t="s">
        <v>22</v>
      </c>
      <c r="P3004" s="2">
        <f>DATEVALUE(CONCATENATE(RIGHT(output[[#This Row],[month_year]],2),"/01/",LEFT(output[[#This Row],[month_year]],4)))</f>
        <v>42309</v>
      </c>
    </row>
    <row r="3005" spans="1:16" x14ac:dyDescent="0.3">
      <c r="A3005">
        <v>201511</v>
      </c>
      <c r="B3005" t="s">
        <v>143</v>
      </c>
      <c r="C3005" t="s">
        <v>463</v>
      </c>
      <c r="D3005" t="s">
        <v>464</v>
      </c>
      <c r="E3005" t="s">
        <v>51</v>
      </c>
      <c r="F3005" t="s">
        <v>48</v>
      </c>
      <c r="G3005" t="s">
        <v>52</v>
      </c>
      <c r="H3005" t="s">
        <v>20</v>
      </c>
      <c r="I3005" t="s">
        <v>53</v>
      </c>
      <c r="J3005">
        <v>464</v>
      </c>
      <c r="K3005">
        <v>14.98</v>
      </c>
      <c r="L3005">
        <v>6950.72</v>
      </c>
      <c r="N3005" t="s">
        <v>51</v>
      </c>
      <c r="O3005" t="s">
        <v>24</v>
      </c>
      <c r="P3005" s="2">
        <f>DATEVALUE(CONCATENATE(RIGHT(output[[#This Row],[month_year]],2),"/01/",LEFT(output[[#This Row],[month_year]],4)))</f>
        <v>42309</v>
      </c>
    </row>
    <row r="3006" spans="1:16" x14ac:dyDescent="0.3">
      <c r="A3006">
        <v>201511</v>
      </c>
      <c r="B3006" t="s">
        <v>143</v>
      </c>
      <c r="C3006" t="s">
        <v>477</v>
      </c>
      <c r="D3006" t="s">
        <v>478</v>
      </c>
      <c r="E3006" t="s">
        <v>61</v>
      </c>
      <c r="F3006" t="s">
        <v>48</v>
      </c>
      <c r="G3006" t="s">
        <v>19</v>
      </c>
      <c r="H3006" t="s">
        <v>20</v>
      </c>
      <c r="I3006" t="s">
        <v>21</v>
      </c>
      <c r="J3006">
        <v>8863</v>
      </c>
      <c r="K3006">
        <v>12.9966666666667</v>
      </c>
      <c r="L3006">
        <v>115189.456666667</v>
      </c>
      <c r="M3006">
        <v>25.3333333333333</v>
      </c>
      <c r="N3006" t="s">
        <v>61</v>
      </c>
      <c r="O3006" t="s">
        <v>22</v>
      </c>
      <c r="P3006" s="2">
        <f>DATEVALUE(CONCATENATE(RIGHT(output[[#This Row],[month_year]],2),"/01/",LEFT(output[[#This Row],[month_year]],4)))</f>
        <v>42309</v>
      </c>
    </row>
    <row r="3007" spans="1:16" x14ac:dyDescent="0.3">
      <c r="A3007">
        <v>201511</v>
      </c>
      <c r="B3007" t="s">
        <v>143</v>
      </c>
      <c r="C3007" t="s">
        <v>482</v>
      </c>
      <c r="D3007" t="s">
        <v>483</v>
      </c>
      <c r="E3007" t="s">
        <v>61</v>
      </c>
      <c r="F3007" t="s">
        <v>48</v>
      </c>
      <c r="G3007" t="s">
        <v>19</v>
      </c>
      <c r="H3007" t="s">
        <v>20</v>
      </c>
      <c r="I3007" t="s">
        <v>21</v>
      </c>
      <c r="J3007">
        <v>925</v>
      </c>
      <c r="K3007">
        <v>14.98</v>
      </c>
      <c r="L3007">
        <v>13856.5</v>
      </c>
      <c r="N3007" t="s">
        <v>61</v>
      </c>
      <c r="O3007" t="s">
        <v>24</v>
      </c>
      <c r="P3007" s="2">
        <f>DATEVALUE(CONCATENATE(RIGHT(output[[#This Row],[month_year]],2),"/01/",LEFT(output[[#This Row],[month_year]],4)))</f>
        <v>42309</v>
      </c>
    </row>
    <row r="3008" spans="1:16" x14ac:dyDescent="0.3">
      <c r="A3008">
        <v>201511</v>
      </c>
      <c r="B3008" t="s">
        <v>143</v>
      </c>
      <c r="C3008" t="s">
        <v>522</v>
      </c>
      <c r="D3008" t="s">
        <v>102</v>
      </c>
      <c r="E3008" t="s">
        <v>103</v>
      </c>
      <c r="F3008" t="s">
        <v>65</v>
      </c>
      <c r="G3008" t="s">
        <v>19</v>
      </c>
      <c r="H3008" t="s">
        <v>38</v>
      </c>
      <c r="I3008" t="s">
        <v>39</v>
      </c>
      <c r="J3008">
        <v>3102</v>
      </c>
      <c r="K3008">
        <v>14.133333333333301</v>
      </c>
      <c r="L3008">
        <v>43841.599999999999</v>
      </c>
      <c r="M3008">
        <v>24</v>
      </c>
      <c r="N3008" t="s">
        <v>103</v>
      </c>
      <c r="O3008" t="s">
        <v>22</v>
      </c>
      <c r="P3008" s="2">
        <f>DATEVALUE(CONCATENATE(RIGHT(output[[#This Row],[month_year]],2),"/01/",LEFT(output[[#This Row],[month_year]],4)))</f>
        <v>42309</v>
      </c>
    </row>
    <row r="3009" spans="1:16" x14ac:dyDescent="0.3">
      <c r="A3009">
        <v>201511</v>
      </c>
      <c r="B3009" t="s">
        <v>143</v>
      </c>
      <c r="C3009" t="s">
        <v>527</v>
      </c>
      <c r="D3009" t="s">
        <v>528</v>
      </c>
      <c r="E3009" t="s">
        <v>100</v>
      </c>
      <c r="F3009" t="s">
        <v>65</v>
      </c>
      <c r="G3009" t="s">
        <v>19</v>
      </c>
      <c r="H3009" t="s">
        <v>20</v>
      </c>
      <c r="I3009" t="s">
        <v>21</v>
      </c>
      <c r="J3009">
        <v>267</v>
      </c>
      <c r="K3009">
        <v>14.98</v>
      </c>
      <c r="L3009">
        <v>3999.66</v>
      </c>
      <c r="M3009">
        <v>24</v>
      </c>
      <c r="N3009" t="s">
        <v>100</v>
      </c>
      <c r="O3009" t="s">
        <v>22</v>
      </c>
      <c r="P3009" s="2">
        <f>DATEVALUE(CONCATENATE(RIGHT(output[[#This Row],[month_year]],2),"/01/",LEFT(output[[#This Row],[month_year]],4)))</f>
        <v>42309</v>
      </c>
    </row>
    <row r="3010" spans="1:16" x14ac:dyDescent="0.3">
      <c r="A3010">
        <v>201511</v>
      </c>
      <c r="B3010" t="s">
        <v>143</v>
      </c>
      <c r="C3010" t="s">
        <v>541</v>
      </c>
      <c r="D3010" t="s">
        <v>542</v>
      </c>
      <c r="E3010" t="s">
        <v>64</v>
      </c>
      <c r="F3010" t="s">
        <v>65</v>
      </c>
      <c r="G3010" t="s">
        <v>19</v>
      </c>
      <c r="H3010" t="s">
        <v>20</v>
      </c>
      <c r="I3010" t="s">
        <v>21</v>
      </c>
      <c r="J3010">
        <v>3181</v>
      </c>
      <c r="K3010">
        <v>12.9966666666667</v>
      </c>
      <c r="L3010">
        <v>41342.396666666697</v>
      </c>
      <c r="M3010">
        <v>20</v>
      </c>
      <c r="N3010" t="s">
        <v>64</v>
      </c>
      <c r="O3010" t="s">
        <v>22</v>
      </c>
      <c r="P3010" s="2">
        <f>DATEVALUE(CONCATENATE(RIGHT(output[[#This Row],[month_year]],2),"/01/",LEFT(output[[#This Row],[month_year]],4)))</f>
        <v>42309</v>
      </c>
    </row>
    <row r="3011" spans="1:16" x14ac:dyDescent="0.3">
      <c r="A3011">
        <v>201511</v>
      </c>
      <c r="B3011" t="s">
        <v>143</v>
      </c>
      <c r="C3011" t="s">
        <v>549</v>
      </c>
      <c r="D3011" t="s">
        <v>550</v>
      </c>
      <c r="E3011" t="s">
        <v>64</v>
      </c>
      <c r="F3011" t="s">
        <v>65</v>
      </c>
      <c r="G3011" t="s">
        <v>19</v>
      </c>
      <c r="H3011" t="s">
        <v>20</v>
      </c>
      <c r="I3011" t="s">
        <v>21</v>
      </c>
      <c r="J3011">
        <v>349</v>
      </c>
      <c r="K3011">
        <v>14.98</v>
      </c>
      <c r="L3011">
        <v>5228.0200000000004</v>
      </c>
      <c r="N3011" t="s">
        <v>64</v>
      </c>
      <c r="O3011" t="s">
        <v>24</v>
      </c>
      <c r="P3011" s="2">
        <f>DATEVALUE(CONCATENATE(RIGHT(output[[#This Row],[month_year]],2),"/01/",LEFT(output[[#This Row],[month_year]],4)))</f>
        <v>42309</v>
      </c>
    </row>
    <row r="3012" spans="1:16" x14ac:dyDescent="0.3">
      <c r="A3012">
        <v>201511</v>
      </c>
      <c r="B3012" t="s">
        <v>143</v>
      </c>
      <c r="C3012" t="s">
        <v>569</v>
      </c>
      <c r="D3012" t="s">
        <v>112</v>
      </c>
      <c r="E3012" t="s">
        <v>113</v>
      </c>
      <c r="F3012" t="s">
        <v>65</v>
      </c>
      <c r="G3012" t="s">
        <v>19</v>
      </c>
      <c r="H3012" t="s">
        <v>38</v>
      </c>
      <c r="I3012" t="s">
        <v>39</v>
      </c>
      <c r="J3012">
        <v>3829</v>
      </c>
      <c r="K3012">
        <v>14.133333333333301</v>
      </c>
      <c r="L3012">
        <v>54116.533333333296</v>
      </c>
      <c r="M3012">
        <v>24</v>
      </c>
      <c r="N3012" t="s">
        <v>113</v>
      </c>
      <c r="O3012" t="s">
        <v>22</v>
      </c>
      <c r="P3012" s="2">
        <f>DATEVALUE(CONCATENATE(RIGHT(output[[#This Row],[month_year]],2),"/01/",LEFT(output[[#This Row],[month_year]],4)))</f>
        <v>42309</v>
      </c>
    </row>
    <row r="3013" spans="1:16" x14ac:dyDescent="0.3">
      <c r="A3013">
        <v>201511</v>
      </c>
      <c r="B3013" t="s">
        <v>143</v>
      </c>
      <c r="C3013" t="s">
        <v>572</v>
      </c>
      <c r="D3013" t="s">
        <v>573</v>
      </c>
      <c r="E3013" t="s">
        <v>67</v>
      </c>
      <c r="F3013" t="s">
        <v>65</v>
      </c>
      <c r="G3013" t="s">
        <v>19</v>
      </c>
      <c r="H3013" t="s">
        <v>20</v>
      </c>
      <c r="I3013" t="s">
        <v>21</v>
      </c>
      <c r="J3013">
        <v>565</v>
      </c>
      <c r="K3013">
        <v>14.98</v>
      </c>
      <c r="L3013">
        <v>8463.7000000000007</v>
      </c>
      <c r="M3013">
        <v>24</v>
      </c>
      <c r="N3013" t="s">
        <v>67</v>
      </c>
      <c r="O3013" t="s">
        <v>22</v>
      </c>
      <c r="P3013" s="2">
        <f>DATEVALUE(CONCATENATE(RIGHT(output[[#This Row],[month_year]],2),"/01/",LEFT(output[[#This Row],[month_year]],4)))</f>
        <v>42309</v>
      </c>
    </row>
    <row r="3014" spans="1:16" x14ac:dyDescent="0.3">
      <c r="A3014">
        <v>201511</v>
      </c>
      <c r="B3014" t="s">
        <v>143</v>
      </c>
      <c r="C3014" t="s">
        <v>584</v>
      </c>
      <c r="D3014" t="s">
        <v>585</v>
      </c>
      <c r="E3014" t="s">
        <v>115</v>
      </c>
      <c r="F3014" t="s">
        <v>65</v>
      </c>
      <c r="G3014" t="s">
        <v>19</v>
      </c>
      <c r="H3014" t="s">
        <v>20</v>
      </c>
      <c r="I3014" t="s">
        <v>21</v>
      </c>
      <c r="J3014">
        <v>3438</v>
      </c>
      <c r="K3014">
        <v>12.9966666666667</v>
      </c>
      <c r="L3014">
        <v>44682.54</v>
      </c>
      <c r="M3014">
        <v>17.3333333333333</v>
      </c>
      <c r="N3014" t="s">
        <v>115</v>
      </c>
      <c r="O3014" t="s">
        <v>22</v>
      </c>
      <c r="P3014" s="2">
        <f>DATEVALUE(CONCATENATE(RIGHT(output[[#This Row],[month_year]],2),"/01/",LEFT(output[[#This Row],[month_year]],4)))</f>
        <v>42309</v>
      </c>
    </row>
    <row r="3015" spans="1:16" x14ac:dyDescent="0.3">
      <c r="A3015">
        <v>201511</v>
      </c>
      <c r="B3015" t="s">
        <v>143</v>
      </c>
      <c r="C3015" t="s">
        <v>591</v>
      </c>
      <c r="D3015" t="s">
        <v>592</v>
      </c>
      <c r="E3015" t="s">
        <v>115</v>
      </c>
      <c r="F3015" t="s">
        <v>65</v>
      </c>
      <c r="G3015" t="s">
        <v>19</v>
      </c>
      <c r="H3015" t="s">
        <v>20</v>
      </c>
      <c r="I3015" t="s">
        <v>21</v>
      </c>
      <c r="J3015">
        <v>329</v>
      </c>
      <c r="K3015">
        <v>14.98</v>
      </c>
      <c r="L3015">
        <v>4928.42</v>
      </c>
      <c r="N3015" t="s">
        <v>115</v>
      </c>
      <c r="O3015" t="s">
        <v>24</v>
      </c>
      <c r="P3015" s="2">
        <f>DATEVALUE(CONCATENATE(RIGHT(output[[#This Row],[month_year]],2),"/01/",LEFT(output[[#This Row],[month_year]],4)))</f>
        <v>42309</v>
      </c>
    </row>
    <row r="3016" spans="1:16" x14ac:dyDescent="0.3">
      <c r="A3016">
        <v>201511</v>
      </c>
      <c r="B3016" t="s">
        <v>143</v>
      </c>
      <c r="C3016" t="s">
        <v>595</v>
      </c>
      <c r="D3016" t="s">
        <v>596</v>
      </c>
      <c r="E3016" t="s">
        <v>65</v>
      </c>
      <c r="F3016" t="s">
        <v>65</v>
      </c>
      <c r="G3016" t="s">
        <v>19</v>
      </c>
      <c r="H3016" t="s">
        <v>20</v>
      </c>
      <c r="I3016" t="s">
        <v>21</v>
      </c>
      <c r="J3016">
        <v>7683</v>
      </c>
      <c r="K3016">
        <v>12.9966666666667</v>
      </c>
      <c r="L3016">
        <v>99853.39</v>
      </c>
      <c r="M3016">
        <v>46.6666666666667</v>
      </c>
      <c r="N3016" t="s">
        <v>65</v>
      </c>
      <c r="O3016" t="s">
        <v>22</v>
      </c>
      <c r="P3016" s="2">
        <f>DATEVALUE(CONCATENATE(RIGHT(output[[#This Row],[month_year]],2),"/01/",LEFT(output[[#This Row],[month_year]],4)))</f>
        <v>42309</v>
      </c>
    </row>
    <row r="3017" spans="1:16" x14ac:dyDescent="0.3">
      <c r="A3017">
        <v>201511</v>
      </c>
      <c r="B3017" t="s">
        <v>143</v>
      </c>
      <c r="C3017" t="s">
        <v>597</v>
      </c>
      <c r="D3017" t="s">
        <v>598</v>
      </c>
      <c r="E3017" t="s">
        <v>120</v>
      </c>
      <c r="F3017" t="s">
        <v>65</v>
      </c>
      <c r="G3017" t="s">
        <v>19</v>
      </c>
      <c r="H3017" t="s">
        <v>38</v>
      </c>
      <c r="I3017" t="s">
        <v>39</v>
      </c>
      <c r="J3017">
        <v>9133</v>
      </c>
      <c r="K3017">
        <v>14.133333333333301</v>
      </c>
      <c r="L3017">
        <v>129079.733333333</v>
      </c>
      <c r="M3017">
        <v>46.6666666666667</v>
      </c>
      <c r="N3017" t="s">
        <v>120</v>
      </c>
      <c r="O3017" t="s">
        <v>22</v>
      </c>
      <c r="P3017" s="2">
        <f>DATEVALUE(CONCATENATE(RIGHT(output[[#This Row],[month_year]],2),"/01/",LEFT(output[[#This Row],[month_year]],4)))</f>
        <v>42309</v>
      </c>
    </row>
    <row r="3018" spans="1:16" x14ac:dyDescent="0.3">
      <c r="A3018">
        <v>201511</v>
      </c>
      <c r="B3018" t="s">
        <v>143</v>
      </c>
      <c r="C3018" t="s">
        <v>124</v>
      </c>
      <c r="D3018" t="s">
        <v>125</v>
      </c>
      <c r="E3018" t="s">
        <v>126</v>
      </c>
      <c r="F3018" t="s">
        <v>65</v>
      </c>
      <c r="G3018" t="s">
        <v>19</v>
      </c>
      <c r="H3018" t="s">
        <v>20</v>
      </c>
      <c r="I3018" t="s">
        <v>21</v>
      </c>
      <c r="J3018">
        <v>213</v>
      </c>
      <c r="K3018">
        <v>14.98</v>
      </c>
      <c r="L3018">
        <v>3190.74</v>
      </c>
      <c r="M3018">
        <v>20</v>
      </c>
      <c r="N3018" t="s">
        <v>126</v>
      </c>
      <c r="O3018" t="s">
        <v>22</v>
      </c>
      <c r="P3018" s="2">
        <f>DATEVALUE(CONCATENATE(RIGHT(output[[#This Row],[month_year]],2),"/01/",LEFT(output[[#This Row],[month_year]],4)))</f>
        <v>42309</v>
      </c>
    </row>
    <row r="3019" spans="1:16" x14ac:dyDescent="0.3">
      <c r="A3019">
        <v>201511</v>
      </c>
      <c r="B3019" t="s">
        <v>633</v>
      </c>
      <c r="C3019" t="s">
        <v>16</v>
      </c>
      <c r="D3019" t="s">
        <v>17</v>
      </c>
      <c r="E3019" t="s">
        <v>17</v>
      </c>
      <c r="F3019" t="s">
        <v>18</v>
      </c>
      <c r="G3019" t="s">
        <v>19</v>
      </c>
      <c r="H3019" t="s">
        <v>20</v>
      </c>
      <c r="I3019" t="s">
        <v>21</v>
      </c>
      <c r="J3019">
        <v>3953</v>
      </c>
      <c r="K3019">
        <v>12.99</v>
      </c>
      <c r="L3019">
        <v>51349.47</v>
      </c>
      <c r="N3019" t="s">
        <v>17</v>
      </c>
      <c r="O3019" t="s">
        <v>22</v>
      </c>
      <c r="P3019" s="2">
        <f>DATEVALUE(CONCATENATE(RIGHT(output[[#This Row],[month_year]],2),"/01/",LEFT(output[[#This Row],[month_year]],4)))</f>
        <v>42309</v>
      </c>
    </row>
    <row r="3020" spans="1:16" x14ac:dyDescent="0.3">
      <c r="A3020">
        <v>201511</v>
      </c>
      <c r="B3020" t="s">
        <v>633</v>
      </c>
      <c r="C3020" t="s">
        <v>79</v>
      </c>
      <c r="D3020" t="s">
        <v>80</v>
      </c>
      <c r="E3020" t="s">
        <v>81</v>
      </c>
      <c r="F3020" t="s">
        <v>18</v>
      </c>
      <c r="G3020" t="s">
        <v>52</v>
      </c>
      <c r="H3020" t="s">
        <v>20</v>
      </c>
      <c r="I3020" t="s">
        <v>53</v>
      </c>
      <c r="J3020">
        <v>914</v>
      </c>
      <c r="K3020">
        <v>12.99</v>
      </c>
      <c r="L3020">
        <v>11872.86</v>
      </c>
      <c r="N3020" t="s">
        <v>81</v>
      </c>
      <c r="O3020" t="s">
        <v>22</v>
      </c>
      <c r="P3020" s="2">
        <f>DATEVALUE(CONCATENATE(RIGHT(output[[#This Row],[month_year]],2),"/01/",LEFT(output[[#This Row],[month_year]],4)))</f>
        <v>42309</v>
      </c>
    </row>
    <row r="3021" spans="1:16" x14ac:dyDescent="0.3">
      <c r="A3021">
        <v>201511</v>
      </c>
      <c r="B3021" t="s">
        <v>633</v>
      </c>
      <c r="C3021" t="s">
        <v>23</v>
      </c>
      <c r="D3021" t="s">
        <v>23</v>
      </c>
      <c r="E3021" t="s">
        <v>23</v>
      </c>
      <c r="F3021" t="s">
        <v>23</v>
      </c>
      <c r="G3021" t="s">
        <v>19</v>
      </c>
      <c r="H3021" t="s">
        <v>20</v>
      </c>
      <c r="I3021" t="s">
        <v>21</v>
      </c>
      <c r="J3021">
        <v>2427</v>
      </c>
      <c r="K3021">
        <v>12.99</v>
      </c>
      <c r="L3021">
        <v>31526.73</v>
      </c>
      <c r="N3021" t="s">
        <v>23</v>
      </c>
      <c r="O3021" t="s">
        <v>22</v>
      </c>
      <c r="P3021" s="2">
        <f>DATEVALUE(CONCATENATE(RIGHT(output[[#This Row],[month_year]],2),"/01/",LEFT(output[[#This Row],[month_year]],4)))</f>
        <v>42309</v>
      </c>
    </row>
    <row r="3022" spans="1:16" x14ac:dyDescent="0.3">
      <c r="A3022">
        <v>201511</v>
      </c>
      <c r="B3022" t="s">
        <v>633</v>
      </c>
      <c r="C3022" t="s">
        <v>128</v>
      </c>
      <c r="D3022" t="s">
        <v>129</v>
      </c>
      <c r="E3022" t="s">
        <v>129</v>
      </c>
      <c r="F3022" t="s">
        <v>30</v>
      </c>
      <c r="G3022" t="s">
        <v>19</v>
      </c>
      <c r="H3022" t="s">
        <v>20</v>
      </c>
      <c r="I3022" t="s">
        <v>21</v>
      </c>
      <c r="J3022">
        <v>1245</v>
      </c>
      <c r="K3022">
        <v>12.99</v>
      </c>
      <c r="L3022">
        <v>16172.55</v>
      </c>
      <c r="N3022" t="s">
        <v>129</v>
      </c>
      <c r="O3022" t="s">
        <v>22</v>
      </c>
      <c r="P3022" s="2">
        <f>DATEVALUE(CONCATENATE(RIGHT(output[[#This Row],[month_year]],2),"/01/",LEFT(output[[#This Row],[month_year]],4)))</f>
        <v>42309</v>
      </c>
    </row>
    <row r="3023" spans="1:16" x14ac:dyDescent="0.3">
      <c r="A3023">
        <v>201511</v>
      </c>
      <c r="B3023" t="s">
        <v>633</v>
      </c>
      <c r="C3023" t="s">
        <v>29</v>
      </c>
      <c r="D3023" t="s">
        <v>30</v>
      </c>
      <c r="E3023" t="s">
        <v>30</v>
      </c>
      <c r="F3023" t="s">
        <v>30</v>
      </c>
      <c r="G3023" t="s">
        <v>19</v>
      </c>
      <c r="H3023" t="s">
        <v>20</v>
      </c>
      <c r="I3023" t="s">
        <v>21</v>
      </c>
      <c r="J3023">
        <v>5189</v>
      </c>
      <c r="K3023">
        <v>12.99</v>
      </c>
      <c r="L3023">
        <v>67405.11</v>
      </c>
      <c r="N3023" t="s">
        <v>30</v>
      </c>
      <c r="O3023" t="s">
        <v>22</v>
      </c>
      <c r="P3023" s="2">
        <f>DATEVALUE(CONCATENATE(RIGHT(output[[#This Row],[month_year]],2),"/01/",LEFT(output[[#This Row],[month_year]],4)))</f>
        <v>42309</v>
      </c>
    </row>
    <row r="3024" spans="1:16" x14ac:dyDescent="0.3">
      <c r="A3024">
        <v>201511</v>
      </c>
      <c r="B3024" t="s">
        <v>633</v>
      </c>
      <c r="C3024" t="s">
        <v>137</v>
      </c>
      <c r="D3024" t="s">
        <v>138</v>
      </c>
      <c r="E3024" t="s">
        <v>138</v>
      </c>
      <c r="F3024" t="s">
        <v>30</v>
      </c>
      <c r="G3024" t="s">
        <v>19</v>
      </c>
      <c r="H3024" t="s">
        <v>20</v>
      </c>
      <c r="I3024" t="s">
        <v>21</v>
      </c>
      <c r="J3024">
        <v>2177</v>
      </c>
      <c r="K3024">
        <v>12.99</v>
      </c>
      <c r="L3024">
        <v>28279.23</v>
      </c>
      <c r="N3024" t="s">
        <v>138</v>
      </c>
      <c r="O3024" t="s">
        <v>22</v>
      </c>
      <c r="P3024" s="2">
        <f>DATEVALUE(CONCATENATE(RIGHT(output[[#This Row],[month_year]],2),"/01/",LEFT(output[[#This Row],[month_year]],4)))</f>
        <v>42309</v>
      </c>
    </row>
    <row r="3025" spans="1:16" x14ac:dyDescent="0.3">
      <c r="A3025">
        <v>201511</v>
      </c>
      <c r="B3025" t="s">
        <v>633</v>
      </c>
      <c r="C3025" t="s">
        <v>634</v>
      </c>
      <c r="D3025" t="s">
        <v>318</v>
      </c>
      <c r="E3025" t="s">
        <v>318</v>
      </c>
      <c r="F3025" t="s">
        <v>30</v>
      </c>
      <c r="G3025" t="s">
        <v>19</v>
      </c>
      <c r="H3025" t="s">
        <v>38</v>
      </c>
      <c r="I3025" t="s">
        <v>39</v>
      </c>
      <c r="J3025">
        <v>5345</v>
      </c>
      <c r="K3025">
        <v>12.99</v>
      </c>
      <c r="L3025">
        <v>69431.55</v>
      </c>
      <c r="N3025" t="s">
        <v>318</v>
      </c>
      <c r="O3025" t="s">
        <v>22</v>
      </c>
      <c r="P3025" s="2">
        <f>DATEVALUE(CONCATENATE(RIGHT(output[[#This Row],[month_year]],2),"/01/",LEFT(output[[#This Row],[month_year]],4)))</f>
        <v>42309</v>
      </c>
    </row>
    <row r="3026" spans="1:16" x14ac:dyDescent="0.3">
      <c r="A3026">
        <v>201511</v>
      </c>
      <c r="B3026" t="s">
        <v>633</v>
      </c>
      <c r="C3026" t="s">
        <v>31</v>
      </c>
      <c r="D3026" t="s">
        <v>32</v>
      </c>
      <c r="E3026" t="s">
        <v>32</v>
      </c>
      <c r="F3026" t="s">
        <v>30</v>
      </c>
      <c r="G3026" t="s">
        <v>19</v>
      </c>
      <c r="H3026" t="s">
        <v>20</v>
      </c>
      <c r="I3026" t="s">
        <v>21</v>
      </c>
      <c r="J3026">
        <v>7197</v>
      </c>
      <c r="K3026">
        <v>12.99</v>
      </c>
      <c r="L3026">
        <v>93489.03</v>
      </c>
      <c r="N3026" t="s">
        <v>32</v>
      </c>
      <c r="O3026" t="s">
        <v>22</v>
      </c>
      <c r="P3026" s="2">
        <f>DATEVALUE(CONCATENATE(RIGHT(output[[#This Row],[month_year]],2),"/01/",LEFT(output[[#This Row],[month_year]],4)))</f>
        <v>42309</v>
      </c>
    </row>
    <row r="3027" spans="1:16" x14ac:dyDescent="0.3">
      <c r="A3027">
        <v>201511</v>
      </c>
      <c r="B3027" t="s">
        <v>633</v>
      </c>
      <c r="C3027" t="s">
        <v>90</v>
      </c>
      <c r="D3027" t="s">
        <v>91</v>
      </c>
      <c r="E3027" t="s">
        <v>91</v>
      </c>
      <c r="F3027" t="s">
        <v>30</v>
      </c>
      <c r="G3027" t="s">
        <v>19</v>
      </c>
      <c r="H3027" t="s">
        <v>38</v>
      </c>
      <c r="I3027" t="s">
        <v>39</v>
      </c>
      <c r="J3027">
        <v>4319</v>
      </c>
      <c r="K3027">
        <v>12.99</v>
      </c>
      <c r="L3027">
        <v>56103.81</v>
      </c>
      <c r="N3027" t="s">
        <v>32</v>
      </c>
      <c r="O3027" t="s">
        <v>24</v>
      </c>
      <c r="P3027" s="2">
        <f>DATEVALUE(CONCATENATE(RIGHT(output[[#This Row],[month_year]],2),"/01/",LEFT(output[[#This Row],[month_year]],4)))</f>
        <v>42309</v>
      </c>
    </row>
    <row r="3028" spans="1:16" x14ac:dyDescent="0.3">
      <c r="A3028">
        <v>201511</v>
      </c>
      <c r="B3028" t="s">
        <v>633</v>
      </c>
      <c r="C3028" t="s">
        <v>92</v>
      </c>
      <c r="D3028" t="s">
        <v>92</v>
      </c>
      <c r="E3028" t="s">
        <v>92</v>
      </c>
      <c r="F3028" t="s">
        <v>35</v>
      </c>
      <c r="G3028" t="s">
        <v>19</v>
      </c>
      <c r="H3028" t="s">
        <v>20</v>
      </c>
      <c r="I3028" t="s">
        <v>21</v>
      </c>
      <c r="J3028">
        <v>3101</v>
      </c>
      <c r="K3028">
        <v>12.99</v>
      </c>
      <c r="L3028">
        <v>40281.99</v>
      </c>
      <c r="N3028" t="s">
        <v>92</v>
      </c>
      <c r="O3028" t="s">
        <v>22</v>
      </c>
      <c r="P3028" s="2">
        <f>DATEVALUE(CONCATENATE(RIGHT(output[[#This Row],[month_year]],2),"/01/",LEFT(output[[#This Row],[month_year]],4)))</f>
        <v>42309</v>
      </c>
    </row>
    <row r="3029" spans="1:16" x14ac:dyDescent="0.3">
      <c r="A3029">
        <v>201511</v>
      </c>
      <c r="B3029" t="s">
        <v>633</v>
      </c>
      <c r="C3029" t="s">
        <v>33</v>
      </c>
      <c r="D3029" t="s">
        <v>33</v>
      </c>
      <c r="E3029" t="s">
        <v>34</v>
      </c>
      <c r="F3029" t="s">
        <v>35</v>
      </c>
      <c r="G3029" t="s">
        <v>19</v>
      </c>
      <c r="H3029" t="s">
        <v>20</v>
      </c>
      <c r="I3029" t="s">
        <v>21</v>
      </c>
      <c r="J3029">
        <v>3699</v>
      </c>
      <c r="K3029">
        <v>12.99</v>
      </c>
      <c r="L3029">
        <v>48050.01</v>
      </c>
      <c r="N3029" t="s">
        <v>34</v>
      </c>
      <c r="O3029" t="s">
        <v>22</v>
      </c>
      <c r="P3029" s="2">
        <f>DATEVALUE(CONCATENATE(RIGHT(output[[#This Row],[month_year]],2),"/01/",LEFT(output[[#This Row],[month_year]],4)))</f>
        <v>42309</v>
      </c>
    </row>
    <row r="3030" spans="1:16" x14ac:dyDescent="0.3">
      <c r="A3030">
        <v>201511</v>
      </c>
      <c r="B3030" t="s">
        <v>633</v>
      </c>
      <c r="C3030" t="s">
        <v>36</v>
      </c>
      <c r="D3030" t="s">
        <v>36</v>
      </c>
      <c r="E3030" t="s">
        <v>36</v>
      </c>
      <c r="F3030" t="s">
        <v>35</v>
      </c>
      <c r="G3030" t="s">
        <v>19</v>
      </c>
      <c r="H3030" t="s">
        <v>20</v>
      </c>
      <c r="I3030" t="s">
        <v>21</v>
      </c>
      <c r="J3030">
        <v>4891</v>
      </c>
      <c r="K3030">
        <v>12.99</v>
      </c>
      <c r="L3030">
        <v>63534.09</v>
      </c>
      <c r="N3030" t="s">
        <v>36</v>
      </c>
      <c r="O3030" t="s">
        <v>22</v>
      </c>
      <c r="P3030" s="2">
        <f>DATEVALUE(CONCATENATE(RIGHT(output[[#This Row],[month_year]],2),"/01/",LEFT(output[[#This Row],[month_year]],4)))</f>
        <v>42309</v>
      </c>
    </row>
    <row r="3031" spans="1:16" x14ac:dyDescent="0.3">
      <c r="A3031">
        <v>201511</v>
      </c>
      <c r="B3031" t="s">
        <v>633</v>
      </c>
      <c r="C3031" t="s">
        <v>635</v>
      </c>
      <c r="D3031" t="s">
        <v>636</v>
      </c>
      <c r="E3031" t="s">
        <v>636</v>
      </c>
      <c r="F3031" t="s">
        <v>35</v>
      </c>
      <c r="G3031" t="s">
        <v>637</v>
      </c>
      <c r="H3031" t="s">
        <v>20</v>
      </c>
      <c r="I3031" t="s">
        <v>638</v>
      </c>
      <c r="J3031">
        <v>973</v>
      </c>
      <c r="K3031">
        <v>13.11</v>
      </c>
      <c r="L3031">
        <v>12756.03</v>
      </c>
      <c r="N3031" t="s">
        <v>636</v>
      </c>
      <c r="O3031" t="s">
        <v>22</v>
      </c>
      <c r="P3031" s="2">
        <f>DATEVALUE(CONCATENATE(RIGHT(output[[#This Row],[month_year]],2),"/01/",LEFT(output[[#This Row],[month_year]],4)))</f>
        <v>42309</v>
      </c>
    </row>
    <row r="3032" spans="1:16" x14ac:dyDescent="0.3">
      <c r="A3032">
        <v>201511</v>
      </c>
      <c r="B3032" t="s">
        <v>633</v>
      </c>
      <c r="C3032" t="s">
        <v>93</v>
      </c>
      <c r="D3032" t="s">
        <v>93</v>
      </c>
      <c r="E3032" t="s">
        <v>93</v>
      </c>
      <c r="F3032" t="s">
        <v>35</v>
      </c>
      <c r="G3032" t="s">
        <v>19</v>
      </c>
      <c r="H3032" t="s">
        <v>20</v>
      </c>
      <c r="I3032" t="s">
        <v>21</v>
      </c>
      <c r="J3032">
        <v>2236</v>
      </c>
      <c r="K3032">
        <v>12.99</v>
      </c>
      <c r="L3032">
        <v>29045.64</v>
      </c>
      <c r="N3032" t="s">
        <v>93</v>
      </c>
      <c r="O3032" t="s">
        <v>22</v>
      </c>
      <c r="P3032" s="2">
        <f>DATEVALUE(CONCATENATE(RIGHT(output[[#This Row],[month_year]],2),"/01/",LEFT(output[[#This Row],[month_year]],4)))</f>
        <v>42309</v>
      </c>
    </row>
    <row r="3033" spans="1:16" x14ac:dyDescent="0.3">
      <c r="A3033">
        <v>201511</v>
      </c>
      <c r="B3033" t="s">
        <v>633</v>
      </c>
      <c r="C3033" t="s">
        <v>95</v>
      </c>
      <c r="D3033" t="s">
        <v>95</v>
      </c>
      <c r="E3033" t="s">
        <v>96</v>
      </c>
      <c r="F3033" t="s">
        <v>35</v>
      </c>
      <c r="G3033" t="s">
        <v>52</v>
      </c>
      <c r="H3033" t="s">
        <v>20</v>
      </c>
      <c r="I3033" t="s">
        <v>53</v>
      </c>
      <c r="J3033">
        <v>1292</v>
      </c>
      <c r="K3033">
        <v>12.99</v>
      </c>
      <c r="L3033">
        <v>16783.080000000002</v>
      </c>
      <c r="N3033" t="s">
        <v>96</v>
      </c>
      <c r="O3033" t="s">
        <v>22</v>
      </c>
      <c r="P3033" s="2">
        <f>DATEVALUE(CONCATENATE(RIGHT(output[[#This Row],[month_year]],2),"/01/",LEFT(output[[#This Row],[month_year]],4)))</f>
        <v>42309</v>
      </c>
    </row>
    <row r="3034" spans="1:16" x14ac:dyDescent="0.3">
      <c r="A3034">
        <v>201511</v>
      </c>
      <c r="B3034" t="s">
        <v>633</v>
      </c>
      <c r="C3034" t="s">
        <v>639</v>
      </c>
      <c r="D3034" t="s">
        <v>640</v>
      </c>
      <c r="E3034" t="s">
        <v>640</v>
      </c>
      <c r="F3034" t="s">
        <v>48</v>
      </c>
      <c r="G3034" t="s">
        <v>19</v>
      </c>
      <c r="H3034" t="s">
        <v>20</v>
      </c>
      <c r="I3034" t="s">
        <v>21</v>
      </c>
      <c r="J3034">
        <v>2298</v>
      </c>
      <c r="K3034">
        <v>12.99</v>
      </c>
      <c r="L3034">
        <v>29851.02</v>
      </c>
      <c r="N3034" t="s">
        <v>640</v>
      </c>
      <c r="O3034" t="s">
        <v>22</v>
      </c>
      <c r="P3034" s="2">
        <f>DATEVALUE(CONCATENATE(RIGHT(output[[#This Row],[month_year]],2),"/01/",LEFT(output[[#This Row],[month_year]],4)))</f>
        <v>42309</v>
      </c>
    </row>
    <row r="3035" spans="1:16" x14ac:dyDescent="0.3">
      <c r="A3035">
        <v>201511</v>
      </c>
      <c r="B3035" t="s">
        <v>633</v>
      </c>
      <c r="C3035" t="s">
        <v>46</v>
      </c>
      <c r="D3035" t="s">
        <v>47</v>
      </c>
      <c r="E3035" t="s">
        <v>47</v>
      </c>
      <c r="F3035" t="s">
        <v>48</v>
      </c>
      <c r="G3035" t="s">
        <v>19</v>
      </c>
      <c r="H3035" t="s">
        <v>20</v>
      </c>
      <c r="I3035" t="s">
        <v>21</v>
      </c>
      <c r="J3035">
        <v>7883</v>
      </c>
      <c r="K3035">
        <v>12.99</v>
      </c>
      <c r="L3035">
        <v>102400.17</v>
      </c>
      <c r="N3035" t="s">
        <v>47</v>
      </c>
      <c r="O3035" t="s">
        <v>22</v>
      </c>
      <c r="P3035" s="2">
        <f>DATEVALUE(CONCATENATE(RIGHT(output[[#This Row],[month_year]],2),"/01/",LEFT(output[[#This Row],[month_year]],4)))</f>
        <v>42309</v>
      </c>
    </row>
    <row r="3036" spans="1:16" x14ac:dyDescent="0.3">
      <c r="A3036">
        <v>201511</v>
      </c>
      <c r="B3036" t="s">
        <v>633</v>
      </c>
      <c r="C3036" t="s">
        <v>49</v>
      </c>
      <c r="D3036" t="s">
        <v>50</v>
      </c>
      <c r="E3036" t="s">
        <v>51</v>
      </c>
      <c r="F3036" t="s">
        <v>48</v>
      </c>
      <c r="G3036" t="s">
        <v>52</v>
      </c>
      <c r="H3036" t="s">
        <v>20</v>
      </c>
      <c r="I3036" t="s">
        <v>53</v>
      </c>
      <c r="J3036">
        <v>1510</v>
      </c>
      <c r="K3036">
        <v>12.99</v>
      </c>
      <c r="L3036">
        <v>19614.900000000001</v>
      </c>
      <c r="N3036" t="s">
        <v>51</v>
      </c>
      <c r="O3036" t="s">
        <v>22</v>
      </c>
      <c r="P3036" s="2">
        <f>DATEVALUE(CONCATENATE(RIGHT(output[[#This Row],[month_year]],2),"/01/",LEFT(output[[#This Row],[month_year]],4)))</f>
        <v>42309</v>
      </c>
    </row>
    <row r="3037" spans="1:16" x14ac:dyDescent="0.3">
      <c r="A3037">
        <v>201511</v>
      </c>
      <c r="B3037" t="s">
        <v>633</v>
      </c>
      <c r="C3037" t="s">
        <v>54</v>
      </c>
      <c r="D3037" t="s">
        <v>55</v>
      </c>
      <c r="E3037" t="s">
        <v>55</v>
      </c>
      <c r="F3037" t="s">
        <v>48</v>
      </c>
      <c r="G3037" t="s">
        <v>19</v>
      </c>
      <c r="H3037" t="s">
        <v>20</v>
      </c>
      <c r="I3037" t="s">
        <v>21</v>
      </c>
      <c r="J3037">
        <v>1392</v>
      </c>
      <c r="K3037">
        <v>12.99</v>
      </c>
      <c r="L3037">
        <v>18082.080000000002</v>
      </c>
      <c r="N3037" t="s">
        <v>55</v>
      </c>
      <c r="O3037" t="s">
        <v>22</v>
      </c>
      <c r="P3037" s="2">
        <f>DATEVALUE(CONCATENATE(RIGHT(output[[#This Row],[month_year]],2),"/01/",LEFT(output[[#This Row],[month_year]],4)))</f>
        <v>42309</v>
      </c>
    </row>
    <row r="3038" spans="1:16" x14ac:dyDescent="0.3">
      <c r="A3038">
        <v>201511</v>
      </c>
      <c r="B3038" t="s">
        <v>633</v>
      </c>
      <c r="C3038" t="s">
        <v>60</v>
      </c>
      <c r="D3038" t="s">
        <v>61</v>
      </c>
      <c r="E3038" t="s">
        <v>61</v>
      </c>
      <c r="F3038" t="s">
        <v>48</v>
      </c>
      <c r="G3038" t="s">
        <v>19</v>
      </c>
      <c r="H3038" t="s">
        <v>20</v>
      </c>
      <c r="I3038" t="s">
        <v>21</v>
      </c>
      <c r="J3038">
        <v>2204</v>
      </c>
      <c r="K3038">
        <v>12.99</v>
      </c>
      <c r="L3038">
        <v>28629.96</v>
      </c>
      <c r="N3038" t="s">
        <v>61</v>
      </c>
      <c r="O3038" t="s">
        <v>22</v>
      </c>
      <c r="P3038" s="2">
        <f>DATEVALUE(CONCATENATE(RIGHT(output[[#This Row],[month_year]],2),"/01/",LEFT(output[[#This Row],[month_year]],4)))</f>
        <v>42309</v>
      </c>
    </row>
    <row r="3039" spans="1:16" x14ac:dyDescent="0.3">
      <c r="A3039">
        <v>201511</v>
      </c>
      <c r="B3039" t="s">
        <v>633</v>
      </c>
      <c r="C3039" t="s">
        <v>641</v>
      </c>
      <c r="D3039" t="s">
        <v>642</v>
      </c>
      <c r="E3039" t="s">
        <v>100</v>
      </c>
      <c r="F3039" t="s">
        <v>65</v>
      </c>
      <c r="G3039" t="s">
        <v>19</v>
      </c>
      <c r="H3039" t="s">
        <v>20</v>
      </c>
      <c r="I3039" t="s">
        <v>21</v>
      </c>
      <c r="J3039">
        <v>2145</v>
      </c>
      <c r="K3039">
        <v>12.99</v>
      </c>
      <c r="L3039">
        <v>27863.55</v>
      </c>
      <c r="N3039" t="s">
        <v>100</v>
      </c>
      <c r="O3039" t="s">
        <v>22</v>
      </c>
      <c r="P3039" s="2">
        <f>DATEVALUE(CONCATENATE(RIGHT(output[[#This Row],[month_year]],2),"/01/",LEFT(output[[#This Row],[month_year]],4)))</f>
        <v>42309</v>
      </c>
    </row>
    <row r="3040" spans="1:16" x14ac:dyDescent="0.3">
      <c r="A3040">
        <v>201511</v>
      </c>
      <c r="B3040" t="s">
        <v>633</v>
      </c>
      <c r="C3040" t="s">
        <v>97</v>
      </c>
      <c r="D3040" t="s">
        <v>98</v>
      </c>
      <c r="E3040" t="s">
        <v>98</v>
      </c>
      <c r="F3040" t="s">
        <v>65</v>
      </c>
      <c r="G3040" t="s">
        <v>19</v>
      </c>
      <c r="H3040" t="s">
        <v>20</v>
      </c>
      <c r="I3040" t="s">
        <v>21</v>
      </c>
      <c r="J3040">
        <v>956</v>
      </c>
      <c r="K3040">
        <v>12.99</v>
      </c>
      <c r="L3040">
        <v>12418.44</v>
      </c>
      <c r="N3040" t="s">
        <v>98</v>
      </c>
      <c r="O3040" t="s">
        <v>22</v>
      </c>
      <c r="P3040" s="2">
        <f>DATEVALUE(CONCATENATE(RIGHT(output[[#This Row],[month_year]],2),"/01/",LEFT(output[[#This Row],[month_year]],4)))</f>
        <v>42309</v>
      </c>
    </row>
    <row r="3041" spans="1:16" x14ac:dyDescent="0.3">
      <c r="A3041">
        <v>201511</v>
      </c>
      <c r="B3041" t="s">
        <v>633</v>
      </c>
      <c r="C3041" t="s">
        <v>142</v>
      </c>
      <c r="D3041" t="s">
        <v>63</v>
      </c>
      <c r="E3041" t="s">
        <v>64</v>
      </c>
      <c r="F3041" t="s">
        <v>65</v>
      </c>
      <c r="G3041" t="s">
        <v>19</v>
      </c>
      <c r="H3041" t="s">
        <v>20</v>
      </c>
      <c r="I3041" t="s">
        <v>21</v>
      </c>
      <c r="J3041">
        <v>2293</v>
      </c>
      <c r="K3041">
        <v>12.99</v>
      </c>
      <c r="L3041">
        <v>29786.07</v>
      </c>
      <c r="N3041" t="s">
        <v>64</v>
      </c>
      <c r="O3041" t="s">
        <v>22</v>
      </c>
      <c r="P3041" s="2">
        <f>DATEVALUE(CONCATENATE(RIGHT(output[[#This Row],[month_year]],2),"/01/",LEFT(output[[#This Row],[month_year]],4)))</f>
        <v>42309</v>
      </c>
    </row>
    <row r="3042" spans="1:16" x14ac:dyDescent="0.3">
      <c r="A3042">
        <v>201511</v>
      </c>
      <c r="B3042" t="s">
        <v>633</v>
      </c>
      <c r="C3042" t="s">
        <v>643</v>
      </c>
      <c r="D3042" t="s">
        <v>644</v>
      </c>
      <c r="E3042" t="s">
        <v>645</v>
      </c>
      <c r="F3042" t="s">
        <v>65</v>
      </c>
      <c r="G3042" t="s">
        <v>19</v>
      </c>
      <c r="H3042" t="s">
        <v>20</v>
      </c>
      <c r="I3042" t="s">
        <v>21</v>
      </c>
      <c r="J3042">
        <v>1355</v>
      </c>
      <c r="K3042">
        <v>12.99</v>
      </c>
      <c r="L3042">
        <v>17601.45</v>
      </c>
      <c r="N3042" t="s">
        <v>645</v>
      </c>
      <c r="O3042" t="s">
        <v>22</v>
      </c>
      <c r="P3042" s="2">
        <f>DATEVALUE(CONCATENATE(RIGHT(output[[#This Row],[month_year]],2),"/01/",LEFT(output[[#This Row],[month_year]],4)))</f>
        <v>42309</v>
      </c>
    </row>
    <row r="3043" spans="1:16" x14ac:dyDescent="0.3">
      <c r="A3043">
        <v>201511</v>
      </c>
      <c r="B3043" t="s">
        <v>633</v>
      </c>
      <c r="C3043" t="s">
        <v>66</v>
      </c>
      <c r="D3043" t="s">
        <v>67</v>
      </c>
      <c r="E3043" t="s">
        <v>67</v>
      </c>
      <c r="F3043" t="s">
        <v>65</v>
      </c>
      <c r="G3043" t="s">
        <v>19</v>
      </c>
      <c r="H3043" t="s">
        <v>20</v>
      </c>
      <c r="I3043" t="s">
        <v>21</v>
      </c>
      <c r="J3043">
        <v>1833</v>
      </c>
      <c r="K3043">
        <v>12.99</v>
      </c>
      <c r="L3043">
        <v>23810.67</v>
      </c>
      <c r="N3043" t="s">
        <v>67</v>
      </c>
      <c r="O3043" t="s">
        <v>22</v>
      </c>
      <c r="P3043" s="2">
        <f>DATEVALUE(CONCATENATE(RIGHT(output[[#This Row],[month_year]],2),"/01/",LEFT(output[[#This Row],[month_year]],4)))</f>
        <v>42309</v>
      </c>
    </row>
    <row r="3044" spans="1:16" x14ac:dyDescent="0.3">
      <c r="A3044">
        <v>201511</v>
      </c>
      <c r="B3044" t="s">
        <v>633</v>
      </c>
      <c r="C3044" t="s">
        <v>595</v>
      </c>
      <c r="D3044" t="s">
        <v>596</v>
      </c>
      <c r="E3044" t="s">
        <v>65</v>
      </c>
      <c r="F3044" t="s">
        <v>65</v>
      </c>
      <c r="G3044" t="s">
        <v>19</v>
      </c>
      <c r="H3044" t="s">
        <v>20</v>
      </c>
      <c r="I3044" t="s">
        <v>21</v>
      </c>
      <c r="J3044">
        <v>5110</v>
      </c>
      <c r="K3044">
        <v>12.99</v>
      </c>
      <c r="L3044">
        <v>66378.899999999994</v>
      </c>
      <c r="N3044" t="s">
        <v>65</v>
      </c>
      <c r="O3044" t="s">
        <v>22</v>
      </c>
      <c r="P3044" s="2">
        <f>DATEVALUE(CONCATENATE(RIGHT(output[[#This Row],[month_year]],2),"/01/",LEFT(output[[#This Row],[month_year]],4)))</f>
        <v>42309</v>
      </c>
    </row>
    <row r="3045" spans="1:16" x14ac:dyDescent="0.3">
      <c r="A3045">
        <v>201511</v>
      </c>
      <c r="B3045" t="s">
        <v>633</v>
      </c>
      <c r="C3045" t="s">
        <v>646</v>
      </c>
      <c r="D3045" t="s">
        <v>126</v>
      </c>
      <c r="E3045" t="s">
        <v>126</v>
      </c>
      <c r="F3045" t="s">
        <v>65</v>
      </c>
      <c r="G3045" t="s">
        <v>19</v>
      </c>
      <c r="H3045" t="s">
        <v>20</v>
      </c>
      <c r="I3045" t="s">
        <v>21</v>
      </c>
      <c r="J3045">
        <v>1317</v>
      </c>
      <c r="K3045">
        <v>12.99</v>
      </c>
      <c r="L3045">
        <v>17107.830000000002</v>
      </c>
      <c r="N3045" t="s">
        <v>126</v>
      </c>
      <c r="O3045" t="s">
        <v>22</v>
      </c>
      <c r="P3045" s="2">
        <f>DATEVALUE(CONCATENATE(RIGHT(output[[#This Row],[month_year]],2),"/01/",LEFT(output[[#This Row],[month_year]],4)))</f>
        <v>42309</v>
      </c>
    </row>
    <row r="3046" spans="1:16" x14ac:dyDescent="0.3">
      <c r="A3046">
        <v>201511</v>
      </c>
      <c r="B3046" t="s">
        <v>647</v>
      </c>
      <c r="C3046" t="s">
        <v>715</v>
      </c>
      <c r="D3046" t="s">
        <v>716</v>
      </c>
      <c r="E3046" t="s">
        <v>716</v>
      </c>
      <c r="F3046" t="s">
        <v>717</v>
      </c>
      <c r="G3046" t="s">
        <v>19</v>
      </c>
      <c r="H3046" t="s">
        <v>20</v>
      </c>
      <c r="I3046" t="s">
        <v>21</v>
      </c>
      <c r="J3046">
        <v>1</v>
      </c>
      <c r="K3046">
        <v>17.968</v>
      </c>
      <c r="L3046">
        <v>17.968</v>
      </c>
      <c r="O3046" t="s">
        <v>22</v>
      </c>
      <c r="P3046" s="2">
        <f>DATEVALUE(CONCATENATE(RIGHT(output[[#This Row],[month_year]],2),"/01/",LEFT(output[[#This Row],[month_year]],4)))</f>
        <v>42309</v>
      </c>
    </row>
    <row r="3047" spans="1:16" x14ac:dyDescent="0.3">
      <c r="A3047">
        <v>201511</v>
      </c>
      <c r="B3047" t="s">
        <v>647</v>
      </c>
      <c r="C3047" t="s">
        <v>648</v>
      </c>
      <c r="D3047" t="s">
        <v>649</v>
      </c>
      <c r="E3047" t="s">
        <v>649</v>
      </c>
      <c r="F3047" t="s">
        <v>650</v>
      </c>
      <c r="G3047" t="s">
        <v>651</v>
      </c>
      <c r="H3047" t="s">
        <v>20</v>
      </c>
      <c r="I3047" t="s">
        <v>652</v>
      </c>
      <c r="J3047">
        <v>61</v>
      </c>
      <c r="K3047">
        <v>1.99</v>
      </c>
      <c r="L3047">
        <v>121.39</v>
      </c>
      <c r="O3047" t="s">
        <v>24</v>
      </c>
      <c r="P3047" s="2">
        <f>DATEVALUE(CONCATENATE(RIGHT(output[[#This Row],[month_year]],2),"/01/",LEFT(output[[#This Row],[month_year]],4)))</f>
        <v>42309</v>
      </c>
    </row>
    <row r="3048" spans="1:16" x14ac:dyDescent="0.3">
      <c r="A3048">
        <v>201511</v>
      </c>
      <c r="B3048" t="s">
        <v>647</v>
      </c>
      <c r="C3048" t="s">
        <v>16</v>
      </c>
      <c r="D3048" t="s">
        <v>17</v>
      </c>
      <c r="E3048" t="s">
        <v>17</v>
      </c>
      <c r="F3048" t="s">
        <v>18</v>
      </c>
      <c r="G3048" t="s">
        <v>19</v>
      </c>
      <c r="H3048" t="s">
        <v>20</v>
      </c>
      <c r="I3048" t="s">
        <v>21</v>
      </c>
      <c r="J3048">
        <v>1273</v>
      </c>
      <c r="K3048">
        <v>17.968</v>
      </c>
      <c r="L3048">
        <v>22873.263999999999</v>
      </c>
      <c r="O3048" t="s">
        <v>24</v>
      </c>
      <c r="P3048" s="2">
        <f>DATEVALUE(CONCATENATE(RIGHT(output[[#This Row],[month_year]],2),"/01/",LEFT(output[[#This Row],[month_year]],4)))</f>
        <v>42309</v>
      </c>
    </row>
    <row r="3049" spans="1:16" x14ac:dyDescent="0.3">
      <c r="A3049">
        <v>201511</v>
      </c>
      <c r="B3049" t="s">
        <v>647</v>
      </c>
      <c r="C3049" t="s">
        <v>653</v>
      </c>
      <c r="D3049" t="s">
        <v>654</v>
      </c>
      <c r="E3049" t="s">
        <v>655</v>
      </c>
      <c r="F3049" t="s">
        <v>18</v>
      </c>
      <c r="G3049" t="s">
        <v>637</v>
      </c>
      <c r="H3049" t="s">
        <v>20</v>
      </c>
      <c r="I3049" t="s">
        <v>638</v>
      </c>
      <c r="J3049">
        <v>451</v>
      </c>
      <c r="K3049">
        <v>19.989999999999998</v>
      </c>
      <c r="L3049">
        <v>9015.49</v>
      </c>
      <c r="O3049" t="s">
        <v>24</v>
      </c>
      <c r="P3049" s="2">
        <f>DATEVALUE(CONCATENATE(RIGHT(output[[#This Row],[month_year]],2),"/01/",LEFT(output[[#This Row],[month_year]],4)))</f>
        <v>42309</v>
      </c>
    </row>
    <row r="3050" spans="1:16" x14ac:dyDescent="0.3">
      <c r="A3050">
        <v>201511</v>
      </c>
      <c r="B3050" t="s">
        <v>647</v>
      </c>
      <c r="C3050" t="s">
        <v>71</v>
      </c>
      <c r="D3050" t="s">
        <v>72</v>
      </c>
      <c r="E3050" t="s">
        <v>72</v>
      </c>
      <c r="F3050" t="s">
        <v>18</v>
      </c>
      <c r="G3050" t="s">
        <v>19</v>
      </c>
      <c r="H3050" t="s">
        <v>38</v>
      </c>
      <c r="I3050" t="s">
        <v>39</v>
      </c>
      <c r="J3050">
        <v>828</v>
      </c>
      <c r="K3050">
        <v>18.989999999999998</v>
      </c>
      <c r="L3050">
        <v>15723.72</v>
      </c>
      <c r="O3050" t="s">
        <v>24</v>
      </c>
      <c r="P3050" s="2">
        <f>DATEVALUE(CONCATENATE(RIGHT(output[[#This Row],[month_year]],2),"/01/",LEFT(output[[#This Row],[month_year]],4)))</f>
        <v>42309</v>
      </c>
    </row>
    <row r="3051" spans="1:16" x14ac:dyDescent="0.3">
      <c r="A3051">
        <v>201511</v>
      </c>
      <c r="B3051" t="s">
        <v>647</v>
      </c>
      <c r="C3051" t="s">
        <v>73</v>
      </c>
      <c r="D3051" t="s">
        <v>74</v>
      </c>
      <c r="E3051" t="s">
        <v>75</v>
      </c>
      <c r="F3051" t="s">
        <v>18</v>
      </c>
      <c r="G3051" t="s">
        <v>19</v>
      </c>
      <c r="H3051" t="s">
        <v>20</v>
      </c>
      <c r="I3051" t="s">
        <v>21</v>
      </c>
      <c r="J3051">
        <v>732</v>
      </c>
      <c r="K3051">
        <v>17.968</v>
      </c>
      <c r="L3051">
        <v>13152.575999999999</v>
      </c>
      <c r="O3051" t="s">
        <v>24</v>
      </c>
      <c r="P3051" s="2">
        <f>DATEVALUE(CONCATENATE(RIGHT(output[[#This Row],[month_year]],2),"/01/",LEFT(output[[#This Row],[month_year]],4)))</f>
        <v>42309</v>
      </c>
    </row>
    <row r="3052" spans="1:16" x14ac:dyDescent="0.3">
      <c r="A3052">
        <v>201511</v>
      </c>
      <c r="B3052" t="s">
        <v>647</v>
      </c>
      <c r="C3052" t="s">
        <v>76</v>
      </c>
      <c r="D3052" t="s">
        <v>77</v>
      </c>
      <c r="E3052" t="s">
        <v>78</v>
      </c>
      <c r="F3052" t="s">
        <v>18</v>
      </c>
      <c r="G3052" t="s">
        <v>19</v>
      </c>
      <c r="H3052" t="s">
        <v>38</v>
      </c>
      <c r="I3052" t="s">
        <v>39</v>
      </c>
      <c r="J3052">
        <v>441</v>
      </c>
      <c r="K3052">
        <v>18.989999999999998</v>
      </c>
      <c r="L3052">
        <v>8374.59</v>
      </c>
      <c r="O3052" t="s">
        <v>24</v>
      </c>
      <c r="P3052" s="2">
        <f>DATEVALUE(CONCATENATE(RIGHT(output[[#This Row],[month_year]],2),"/01/",LEFT(output[[#This Row],[month_year]],4)))</f>
        <v>42309</v>
      </c>
    </row>
    <row r="3053" spans="1:16" x14ac:dyDescent="0.3">
      <c r="A3053">
        <v>201511</v>
      </c>
      <c r="B3053" t="s">
        <v>647</v>
      </c>
      <c r="C3053" t="s">
        <v>79</v>
      </c>
      <c r="D3053" t="s">
        <v>80</v>
      </c>
      <c r="E3053" t="s">
        <v>81</v>
      </c>
      <c r="F3053" t="s">
        <v>18</v>
      </c>
      <c r="G3053" t="s">
        <v>52</v>
      </c>
      <c r="H3053" t="s">
        <v>20</v>
      </c>
      <c r="I3053" t="s">
        <v>53</v>
      </c>
      <c r="J3053">
        <v>426</v>
      </c>
      <c r="K3053">
        <v>17.989999999999998</v>
      </c>
      <c r="L3053">
        <v>7663.74</v>
      </c>
      <c r="O3053" t="s">
        <v>24</v>
      </c>
      <c r="P3053" s="2">
        <f>DATEVALUE(CONCATENATE(RIGHT(output[[#This Row],[month_year]],2),"/01/",LEFT(output[[#This Row],[month_year]],4)))</f>
        <v>42309</v>
      </c>
    </row>
    <row r="3054" spans="1:16" x14ac:dyDescent="0.3">
      <c r="A3054">
        <v>201511</v>
      </c>
      <c r="B3054" t="s">
        <v>647</v>
      </c>
      <c r="C3054" t="s">
        <v>82</v>
      </c>
      <c r="D3054" t="s">
        <v>83</v>
      </c>
      <c r="E3054" t="s">
        <v>84</v>
      </c>
      <c r="F3054" t="s">
        <v>18</v>
      </c>
      <c r="G3054" t="s">
        <v>52</v>
      </c>
      <c r="H3054" t="s">
        <v>38</v>
      </c>
      <c r="I3054" t="s">
        <v>85</v>
      </c>
      <c r="J3054">
        <v>271</v>
      </c>
      <c r="K3054">
        <v>18.989999999999998</v>
      </c>
      <c r="L3054">
        <v>5146.29</v>
      </c>
      <c r="O3054" t="s">
        <v>24</v>
      </c>
      <c r="P3054" s="2">
        <f>DATEVALUE(CONCATENATE(RIGHT(output[[#This Row],[month_year]],2),"/01/",LEFT(output[[#This Row],[month_year]],4)))</f>
        <v>42309</v>
      </c>
    </row>
    <row r="3055" spans="1:16" x14ac:dyDescent="0.3">
      <c r="A3055">
        <v>201511</v>
      </c>
      <c r="B3055" t="s">
        <v>647</v>
      </c>
      <c r="C3055" t="s">
        <v>656</v>
      </c>
      <c r="D3055" t="s">
        <v>656</v>
      </c>
      <c r="E3055" t="s">
        <v>656</v>
      </c>
      <c r="F3055" t="s">
        <v>23</v>
      </c>
      <c r="G3055" t="s">
        <v>19</v>
      </c>
      <c r="H3055" t="s">
        <v>38</v>
      </c>
      <c r="I3055" t="s">
        <v>39</v>
      </c>
      <c r="J3055">
        <v>1950</v>
      </c>
      <c r="K3055">
        <v>18.989999999999998</v>
      </c>
      <c r="L3055">
        <v>37030.5</v>
      </c>
      <c r="O3055" t="s">
        <v>24</v>
      </c>
      <c r="P3055" s="2">
        <f>DATEVALUE(CONCATENATE(RIGHT(output[[#This Row],[month_year]],2),"/01/",LEFT(output[[#This Row],[month_year]],4)))</f>
        <v>42309</v>
      </c>
    </row>
    <row r="3056" spans="1:16" x14ac:dyDescent="0.3">
      <c r="A3056">
        <v>201511</v>
      </c>
      <c r="B3056" t="s">
        <v>647</v>
      </c>
      <c r="C3056" t="s">
        <v>657</v>
      </c>
      <c r="D3056" t="s">
        <v>206</v>
      </c>
      <c r="E3056" t="s">
        <v>206</v>
      </c>
      <c r="F3056" t="s">
        <v>206</v>
      </c>
      <c r="G3056" t="s">
        <v>19</v>
      </c>
      <c r="H3056" t="s">
        <v>20</v>
      </c>
      <c r="I3056" t="s">
        <v>21</v>
      </c>
      <c r="J3056">
        <v>3047</v>
      </c>
      <c r="K3056">
        <v>17.968</v>
      </c>
      <c r="L3056">
        <v>54748.495999999999</v>
      </c>
      <c r="O3056" t="s">
        <v>24</v>
      </c>
      <c r="P3056" s="2">
        <f>DATEVALUE(CONCATENATE(RIGHT(output[[#This Row],[month_year]],2),"/01/",LEFT(output[[#This Row],[month_year]],4)))</f>
        <v>42309</v>
      </c>
    </row>
    <row r="3057" spans="1:16" x14ac:dyDescent="0.3">
      <c r="A3057">
        <v>201511</v>
      </c>
      <c r="B3057" t="s">
        <v>647</v>
      </c>
      <c r="C3057" t="s">
        <v>658</v>
      </c>
      <c r="D3057" t="s">
        <v>659</v>
      </c>
      <c r="E3057" t="s">
        <v>132</v>
      </c>
      <c r="F3057" t="s">
        <v>30</v>
      </c>
      <c r="G3057" t="s">
        <v>52</v>
      </c>
      <c r="H3057" t="s">
        <v>20</v>
      </c>
      <c r="I3057" t="s">
        <v>53</v>
      </c>
      <c r="J3057">
        <v>613</v>
      </c>
      <c r="K3057">
        <v>17.989999999999998</v>
      </c>
      <c r="L3057">
        <v>11027.87</v>
      </c>
      <c r="O3057" t="s">
        <v>24</v>
      </c>
      <c r="P3057" s="2">
        <f>DATEVALUE(CONCATENATE(RIGHT(output[[#This Row],[month_year]],2),"/01/",LEFT(output[[#This Row],[month_year]],4)))</f>
        <v>42309</v>
      </c>
    </row>
    <row r="3058" spans="1:16" x14ac:dyDescent="0.3">
      <c r="A3058">
        <v>201511</v>
      </c>
      <c r="B3058" t="s">
        <v>647</v>
      </c>
      <c r="C3058" t="s">
        <v>29</v>
      </c>
      <c r="D3058" t="s">
        <v>30</v>
      </c>
      <c r="E3058" t="s">
        <v>30</v>
      </c>
      <c r="F3058" t="s">
        <v>30</v>
      </c>
      <c r="G3058" t="s">
        <v>19</v>
      </c>
      <c r="H3058" t="s">
        <v>20</v>
      </c>
      <c r="I3058" t="s">
        <v>21</v>
      </c>
      <c r="J3058">
        <v>4465</v>
      </c>
      <c r="K3058">
        <v>17.968</v>
      </c>
      <c r="L3058">
        <v>80227.12</v>
      </c>
      <c r="O3058" t="s">
        <v>24</v>
      </c>
      <c r="P3058" s="2">
        <f>DATEVALUE(CONCATENATE(RIGHT(output[[#This Row],[month_year]],2),"/01/",LEFT(output[[#This Row],[month_year]],4)))</f>
        <v>42309</v>
      </c>
    </row>
    <row r="3059" spans="1:16" x14ac:dyDescent="0.3">
      <c r="A3059">
        <v>201511</v>
      </c>
      <c r="B3059" t="s">
        <v>647</v>
      </c>
      <c r="C3059" t="s">
        <v>660</v>
      </c>
      <c r="D3059" t="s">
        <v>661</v>
      </c>
      <c r="E3059" t="s">
        <v>661</v>
      </c>
      <c r="F3059" t="s">
        <v>30</v>
      </c>
      <c r="G3059" t="s">
        <v>637</v>
      </c>
      <c r="H3059" t="s">
        <v>20</v>
      </c>
      <c r="I3059" t="s">
        <v>638</v>
      </c>
      <c r="J3059">
        <v>616</v>
      </c>
      <c r="K3059">
        <v>19.989999999999998</v>
      </c>
      <c r="L3059">
        <v>12313.84</v>
      </c>
      <c r="O3059" t="s">
        <v>24</v>
      </c>
      <c r="P3059" s="2">
        <f>DATEVALUE(CONCATENATE(RIGHT(output[[#This Row],[month_year]],2),"/01/",LEFT(output[[#This Row],[month_year]],4)))</f>
        <v>42309</v>
      </c>
    </row>
    <row r="3060" spans="1:16" x14ac:dyDescent="0.3">
      <c r="A3060">
        <v>201511</v>
      </c>
      <c r="B3060" t="s">
        <v>647</v>
      </c>
      <c r="C3060" t="s">
        <v>662</v>
      </c>
      <c r="D3060" t="s">
        <v>663</v>
      </c>
      <c r="E3060" t="s">
        <v>663</v>
      </c>
      <c r="F3060" t="s">
        <v>30</v>
      </c>
      <c r="G3060" t="s">
        <v>42</v>
      </c>
      <c r="H3060" t="s">
        <v>20</v>
      </c>
      <c r="I3060" t="s">
        <v>43</v>
      </c>
      <c r="J3060">
        <v>995</v>
      </c>
      <c r="K3060">
        <v>24.99</v>
      </c>
      <c r="L3060">
        <v>24865.05</v>
      </c>
      <c r="O3060" t="s">
        <v>24</v>
      </c>
      <c r="P3060" s="2">
        <f>DATEVALUE(CONCATENATE(RIGHT(output[[#This Row],[month_year]],2),"/01/",LEFT(output[[#This Row],[month_year]],4)))</f>
        <v>42309</v>
      </c>
    </row>
    <row r="3061" spans="1:16" x14ac:dyDescent="0.3">
      <c r="A3061">
        <v>201511</v>
      </c>
      <c r="B3061" t="s">
        <v>647</v>
      </c>
      <c r="C3061" t="s">
        <v>86</v>
      </c>
      <c r="D3061" t="s">
        <v>87</v>
      </c>
      <c r="E3061" t="s">
        <v>87</v>
      </c>
      <c r="F3061" t="s">
        <v>30</v>
      </c>
      <c r="G3061" t="s">
        <v>19</v>
      </c>
      <c r="H3061" t="s">
        <v>38</v>
      </c>
      <c r="I3061" t="s">
        <v>39</v>
      </c>
      <c r="J3061">
        <v>1408</v>
      </c>
      <c r="K3061">
        <v>18.989999999999998</v>
      </c>
      <c r="L3061">
        <v>26737.919999999998</v>
      </c>
      <c r="O3061" t="s">
        <v>24</v>
      </c>
      <c r="P3061" s="2">
        <f>DATEVALUE(CONCATENATE(RIGHT(output[[#This Row],[month_year]],2),"/01/",LEFT(output[[#This Row],[month_year]],4)))</f>
        <v>42309</v>
      </c>
    </row>
    <row r="3062" spans="1:16" x14ac:dyDescent="0.3">
      <c r="A3062">
        <v>201511</v>
      </c>
      <c r="B3062" t="s">
        <v>647</v>
      </c>
      <c r="C3062" t="s">
        <v>133</v>
      </c>
      <c r="D3062" t="s">
        <v>134</v>
      </c>
      <c r="E3062" t="s">
        <v>134</v>
      </c>
      <c r="F3062" t="s">
        <v>30</v>
      </c>
      <c r="G3062" t="s">
        <v>19</v>
      </c>
      <c r="H3062" t="s">
        <v>20</v>
      </c>
      <c r="I3062" t="s">
        <v>21</v>
      </c>
      <c r="J3062">
        <v>1833</v>
      </c>
      <c r="K3062">
        <v>17.968</v>
      </c>
      <c r="L3062">
        <v>32935.343999999997</v>
      </c>
      <c r="O3062" t="s">
        <v>24</v>
      </c>
      <c r="P3062" s="2">
        <f>DATEVALUE(CONCATENATE(RIGHT(output[[#This Row],[month_year]],2),"/01/",LEFT(output[[#This Row],[month_year]],4)))</f>
        <v>42309</v>
      </c>
    </row>
    <row r="3063" spans="1:16" x14ac:dyDescent="0.3">
      <c r="A3063">
        <v>201511</v>
      </c>
      <c r="B3063" t="s">
        <v>647</v>
      </c>
      <c r="C3063" t="s">
        <v>664</v>
      </c>
      <c r="D3063" t="s">
        <v>294</v>
      </c>
      <c r="E3063" t="s">
        <v>294</v>
      </c>
      <c r="F3063" t="s">
        <v>30</v>
      </c>
      <c r="G3063" t="s">
        <v>19</v>
      </c>
      <c r="H3063" t="s">
        <v>38</v>
      </c>
      <c r="I3063" t="s">
        <v>39</v>
      </c>
      <c r="J3063">
        <v>1238</v>
      </c>
      <c r="K3063">
        <v>18.989999999999998</v>
      </c>
      <c r="L3063">
        <v>23509.62</v>
      </c>
      <c r="O3063" t="s">
        <v>24</v>
      </c>
      <c r="P3063" s="2">
        <f>DATEVALUE(CONCATENATE(RIGHT(output[[#This Row],[month_year]],2),"/01/",LEFT(output[[#This Row],[month_year]],4)))</f>
        <v>42309</v>
      </c>
    </row>
    <row r="3064" spans="1:16" x14ac:dyDescent="0.3">
      <c r="A3064">
        <v>201511</v>
      </c>
      <c r="B3064" t="s">
        <v>647</v>
      </c>
      <c r="C3064" t="s">
        <v>665</v>
      </c>
      <c r="D3064" t="s">
        <v>666</v>
      </c>
      <c r="E3064" t="s">
        <v>666</v>
      </c>
      <c r="F3064" t="s">
        <v>30</v>
      </c>
      <c r="G3064" t="s">
        <v>19</v>
      </c>
      <c r="H3064" t="s">
        <v>20</v>
      </c>
      <c r="I3064" t="s">
        <v>21</v>
      </c>
      <c r="J3064">
        <v>594</v>
      </c>
      <c r="K3064">
        <v>17.968</v>
      </c>
      <c r="L3064">
        <v>10672.992</v>
      </c>
      <c r="O3064" t="s">
        <v>24</v>
      </c>
      <c r="P3064" s="2">
        <f>DATEVALUE(CONCATENATE(RIGHT(output[[#This Row],[month_year]],2),"/01/",LEFT(output[[#This Row],[month_year]],4)))</f>
        <v>42309</v>
      </c>
    </row>
    <row r="3065" spans="1:16" x14ac:dyDescent="0.3">
      <c r="A3065">
        <v>201511</v>
      </c>
      <c r="B3065" t="s">
        <v>647</v>
      </c>
      <c r="C3065" t="s">
        <v>135</v>
      </c>
      <c r="D3065" t="s">
        <v>136</v>
      </c>
      <c r="E3065" t="s">
        <v>136</v>
      </c>
      <c r="F3065" t="s">
        <v>30</v>
      </c>
      <c r="G3065" t="s">
        <v>52</v>
      </c>
      <c r="H3065" t="s">
        <v>20</v>
      </c>
      <c r="I3065" t="s">
        <v>53</v>
      </c>
      <c r="J3065">
        <v>604</v>
      </c>
      <c r="K3065">
        <v>17.989999999999998</v>
      </c>
      <c r="L3065">
        <v>10865.96</v>
      </c>
      <c r="O3065" t="s">
        <v>24</v>
      </c>
      <c r="P3065" s="2">
        <f>DATEVALUE(CONCATENATE(RIGHT(output[[#This Row],[month_year]],2),"/01/",LEFT(output[[#This Row],[month_year]],4)))</f>
        <v>42309</v>
      </c>
    </row>
    <row r="3066" spans="1:16" x14ac:dyDescent="0.3">
      <c r="A3066">
        <v>201511</v>
      </c>
      <c r="B3066" t="s">
        <v>647</v>
      </c>
      <c r="C3066" t="s">
        <v>137</v>
      </c>
      <c r="D3066" t="s">
        <v>138</v>
      </c>
      <c r="E3066" t="s">
        <v>138</v>
      </c>
      <c r="F3066" t="s">
        <v>30</v>
      </c>
      <c r="G3066" t="s">
        <v>19</v>
      </c>
      <c r="H3066" t="s">
        <v>20</v>
      </c>
      <c r="I3066" t="s">
        <v>21</v>
      </c>
      <c r="J3066">
        <v>1212</v>
      </c>
      <c r="K3066">
        <v>17.968</v>
      </c>
      <c r="L3066">
        <v>21777.216</v>
      </c>
      <c r="O3066" t="s">
        <v>24</v>
      </c>
      <c r="P3066" s="2">
        <f>DATEVALUE(CONCATENATE(RIGHT(output[[#This Row],[month_year]],2),"/01/",LEFT(output[[#This Row],[month_year]],4)))</f>
        <v>42309</v>
      </c>
    </row>
    <row r="3067" spans="1:16" x14ac:dyDescent="0.3">
      <c r="A3067">
        <v>201511</v>
      </c>
      <c r="B3067" t="s">
        <v>647</v>
      </c>
      <c r="C3067" t="s">
        <v>634</v>
      </c>
      <c r="D3067" t="s">
        <v>318</v>
      </c>
      <c r="E3067" t="s">
        <v>318</v>
      </c>
      <c r="F3067" t="s">
        <v>30</v>
      </c>
      <c r="G3067" t="s">
        <v>19</v>
      </c>
      <c r="H3067" t="s">
        <v>38</v>
      </c>
      <c r="I3067" t="s">
        <v>39</v>
      </c>
      <c r="J3067">
        <v>1124</v>
      </c>
      <c r="K3067">
        <v>18.989999999999998</v>
      </c>
      <c r="L3067">
        <v>21344.76</v>
      </c>
      <c r="O3067" t="s">
        <v>24</v>
      </c>
      <c r="P3067" s="2">
        <f>DATEVALUE(CONCATENATE(RIGHT(output[[#This Row],[month_year]],2),"/01/",LEFT(output[[#This Row],[month_year]],4)))</f>
        <v>42309</v>
      </c>
    </row>
    <row r="3068" spans="1:16" x14ac:dyDescent="0.3">
      <c r="A3068">
        <v>201511</v>
      </c>
      <c r="B3068" t="s">
        <v>647</v>
      </c>
      <c r="C3068" t="s">
        <v>31</v>
      </c>
      <c r="D3068" t="s">
        <v>32</v>
      </c>
      <c r="E3068" t="s">
        <v>32</v>
      </c>
      <c r="F3068" t="s">
        <v>30</v>
      </c>
      <c r="G3068" t="s">
        <v>19</v>
      </c>
      <c r="H3068" t="s">
        <v>20</v>
      </c>
      <c r="I3068" t="s">
        <v>21</v>
      </c>
      <c r="J3068">
        <v>5977</v>
      </c>
      <c r="K3068">
        <v>17.968</v>
      </c>
      <c r="L3068">
        <v>107394.736</v>
      </c>
      <c r="O3068" t="s">
        <v>24</v>
      </c>
      <c r="P3068" s="2">
        <f>DATEVALUE(CONCATENATE(RIGHT(output[[#This Row],[month_year]],2),"/01/",LEFT(output[[#This Row],[month_year]],4)))</f>
        <v>42309</v>
      </c>
    </row>
    <row r="3069" spans="1:16" x14ac:dyDescent="0.3">
      <c r="A3069">
        <v>201511</v>
      </c>
      <c r="B3069" t="s">
        <v>647</v>
      </c>
      <c r="C3069" t="s">
        <v>92</v>
      </c>
      <c r="D3069" t="s">
        <v>92</v>
      </c>
      <c r="E3069" t="s">
        <v>92</v>
      </c>
      <c r="F3069" t="s">
        <v>35</v>
      </c>
      <c r="G3069" t="s">
        <v>19</v>
      </c>
      <c r="H3069" t="s">
        <v>20</v>
      </c>
      <c r="I3069" t="s">
        <v>21</v>
      </c>
      <c r="J3069">
        <v>748</v>
      </c>
      <c r="K3069">
        <v>17.968</v>
      </c>
      <c r="L3069">
        <v>13440.064</v>
      </c>
      <c r="N3069" t="s">
        <v>92</v>
      </c>
      <c r="O3069" t="s">
        <v>22</v>
      </c>
      <c r="P3069" s="2">
        <f>DATEVALUE(CONCATENATE(RIGHT(output[[#This Row],[month_year]],2),"/01/",LEFT(output[[#This Row],[month_year]],4)))</f>
        <v>42309</v>
      </c>
    </row>
    <row r="3070" spans="1:16" x14ac:dyDescent="0.3">
      <c r="A3070">
        <v>201511</v>
      </c>
      <c r="B3070" t="s">
        <v>647</v>
      </c>
      <c r="C3070" t="s">
        <v>33</v>
      </c>
      <c r="D3070" t="s">
        <v>33</v>
      </c>
      <c r="E3070" t="s">
        <v>34</v>
      </c>
      <c r="F3070" t="s">
        <v>35</v>
      </c>
      <c r="G3070" t="s">
        <v>19</v>
      </c>
      <c r="H3070" t="s">
        <v>20</v>
      </c>
      <c r="I3070" t="s">
        <v>21</v>
      </c>
      <c r="J3070">
        <v>879</v>
      </c>
      <c r="K3070">
        <v>17.968</v>
      </c>
      <c r="L3070">
        <v>15793.871999999999</v>
      </c>
      <c r="O3070" t="s">
        <v>24</v>
      </c>
      <c r="P3070" s="2">
        <f>DATEVALUE(CONCATENATE(RIGHT(output[[#This Row],[month_year]],2),"/01/",LEFT(output[[#This Row],[month_year]],4)))</f>
        <v>42309</v>
      </c>
    </row>
    <row r="3071" spans="1:16" x14ac:dyDescent="0.3">
      <c r="A3071">
        <v>201511</v>
      </c>
      <c r="B3071" t="s">
        <v>647</v>
      </c>
      <c r="C3071" t="s">
        <v>36</v>
      </c>
      <c r="D3071" t="s">
        <v>36</v>
      </c>
      <c r="E3071" t="s">
        <v>36</v>
      </c>
      <c r="F3071" t="s">
        <v>35</v>
      </c>
      <c r="G3071" t="s">
        <v>19</v>
      </c>
      <c r="H3071" t="s">
        <v>20</v>
      </c>
      <c r="I3071" t="s">
        <v>21</v>
      </c>
      <c r="J3071">
        <v>2194</v>
      </c>
      <c r="K3071">
        <v>17.968</v>
      </c>
      <c r="L3071">
        <v>39421.792000000001</v>
      </c>
      <c r="O3071" t="s">
        <v>24</v>
      </c>
      <c r="P3071" s="2">
        <f>DATEVALUE(CONCATENATE(RIGHT(output[[#This Row],[month_year]],2),"/01/",LEFT(output[[#This Row],[month_year]],4)))</f>
        <v>42309</v>
      </c>
    </row>
    <row r="3072" spans="1:16" x14ac:dyDescent="0.3">
      <c r="A3072">
        <v>201511</v>
      </c>
      <c r="B3072" t="s">
        <v>647</v>
      </c>
      <c r="C3072" t="s">
        <v>669</v>
      </c>
      <c r="D3072" t="s">
        <v>636</v>
      </c>
      <c r="E3072" t="s">
        <v>636</v>
      </c>
      <c r="F3072" t="s">
        <v>35</v>
      </c>
      <c r="G3072" t="s">
        <v>637</v>
      </c>
      <c r="H3072" t="s">
        <v>20</v>
      </c>
      <c r="I3072" t="s">
        <v>638</v>
      </c>
      <c r="J3072">
        <v>542</v>
      </c>
      <c r="K3072">
        <v>19.989999999999998</v>
      </c>
      <c r="L3072">
        <v>10834.58</v>
      </c>
      <c r="O3072" t="s">
        <v>24</v>
      </c>
      <c r="P3072" s="2">
        <f>DATEVALUE(CONCATENATE(RIGHT(output[[#This Row],[month_year]],2),"/01/",LEFT(output[[#This Row],[month_year]],4)))</f>
        <v>42309</v>
      </c>
    </row>
    <row r="3073" spans="1:16" x14ac:dyDescent="0.3">
      <c r="A3073">
        <v>201511</v>
      </c>
      <c r="B3073" t="s">
        <v>647</v>
      </c>
      <c r="C3073" t="s">
        <v>40</v>
      </c>
      <c r="D3073" t="s">
        <v>41</v>
      </c>
      <c r="E3073" t="s">
        <v>41</v>
      </c>
      <c r="F3073" t="s">
        <v>35</v>
      </c>
      <c r="G3073" t="s">
        <v>42</v>
      </c>
      <c r="H3073" t="s">
        <v>20</v>
      </c>
      <c r="I3073" t="s">
        <v>43</v>
      </c>
      <c r="J3073">
        <v>308</v>
      </c>
      <c r="K3073">
        <v>24.99</v>
      </c>
      <c r="L3073">
        <v>7696.92</v>
      </c>
      <c r="O3073" t="s">
        <v>24</v>
      </c>
      <c r="P3073" s="2">
        <f>DATEVALUE(CONCATENATE(RIGHT(output[[#This Row],[month_year]],2),"/01/",LEFT(output[[#This Row],[month_year]],4)))</f>
        <v>42309</v>
      </c>
    </row>
    <row r="3074" spans="1:16" x14ac:dyDescent="0.3">
      <c r="A3074">
        <v>201511</v>
      </c>
      <c r="B3074" t="s">
        <v>647</v>
      </c>
      <c r="C3074" t="s">
        <v>93</v>
      </c>
      <c r="D3074" t="s">
        <v>93</v>
      </c>
      <c r="E3074" t="s">
        <v>93</v>
      </c>
      <c r="F3074" t="s">
        <v>35</v>
      </c>
      <c r="G3074" t="s">
        <v>19</v>
      </c>
      <c r="H3074" t="s">
        <v>20</v>
      </c>
      <c r="I3074" t="s">
        <v>21</v>
      </c>
      <c r="J3074">
        <v>1669</v>
      </c>
      <c r="K3074">
        <v>17.968</v>
      </c>
      <c r="L3074">
        <v>29988.592000000001</v>
      </c>
      <c r="O3074" t="s">
        <v>24</v>
      </c>
      <c r="P3074" s="2">
        <f>DATEVALUE(CONCATENATE(RIGHT(output[[#This Row],[month_year]],2),"/01/",LEFT(output[[#This Row],[month_year]],4)))</f>
        <v>42309</v>
      </c>
    </row>
    <row r="3075" spans="1:16" x14ac:dyDescent="0.3">
      <c r="A3075">
        <v>201511</v>
      </c>
      <c r="B3075" t="s">
        <v>647</v>
      </c>
      <c r="C3075" t="s">
        <v>413</v>
      </c>
      <c r="D3075" t="s">
        <v>413</v>
      </c>
      <c r="E3075" t="s">
        <v>94</v>
      </c>
      <c r="F3075" t="s">
        <v>35</v>
      </c>
      <c r="G3075" t="s">
        <v>19</v>
      </c>
      <c r="H3075" t="s">
        <v>38</v>
      </c>
      <c r="I3075" t="s">
        <v>39</v>
      </c>
      <c r="J3075">
        <v>1521</v>
      </c>
      <c r="K3075">
        <v>18.989999999999998</v>
      </c>
      <c r="L3075">
        <v>28883.79</v>
      </c>
      <c r="O3075" t="s">
        <v>24</v>
      </c>
      <c r="P3075" s="2">
        <f>DATEVALUE(CONCATENATE(RIGHT(output[[#This Row],[month_year]],2),"/01/",LEFT(output[[#This Row],[month_year]],4)))</f>
        <v>42309</v>
      </c>
    </row>
    <row r="3076" spans="1:16" x14ac:dyDescent="0.3">
      <c r="A3076">
        <v>201511</v>
      </c>
      <c r="B3076" t="s">
        <v>647</v>
      </c>
      <c r="C3076" t="s">
        <v>670</v>
      </c>
      <c r="D3076" t="s">
        <v>670</v>
      </c>
      <c r="E3076" t="s">
        <v>670</v>
      </c>
      <c r="F3076" t="s">
        <v>35</v>
      </c>
      <c r="G3076" t="s">
        <v>19</v>
      </c>
      <c r="H3076" t="s">
        <v>20</v>
      </c>
      <c r="I3076" t="s">
        <v>21</v>
      </c>
      <c r="J3076">
        <v>882</v>
      </c>
      <c r="K3076">
        <v>17.968</v>
      </c>
      <c r="L3076">
        <v>15847.776</v>
      </c>
      <c r="O3076" t="s">
        <v>24</v>
      </c>
      <c r="P3076" s="2">
        <f>DATEVALUE(CONCATENATE(RIGHT(output[[#This Row],[month_year]],2),"/01/",LEFT(output[[#This Row],[month_year]],4)))</f>
        <v>42309</v>
      </c>
    </row>
    <row r="3077" spans="1:16" x14ac:dyDescent="0.3">
      <c r="A3077">
        <v>201511</v>
      </c>
      <c r="B3077" t="s">
        <v>647</v>
      </c>
      <c r="C3077" t="s">
        <v>95</v>
      </c>
      <c r="D3077" t="s">
        <v>95</v>
      </c>
      <c r="E3077" t="s">
        <v>96</v>
      </c>
      <c r="F3077" t="s">
        <v>35</v>
      </c>
      <c r="G3077" t="s">
        <v>52</v>
      </c>
      <c r="H3077" t="s">
        <v>20</v>
      </c>
      <c r="I3077" t="s">
        <v>53</v>
      </c>
      <c r="J3077">
        <v>756</v>
      </c>
      <c r="K3077">
        <v>17.989999999999998</v>
      </c>
      <c r="L3077">
        <v>13600.44</v>
      </c>
      <c r="O3077" t="s">
        <v>24</v>
      </c>
      <c r="P3077" s="2">
        <f>DATEVALUE(CONCATENATE(RIGHT(output[[#This Row],[month_year]],2),"/01/",LEFT(output[[#This Row],[month_year]],4)))</f>
        <v>42309</v>
      </c>
    </row>
    <row r="3078" spans="1:16" x14ac:dyDescent="0.3">
      <c r="A3078">
        <v>201511</v>
      </c>
      <c r="B3078" t="s">
        <v>647</v>
      </c>
      <c r="C3078" t="s">
        <v>639</v>
      </c>
      <c r="D3078" t="s">
        <v>640</v>
      </c>
      <c r="E3078" t="s">
        <v>640</v>
      </c>
      <c r="F3078" t="s">
        <v>48</v>
      </c>
      <c r="G3078" t="s">
        <v>19</v>
      </c>
      <c r="H3078" t="s">
        <v>20</v>
      </c>
      <c r="I3078" t="s">
        <v>21</v>
      </c>
      <c r="J3078">
        <v>84</v>
      </c>
      <c r="K3078">
        <v>17.968</v>
      </c>
      <c r="L3078">
        <v>1509.3119999999999</v>
      </c>
      <c r="O3078" t="s">
        <v>24</v>
      </c>
      <c r="P3078" s="2">
        <f>DATEVALUE(CONCATENATE(RIGHT(output[[#This Row],[month_year]],2),"/01/",LEFT(output[[#This Row],[month_year]],4)))</f>
        <v>42309</v>
      </c>
    </row>
    <row r="3079" spans="1:16" x14ac:dyDescent="0.3">
      <c r="A3079">
        <v>201511</v>
      </c>
      <c r="B3079" t="s">
        <v>647</v>
      </c>
      <c r="C3079" t="s">
        <v>46</v>
      </c>
      <c r="D3079" t="s">
        <v>47</v>
      </c>
      <c r="E3079" t="s">
        <v>47</v>
      </c>
      <c r="F3079" t="s">
        <v>48</v>
      </c>
      <c r="G3079" t="s">
        <v>19</v>
      </c>
      <c r="H3079" t="s">
        <v>20</v>
      </c>
      <c r="I3079" t="s">
        <v>21</v>
      </c>
      <c r="J3079">
        <v>2549</v>
      </c>
      <c r="K3079">
        <v>17.968</v>
      </c>
      <c r="L3079">
        <v>45800.432000000001</v>
      </c>
      <c r="O3079" t="s">
        <v>24</v>
      </c>
      <c r="P3079" s="2">
        <f>DATEVALUE(CONCATENATE(RIGHT(output[[#This Row],[month_year]],2),"/01/",LEFT(output[[#This Row],[month_year]],4)))</f>
        <v>42309</v>
      </c>
    </row>
    <row r="3080" spans="1:16" x14ac:dyDescent="0.3">
      <c r="A3080">
        <v>201511</v>
      </c>
      <c r="B3080" t="s">
        <v>647</v>
      </c>
      <c r="C3080" t="s">
        <v>671</v>
      </c>
      <c r="D3080" t="s">
        <v>672</v>
      </c>
      <c r="E3080" t="s">
        <v>673</v>
      </c>
      <c r="F3080" t="s">
        <v>48</v>
      </c>
      <c r="G3080" t="s">
        <v>42</v>
      </c>
      <c r="H3080" t="s">
        <v>20</v>
      </c>
      <c r="I3080" t="s">
        <v>43</v>
      </c>
      <c r="J3080">
        <v>274</v>
      </c>
      <c r="K3080">
        <v>24.99</v>
      </c>
      <c r="L3080">
        <v>6847.26</v>
      </c>
      <c r="O3080" t="s">
        <v>24</v>
      </c>
      <c r="P3080" s="2">
        <f>DATEVALUE(CONCATENATE(RIGHT(output[[#This Row],[month_year]],2),"/01/",LEFT(output[[#This Row],[month_year]],4)))</f>
        <v>42309</v>
      </c>
    </row>
    <row r="3081" spans="1:16" x14ac:dyDescent="0.3">
      <c r="A3081">
        <v>201511</v>
      </c>
      <c r="B3081" t="s">
        <v>647</v>
      </c>
      <c r="C3081" t="s">
        <v>49</v>
      </c>
      <c r="D3081" t="s">
        <v>50</v>
      </c>
      <c r="E3081" t="s">
        <v>51</v>
      </c>
      <c r="F3081" t="s">
        <v>48</v>
      </c>
      <c r="G3081" t="s">
        <v>52</v>
      </c>
      <c r="H3081" t="s">
        <v>20</v>
      </c>
      <c r="I3081" t="s">
        <v>53</v>
      </c>
      <c r="J3081">
        <v>1005</v>
      </c>
      <c r="K3081">
        <v>17.989999999999998</v>
      </c>
      <c r="L3081">
        <v>18079.95</v>
      </c>
      <c r="O3081" t="s">
        <v>24</v>
      </c>
      <c r="P3081" s="2">
        <f>DATEVALUE(CONCATENATE(RIGHT(output[[#This Row],[month_year]],2),"/01/",LEFT(output[[#This Row],[month_year]],4)))</f>
        <v>42309</v>
      </c>
    </row>
    <row r="3082" spans="1:16" x14ac:dyDescent="0.3">
      <c r="A3082">
        <v>201511</v>
      </c>
      <c r="B3082" t="s">
        <v>647</v>
      </c>
      <c r="C3082" t="s">
        <v>674</v>
      </c>
      <c r="D3082" t="s">
        <v>675</v>
      </c>
      <c r="E3082" t="s">
        <v>462</v>
      </c>
      <c r="F3082" t="s">
        <v>48</v>
      </c>
      <c r="G3082" t="s">
        <v>52</v>
      </c>
      <c r="H3082" t="s">
        <v>38</v>
      </c>
      <c r="I3082" t="s">
        <v>85</v>
      </c>
      <c r="J3082">
        <v>522</v>
      </c>
      <c r="K3082">
        <v>18.989999999999998</v>
      </c>
      <c r="L3082">
        <v>9912.7800000000007</v>
      </c>
      <c r="O3082" t="s">
        <v>24</v>
      </c>
      <c r="P3082" s="2">
        <f>DATEVALUE(CONCATENATE(RIGHT(output[[#This Row],[month_year]],2),"/01/",LEFT(output[[#This Row],[month_year]],4)))</f>
        <v>42309</v>
      </c>
    </row>
    <row r="3083" spans="1:16" x14ac:dyDescent="0.3">
      <c r="A3083">
        <v>201511</v>
      </c>
      <c r="B3083" t="s">
        <v>647</v>
      </c>
      <c r="C3083" t="s">
        <v>676</v>
      </c>
      <c r="D3083" t="s">
        <v>677</v>
      </c>
      <c r="E3083" t="s">
        <v>47</v>
      </c>
      <c r="F3083" t="s">
        <v>48</v>
      </c>
      <c r="G3083" t="s">
        <v>19</v>
      </c>
      <c r="H3083" t="s">
        <v>20</v>
      </c>
      <c r="I3083" t="s">
        <v>21</v>
      </c>
      <c r="J3083">
        <v>571</v>
      </c>
      <c r="K3083">
        <v>17.968</v>
      </c>
      <c r="L3083">
        <v>10259.727999999999</v>
      </c>
      <c r="O3083" t="s">
        <v>24</v>
      </c>
      <c r="P3083" s="2">
        <f>DATEVALUE(CONCATENATE(RIGHT(output[[#This Row],[month_year]],2),"/01/",LEFT(output[[#This Row],[month_year]],4)))</f>
        <v>42309</v>
      </c>
    </row>
    <row r="3084" spans="1:16" x14ac:dyDescent="0.3">
      <c r="A3084">
        <v>201511</v>
      </c>
      <c r="B3084" t="s">
        <v>647</v>
      </c>
      <c r="C3084" t="s">
        <v>678</v>
      </c>
      <c r="D3084" t="s">
        <v>443</v>
      </c>
      <c r="E3084" t="s">
        <v>443</v>
      </c>
      <c r="F3084" t="s">
        <v>48</v>
      </c>
      <c r="G3084" t="s">
        <v>19</v>
      </c>
      <c r="H3084" t="s">
        <v>38</v>
      </c>
      <c r="I3084" t="s">
        <v>39</v>
      </c>
      <c r="J3084">
        <v>1668</v>
      </c>
      <c r="K3084">
        <v>18.989999999999998</v>
      </c>
      <c r="L3084">
        <v>31675.32</v>
      </c>
      <c r="O3084" t="s">
        <v>24</v>
      </c>
      <c r="P3084" s="2">
        <f>DATEVALUE(CONCATENATE(RIGHT(output[[#This Row],[month_year]],2),"/01/",LEFT(output[[#This Row],[month_year]],4)))</f>
        <v>42309</v>
      </c>
    </row>
    <row r="3085" spans="1:16" x14ac:dyDescent="0.3">
      <c r="A3085">
        <v>201511</v>
      </c>
      <c r="B3085" t="s">
        <v>647</v>
      </c>
      <c r="C3085" t="s">
        <v>54</v>
      </c>
      <c r="D3085" t="s">
        <v>55</v>
      </c>
      <c r="E3085" t="s">
        <v>55</v>
      </c>
      <c r="F3085" t="s">
        <v>48</v>
      </c>
      <c r="G3085" t="s">
        <v>19</v>
      </c>
      <c r="H3085" t="s">
        <v>20</v>
      </c>
      <c r="I3085" t="s">
        <v>21</v>
      </c>
      <c r="J3085">
        <v>1395</v>
      </c>
      <c r="K3085">
        <v>17.968</v>
      </c>
      <c r="L3085">
        <v>25065.360000000001</v>
      </c>
      <c r="O3085" t="s">
        <v>24</v>
      </c>
      <c r="P3085" s="2">
        <f>DATEVALUE(CONCATENATE(RIGHT(output[[#This Row],[month_year]],2),"/01/",LEFT(output[[#This Row],[month_year]],4)))</f>
        <v>42309</v>
      </c>
    </row>
    <row r="3086" spans="1:16" x14ac:dyDescent="0.3">
      <c r="A3086">
        <v>201511</v>
      </c>
      <c r="B3086" t="s">
        <v>647</v>
      </c>
      <c r="C3086" t="s">
        <v>56</v>
      </c>
      <c r="D3086" t="s">
        <v>57</v>
      </c>
      <c r="E3086" t="s">
        <v>57</v>
      </c>
      <c r="F3086" t="s">
        <v>48</v>
      </c>
      <c r="G3086" t="s">
        <v>19</v>
      </c>
      <c r="H3086" t="s">
        <v>20</v>
      </c>
      <c r="I3086" t="s">
        <v>21</v>
      </c>
      <c r="J3086">
        <v>973</v>
      </c>
      <c r="K3086">
        <v>17.968</v>
      </c>
      <c r="L3086">
        <v>17482.864000000001</v>
      </c>
      <c r="O3086" t="s">
        <v>24</v>
      </c>
      <c r="P3086" s="2">
        <f>DATEVALUE(CONCATENATE(RIGHT(output[[#This Row],[month_year]],2),"/01/",LEFT(output[[#This Row],[month_year]],4)))</f>
        <v>42309</v>
      </c>
    </row>
    <row r="3087" spans="1:16" x14ac:dyDescent="0.3">
      <c r="A3087">
        <v>201511</v>
      </c>
      <c r="B3087" t="s">
        <v>647</v>
      </c>
      <c r="C3087" t="s">
        <v>58</v>
      </c>
      <c r="D3087" t="s">
        <v>59</v>
      </c>
      <c r="E3087" t="s">
        <v>51</v>
      </c>
      <c r="F3087" t="s">
        <v>48</v>
      </c>
      <c r="G3087" t="s">
        <v>52</v>
      </c>
      <c r="H3087" t="s">
        <v>20</v>
      </c>
      <c r="I3087" t="s">
        <v>53</v>
      </c>
      <c r="J3087">
        <v>1631</v>
      </c>
      <c r="K3087">
        <v>17.989999999999998</v>
      </c>
      <c r="L3087">
        <v>29341.69</v>
      </c>
      <c r="O3087" t="s">
        <v>24</v>
      </c>
      <c r="P3087" s="2">
        <f>DATEVALUE(CONCATENATE(RIGHT(output[[#This Row],[month_year]],2),"/01/",LEFT(output[[#This Row],[month_year]],4)))</f>
        <v>42309</v>
      </c>
    </row>
    <row r="3088" spans="1:16" x14ac:dyDescent="0.3">
      <c r="A3088">
        <v>201511</v>
      </c>
      <c r="B3088" t="s">
        <v>647</v>
      </c>
      <c r="C3088" t="s">
        <v>60</v>
      </c>
      <c r="D3088" t="s">
        <v>61</v>
      </c>
      <c r="E3088" t="s">
        <v>61</v>
      </c>
      <c r="F3088" t="s">
        <v>48</v>
      </c>
      <c r="G3088" t="s">
        <v>19</v>
      </c>
      <c r="H3088" t="s">
        <v>20</v>
      </c>
      <c r="I3088" t="s">
        <v>21</v>
      </c>
      <c r="J3088">
        <v>2093</v>
      </c>
      <c r="K3088">
        <v>17.968</v>
      </c>
      <c r="L3088">
        <v>37607.023999999998</v>
      </c>
      <c r="O3088" t="s">
        <v>24</v>
      </c>
      <c r="P3088" s="2">
        <f>DATEVALUE(CONCATENATE(RIGHT(output[[#This Row],[month_year]],2),"/01/",LEFT(output[[#This Row],[month_year]],4)))</f>
        <v>42309</v>
      </c>
    </row>
    <row r="3089" spans="1:16" x14ac:dyDescent="0.3">
      <c r="A3089">
        <v>201511</v>
      </c>
      <c r="B3089" t="s">
        <v>647</v>
      </c>
      <c r="C3089" t="s">
        <v>679</v>
      </c>
      <c r="D3089" t="s">
        <v>481</v>
      </c>
      <c r="E3089" t="s">
        <v>481</v>
      </c>
      <c r="F3089" t="s">
        <v>48</v>
      </c>
      <c r="G3089" t="s">
        <v>19</v>
      </c>
      <c r="H3089" t="s">
        <v>38</v>
      </c>
      <c r="I3089" t="s">
        <v>39</v>
      </c>
      <c r="J3089">
        <v>1530</v>
      </c>
      <c r="K3089">
        <v>18.989999999999998</v>
      </c>
      <c r="L3089">
        <v>29054.7</v>
      </c>
      <c r="O3089" t="s">
        <v>24</v>
      </c>
      <c r="P3089" s="2">
        <f>DATEVALUE(CONCATENATE(RIGHT(output[[#This Row],[month_year]],2),"/01/",LEFT(output[[#This Row],[month_year]],4)))</f>
        <v>42309</v>
      </c>
    </row>
    <row r="3090" spans="1:16" x14ac:dyDescent="0.3">
      <c r="A3090">
        <v>201511</v>
      </c>
      <c r="B3090" t="s">
        <v>647</v>
      </c>
      <c r="C3090" t="s">
        <v>62</v>
      </c>
      <c r="D3090" t="s">
        <v>63</v>
      </c>
      <c r="E3090" t="s">
        <v>64</v>
      </c>
      <c r="F3090" t="s">
        <v>65</v>
      </c>
      <c r="G3090" t="s">
        <v>19</v>
      </c>
      <c r="H3090" t="s">
        <v>20</v>
      </c>
      <c r="I3090" t="s">
        <v>21</v>
      </c>
      <c r="J3090">
        <v>1722</v>
      </c>
      <c r="K3090">
        <v>17.968</v>
      </c>
      <c r="L3090">
        <v>30940.896000000001</v>
      </c>
      <c r="O3090" t="s">
        <v>24</v>
      </c>
      <c r="P3090" s="2">
        <f>DATEVALUE(CONCATENATE(RIGHT(output[[#This Row],[month_year]],2),"/01/",LEFT(output[[#This Row],[month_year]],4)))</f>
        <v>42309</v>
      </c>
    </row>
    <row r="3091" spans="1:16" x14ac:dyDescent="0.3">
      <c r="A3091">
        <v>201511</v>
      </c>
      <c r="B3091" t="s">
        <v>647</v>
      </c>
      <c r="C3091" t="s">
        <v>104</v>
      </c>
      <c r="D3091" t="s">
        <v>105</v>
      </c>
      <c r="E3091" t="s">
        <v>106</v>
      </c>
      <c r="F3091" t="s">
        <v>65</v>
      </c>
      <c r="G3091" t="s">
        <v>19</v>
      </c>
      <c r="H3091" t="s">
        <v>38</v>
      </c>
      <c r="I3091" t="s">
        <v>39</v>
      </c>
      <c r="J3091">
        <v>302</v>
      </c>
      <c r="K3091">
        <v>18.989999999999998</v>
      </c>
      <c r="L3091">
        <v>5734.98</v>
      </c>
      <c r="O3091" t="s">
        <v>24</v>
      </c>
      <c r="P3091" s="2">
        <f>DATEVALUE(CONCATENATE(RIGHT(output[[#This Row],[month_year]],2),"/01/",LEFT(output[[#This Row],[month_year]],4)))</f>
        <v>42309</v>
      </c>
    </row>
    <row r="3092" spans="1:16" x14ac:dyDescent="0.3">
      <c r="A3092">
        <v>201511</v>
      </c>
      <c r="B3092" t="s">
        <v>647</v>
      </c>
      <c r="C3092" t="s">
        <v>66</v>
      </c>
      <c r="D3092" t="s">
        <v>67</v>
      </c>
      <c r="E3092" t="s">
        <v>67</v>
      </c>
      <c r="F3092" t="s">
        <v>65</v>
      </c>
      <c r="G3092" t="s">
        <v>19</v>
      </c>
      <c r="H3092" t="s">
        <v>20</v>
      </c>
      <c r="I3092" t="s">
        <v>21</v>
      </c>
      <c r="J3092">
        <v>43</v>
      </c>
      <c r="K3092">
        <v>17.968</v>
      </c>
      <c r="L3092">
        <v>772.62400000000002</v>
      </c>
      <c r="O3092" t="s">
        <v>24</v>
      </c>
      <c r="P3092" s="2">
        <f>DATEVALUE(CONCATENATE(RIGHT(output[[#This Row],[month_year]],2),"/01/",LEFT(output[[#This Row],[month_year]],4)))</f>
        <v>42309</v>
      </c>
    </row>
    <row r="3093" spans="1:16" x14ac:dyDescent="0.3">
      <c r="A3093">
        <v>201511</v>
      </c>
      <c r="B3093" t="s">
        <v>647</v>
      </c>
      <c r="C3093" t="s">
        <v>595</v>
      </c>
      <c r="D3093" t="s">
        <v>596</v>
      </c>
      <c r="E3093" t="s">
        <v>65</v>
      </c>
      <c r="F3093" t="s">
        <v>65</v>
      </c>
      <c r="G3093" t="s">
        <v>19</v>
      </c>
      <c r="H3093" t="s">
        <v>20</v>
      </c>
      <c r="I3093" t="s">
        <v>21</v>
      </c>
      <c r="J3093">
        <v>5398</v>
      </c>
      <c r="K3093">
        <v>17.968</v>
      </c>
      <c r="L3093">
        <v>96991.263999999996</v>
      </c>
      <c r="O3093" t="s">
        <v>24</v>
      </c>
      <c r="P3093" s="2">
        <f>DATEVALUE(CONCATENATE(RIGHT(output[[#This Row],[month_year]],2),"/01/",LEFT(output[[#This Row],[month_year]],4)))</f>
        <v>42309</v>
      </c>
    </row>
    <row r="3094" spans="1:16" x14ac:dyDescent="0.3">
      <c r="A3094">
        <v>201511</v>
      </c>
      <c r="B3094" t="s">
        <v>647</v>
      </c>
      <c r="C3094" t="s">
        <v>597</v>
      </c>
      <c r="D3094" t="s">
        <v>598</v>
      </c>
      <c r="E3094" t="s">
        <v>120</v>
      </c>
      <c r="F3094" t="s">
        <v>65</v>
      </c>
      <c r="G3094" t="s">
        <v>19</v>
      </c>
      <c r="H3094" t="s">
        <v>38</v>
      </c>
      <c r="I3094" t="s">
        <v>39</v>
      </c>
      <c r="J3094">
        <v>1210</v>
      </c>
      <c r="K3094">
        <v>18.989999999999998</v>
      </c>
      <c r="L3094">
        <v>22977.9</v>
      </c>
      <c r="O3094" t="s">
        <v>24</v>
      </c>
      <c r="P3094" s="2">
        <f>DATEVALUE(CONCATENATE(RIGHT(output[[#This Row],[month_year]],2),"/01/",LEFT(output[[#This Row],[month_year]],4)))</f>
        <v>42309</v>
      </c>
    </row>
    <row r="3095" spans="1:16" x14ac:dyDescent="0.3">
      <c r="A3095">
        <v>201511</v>
      </c>
      <c r="B3095" t="s">
        <v>647</v>
      </c>
      <c r="C3095" t="s">
        <v>680</v>
      </c>
      <c r="D3095" t="s">
        <v>681</v>
      </c>
      <c r="E3095" t="s">
        <v>681</v>
      </c>
      <c r="F3095" t="s">
        <v>65</v>
      </c>
      <c r="G3095" t="s">
        <v>42</v>
      </c>
      <c r="H3095" t="s">
        <v>20</v>
      </c>
      <c r="I3095" t="s">
        <v>43</v>
      </c>
      <c r="J3095">
        <v>443</v>
      </c>
      <c r="K3095">
        <v>24.99</v>
      </c>
      <c r="L3095">
        <v>11070.57</v>
      </c>
      <c r="O3095" t="s">
        <v>24</v>
      </c>
      <c r="P3095" s="2">
        <f>DATEVALUE(CONCATENATE(RIGHT(output[[#This Row],[month_year]],2),"/01/",LEFT(output[[#This Row],[month_year]],4)))</f>
        <v>42309</v>
      </c>
    </row>
    <row r="3096" spans="1:16" x14ac:dyDescent="0.3">
      <c r="A3096">
        <v>201511</v>
      </c>
      <c r="B3096" t="s">
        <v>647</v>
      </c>
      <c r="C3096" t="s">
        <v>682</v>
      </c>
      <c r="D3096" t="s">
        <v>683</v>
      </c>
      <c r="E3096" t="s">
        <v>684</v>
      </c>
      <c r="F3096" t="s">
        <v>65</v>
      </c>
      <c r="G3096" t="s">
        <v>637</v>
      </c>
      <c r="H3096" t="s">
        <v>20</v>
      </c>
      <c r="I3096" t="s">
        <v>638</v>
      </c>
      <c r="J3096">
        <v>933</v>
      </c>
      <c r="K3096">
        <v>19.989999999999998</v>
      </c>
      <c r="L3096">
        <v>18650.669999999998</v>
      </c>
      <c r="O3096" t="s">
        <v>24</v>
      </c>
      <c r="P3096" s="2">
        <f>DATEVALUE(CONCATENATE(RIGHT(output[[#This Row],[month_year]],2),"/01/",LEFT(output[[#This Row],[month_year]],4)))</f>
        <v>42309</v>
      </c>
    </row>
    <row r="3097" spans="1:16" x14ac:dyDescent="0.3">
      <c r="A3097">
        <v>201511</v>
      </c>
      <c r="B3097" t="s">
        <v>647</v>
      </c>
      <c r="C3097" t="s">
        <v>685</v>
      </c>
      <c r="D3097" t="s">
        <v>686</v>
      </c>
      <c r="E3097" t="s">
        <v>686</v>
      </c>
      <c r="F3097" t="s">
        <v>65</v>
      </c>
      <c r="G3097" t="s">
        <v>52</v>
      </c>
      <c r="H3097" t="s">
        <v>20</v>
      </c>
      <c r="I3097" t="s">
        <v>53</v>
      </c>
      <c r="J3097">
        <v>591</v>
      </c>
      <c r="K3097">
        <v>17.989999999999998</v>
      </c>
      <c r="L3097">
        <v>10632.09</v>
      </c>
      <c r="O3097" t="s">
        <v>24</v>
      </c>
      <c r="P3097" s="2">
        <f>DATEVALUE(CONCATENATE(RIGHT(output[[#This Row],[month_year]],2),"/01/",LEFT(output[[#This Row],[month_year]],4)))</f>
        <v>42309</v>
      </c>
    </row>
    <row r="3098" spans="1:16" x14ac:dyDescent="0.3">
      <c r="A3098">
        <v>201511</v>
      </c>
      <c r="B3098" t="s">
        <v>647</v>
      </c>
      <c r="C3098" t="s">
        <v>625</v>
      </c>
      <c r="D3098" t="s">
        <v>626</v>
      </c>
      <c r="E3098" t="s">
        <v>126</v>
      </c>
      <c r="F3098" t="s">
        <v>65</v>
      </c>
      <c r="G3098" t="s">
        <v>19</v>
      </c>
      <c r="H3098" t="s">
        <v>20</v>
      </c>
      <c r="I3098" t="s">
        <v>21</v>
      </c>
      <c r="J3098">
        <v>1125</v>
      </c>
      <c r="K3098">
        <v>17.968</v>
      </c>
      <c r="L3098">
        <v>20214</v>
      </c>
      <c r="O3098" t="s">
        <v>24</v>
      </c>
      <c r="P3098" s="2">
        <f>DATEVALUE(CONCATENATE(RIGHT(output[[#This Row],[month_year]],2),"/01/",LEFT(output[[#This Row],[month_year]],4)))</f>
        <v>42309</v>
      </c>
    </row>
    <row r="3099" spans="1:16" x14ac:dyDescent="0.3">
      <c r="A3099">
        <v>201511</v>
      </c>
      <c r="B3099" t="s">
        <v>647</v>
      </c>
      <c r="C3099" t="s">
        <v>121</v>
      </c>
      <c r="D3099" t="s">
        <v>122</v>
      </c>
      <c r="E3099" t="s">
        <v>123</v>
      </c>
      <c r="F3099" t="s">
        <v>65</v>
      </c>
      <c r="G3099" t="s">
        <v>19</v>
      </c>
      <c r="H3099" t="s">
        <v>38</v>
      </c>
      <c r="I3099" t="s">
        <v>39</v>
      </c>
      <c r="J3099">
        <v>277</v>
      </c>
      <c r="K3099">
        <v>18.989999999999998</v>
      </c>
      <c r="L3099">
        <v>5260.23</v>
      </c>
      <c r="O3099" t="s">
        <v>24</v>
      </c>
      <c r="P3099" s="2">
        <f>DATEVALUE(CONCATENATE(RIGHT(output[[#This Row],[month_year]],2),"/01/",LEFT(output[[#This Row],[month_year]],4)))</f>
        <v>42309</v>
      </c>
    </row>
    <row r="3100" spans="1:16" x14ac:dyDescent="0.3">
      <c r="A3100">
        <v>201512</v>
      </c>
      <c r="B3100" t="s">
        <v>15</v>
      </c>
      <c r="C3100" t="s">
        <v>16</v>
      </c>
      <c r="D3100" t="s">
        <v>17</v>
      </c>
      <c r="E3100" t="s">
        <v>17</v>
      </c>
      <c r="F3100" t="s">
        <v>18</v>
      </c>
      <c r="G3100" t="s">
        <v>19</v>
      </c>
      <c r="H3100" t="s">
        <v>20</v>
      </c>
      <c r="I3100" t="s">
        <v>21</v>
      </c>
      <c r="J3100">
        <v>4702</v>
      </c>
      <c r="K3100">
        <v>11</v>
      </c>
      <c r="L3100">
        <v>51722</v>
      </c>
      <c r="O3100" t="s">
        <v>22</v>
      </c>
      <c r="P3100" s="2">
        <f>DATEVALUE(CONCATENATE(RIGHT(output[[#This Row],[month_year]],2),"/01/",LEFT(output[[#This Row],[month_year]],4)))</f>
        <v>42339</v>
      </c>
    </row>
    <row r="3101" spans="1:16" x14ac:dyDescent="0.3">
      <c r="A3101">
        <v>201512</v>
      </c>
      <c r="B3101" t="s">
        <v>15</v>
      </c>
      <c r="C3101" t="s">
        <v>23</v>
      </c>
      <c r="D3101" t="s">
        <v>23</v>
      </c>
      <c r="E3101" t="s">
        <v>23</v>
      </c>
      <c r="F3101" t="s">
        <v>23</v>
      </c>
      <c r="G3101" t="s">
        <v>19</v>
      </c>
      <c r="H3101" t="s">
        <v>20</v>
      </c>
      <c r="I3101" t="s">
        <v>21</v>
      </c>
      <c r="J3101">
        <v>2834</v>
      </c>
      <c r="K3101">
        <v>11</v>
      </c>
      <c r="L3101">
        <v>31174</v>
      </c>
      <c r="O3101" t="s">
        <v>24</v>
      </c>
      <c r="P3101" s="2">
        <f>DATEVALUE(CONCATENATE(RIGHT(output[[#This Row],[month_year]],2),"/01/",LEFT(output[[#This Row],[month_year]],4)))</f>
        <v>42339</v>
      </c>
    </row>
    <row r="3102" spans="1:16" x14ac:dyDescent="0.3">
      <c r="A3102">
        <v>201512</v>
      </c>
      <c r="B3102" t="s">
        <v>15</v>
      </c>
      <c r="C3102" t="s">
        <v>25</v>
      </c>
      <c r="D3102" t="s">
        <v>26</v>
      </c>
      <c r="E3102" t="s">
        <v>25</v>
      </c>
      <c r="F3102" t="s">
        <v>23</v>
      </c>
      <c r="G3102" t="s">
        <v>27</v>
      </c>
      <c r="H3102" t="s">
        <v>20</v>
      </c>
      <c r="I3102" t="s">
        <v>28</v>
      </c>
      <c r="J3102">
        <v>13930</v>
      </c>
      <c r="K3102">
        <v>7</v>
      </c>
      <c r="L3102">
        <v>97510</v>
      </c>
      <c r="O3102" t="s">
        <v>24</v>
      </c>
      <c r="P3102" s="2">
        <f>DATEVALUE(CONCATENATE(RIGHT(output[[#This Row],[month_year]],2),"/01/",LEFT(output[[#This Row],[month_year]],4)))</f>
        <v>42339</v>
      </c>
    </row>
    <row r="3103" spans="1:16" x14ac:dyDescent="0.3">
      <c r="A3103">
        <v>201512</v>
      </c>
      <c r="B3103" t="s">
        <v>15</v>
      </c>
      <c r="C3103" t="s">
        <v>29</v>
      </c>
      <c r="D3103" t="s">
        <v>30</v>
      </c>
      <c r="E3103" t="s">
        <v>30</v>
      </c>
      <c r="F3103" t="s">
        <v>30</v>
      </c>
      <c r="G3103" t="s">
        <v>19</v>
      </c>
      <c r="H3103" t="s">
        <v>20</v>
      </c>
      <c r="I3103" t="s">
        <v>21</v>
      </c>
      <c r="J3103">
        <v>30783</v>
      </c>
      <c r="K3103">
        <v>11</v>
      </c>
      <c r="L3103">
        <v>338613</v>
      </c>
      <c r="O3103" t="s">
        <v>24</v>
      </c>
      <c r="P3103" s="2">
        <f>DATEVALUE(CONCATENATE(RIGHT(output[[#This Row],[month_year]],2),"/01/",LEFT(output[[#This Row],[month_year]],4)))</f>
        <v>42339</v>
      </c>
    </row>
    <row r="3104" spans="1:16" x14ac:dyDescent="0.3">
      <c r="A3104">
        <v>201512</v>
      </c>
      <c r="B3104" t="s">
        <v>15</v>
      </c>
      <c r="C3104" t="s">
        <v>31</v>
      </c>
      <c r="D3104" t="s">
        <v>32</v>
      </c>
      <c r="E3104" t="s">
        <v>32</v>
      </c>
      <c r="F3104" t="s">
        <v>30</v>
      </c>
      <c r="G3104" t="s">
        <v>19</v>
      </c>
      <c r="H3104" t="s">
        <v>20</v>
      </c>
      <c r="I3104" t="s">
        <v>21</v>
      </c>
      <c r="J3104">
        <v>49524</v>
      </c>
      <c r="K3104">
        <v>11</v>
      </c>
      <c r="L3104">
        <v>544764</v>
      </c>
      <c r="O3104" t="s">
        <v>24</v>
      </c>
      <c r="P3104" s="2">
        <f>DATEVALUE(CONCATENATE(RIGHT(output[[#This Row],[month_year]],2),"/01/",LEFT(output[[#This Row],[month_year]],4)))</f>
        <v>42339</v>
      </c>
    </row>
    <row r="3105" spans="1:16" x14ac:dyDescent="0.3">
      <c r="A3105">
        <v>201512</v>
      </c>
      <c r="B3105" t="s">
        <v>15</v>
      </c>
      <c r="C3105" t="s">
        <v>33</v>
      </c>
      <c r="D3105" t="s">
        <v>33</v>
      </c>
      <c r="E3105" t="s">
        <v>34</v>
      </c>
      <c r="F3105" t="s">
        <v>35</v>
      </c>
      <c r="G3105" t="s">
        <v>19</v>
      </c>
      <c r="H3105" t="s">
        <v>20</v>
      </c>
      <c r="I3105" t="s">
        <v>21</v>
      </c>
      <c r="J3105">
        <v>8170</v>
      </c>
      <c r="K3105">
        <v>11</v>
      </c>
      <c r="L3105">
        <v>89870</v>
      </c>
      <c r="O3105" t="s">
        <v>24</v>
      </c>
      <c r="P3105" s="2">
        <f>DATEVALUE(CONCATENATE(RIGHT(output[[#This Row],[month_year]],2),"/01/",LEFT(output[[#This Row],[month_year]],4)))</f>
        <v>42339</v>
      </c>
    </row>
    <row r="3106" spans="1:16" x14ac:dyDescent="0.3">
      <c r="A3106">
        <v>201512</v>
      </c>
      <c r="B3106" t="s">
        <v>15</v>
      </c>
      <c r="C3106" t="s">
        <v>36</v>
      </c>
      <c r="D3106" t="s">
        <v>36</v>
      </c>
      <c r="E3106" t="s">
        <v>36</v>
      </c>
      <c r="F3106" t="s">
        <v>35</v>
      </c>
      <c r="G3106" t="s">
        <v>19</v>
      </c>
      <c r="H3106" t="s">
        <v>20</v>
      </c>
      <c r="I3106" t="s">
        <v>21</v>
      </c>
      <c r="J3106">
        <v>9550</v>
      </c>
      <c r="K3106">
        <v>11</v>
      </c>
      <c r="L3106">
        <v>105050</v>
      </c>
      <c r="O3106" t="s">
        <v>24</v>
      </c>
      <c r="P3106" s="2">
        <f>DATEVALUE(CONCATENATE(RIGHT(output[[#This Row],[month_year]],2),"/01/",LEFT(output[[#This Row],[month_year]],4)))</f>
        <v>42339</v>
      </c>
    </row>
    <row r="3107" spans="1:16" x14ac:dyDescent="0.3">
      <c r="A3107">
        <v>201512</v>
      </c>
      <c r="B3107" t="s">
        <v>15</v>
      </c>
      <c r="C3107" t="s">
        <v>37</v>
      </c>
      <c r="D3107" t="s">
        <v>37</v>
      </c>
      <c r="E3107" t="s">
        <v>37</v>
      </c>
      <c r="F3107" t="s">
        <v>35</v>
      </c>
      <c r="G3107" t="s">
        <v>19</v>
      </c>
      <c r="H3107" t="s">
        <v>38</v>
      </c>
      <c r="I3107" t="s">
        <v>39</v>
      </c>
      <c r="J3107">
        <v>10882</v>
      </c>
      <c r="K3107">
        <v>12</v>
      </c>
      <c r="L3107">
        <v>130584</v>
      </c>
      <c r="O3107" t="s">
        <v>24</v>
      </c>
      <c r="P3107" s="2">
        <f>DATEVALUE(CONCATENATE(RIGHT(output[[#This Row],[month_year]],2),"/01/",LEFT(output[[#This Row],[month_year]],4)))</f>
        <v>42339</v>
      </c>
    </row>
    <row r="3108" spans="1:16" x14ac:dyDescent="0.3">
      <c r="A3108">
        <v>201512</v>
      </c>
      <c r="B3108" t="s">
        <v>15</v>
      </c>
      <c r="C3108" t="s">
        <v>40</v>
      </c>
      <c r="D3108" t="s">
        <v>41</v>
      </c>
      <c r="E3108" t="s">
        <v>41</v>
      </c>
      <c r="F3108" t="s">
        <v>35</v>
      </c>
      <c r="G3108" t="s">
        <v>42</v>
      </c>
      <c r="H3108" t="s">
        <v>20</v>
      </c>
      <c r="I3108" t="s">
        <v>43</v>
      </c>
      <c r="J3108">
        <v>2186</v>
      </c>
      <c r="K3108">
        <v>18</v>
      </c>
      <c r="L3108">
        <v>39348</v>
      </c>
      <c r="O3108" t="s">
        <v>24</v>
      </c>
      <c r="P3108" s="2">
        <f>DATEVALUE(CONCATENATE(RIGHT(output[[#This Row],[month_year]],2),"/01/",LEFT(output[[#This Row],[month_year]],4)))</f>
        <v>42339</v>
      </c>
    </row>
    <row r="3109" spans="1:16" x14ac:dyDescent="0.3">
      <c r="A3109">
        <v>201512</v>
      </c>
      <c r="B3109" t="s">
        <v>15</v>
      </c>
      <c r="C3109" t="s">
        <v>44</v>
      </c>
      <c r="D3109" t="s">
        <v>44</v>
      </c>
      <c r="E3109" t="s">
        <v>45</v>
      </c>
      <c r="F3109" t="s">
        <v>35</v>
      </c>
      <c r="G3109" t="s">
        <v>27</v>
      </c>
      <c r="H3109" t="s">
        <v>20</v>
      </c>
      <c r="I3109" t="s">
        <v>28</v>
      </c>
      <c r="J3109">
        <v>12461</v>
      </c>
      <c r="K3109">
        <v>7</v>
      </c>
      <c r="L3109">
        <v>87227</v>
      </c>
      <c r="O3109" t="s">
        <v>24</v>
      </c>
      <c r="P3109" s="2">
        <f>DATEVALUE(CONCATENATE(RIGHT(output[[#This Row],[month_year]],2),"/01/",LEFT(output[[#This Row],[month_year]],4)))</f>
        <v>42339</v>
      </c>
    </row>
    <row r="3110" spans="1:16" x14ac:dyDescent="0.3">
      <c r="A3110">
        <v>201512</v>
      </c>
      <c r="B3110" t="s">
        <v>15</v>
      </c>
      <c r="C3110" t="s">
        <v>46</v>
      </c>
      <c r="D3110" t="s">
        <v>47</v>
      </c>
      <c r="E3110" t="s">
        <v>47</v>
      </c>
      <c r="F3110" t="s">
        <v>48</v>
      </c>
      <c r="G3110" t="s">
        <v>19</v>
      </c>
      <c r="H3110" t="s">
        <v>20</v>
      </c>
      <c r="I3110" t="s">
        <v>21</v>
      </c>
      <c r="J3110">
        <v>30437</v>
      </c>
      <c r="K3110">
        <v>11</v>
      </c>
      <c r="L3110">
        <v>334807</v>
      </c>
      <c r="O3110" t="s">
        <v>24</v>
      </c>
      <c r="P3110" s="2">
        <f>DATEVALUE(CONCATENATE(RIGHT(output[[#This Row],[month_year]],2),"/01/",LEFT(output[[#This Row],[month_year]],4)))</f>
        <v>42339</v>
      </c>
    </row>
    <row r="3111" spans="1:16" x14ac:dyDescent="0.3">
      <c r="A3111">
        <v>201512</v>
      </c>
      <c r="B3111" t="s">
        <v>15</v>
      </c>
      <c r="C3111" t="s">
        <v>49</v>
      </c>
      <c r="D3111" t="s">
        <v>50</v>
      </c>
      <c r="E3111" t="s">
        <v>51</v>
      </c>
      <c r="F3111" t="s">
        <v>48</v>
      </c>
      <c r="G3111" t="s">
        <v>52</v>
      </c>
      <c r="H3111" t="s">
        <v>20</v>
      </c>
      <c r="I3111" t="s">
        <v>53</v>
      </c>
      <c r="J3111">
        <v>4638</v>
      </c>
      <c r="K3111">
        <v>11</v>
      </c>
      <c r="L3111">
        <v>51018</v>
      </c>
      <c r="O3111" t="s">
        <v>24</v>
      </c>
      <c r="P3111" s="2">
        <f>DATEVALUE(CONCATENATE(RIGHT(output[[#This Row],[month_year]],2),"/01/",LEFT(output[[#This Row],[month_year]],4)))</f>
        <v>42339</v>
      </c>
    </row>
    <row r="3112" spans="1:16" x14ac:dyDescent="0.3">
      <c r="A3112">
        <v>201512</v>
      </c>
      <c r="B3112" t="s">
        <v>15</v>
      </c>
      <c r="C3112" t="s">
        <v>54</v>
      </c>
      <c r="D3112" t="s">
        <v>55</v>
      </c>
      <c r="E3112" t="s">
        <v>55</v>
      </c>
      <c r="F3112" t="s">
        <v>48</v>
      </c>
      <c r="G3112" t="s">
        <v>19</v>
      </c>
      <c r="H3112" t="s">
        <v>20</v>
      </c>
      <c r="I3112" t="s">
        <v>21</v>
      </c>
      <c r="J3112">
        <v>3447</v>
      </c>
      <c r="K3112">
        <v>11</v>
      </c>
      <c r="L3112">
        <v>37917</v>
      </c>
      <c r="O3112" t="s">
        <v>24</v>
      </c>
      <c r="P3112" s="2">
        <f>DATEVALUE(CONCATENATE(RIGHT(output[[#This Row],[month_year]],2),"/01/",LEFT(output[[#This Row],[month_year]],4)))</f>
        <v>42339</v>
      </c>
    </row>
    <row r="3113" spans="1:16" x14ac:dyDescent="0.3">
      <c r="A3113">
        <v>201512</v>
      </c>
      <c r="B3113" t="s">
        <v>15</v>
      </c>
      <c r="C3113" t="s">
        <v>56</v>
      </c>
      <c r="D3113" t="s">
        <v>57</v>
      </c>
      <c r="E3113" t="s">
        <v>57</v>
      </c>
      <c r="F3113" t="s">
        <v>48</v>
      </c>
      <c r="G3113" t="s">
        <v>19</v>
      </c>
      <c r="H3113" t="s">
        <v>20</v>
      </c>
      <c r="I3113" t="s">
        <v>21</v>
      </c>
      <c r="J3113">
        <v>2752</v>
      </c>
      <c r="K3113">
        <v>11</v>
      </c>
      <c r="L3113">
        <v>30272</v>
      </c>
      <c r="O3113" t="s">
        <v>24</v>
      </c>
      <c r="P3113" s="2">
        <f>DATEVALUE(CONCATENATE(RIGHT(output[[#This Row],[month_year]],2),"/01/",LEFT(output[[#This Row],[month_year]],4)))</f>
        <v>42339</v>
      </c>
    </row>
    <row r="3114" spans="1:16" x14ac:dyDescent="0.3">
      <c r="A3114">
        <v>201512</v>
      </c>
      <c r="B3114" t="s">
        <v>15</v>
      </c>
      <c r="C3114" t="s">
        <v>58</v>
      </c>
      <c r="D3114" t="s">
        <v>59</v>
      </c>
      <c r="E3114" t="s">
        <v>51</v>
      </c>
      <c r="F3114" t="s">
        <v>48</v>
      </c>
      <c r="G3114" t="s">
        <v>52</v>
      </c>
      <c r="H3114" t="s">
        <v>20</v>
      </c>
      <c r="I3114" t="s">
        <v>53</v>
      </c>
      <c r="J3114">
        <v>110</v>
      </c>
      <c r="K3114">
        <v>11</v>
      </c>
      <c r="L3114">
        <v>1210</v>
      </c>
      <c r="O3114" t="s">
        <v>24</v>
      </c>
      <c r="P3114" s="2">
        <f>DATEVALUE(CONCATENATE(RIGHT(output[[#This Row],[month_year]],2),"/01/",LEFT(output[[#This Row],[month_year]],4)))</f>
        <v>42339</v>
      </c>
    </row>
    <row r="3115" spans="1:16" x14ac:dyDescent="0.3">
      <c r="A3115">
        <v>201512</v>
      </c>
      <c r="B3115" t="s">
        <v>15</v>
      </c>
      <c r="C3115" t="s">
        <v>60</v>
      </c>
      <c r="D3115" t="s">
        <v>61</v>
      </c>
      <c r="E3115" t="s">
        <v>61</v>
      </c>
      <c r="F3115" t="s">
        <v>48</v>
      </c>
      <c r="G3115" t="s">
        <v>19</v>
      </c>
      <c r="H3115" t="s">
        <v>20</v>
      </c>
      <c r="I3115" t="s">
        <v>21</v>
      </c>
      <c r="J3115">
        <v>10004</v>
      </c>
      <c r="K3115">
        <v>11</v>
      </c>
      <c r="L3115">
        <v>110044</v>
      </c>
      <c r="O3115" t="s">
        <v>24</v>
      </c>
      <c r="P3115" s="2">
        <f>DATEVALUE(CONCATENATE(RIGHT(output[[#This Row],[month_year]],2),"/01/",LEFT(output[[#This Row],[month_year]],4)))</f>
        <v>42339</v>
      </c>
    </row>
    <row r="3116" spans="1:16" x14ac:dyDescent="0.3">
      <c r="A3116">
        <v>201512</v>
      </c>
      <c r="B3116" t="s">
        <v>15</v>
      </c>
      <c r="C3116" t="s">
        <v>62</v>
      </c>
      <c r="D3116" t="s">
        <v>63</v>
      </c>
      <c r="E3116" t="s">
        <v>64</v>
      </c>
      <c r="F3116" t="s">
        <v>65</v>
      </c>
      <c r="G3116" t="s">
        <v>19</v>
      </c>
      <c r="H3116" t="s">
        <v>20</v>
      </c>
      <c r="I3116" t="s">
        <v>21</v>
      </c>
      <c r="J3116">
        <v>3163</v>
      </c>
      <c r="K3116">
        <v>11</v>
      </c>
      <c r="L3116">
        <v>34793</v>
      </c>
      <c r="O3116" t="s">
        <v>24</v>
      </c>
      <c r="P3116" s="2">
        <f>DATEVALUE(CONCATENATE(RIGHT(output[[#This Row],[month_year]],2),"/01/",LEFT(output[[#This Row],[month_year]],4)))</f>
        <v>42339</v>
      </c>
    </row>
    <row r="3117" spans="1:16" x14ac:dyDescent="0.3">
      <c r="A3117">
        <v>201512</v>
      </c>
      <c r="B3117" t="s">
        <v>15</v>
      </c>
      <c r="C3117" t="s">
        <v>66</v>
      </c>
      <c r="D3117" t="s">
        <v>67</v>
      </c>
      <c r="E3117" t="s">
        <v>67</v>
      </c>
      <c r="F3117" t="s">
        <v>65</v>
      </c>
      <c r="G3117" t="s">
        <v>19</v>
      </c>
      <c r="H3117" t="s">
        <v>20</v>
      </c>
      <c r="I3117" t="s">
        <v>21</v>
      </c>
      <c r="J3117">
        <v>334</v>
      </c>
      <c r="K3117">
        <v>11</v>
      </c>
      <c r="L3117">
        <v>3674</v>
      </c>
      <c r="O3117" t="s">
        <v>24</v>
      </c>
      <c r="P3117" s="2">
        <f>DATEVALUE(CONCATENATE(RIGHT(output[[#This Row],[month_year]],2),"/01/",LEFT(output[[#This Row],[month_year]],4)))</f>
        <v>42339</v>
      </c>
    </row>
    <row r="3118" spans="1:16" x14ac:dyDescent="0.3">
      <c r="A3118">
        <v>201512</v>
      </c>
      <c r="B3118" t="s">
        <v>15</v>
      </c>
      <c r="C3118" t="s">
        <v>68</v>
      </c>
      <c r="D3118" t="s">
        <v>69</v>
      </c>
      <c r="E3118" t="s">
        <v>65</v>
      </c>
      <c r="F3118" t="s">
        <v>65</v>
      </c>
      <c r="G3118" t="s">
        <v>19</v>
      </c>
      <c r="H3118" t="s">
        <v>20</v>
      </c>
      <c r="I3118" t="s">
        <v>21</v>
      </c>
      <c r="J3118">
        <v>3970</v>
      </c>
      <c r="K3118">
        <v>11</v>
      </c>
      <c r="L3118">
        <v>43670</v>
      </c>
      <c r="O3118" t="s">
        <v>24</v>
      </c>
      <c r="P3118" s="2">
        <f>DATEVALUE(CONCATENATE(RIGHT(output[[#This Row],[month_year]],2),"/01/",LEFT(output[[#This Row],[month_year]],4)))</f>
        <v>42339</v>
      </c>
    </row>
    <row r="3119" spans="1:16" x14ac:dyDescent="0.3">
      <c r="A3119">
        <v>201512</v>
      </c>
      <c r="B3119" t="s">
        <v>70</v>
      </c>
      <c r="C3119" t="s">
        <v>16</v>
      </c>
      <c r="D3119" t="s">
        <v>17</v>
      </c>
      <c r="E3119" t="s">
        <v>17</v>
      </c>
      <c r="F3119" t="s">
        <v>18</v>
      </c>
      <c r="G3119" t="s">
        <v>19</v>
      </c>
      <c r="H3119" t="s">
        <v>20</v>
      </c>
      <c r="I3119" t="s">
        <v>21</v>
      </c>
      <c r="J3119">
        <v>1795</v>
      </c>
      <c r="K3119">
        <v>9.94</v>
      </c>
      <c r="L3119">
        <v>17842.3</v>
      </c>
      <c r="N3119" t="s">
        <v>17</v>
      </c>
      <c r="O3119" t="s">
        <v>22</v>
      </c>
      <c r="P3119" s="2">
        <f>DATEVALUE(CONCATENATE(RIGHT(output[[#This Row],[month_year]],2),"/01/",LEFT(output[[#This Row],[month_year]],4)))</f>
        <v>42339</v>
      </c>
    </row>
    <row r="3120" spans="1:16" x14ac:dyDescent="0.3">
      <c r="A3120">
        <v>201512</v>
      </c>
      <c r="B3120" t="s">
        <v>70</v>
      </c>
      <c r="C3120" t="s">
        <v>71</v>
      </c>
      <c r="D3120" t="s">
        <v>72</v>
      </c>
      <c r="E3120" t="s">
        <v>72</v>
      </c>
      <c r="F3120" t="s">
        <v>18</v>
      </c>
      <c r="G3120" t="s">
        <v>19</v>
      </c>
      <c r="H3120" t="s">
        <v>38</v>
      </c>
      <c r="I3120" t="s">
        <v>39</v>
      </c>
      <c r="J3120">
        <v>1985</v>
      </c>
      <c r="K3120">
        <v>9.9499999999999993</v>
      </c>
      <c r="L3120">
        <v>19750.75</v>
      </c>
      <c r="N3120" t="s">
        <v>72</v>
      </c>
      <c r="O3120" t="s">
        <v>22</v>
      </c>
      <c r="P3120" s="2">
        <f>DATEVALUE(CONCATENATE(RIGHT(output[[#This Row],[month_year]],2),"/01/",LEFT(output[[#This Row],[month_year]],4)))</f>
        <v>42339</v>
      </c>
    </row>
    <row r="3121" spans="1:16" x14ac:dyDescent="0.3">
      <c r="A3121">
        <v>201512</v>
      </c>
      <c r="B3121" t="s">
        <v>70</v>
      </c>
      <c r="C3121" t="s">
        <v>73</v>
      </c>
      <c r="D3121" t="s">
        <v>74</v>
      </c>
      <c r="E3121" t="s">
        <v>75</v>
      </c>
      <c r="F3121" t="s">
        <v>18</v>
      </c>
      <c r="G3121" t="s">
        <v>19</v>
      </c>
      <c r="H3121" t="s">
        <v>20</v>
      </c>
      <c r="I3121" t="s">
        <v>21</v>
      </c>
      <c r="J3121">
        <v>477</v>
      </c>
      <c r="K3121">
        <v>9.94</v>
      </c>
      <c r="L3121">
        <v>4741.38</v>
      </c>
      <c r="N3121" t="s">
        <v>75</v>
      </c>
      <c r="O3121" t="s">
        <v>22</v>
      </c>
      <c r="P3121" s="2">
        <f>DATEVALUE(CONCATENATE(RIGHT(output[[#This Row],[month_year]],2),"/01/",LEFT(output[[#This Row],[month_year]],4)))</f>
        <v>42339</v>
      </c>
    </row>
    <row r="3122" spans="1:16" x14ac:dyDescent="0.3">
      <c r="A3122">
        <v>201512</v>
      </c>
      <c r="B3122" t="s">
        <v>70</v>
      </c>
      <c r="C3122" t="s">
        <v>76</v>
      </c>
      <c r="D3122" t="s">
        <v>77</v>
      </c>
      <c r="E3122" t="s">
        <v>78</v>
      </c>
      <c r="F3122" t="s">
        <v>18</v>
      </c>
      <c r="G3122" t="s">
        <v>19</v>
      </c>
      <c r="H3122" t="s">
        <v>38</v>
      </c>
      <c r="I3122" t="s">
        <v>39</v>
      </c>
      <c r="J3122">
        <v>512</v>
      </c>
      <c r="K3122">
        <v>9.9499999999999993</v>
      </c>
      <c r="L3122">
        <v>5094.3999999999996</v>
      </c>
      <c r="N3122" t="s">
        <v>78</v>
      </c>
      <c r="O3122" t="s">
        <v>22</v>
      </c>
      <c r="P3122" s="2">
        <f>DATEVALUE(CONCATENATE(RIGHT(output[[#This Row],[month_year]],2),"/01/",LEFT(output[[#This Row],[month_year]],4)))</f>
        <v>42339</v>
      </c>
    </row>
    <row r="3123" spans="1:16" x14ac:dyDescent="0.3">
      <c r="A3123">
        <v>201512</v>
      </c>
      <c r="B3123" t="s">
        <v>70</v>
      </c>
      <c r="C3123" t="s">
        <v>79</v>
      </c>
      <c r="D3123" t="s">
        <v>80</v>
      </c>
      <c r="E3123" t="s">
        <v>81</v>
      </c>
      <c r="F3123" t="s">
        <v>18</v>
      </c>
      <c r="G3123" t="s">
        <v>52</v>
      </c>
      <c r="H3123" t="s">
        <v>20</v>
      </c>
      <c r="I3123" t="s">
        <v>53</v>
      </c>
      <c r="J3123">
        <v>890</v>
      </c>
      <c r="K3123">
        <v>9.94</v>
      </c>
      <c r="L3123">
        <v>8846.6</v>
      </c>
      <c r="N3123" t="s">
        <v>81</v>
      </c>
      <c r="O3123" t="s">
        <v>22</v>
      </c>
      <c r="P3123" s="2">
        <f>DATEVALUE(CONCATENATE(RIGHT(output[[#This Row],[month_year]],2),"/01/",LEFT(output[[#This Row],[month_year]],4)))</f>
        <v>42339</v>
      </c>
    </row>
    <row r="3124" spans="1:16" x14ac:dyDescent="0.3">
      <c r="A3124">
        <v>201512</v>
      </c>
      <c r="B3124" t="s">
        <v>70</v>
      </c>
      <c r="C3124" t="s">
        <v>82</v>
      </c>
      <c r="D3124" t="s">
        <v>83</v>
      </c>
      <c r="E3124" t="s">
        <v>84</v>
      </c>
      <c r="F3124" t="s">
        <v>18</v>
      </c>
      <c r="G3124" t="s">
        <v>52</v>
      </c>
      <c r="H3124" t="s">
        <v>38</v>
      </c>
      <c r="I3124" t="s">
        <v>85</v>
      </c>
      <c r="J3124">
        <v>758</v>
      </c>
      <c r="K3124">
        <v>9.9499999999999993</v>
      </c>
      <c r="L3124">
        <v>7542.1</v>
      </c>
      <c r="N3124" t="s">
        <v>84</v>
      </c>
      <c r="O3124" t="s">
        <v>22</v>
      </c>
      <c r="P3124" s="2">
        <f>DATEVALUE(CONCATENATE(RIGHT(output[[#This Row],[month_year]],2),"/01/",LEFT(output[[#This Row],[month_year]],4)))</f>
        <v>42339</v>
      </c>
    </row>
    <row r="3125" spans="1:16" x14ac:dyDescent="0.3">
      <c r="A3125">
        <v>201512</v>
      </c>
      <c r="B3125" t="s">
        <v>70</v>
      </c>
      <c r="C3125" t="s">
        <v>29</v>
      </c>
      <c r="D3125" t="s">
        <v>30</v>
      </c>
      <c r="E3125" t="s">
        <v>30</v>
      </c>
      <c r="F3125" t="s">
        <v>30</v>
      </c>
      <c r="G3125" t="s">
        <v>19</v>
      </c>
      <c r="H3125" t="s">
        <v>20</v>
      </c>
      <c r="I3125" t="s">
        <v>21</v>
      </c>
      <c r="J3125">
        <v>12919</v>
      </c>
      <c r="K3125">
        <v>9.94</v>
      </c>
      <c r="L3125">
        <v>128414.86</v>
      </c>
      <c r="N3125" t="s">
        <v>30</v>
      </c>
      <c r="O3125" t="s">
        <v>22</v>
      </c>
      <c r="P3125" s="2">
        <f>DATEVALUE(CONCATENATE(RIGHT(output[[#This Row],[month_year]],2),"/01/",LEFT(output[[#This Row],[month_year]],4)))</f>
        <v>42339</v>
      </c>
    </row>
    <row r="3126" spans="1:16" x14ac:dyDescent="0.3">
      <c r="A3126">
        <v>201512</v>
      </c>
      <c r="B3126" t="s">
        <v>70</v>
      </c>
      <c r="C3126" t="s">
        <v>86</v>
      </c>
      <c r="D3126" t="s">
        <v>87</v>
      </c>
      <c r="E3126" t="s">
        <v>87</v>
      </c>
      <c r="F3126" t="s">
        <v>30</v>
      </c>
      <c r="G3126" t="s">
        <v>19</v>
      </c>
      <c r="H3126" t="s">
        <v>38</v>
      </c>
      <c r="I3126" t="s">
        <v>39</v>
      </c>
      <c r="J3126">
        <v>3137</v>
      </c>
      <c r="K3126">
        <v>9.9499999999999993</v>
      </c>
      <c r="L3126">
        <v>31213.15</v>
      </c>
      <c r="N3126" t="s">
        <v>87</v>
      </c>
      <c r="O3126" t="s">
        <v>22</v>
      </c>
      <c r="P3126" s="2">
        <f>DATEVALUE(CONCATENATE(RIGHT(output[[#This Row],[month_year]],2),"/01/",LEFT(output[[#This Row],[month_year]],4)))</f>
        <v>42339</v>
      </c>
    </row>
    <row r="3127" spans="1:16" x14ac:dyDescent="0.3">
      <c r="A3127">
        <v>201512</v>
      </c>
      <c r="B3127" t="s">
        <v>70</v>
      </c>
      <c r="C3127" t="s">
        <v>88</v>
      </c>
      <c r="D3127" t="s">
        <v>89</v>
      </c>
      <c r="E3127" t="s">
        <v>30</v>
      </c>
      <c r="F3127" t="s">
        <v>30</v>
      </c>
      <c r="G3127" t="s">
        <v>19</v>
      </c>
      <c r="H3127" t="s">
        <v>20</v>
      </c>
      <c r="I3127" t="s">
        <v>21</v>
      </c>
      <c r="J3127">
        <v>2037</v>
      </c>
      <c r="K3127">
        <v>9.9499999999999993</v>
      </c>
      <c r="L3127">
        <v>20268.150000000001</v>
      </c>
      <c r="N3127" t="s">
        <v>30</v>
      </c>
      <c r="O3127" t="s">
        <v>24</v>
      </c>
      <c r="P3127" s="2">
        <f>DATEVALUE(CONCATENATE(RIGHT(output[[#This Row],[month_year]],2),"/01/",LEFT(output[[#This Row],[month_year]],4)))</f>
        <v>42339</v>
      </c>
    </row>
    <row r="3128" spans="1:16" x14ac:dyDescent="0.3">
      <c r="A3128">
        <v>201512</v>
      </c>
      <c r="B3128" t="s">
        <v>70</v>
      </c>
      <c r="C3128" t="s">
        <v>31</v>
      </c>
      <c r="D3128" t="s">
        <v>32</v>
      </c>
      <c r="E3128" t="s">
        <v>32</v>
      </c>
      <c r="F3128" t="s">
        <v>30</v>
      </c>
      <c r="G3128" t="s">
        <v>19</v>
      </c>
      <c r="H3128" t="s">
        <v>20</v>
      </c>
      <c r="I3128" t="s">
        <v>21</v>
      </c>
      <c r="J3128">
        <v>29797</v>
      </c>
      <c r="K3128">
        <v>9.94</v>
      </c>
      <c r="L3128">
        <v>296182.18</v>
      </c>
      <c r="N3128" t="s">
        <v>32</v>
      </c>
      <c r="O3128" t="s">
        <v>22</v>
      </c>
      <c r="P3128" s="2">
        <f>DATEVALUE(CONCATENATE(RIGHT(output[[#This Row],[month_year]],2),"/01/",LEFT(output[[#This Row],[month_year]],4)))</f>
        <v>42339</v>
      </c>
    </row>
    <row r="3129" spans="1:16" x14ac:dyDescent="0.3">
      <c r="A3129">
        <v>201512</v>
      </c>
      <c r="B3129" t="s">
        <v>70</v>
      </c>
      <c r="C3129" t="s">
        <v>90</v>
      </c>
      <c r="D3129" t="s">
        <v>91</v>
      </c>
      <c r="E3129" t="s">
        <v>91</v>
      </c>
      <c r="F3129" t="s">
        <v>30</v>
      </c>
      <c r="G3129" t="s">
        <v>19</v>
      </c>
      <c r="H3129" t="s">
        <v>38</v>
      </c>
      <c r="I3129" t="s">
        <v>39</v>
      </c>
      <c r="J3129">
        <v>2920</v>
      </c>
      <c r="K3129">
        <v>9.9499999999999993</v>
      </c>
      <c r="L3129">
        <v>29054</v>
      </c>
      <c r="N3129" t="s">
        <v>91</v>
      </c>
      <c r="O3129" t="s">
        <v>22</v>
      </c>
      <c r="P3129" s="2">
        <f>DATEVALUE(CONCATENATE(RIGHT(output[[#This Row],[month_year]],2),"/01/",LEFT(output[[#This Row],[month_year]],4)))</f>
        <v>42339</v>
      </c>
    </row>
    <row r="3130" spans="1:16" x14ac:dyDescent="0.3">
      <c r="A3130">
        <v>201512</v>
      </c>
      <c r="B3130" t="s">
        <v>70</v>
      </c>
      <c r="C3130" t="s">
        <v>33</v>
      </c>
      <c r="D3130" t="s">
        <v>33</v>
      </c>
      <c r="E3130" t="s">
        <v>34</v>
      </c>
      <c r="F3130" t="s">
        <v>35</v>
      </c>
      <c r="G3130" t="s">
        <v>19</v>
      </c>
      <c r="H3130" t="s">
        <v>20</v>
      </c>
      <c r="I3130" t="s">
        <v>21</v>
      </c>
      <c r="J3130">
        <v>5506</v>
      </c>
      <c r="K3130">
        <v>9.94</v>
      </c>
      <c r="L3130">
        <v>54729.64</v>
      </c>
      <c r="N3130" t="s">
        <v>34</v>
      </c>
      <c r="O3130" t="s">
        <v>22</v>
      </c>
      <c r="P3130" s="2">
        <f>DATEVALUE(CONCATENATE(RIGHT(output[[#This Row],[month_year]],2),"/01/",LEFT(output[[#This Row],[month_year]],4)))</f>
        <v>42339</v>
      </c>
    </row>
    <row r="3131" spans="1:16" x14ac:dyDescent="0.3">
      <c r="A3131">
        <v>201512</v>
      </c>
      <c r="B3131" t="s">
        <v>70</v>
      </c>
      <c r="C3131" t="s">
        <v>36</v>
      </c>
      <c r="D3131" t="s">
        <v>36</v>
      </c>
      <c r="E3131" t="s">
        <v>36</v>
      </c>
      <c r="F3131" t="s">
        <v>35</v>
      </c>
      <c r="G3131" t="s">
        <v>19</v>
      </c>
      <c r="H3131" t="s">
        <v>20</v>
      </c>
      <c r="I3131" t="s">
        <v>21</v>
      </c>
      <c r="J3131">
        <v>12366</v>
      </c>
      <c r="K3131">
        <v>9.94</v>
      </c>
      <c r="L3131">
        <v>122918.04</v>
      </c>
      <c r="N3131" t="s">
        <v>36</v>
      </c>
      <c r="O3131" t="s">
        <v>22</v>
      </c>
      <c r="P3131" s="2">
        <f>DATEVALUE(CONCATENATE(RIGHT(output[[#This Row],[month_year]],2),"/01/",LEFT(output[[#This Row],[month_year]],4)))</f>
        <v>42339</v>
      </c>
    </row>
    <row r="3132" spans="1:16" x14ac:dyDescent="0.3">
      <c r="A3132">
        <v>201512</v>
      </c>
      <c r="B3132" t="s">
        <v>70</v>
      </c>
      <c r="C3132" t="s">
        <v>93</v>
      </c>
      <c r="D3132" t="s">
        <v>93</v>
      </c>
      <c r="E3132" t="s">
        <v>93</v>
      </c>
      <c r="F3132" t="s">
        <v>35</v>
      </c>
      <c r="G3132" t="s">
        <v>19</v>
      </c>
      <c r="H3132" t="s">
        <v>20</v>
      </c>
      <c r="I3132" t="s">
        <v>21</v>
      </c>
      <c r="J3132">
        <v>6741</v>
      </c>
      <c r="K3132">
        <v>9.94</v>
      </c>
      <c r="L3132">
        <v>67005.539999999994</v>
      </c>
      <c r="N3132" t="s">
        <v>93</v>
      </c>
      <c r="O3132" t="s">
        <v>22</v>
      </c>
      <c r="P3132" s="2">
        <f>DATEVALUE(CONCATENATE(RIGHT(output[[#This Row],[month_year]],2),"/01/",LEFT(output[[#This Row],[month_year]],4)))</f>
        <v>42339</v>
      </c>
    </row>
    <row r="3133" spans="1:16" x14ac:dyDescent="0.3">
      <c r="A3133">
        <v>201512</v>
      </c>
      <c r="B3133" t="s">
        <v>70</v>
      </c>
      <c r="C3133" t="s">
        <v>94</v>
      </c>
      <c r="D3133" t="s">
        <v>94</v>
      </c>
      <c r="E3133" t="s">
        <v>94</v>
      </c>
      <c r="F3133" t="s">
        <v>35</v>
      </c>
      <c r="G3133" t="s">
        <v>19</v>
      </c>
      <c r="H3133" t="s">
        <v>38</v>
      </c>
      <c r="I3133" t="s">
        <v>39</v>
      </c>
      <c r="J3133">
        <v>2049</v>
      </c>
      <c r="K3133">
        <v>9.9499999999999993</v>
      </c>
      <c r="L3133">
        <v>20387.55</v>
      </c>
      <c r="N3133" t="s">
        <v>94</v>
      </c>
      <c r="O3133" t="s">
        <v>22</v>
      </c>
      <c r="P3133" s="2">
        <f>DATEVALUE(CONCATENATE(RIGHT(output[[#This Row],[month_year]],2),"/01/",LEFT(output[[#This Row],[month_year]],4)))</f>
        <v>42339</v>
      </c>
    </row>
    <row r="3134" spans="1:16" x14ac:dyDescent="0.3">
      <c r="A3134">
        <v>201512</v>
      </c>
      <c r="B3134" t="s">
        <v>70</v>
      </c>
      <c r="C3134" t="s">
        <v>95</v>
      </c>
      <c r="D3134" t="s">
        <v>95</v>
      </c>
      <c r="E3134" t="s">
        <v>96</v>
      </c>
      <c r="F3134" t="s">
        <v>35</v>
      </c>
      <c r="G3134" t="s">
        <v>52</v>
      </c>
      <c r="H3134" t="s">
        <v>20</v>
      </c>
      <c r="I3134" t="s">
        <v>53</v>
      </c>
      <c r="J3134">
        <v>5340</v>
      </c>
      <c r="K3134">
        <v>9.94</v>
      </c>
      <c r="L3134">
        <v>53079.6</v>
      </c>
      <c r="N3134" t="s">
        <v>96</v>
      </c>
      <c r="O3134" t="s">
        <v>22</v>
      </c>
      <c r="P3134" s="2">
        <f>DATEVALUE(CONCATENATE(RIGHT(output[[#This Row],[month_year]],2),"/01/",LEFT(output[[#This Row],[month_year]],4)))</f>
        <v>42339</v>
      </c>
    </row>
    <row r="3135" spans="1:16" x14ac:dyDescent="0.3">
      <c r="A3135">
        <v>201512</v>
      </c>
      <c r="B3135" t="s">
        <v>70</v>
      </c>
      <c r="C3135" t="s">
        <v>46</v>
      </c>
      <c r="D3135" t="s">
        <v>47</v>
      </c>
      <c r="E3135" t="s">
        <v>47</v>
      </c>
      <c r="F3135" t="s">
        <v>48</v>
      </c>
      <c r="G3135" t="s">
        <v>19</v>
      </c>
      <c r="H3135" t="s">
        <v>20</v>
      </c>
      <c r="I3135" t="s">
        <v>21</v>
      </c>
      <c r="J3135">
        <v>8877</v>
      </c>
      <c r="K3135">
        <v>9.94</v>
      </c>
      <c r="L3135">
        <v>88237.38</v>
      </c>
      <c r="N3135" t="s">
        <v>47</v>
      </c>
      <c r="O3135" t="s">
        <v>22</v>
      </c>
      <c r="P3135" s="2">
        <f>DATEVALUE(CONCATENATE(RIGHT(output[[#This Row],[month_year]],2),"/01/",LEFT(output[[#This Row],[month_year]],4)))</f>
        <v>42339</v>
      </c>
    </row>
    <row r="3136" spans="1:16" x14ac:dyDescent="0.3">
      <c r="A3136">
        <v>201512</v>
      </c>
      <c r="B3136" t="s">
        <v>70</v>
      </c>
      <c r="C3136" t="s">
        <v>60</v>
      </c>
      <c r="D3136" t="s">
        <v>61</v>
      </c>
      <c r="E3136" t="s">
        <v>61</v>
      </c>
      <c r="F3136" t="s">
        <v>48</v>
      </c>
      <c r="G3136" t="s">
        <v>19</v>
      </c>
      <c r="H3136" t="s">
        <v>20</v>
      </c>
      <c r="I3136" t="s">
        <v>21</v>
      </c>
      <c r="J3136">
        <v>2577</v>
      </c>
      <c r="K3136">
        <v>9.94</v>
      </c>
      <c r="L3136">
        <v>25615.38</v>
      </c>
      <c r="N3136" t="s">
        <v>61</v>
      </c>
      <c r="O3136" t="s">
        <v>22</v>
      </c>
      <c r="P3136" s="2">
        <f>DATEVALUE(CONCATENATE(RIGHT(output[[#This Row],[month_year]],2),"/01/",LEFT(output[[#This Row],[month_year]],4)))</f>
        <v>42339</v>
      </c>
    </row>
    <row r="3137" spans="1:16" x14ac:dyDescent="0.3">
      <c r="A3137">
        <v>201512</v>
      </c>
      <c r="B3137" t="s">
        <v>70</v>
      </c>
      <c r="C3137" t="s">
        <v>97</v>
      </c>
      <c r="D3137" t="s">
        <v>98</v>
      </c>
      <c r="E3137" t="s">
        <v>98</v>
      </c>
      <c r="F3137" t="s">
        <v>65</v>
      </c>
      <c r="G3137" t="s">
        <v>19</v>
      </c>
      <c r="H3137" t="s">
        <v>20</v>
      </c>
      <c r="I3137" t="s">
        <v>21</v>
      </c>
      <c r="J3137">
        <v>4387</v>
      </c>
      <c r="K3137">
        <v>9.94</v>
      </c>
      <c r="L3137">
        <v>43606.78</v>
      </c>
      <c r="N3137" t="s">
        <v>98</v>
      </c>
      <c r="O3137" t="s">
        <v>22</v>
      </c>
      <c r="P3137" s="2">
        <f>DATEVALUE(CONCATENATE(RIGHT(output[[#This Row],[month_year]],2),"/01/",LEFT(output[[#This Row],[month_year]],4)))</f>
        <v>42339</v>
      </c>
    </row>
    <row r="3138" spans="1:16" x14ac:dyDescent="0.3">
      <c r="A3138">
        <v>201512</v>
      </c>
      <c r="B3138" t="s">
        <v>70</v>
      </c>
      <c r="C3138" t="s">
        <v>700</v>
      </c>
      <c r="D3138" t="s">
        <v>701</v>
      </c>
      <c r="E3138" t="s">
        <v>702</v>
      </c>
      <c r="F3138" t="s">
        <v>65</v>
      </c>
      <c r="G3138" t="s">
        <v>161</v>
      </c>
      <c r="H3138" t="s">
        <v>38</v>
      </c>
      <c r="I3138" t="s">
        <v>39</v>
      </c>
      <c r="J3138">
        <v>404</v>
      </c>
      <c r="K3138">
        <v>9.9499999999999993</v>
      </c>
      <c r="L3138">
        <v>4019.8</v>
      </c>
      <c r="N3138" t="s">
        <v>702</v>
      </c>
      <c r="O3138" t="s">
        <v>22</v>
      </c>
      <c r="P3138" s="2">
        <f>DATEVALUE(CONCATENATE(RIGHT(output[[#This Row],[month_year]],2),"/01/",LEFT(output[[#This Row],[month_year]],4)))</f>
        <v>42339</v>
      </c>
    </row>
    <row r="3139" spans="1:16" x14ac:dyDescent="0.3">
      <c r="A3139">
        <v>201512</v>
      </c>
      <c r="B3139" t="s">
        <v>70</v>
      </c>
      <c r="C3139" t="s">
        <v>99</v>
      </c>
      <c r="D3139" t="s">
        <v>100</v>
      </c>
      <c r="E3139" t="s">
        <v>100</v>
      </c>
      <c r="F3139" t="s">
        <v>65</v>
      </c>
      <c r="G3139" t="s">
        <v>19</v>
      </c>
      <c r="H3139" t="s">
        <v>20</v>
      </c>
      <c r="I3139" t="s">
        <v>21</v>
      </c>
      <c r="J3139">
        <v>2411</v>
      </c>
      <c r="K3139">
        <v>9.94</v>
      </c>
      <c r="L3139">
        <v>23965.34</v>
      </c>
      <c r="N3139" t="s">
        <v>100</v>
      </c>
      <c r="O3139" t="s">
        <v>22</v>
      </c>
      <c r="P3139" s="2">
        <f>DATEVALUE(CONCATENATE(RIGHT(output[[#This Row],[month_year]],2),"/01/",LEFT(output[[#This Row],[month_year]],4)))</f>
        <v>42339</v>
      </c>
    </row>
    <row r="3140" spans="1:16" x14ac:dyDescent="0.3">
      <c r="A3140">
        <v>201512</v>
      </c>
      <c r="B3140" t="s">
        <v>70</v>
      </c>
      <c r="C3140" t="s">
        <v>101</v>
      </c>
      <c r="D3140" t="s">
        <v>102</v>
      </c>
      <c r="E3140" t="s">
        <v>103</v>
      </c>
      <c r="F3140" t="s">
        <v>65</v>
      </c>
      <c r="G3140" t="s">
        <v>19</v>
      </c>
      <c r="H3140" t="s">
        <v>38</v>
      </c>
      <c r="I3140" t="s">
        <v>39</v>
      </c>
      <c r="J3140">
        <v>681</v>
      </c>
      <c r="K3140">
        <v>9.9499999999999993</v>
      </c>
      <c r="L3140">
        <v>6775.95</v>
      </c>
      <c r="N3140" t="s">
        <v>103</v>
      </c>
      <c r="O3140" t="s">
        <v>22</v>
      </c>
      <c r="P3140" s="2">
        <f>DATEVALUE(CONCATENATE(RIGHT(output[[#This Row],[month_year]],2),"/01/",LEFT(output[[#This Row],[month_year]],4)))</f>
        <v>42339</v>
      </c>
    </row>
    <row r="3141" spans="1:16" x14ac:dyDescent="0.3">
      <c r="A3141">
        <v>201512</v>
      </c>
      <c r="B3141" t="s">
        <v>70</v>
      </c>
      <c r="C3141" t="s">
        <v>62</v>
      </c>
      <c r="D3141" t="s">
        <v>63</v>
      </c>
      <c r="E3141" t="s">
        <v>64</v>
      </c>
      <c r="F3141" t="s">
        <v>65</v>
      </c>
      <c r="G3141" t="s">
        <v>19</v>
      </c>
      <c r="H3141" t="s">
        <v>20</v>
      </c>
      <c r="I3141" t="s">
        <v>21</v>
      </c>
      <c r="J3141">
        <v>12901</v>
      </c>
      <c r="K3141">
        <v>9.94</v>
      </c>
      <c r="L3141">
        <v>128235.94</v>
      </c>
      <c r="N3141" t="s">
        <v>64</v>
      </c>
      <c r="O3141" t="s">
        <v>22</v>
      </c>
      <c r="P3141" s="2">
        <f>DATEVALUE(CONCATENATE(RIGHT(output[[#This Row],[month_year]],2),"/01/",LEFT(output[[#This Row],[month_year]],4)))</f>
        <v>42339</v>
      </c>
    </row>
    <row r="3142" spans="1:16" x14ac:dyDescent="0.3">
      <c r="A3142">
        <v>201512</v>
      </c>
      <c r="B3142" t="s">
        <v>70</v>
      </c>
      <c r="C3142" t="s">
        <v>104</v>
      </c>
      <c r="D3142" t="s">
        <v>105</v>
      </c>
      <c r="E3142" t="s">
        <v>106</v>
      </c>
      <c r="F3142" t="s">
        <v>65</v>
      </c>
      <c r="G3142" t="s">
        <v>19</v>
      </c>
      <c r="H3142" t="s">
        <v>38</v>
      </c>
      <c r="I3142" t="s">
        <v>39</v>
      </c>
      <c r="J3142">
        <v>424</v>
      </c>
      <c r="K3142">
        <v>9.9499999999999993</v>
      </c>
      <c r="L3142">
        <v>4218.8</v>
      </c>
      <c r="N3142" t="s">
        <v>106</v>
      </c>
      <c r="O3142" t="s">
        <v>22</v>
      </c>
      <c r="P3142" s="2">
        <f>DATEVALUE(CONCATENATE(RIGHT(output[[#This Row],[month_year]],2),"/01/",LEFT(output[[#This Row],[month_year]],4)))</f>
        <v>42339</v>
      </c>
    </row>
    <row r="3143" spans="1:16" x14ac:dyDescent="0.3">
      <c r="A3143">
        <v>201512</v>
      </c>
      <c r="B3143" t="s">
        <v>70</v>
      </c>
      <c r="C3143" t="s">
        <v>107</v>
      </c>
      <c r="D3143" t="s">
        <v>108</v>
      </c>
      <c r="E3143" t="s">
        <v>108</v>
      </c>
      <c r="F3143" t="s">
        <v>65</v>
      </c>
      <c r="G3143" t="s">
        <v>19</v>
      </c>
      <c r="H3143" t="s">
        <v>20</v>
      </c>
      <c r="I3143" t="s">
        <v>21</v>
      </c>
      <c r="J3143">
        <v>4734</v>
      </c>
      <c r="K3143">
        <v>9.94</v>
      </c>
      <c r="L3143">
        <v>47055.96</v>
      </c>
      <c r="N3143" t="s">
        <v>108</v>
      </c>
      <c r="O3143" t="s">
        <v>22</v>
      </c>
      <c r="P3143" s="2">
        <f>DATEVALUE(CONCATENATE(RIGHT(output[[#This Row],[month_year]],2),"/01/",LEFT(output[[#This Row],[month_year]],4)))</f>
        <v>42339</v>
      </c>
    </row>
    <row r="3144" spans="1:16" x14ac:dyDescent="0.3">
      <c r="A3144">
        <v>201512</v>
      </c>
      <c r="B3144" t="s">
        <v>70</v>
      </c>
      <c r="C3144" t="s">
        <v>109</v>
      </c>
      <c r="D3144" t="s">
        <v>110</v>
      </c>
      <c r="E3144" t="s">
        <v>110</v>
      </c>
      <c r="F3144" t="s">
        <v>65</v>
      </c>
      <c r="G3144" t="s">
        <v>19</v>
      </c>
      <c r="H3144" t="s">
        <v>38</v>
      </c>
      <c r="I3144" t="s">
        <v>39</v>
      </c>
      <c r="J3144">
        <v>703</v>
      </c>
      <c r="K3144">
        <v>9.9499999999999993</v>
      </c>
      <c r="L3144">
        <v>6994.85</v>
      </c>
      <c r="N3144" t="s">
        <v>110</v>
      </c>
      <c r="O3144" t="s">
        <v>22</v>
      </c>
      <c r="P3144" s="2">
        <f>DATEVALUE(CONCATENATE(RIGHT(output[[#This Row],[month_year]],2),"/01/",LEFT(output[[#This Row],[month_year]],4)))</f>
        <v>42339</v>
      </c>
    </row>
    <row r="3145" spans="1:16" x14ac:dyDescent="0.3">
      <c r="A3145">
        <v>201512</v>
      </c>
      <c r="B3145" t="s">
        <v>70</v>
      </c>
      <c r="C3145" t="s">
        <v>66</v>
      </c>
      <c r="D3145" t="s">
        <v>67</v>
      </c>
      <c r="E3145" t="s">
        <v>67</v>
      </c>
      <c r="F3145" t="s">
        <v>65</v>
      </c>
      <c r="G3145" t="s">
        <v>19</v>
      </c>
      <c r="H3145" t="s">
        <v>20</v>
      </c>
      <c r="I3145" t="s">
        <v>21</v>
      </c>
      <c r="J3145">
        <v>3691</v>
      </c>
      <c r="K3145">
        <v>9.94</v>
      </c>
      <c r="L3145">
        <v>36688.54</v>
      </c>
      <c r="N3145" t="s">
        <v>67</v>
      </c>
      <c r="O3145" t="s">
        <v>22</v>
      </c>
      <c r="P3145" s="2">
        <f>DATEVALUE(CONCATENATE(RIGHT(output[[#This Row],[month_year]],2),"/01/",LEFT(output[[#This Row],[month_year]],4)))</f>
        <v>42339</v>
      </c>
    </row>
    <row r="3146" spans="1:16" x14ac:dyDescent="0.3">
      <c r="A3146">
        <v>201512</v>
      </c>
      <c r="B3146" t="s">
        <v>70</v>
      </c>
      <c r="C3146" t="s">
        <v>111</v>
      </c>
      <c r="D3146" t="s">
        <v>112</v>
      </c>
      <c r="E3146" t="s">
        <v>113</v>
      </c>
      <c r="F3146" t="s">
        <v>65</v>
      </c>
      <c r="G3146" t="s">
        <v>19</v>
      </c>
      <c r="H3146" t="s">
        <v>38</v>
      </c>
      <c r="I3146" t="s">
        <v>39</v>
      </c>
      <c r="J3146">
        <v>1495</v>
      </c>
      <c r="K3146">
        <v>9.9499999999999993</v>
      </c>
      <c r="L3146">
        <v>14875.25</v>
      </c>
      <c r="N3146" t="s">
        <v>113</v>
      </c>
      <c r="O3146" t="s">
        <v>22</v>
      </c>
      <c r="P3146" s="2">
        <f>DATEVALUE(CONCATENATE(RIGHT(output[[#This Row],[month_year]],2),"/01/",LEFT(output[[#This Row],[month_year]],4)))</f>
        <v>42339</v>
      </c>
    </row>
    <row r="3147" spans="1:16" x14ac:dyDescent="0.3">
      <c r="A3147">
        <v>201512</v>
      </c>
      <c r="B3147" t="s">
        <v>70</v>
      </c>
      <c r="C3147" t="s">
        <v>114</v>
      </c>
      <c r="D3147" t="s">
        <v>115</v>
      </c>
      <c r="E3147" t="s">
        <v>115</v>
      </c>
      <c r="F3147" t="s">
        <v>65</v>
      </c>
      <c r="G3147" t="s">
        <v>19</v>
      </c>
      <c r="H3147" t="s">
        <v>20</v>
      </c>
      <c r="I3147" t="s">
        <v>21</v>
      </c>
      <c r="J3147">
        <v>3056</v>
      </c>
      <c r="K3147">
        <v>9.94</v>
      </c>
      <c r="L3147">
        <v>30376.639999999999</v>
      </c>
      <c r="N3147" t="s">
        <v>115</v>
      </c>
      <c r="O3147" t="s">
        <v>22</v>
      </c>
      <c r="P3147" s="2">
        <f>DATEVALUE(CONCATENATE(RIGHT(output[[#This Row],[month_year]],2),"/01/",LEFT(output[[#This Row],[month_year]],4)))</f>
        <v>42339</v>
      </c>
    </row>
    <row r="3148" spans="1:16" x14ac:dyDescent="0.3">
      <c r="A3148">
        <v>201512</v>
      </c>
      <c r="B3148" t="s">
        <v>70</v>
      </c>
      <c r="C3148" t="s">
        <v>68</v>
      </c>
      <c r="D3148" t="s">
        <v>69</v>
      </c>
      <c r="E3148" t="s">
        <v>65</v>
      </c>
      <c r="F3148" t="s">
        <v>65</v>
      </c>
      <c r="G3148" t="s">
        <v>19</v>
      </c>
      <c r="H3148" t="s">
        <v>20</v>
      </c>
      <c r="I3148" t="s">
        <v>21</v>
      </c>
      <c r="J3148">
        <v>9961</v>
      </c>
      <c r="K3148">
        <v>9.94</v>
      </c>
      <c r="L3148">
        <v>99012.34</v>
      </c>
      <c r="N3148" t="s">
        <v>65</v>
      </c>
      <c r="O3148" t="s">
        <v>22</v>
      </c>
      <c r="P3148" s="2">
        <f>DATEVALUE(CONCATENATE(RIGHT(output[[#This Row],[month_year]],2),"/01/",LEFT(output[[#This Row],[month_year]],4)))</f>
        <v>42339</v>
      </c>
    </row>
    <row r="3149" spans="1:16" x14ac:dyDescent="0.3">
      <c r="A3149">
        <v>201512</v>
      </c>
      <c r="B3149" t="s">
        <v>70</v>
      </c>
      <c r="C3149" t="s">
        <v>118</v>
      </c>
      <c r="D3149" t="s">
        <v>119</v>
      </c>
      <c r="E3149" t="s">
        <v>120</v>
      </c>
      <c r="F3149" t="s">
        <v>65</v>
      </c>
      <c r="G3149" t="s">
        <v>19</v>
      </c>
      <c r="H3149" t="s">
        <v>38</v>
      </c>
      <c r="I3149" t="s">
        <v>39</v>
      </c>
      <c r="J3149">
        <v>5109</v>
      </c>
      <c r="K3149">
        <v>9.9499999999999993</v>
      </c>
      <c r="L3149">
        <v>50834.55</v>
      </c>
      <c r="N3149" t="s">
        <v>120</v>
      </c>
      <c r="O3149" t="s">
        <v>22</v>
      </c>
      <c r="P3149" s="2">
        <f>DATEVALUE(CONCATENATE(RIGHT(output[[#This Row],[month_year]],2),"/01/",LEFT(output[[#This Row],[month_year]],4)))</f>
        <v>42339</v>
      </c>
    </row>
    <row r="3150" spans="1:16" x14ac:dyDescent="0.3">
      <c r="A3150">
        <v>201512</v>
      </c>
      <c r="B3150" t="s">
        <v>70</v>
      </c>
      <c r="C3150" t="s">
        <v>121</v>
      </c>
      <c r="D3150" t="s">
        <v>122</v>
      </c>
      <c r="E3150" t="s">
        <v>123</v>
      </c>
      <c r="F3150" t="s">
        <v>65</v>
      </c>
      <c r="G3150" t="s">
        <v>19</v>
      </c>
      <c r="H3150" t="s">
        <v>38</v>
      </c>
      <c r="I3150" t="s">
        <v>39</v>
      </c>
      <c r="J3150">
        <v>605</v>
      </c>
      <c r="K3150">
        <v>9.9499999999999993</v>
      </c>
      <c r="L3150">
        <v>6019.75</v>
      </c>
      <c r="N3150" t="s">
        <v>123</v>
      </c>
      <c r="O3150" t="s">
        <v>22</v>
      </c>
      <c r="P3150" s="2">
        <f>DATEVALUE(CONCATENATE(RIGHT(output[[#This Row],[month_year]],2),"/01/",LEFT(output[[#This Row],[month_year]],4)))</f>
        <v>42339</v>
      </c>
    </row>
    <row r="3151" spans="1:16" x14ac:dyDescent="0.3">
      <c r="A3151">
        <v>201512</v>
      </c>
      <c r="B3151" t="s">
        <v>70</v>
      </c>
      <c r="C3151" t="s">
        <v>124</v>
      </c>
      <c r="D3151" t="s">
        <v>125</v>
      </c>
      <c r="E3151" t="s">
        <v>126</v>
      </c>
      <c r="F3151" t="s">
        <v>65</v>
      </c>
      <c r="G3151" t="s">
        <v>19</v>
      </c>
      <c r="H3151" t="s">
        <v>20</v>
      </c>
      <c r="I3151" t="s">
        <v>21</v>
      </c>
      <c r="J3151">
        <v>3552</v>
      </c>
      <c r="K3151">
        <v>9.9499999999999993</v>
      </c>
      <c r="L3151">
        <v>35342.400000000001</v>
      </c>
      <c r="N3151" t="s">
        <v>126</v>
      </c>
      <c r="O3151" t="s">
        <v>22</v>
      </c>
      <c r="P3151" s="2">
        <f>DATEVALUE(CONCATENATE(RIGHT(output[[#This Row],[month_year]],2),"/01/",LEFT(output[[#This Row],[month_year]],4)))</f>
        <v>42339</v>
      </c>
    </row>
    <row r="3152" spans="1:16" x14ac:dyDescent="0.3">
      <c r="A3152">
        <v>201512</v>
      </c>
      <c r="B3152" t="s">
        <v>127</v>
      </c>
      <c r="C3152" t="s">
        <v>79</v>
      </c>
      <c r="D3152" t="s">
        <v>80</v>
      </c>
      <c r="E3152" t="s">
        <v>81</v>
      </c>
      <c r="F3152" t="s">
        <v>18</v>
      </c>
      <c r="G3152" t="s">
        <v>52</v>
      </c>
      <c r="H3152" t="s">
        <v>20</v>
      </c>
      <c r="I3152" t="s">
        <v>53</v>
      </c>
      <c r="J3152">
        <v>1556</v>
      </c>
      <c r="K3152">
        <v>13.7</v>
      </c>
      <c r="L3152">
        <v>21317.200000000001</v>
      </c>
      <c r="N3152" t="s">
        <v>81</v>
      </c>
      <c r="O3152" t="s">
        <v>22</v>
      </c>
      <c r="P3152" s="2">
        <f>DATEVALUE(CONCATENATE(RIGHT(output[[#This Row],[month_year]],2),"/01/",LEFT(output[[#This Row],[month_year]],4)))</f>
        <v>42339</v>
      </c>
    </row>
    <row r="3153" spans="1:16" x14ac:dyDescent="0.3">
      <c r="A3153">
        <v>201512</v>
      </c>
      <c r="B3153" t="s">
        <v>127</v>
      </c>
      <c r="C3153" t="s">
        <v>128</v>
      </c>
      <c r="D3153" t="s">
        <v>129</v>
      </c>
      <c r="E3153" t="s">
        <v>129</v>
      </c>
      <c r="F3153" t="s">
        <v>30</v>
      </c>
      <c r="G3153" t="s">
        <v>19</v>
      </c>
      <c r="H3153" t="s">
        <v>20</v>
      </c>
      <c r="I3153" t="s">
        <v>21</v>
      </c>
      <c r="J3153">
        <v>6404</v>
      </c>
      <c r="K3153">
        <v>13.52</v>
      </c>
      <c r="L3153">
        <v>86582.080000000002</v>
      </c>
      <c r="N3153" t="s">
        <v>129</v>
      </c>
      <c r="O3153" t="s">
        <v>22</v>
      </c>
      <c r="P3153" s="2">
        <f>DATEVALUE(CONCATENATE(RIGHT(output[[#This Row],[month_year]],2),"/01/",LEFT(output[[#This Row],[month_year]],4)))</f>
        <v>42339</v>
      </c>
    </row>
    <row r="3154" spans="1:16" x14ac:dyDescent="0.3">
      <c r="A3154">
        <v>201512</v>
      </c>
      <c r="B3154" t="s">
        <v>127</v>
      </c>
      <c r="C3154" t="s">
        <v>130</v>
      </c>
      <c r="D3154" t="s">
        <v>131</v>
      </c>
      <c r="E3154" t="s">
        <v>132</v>
      </c>
      <c r="F3154" t="s">
        <v>30</v>
      </c>
      <c r="G3154" t="s">
        <v>52</v>
      </c>
      <c r="H3154" t="s">
        <v>20</v>
      </c>
      <c r="I3154" t="s">
        <v>53</v>
      </c>
      <c r="J3154">
        <v>2615</v>
      </c>
      <c r="K3154">
        <v>13.7</v>
      </c>
      <c r="L3154">
        <v>35825.5</v>
      </c>
      <c r="N3154" t="s">
        <v>132</v>
      </c>
      <c r="O3154" t="s">
        <v>22</v>
      </c>
      <c r="P3154" s="2">
        <f>DATEVALUE(CONCATENATE(RIGHT(output[[#This Row],[month_year]],2),"/01/",LEFT(output[[#This Row],[month_year]],4)))</f>
        <v>42339</v>
      </c>
    </row>
    <row r="3155" spans="1:16" x14ac:dyDescent="0.3">
      <c r="A3155">
        <v>201512</v>
      </c>
      <c r="B3155" t="s">
        <v>127</v>
      </c>
      <c r="C3155" t="s">
        <v>29</v>
      </c>
      <c r="D3155" t="s">
        <v>30</v>
      </c>
      <c r="E3155" t="s">
        <v>30</v>
      </c>
      <c r="F3155" t="s">
        <v>30</v>
      </c>
      <c r="G3155" t="s">
        <v>19</v>
      </c>
      <c r="H3155" t="s">
        <v>20</v>
      </c>
      <c r="I3155" t="s">
        <v>21</v>
      </c>
      <c r="J3155">
        <v>28661</v>
      </c>
      <c r="K3155">
        <v>13.52</v>
      </c>
      <c r="L3155">
        <v>387496.72</v>
      </c>
      <c r="N3155" t="s">
        <v>30</v>
      </c>
      <c r="O3155" t="s">
        <v>22</v>
      </c>
      <c r="P3155" s="2">
        <f>DATEVALUE(CONCATENATE(RIGHT(output[[#This Row],[month_year]],2),"/01/",LEFT(output[[#This Row],[month_year]],4)))</f>
        <v>42339</v>
      </c>
    </row>
    <row r="3156" spans="1:16" x14ac:dyDescent="0.3">
      <c r="A3156">
        <v>201512</v>
      </c>
      <c r="B3156" t="s">
        <v>127</v>
      </c>
      <c r="C3156" t="s">
        <v>133</v>
      </c>
      <c r="D3156" t="s">
        <v>134</v>
      </c>
      <c r="E3156" t="s">
        <v>134</v>
      </c>
      <c r="F3156" t="s">
        <v>30</v>
      </c>
      <c r="G3156" t="s">
        <v>19</v>
      </c>
      <c r="H3156" t="s">
        <v>20</v>
      </c>
      <c r="I3156" t="s">
        <v>21</v>
      </c>
      <c r="J3156">
        <v>9879</v>
      </c>
      <c r="K3156">
        <v>13.52</v>
      </c>
      <c r="L3156">
        <v>133564.07999999999</v>
      </c>
      <c r="N3156" t="s">
        <v>134</v>
      </c>
      <c r="O3156" t="s">
        <v>22</v>
      </c>
      <c r="P3156" s="2">
        <f>DATEVALUE(CONCATENATE(RIGHT(output[[#This Row],[month_year]],2),"/01/",LEFT(output[[#This Row],[month_year]],4)))</f>
        <v>42339</v>
      </c>
    </row>
    <row r="3157" spans="1:16" x14ac:dyDescent="0.3">
      <c r="A3157">
        <v>201512</v>
      </c>
      <c r="B3157" t="s">
        <v>127</v>
      </c>
      <c r="C3157" t="s">
        <v>135</v>
      </c>
      <c r="D3157" t="s">
        <v>136</v>
      </c>
      <c r="E3157" t="s">
        <v>136</v>
      </c>
      <c r="F3157" t="s">
        <v>30</v>
      </c>
      <c r="G3157" t="s">
        <v>52</v>
      </c>
      <c r="H3157" t="s">
        <v>20</v>
      </c>
      <c r="I3157" t="s">
        <v>53</v>
      </c>
      <c r="J3157">
        <v>2529</v>
      </c>
      <c r="K3157">
        <v>13.7</v>
      </c>
      <c r="L3157">
        <v>34647.300000000003</v>
      </c>
      <c r="N3157" t="s">
        <v>136</v>
      </c>
      <c r="O3157" t="s">
        <v>22</v>
      </c>
      <c r="P3157" s="2">
        <f>DATEVALUE(CONCATENATE(RIGHT(output[[#This Row],[month_year]],2),"/01/",LEFT(output[[#This Row],[month_year]],4)))</f>
        <v>42339</v>
      </c>
    </row>
    <row r="3158" spans="1:16" x14ac:dyDescent="0.3">
      <c r="A3158">
        <v>201512</v>
      </c>
      <c r="B3158" t="s">
        <v>127</v>
      </c>
      <c r="C3158" t="s">
        <v>137</v>
      </c>
      <c r="D3158" t="s">
        <v>138</v>
      </c>
      <c r="E3158" t="s">
        <v>138</v>
      </c>
      <c r="F3158" t="s">
        <v>30</v>
      </c>
      <c r="G3158" t="s">
        <v>19</v>
      </c>
      <c r="H3158" t="s">
        <v>20</v>
      </c>
      <c r="I3158" t="s">
        <v>21</v>
      </c>
      <c r="J3158">
        <v>4548</v>
      </c>
      <c r="K3158">
        <v>13.52</v>
      </c>
      <c r="L3158">
        <v>61488.959999999999</v>
      </c>
      <c r="N3158" t="s">
        <v>138</v>
      </c>
      <c r="O3158" t="s">
        <v>22</v>
      </c>
      <c r="P3158" s="2">
        <f>DATEVALUE(CONCATENATE(RIGHT(output[[#This Row],[month_year]],2),"/01/",LEFT(output[[#This Row],[month_year]],4)))</f>
        <v>42339</v>
      </c>
    </row>
    <row r="3159" spans="1:16" x14ac:dyDescent="0.3">
      <c r="A3159">
        <v>201512</v>
      </c>
      <c r="B3159" t="s">
        <v>127</v>
      </c>
      <c r="C3159" t="s">
        <v>31</v>
      </c>
      <c r="D3159" t="s">
        <v>32</v>
      </c>
      <c r="E3159" t="s">
        <v>32</v>
      </c>
      <c r="F3159" t="s">
        <v>30</v>
      </c>
      <c r="G3159" t="s">
        <v>19</v>
      </c>
      <c r="H3159" t="s">
        <v>20</v>
      </c>
      <c r="I3159" t="s">
        <v>21</v>
      </c>
      <c r="J3159">
        <v>26503</v>
      </c>
      <c r="K3159">
        <v>13.52</v>
      </c>
      <c r="L3159">
        <v>358320.56</v>
      </c>
      <c r="N3159" t="s">
        <v>32</v>
      </c>
      <c r="O3159" t="s">
        <v>22</v>
      </c>
      <c r="P3159" s="2">
        <f>DATEVALUE(CONCATENATE(RIGHT(output[[#This Row],[month_year]],2),"/01/",LEFT(output[[#This Row],[month_year]],4)))</f>
        <v>42339</v>
      </c>
    </row>
    <row r="3160" spans="1:16" x14ac:dyDescent="0.3">
      <c r="A3160">
        <v>201512</v>
      </c>
      <c r="B3160" t="s">
        <v>127</v>
      </c>
      <c r="C3160" t="s">
        <v>139</v>
      </c>
      <c r="D3160" t="s">
        <v>140</v>
      </c>
      <c r="E3160" t="s">
        <v>141</v>
      </c>
      <c r="F3160" t="s">
        <v>30</v>
      </c>
      <c r="G3160" t="s">
        <v>27</v>
      </c>
      <c r="H3160" t="s">
        <v>20</v>
      </c>
      <c r="I3160" t="s">
        <v>28</v>
      </c>
      <c r="J3160">
        <v>57694</v>
      </c>
      <c r="K3160">
        <v>8.48</v>
      </c>
      <c r="L3160">
        <v>489245.12</v>
      </c>
      <c r="N3160" t="s">
        <v>141</v>
      </c>
      <c r="O3160" t="s">
        <v>22</v>
      </c>
      <c r="P3160" s="2">
        <f>DATEVALUE(CONCATENATE(RIGHT(output[[#This Row],[month_year]],2),"/01/",LEFT(output[[#This Row],[month_year]],4)))</f>
        <v>42339</v>
      </c>
    </row>
    <row r="3161" spans="1:16" x14ac:dyDescent="0.3">
      <c r="A3161">
        <v>201512</v>
      </c>
      <c r="B3161" t="s">
        <v>127</v>
      </c>
      <c r="C3161" t="s">
        <v>33</v>
      </c>
      <c r="D3161" t="s">
        <v>33</v>
      </c>
      <c r="E3161" t="s">
        <v>34</v>
      </c>
      <c r="F3161" t="s">
        <v>35</v>
      </c>
      <c r="G3161" t="s">
        <v>19</v>
      </c>
      <c r="H3161" t="s">
        <v>20</v>
      </c>
      <c r="I3161" t="s">
        <v>21</v>
      </c>
      <c r="J3161">
        <v>5893</v>
      </c>
      <c r="K3161">
        <v>13.52</v>
      </c>
      <c r="L3161">
        <v>79673.36</v>
      </c>
      <c r="N3161" t="s">
        <v>34</v>
      </c>
      <c r="O3161" t="s">
        <v>22</v>
      </c>
      <c r="P3161" s="2">
        <f>DATEVALUE(CONCATENATE(RIGHT(output[[#This Row],[month_year]],2),"/01/",LEFT(output[[#This Row],[month_year]],4)))</f>
        <v>42339</v>
      </c>
    </row>
    <row r="3162" spans="1:16" x14ac:dyDescent="0.3">
      <c r="A3162">
        <v>201512</v>
      </c>
      <c r="B3162" t="s">
        <v>127</v>
      </c>
      <c r="C3162" t="s">
        <v>36</v>
      </c>
      <c r="D3162" t="s">
        <v>36</v>
      </c>
      <c r="E3162" t="s">
        <v>36</v>
      </c>
      <c r="F3162" t="s">
        <v>35</v>
      </c>
      <c r="G3162" t="s">
        <v>19</v>
      </c>
      <c r="H3162" t="s">
        <v>20</v>
      </c>
      <c r="I3162" t="s">
        <v>21</v>
      </c>
      <c r="J3162">
        <v>9721</v>
      </c>
      <c r="K3162">
        <v>13.52</v>
      </c>
      <c r="L3162">
        <v>131427.92000000001</v>
      </c>
      <c r="N3162" t="s">
        <v>36</v>
      </c>
      <c r="O3162" t="s">
        <v>22</v>
      </c>
      <c r="P3162" s="2">
        <f>DATEVALUE(CONCATENATE(RIGHT(output[[#This Row],[month_year]],2),"/01/",LEFT(output[[#This Row],[month_year]],4)))</f>
        <v>42339</v>
      </c>
    </row>
    <row r="3163" spans="1:16" x14ac:dyDescent="0.3">
      <c r="A3163">
        <v>201512</v>
      </c>
      <c r="B3163" t="s">
        <v>127</v>
      </c>
      <c r="C3163" t="s">
        <v>93</v>
      </c>
      <c r="D3163" t="s">
        <v>93</v>
      </c>
      <c r="E3163" t="s">
        <v>93</v>
      </c>
      <c r="F3163" t="s">
        <v>35</v>
      </c>
      <c r="G3163" t="s">
        <v>19</v>
      </c>
      <c r="H3163" t="s">
        <v>20</v>
      </c>
      <c r="I3163" t="s">
        <v>21</v>
      </c>
      <c r="J3163">
        <v>5198</v>
      </c>
      <c r="K3163">
        <v>13.52</v>
      </c>
      <c r="L3163">
        <v>70276.960000000006</v>
      </c>
      <c r="N3163" t="s">
        <v>93</v>
      </c>
      <c r="O3163" t="s">
        <v>22</v>
      </c>
      <c r="P3163" s="2">
        <f>DATEVALUE(CONCATENATE(RIGHT(output[[#This Row],[month_year]],2),"/01/",LEFT(output[[#This Row],[month_year]],4)))</f>
        <v>42339</v>
      </c>
    </row>
    <row r="3164" spans="1:16" x14ac:dyDescent="0.3">
      <c r="A3164">
        <v>201512</v>
      </c>
      <c r="B3164" t="s">
        <v>127</v>
      </c>
      <c r="C3164" t="s">
        <v>95</v>
      </c>
      <c r="D3164" t="s">
        <v>95</v>
      </c>
      <c r="E3164" t="s">
        <v>96</v>
      </c>
      <c r="F3164" t="s">
        <v>35</v>
      </c>
      <c r="G3164" t="s">
        <v>52</v>
      </c>
      <c r="H3164" t="s">
        <v>20</v>
      </c>
      <c r="I3164" t="s">
        <v>53</v>
      </c>
      <c r="J3164">
        <v>2239</v>
      </c>
      <c r="K3164">
        <v>13.7</v>
      </c>
      <c r="L3164">
        <v>30674.3</v>
      </c>
      <c r="N3164" t="s">
        <v>96</v>
      </c>
      <c r="O3164" t="s">
        <v>22</v>
      </c>
      <c r="P3164" s="2">
        <f>DATEVALUE(CONCATENATE(RIGHT(output[[#This Row],[month_year]],2),"/01/",LEFT(output[[#This Row],[month_year]],4)))</f>
        <v>42339</v>
      </c>
    </row>
    <row r="3165" spans="1:16" x14ac:dyDescent="0.3">
      <c r="A3165">
        <v>201512</v>
      </c>
      <c r="B3165" t="s">
        <v>127</v>
      </c>
      <c r="C3165" t="s">
        <v>46</v>
      </c>
      <c r="D3165" t="s">
        <v>47</v>
      </c>
      <c r="E3165" t="s">
        <v>47</v>
      </c>
      <c r="F3165" t="s">
        <v>48</v>
      </c>
      <c r="G3165" t="s">
        <v>19</v>
      </c>
      <c r="H3165" t="s">
        <v>20</v>
      </c>
      <c r="I3165" t="s">
        <v>21</v>
      </c>
      <c r="J3165">
        <v>5935</v>
      </c>
      <c r="K3165">
        <v>13.52</v>
      </c>
      <c r="L3165">
        <v>80241.2</v>
      </c>
      <c r="N3165" t="s">
        <v>47</v>
      </c>
      <c r="O3165" t="s">
        <v>22</v>
      </c>
      <c r="P3165" s="2">
        <f>DATEVALUE(CONCATENATE(RIGHT(output[[#This Row],[month_year]],2),"/01/",LEFT(output[[#This Row],[month_year]],4)))</f>
        <v>42339</v>
      </c>
    </row>
    <row r="3166" spans="1:16" x14ac:dyDescent="0.3">
      <c r="A3166">
        <v>201512</v>
      </c>
      <c r="B3166" t="s">
        <v>127</v>
      </c>
      <c r="C3166" t="s">
        <v>142</v>
      </c>
      <c r="D3166" t="s">
        <v>63</v>
      </c>
      <c r="E3166" t="s">
        <v>64</v>
      </c>
      <c r="F3166" t="s">
        <v>65</v>
      </c>
      <c r="G3166" t="s">
        <v>19</v>
      </c>
      <c r="H3166" t="s">
        <v>20</v>
      </c>
      <c r="I3166" t="s">
        <v>21</v>
      </c>
      <c r="J3166">
        <v>38634</v>
      </c>
      <c r="K3166">
        <v>13.52</v>
      </c>
      <c r="L3166">
        <v>522331.68</v>
      </c>
      <c r="N3166" t="s">
        <v>64</v>
      </c>
      <c r="O3166" t="s">
        <v>22</v>
      </c>
      <c r="P3166" s="2">
        <f>DATEVALUE(CONCATENATE(RIGHT(output[[#This Row],[month_year]],2),"/01/",LEFT(output[[#This Row],[month_year]],4)))</f>
        <v>42339</v>
      </c>
    </row>
    <row r="3167" spans="1:16" x14ac:dyDescent="0.3">
      <c r="A3167">
        <v>201512</v>
      </c>
      <c r="B3167" t="s">
        <v>127</v>
      </c>
      <c r="C3167" t="s">
        <v>68</v>
      </c>
      <c r="D3167" t="s">
        <v>69</v>
      </c>
      <c r="E3167" t="s">
        <v>65</v>
      </c>
      <c r="F3167" t="s">
        <v>65</v>
      </c>
      <c r="G3167" t="s">
        <v>19</v>
      </c>
      <c r="H3167" t="s">
        <v>20</v>
      </c>
      <c r="I3167" t="s">
        <v>21</v>
      </c>
      <c r="J3167">
        <v>14541</v>
      </c>
      <c r="K3167">
        <v>13.52</v>
      </c>
      <c r="L3167">
        <v>196594.32</v>
      </c>
      <c r="N3167" t="s">
        <v>65</v>
      </c>
      <c r="O3167" t="s">
        <v>22</v>
      </c>
      <c r="P3167" s="2">
        <f>DATEVALUE(CONCATENATE(RIGHT(output[[#This Row],[month_year]],2),"/01/",LEFT(output[[#This Row],[month_year]],4)))</f>
        <v>42339</v>
      </c>
    </row>
    <row r="3168" spans="1:16" x14ac:dyDescent="0.3">
      <c r="A3168">
        <v>201512</v>
      </c>
      <c r="B3168" t="s">
        <v>143</v>
      </c>
      <c r="C3168" t="s">
        <v>144</v>
      </c>
      <c r="D3168" t="s">
        <v>145</v>
      </c>
      <c r="E3168" t="s">
        <v>146</v>
      </c>
      <c r="F3168" t="s">
        <v>18</v>
      </c>
      <c r="G3168" t="s">
        <v>27</v>
      </c>
      <c r="H3168" t="s">
        <v>20</v>
      </c>
      <c r="I3168" t="s">
        <v>28</v>
      </c>
      <c r="J3168">
        <v>548</v>
      </c>
      <c r="K3168">
        <v>5.98</v>
      </c>
      <c r="L3168">
        <v>3277.04</v>
      </c>
      <c r="M3168">
        <v>1.6666666666666701</v>
      </c>
      <c r="N3168" t="s">
        <v>146</v>
      </c>
      <c r="O3168" t="s">
        <v>22</v>
      </c>
      <c r="P3168" s="2">
        <f>DATEVALUE(CONCATENATE(RIGHT(output[[#This Row],[month_year]],2),"/01/",LEFT(output[[#This Row],[month_year]],4)))</f>
        <v>42339</v>
      </c>
    </row>
    <row r="3169" spans="1:16" x14ac:dyDescent="0.3">
      <c r="A3169">
        <v>201512</v>
      </c>
      <c r="B3169" t="s">
        <v>143</v>
      </c>
      <c r="C3169" t="s">
        <v>147</v>
      </c>
      <c r="D3169" t="s">
        <v>148</v>
      </c>
      <c r="E3169" t="s">
        <v>149</v>
      </c>
      <c r="F3169" t="s">
        <v>18</v>
      </c>
      <c r="G3169" t="s">
        <v>27</v>
      </c>
      <c r="H3169" t="s">
        <v>38</v>
      </c>
      <c r="I3169" t="s">
        <v>150</v>
      </c>
      <c r="J3169">
        <v>314</v>
      </c>
      <c r="K3169">
        <v>6.98</v>
      </c>
      <c r="L3169">
        <v>2191.7199999999998</v>
      </c>
      <c r="M3169">
        <v>1.6666666666666701</v>
      </c>
      <c r="N3169" t="s">
        <v>149</v>
      </c>
      <c r="O3169" t="s">
        <v>22</v>
      </c>
      <c r="P3169" s="2">
        <f>DATEVALUE(CONCATENATE(RIGHT(output[[#This Row],[month_year]],2),"/01/",LEFT(output[[#This Row],[month_year]],4)))</f>
        <v>42339</v>
      </c>
    </row>
    <row r="3170" spans="1:16" x14ac:dyDescent="0.3">
      <c r="A3170">
        <v>201512</v>
      </c>
      <c r="B3170" t="s">
        <v>143</v>
      </c>
      <c r="C3170" t="s">
        <v>151</v>
      </c>
      <c r="D3170" t="s">
        <v>152</v>
      </c>
      <c r="E3170" t="s">
        <v>146</v>
      </c>
      <c r="F3170" t="s">
        <v>18</v>
      </c>
      <c r="G3170" t="s">
        <v>27</v>
      </c>
      <c r="H3170" t="s">
        <v>20</v>
      </c>
      <c r="I3170" t="s">
        <v>28</v>
      </c>
      <c r="J3170">
        <v>98</v>
      </c>
      <c r="K3170">
        <v>5.98</v>
      </c>
      <c r="L3170">
        <v>586.04</v>
      </c>
      <c r="N3170" t="s">
        <v>146</v>
      </c>
      <c r="O3170" t="s">
        <v>24</v>
      </c>
      <c r="P3170" s="2">
        <f>DATEVALUE(CONCATENATE(RIGHT(output[[#This Row],[month_year]],2),"/01/",LEFT(output[[#This Row],[month_year]],4)))</f>
        <v>42339</v>
      </c>
    </row>
    <row r="3171" spans="1:16" x14ac:dyDescent="0.3">
      <c r="A3171">
        <v>201512</v>
      </c>
      <c r="B3171" t="s">
        <v>143</v>
      </c>
      <c r="C3171" t="s">
        <v>153</v>
      </c>
      <c r="D3171" t="s">
        <v>154</v>
      </c>
      <c r="E3171" t="s">
        <v>149</v>
      </c>
      <c r="F3171" t="s">
        <v>18</v>
      </c>
      <c r="G3171" t="s">
        <v>27</v>
      </c>
      <c r="H3171" t="s">
        <v>38</v>
      </c>
      <c r="I3171" t="s">
        <v>150</v>
      </c>
      <c r="J3171">
        <v>56</v>
      </c>
      <c r="K3171">
        <v>6.98</v>
      </c>
      <c r="L3171">
        <v>390.88</v>
      </c>
      <c r="N3171" t="s">
        <v>149</v>
      </c>
      <c r="O3171" t="s">
        <v>24</v>
      </c>
      <c r="P3171" s="2">
        <f>DATEVALUE(CONCATENATE(RIGHT(output[[#This Row],[month_year]],2),"/01/",LEFT(output[[#This Row],[month_year]],4)))</f>
        <v>42339</v>
      </c>
    </row>
    <row r="3172" spans="1:16" x14ac:dyDescent="0.3">
      <c r="A3172">
        <v>201512</v>
      </c>
      <c r="B3172" t="s">
        <v>143</v>
      </c>
      <c r="C3172" t="s">
        <v>155</v>
      </c>
      <c r="D3172" t="s">
        <v>156</v>
      </c>
      <c r="E3172" t="s">
        <v>17</v>
      </c>
      <c r="F3172" t="s">
        <v>18</v>
      </c>
      <c r="G3172" t="s">
        <v>19</v>
      </c>
      <c r="H3172" t="s">
        <v>20</v>
      </c>
      <c r="I3172" t="s">
        <v>21</v>
      </c>
      <c r="J3172">
        <v>1958</v>
      </c>
      <c r="K3172">
        <v>12.95</v>
      </c>
      <c r="L3172">
        <v>25356.1</v>
      </c>
      <c r="M3172">
        <v>18.6666666666667</v>
      </c>
      <c r="N3172" t="s">
        <v>17</v>
      </c>
      <c r="O3172" t="s">
        <v>22</v>
      </c>
      <c r="P3172" s="2">
        <f>DATEVALUE(CONCATENATE(RIGHT(output[[#This Row],[month_year]],2),"/01/",LEFT(output[[#This Row],[month_year]],4)))</f>
        <v>42339</v>
      </c>
    </row>
    <row r="3173" spans="1:16" x14ac:dyDescent="0.3">
      <c r="A3173">
        <v>201512</v>
      </c>
      <c r="B3173" t="s">
        <v>143</v>
      </c>
      <c r="C3173" t="s">
        <v>157</v>
      </c>
      <c r="D3173" t="s">
        <v>158</v>
      </c>
      <c r="E3173" t="s">
        <v>72</v>
      </c>
      <c r="F3173" t="s">
        <v>18</v>
      </c>
      <c r="G3173" t="s">
        <v>19</v>
      </c>
      <c r="H3173" t="s">
        <v>38</v>
      </c>
      <c r="I3173" t="s">
        <v>39</v>
      </c>
      <c r="J3173">
        <v>2368</v>
      </c>
      <c r="K3173">
        <v>14.1</v>
      </c>
      <c r="L3173">
        <v>33388.800000000003</v>
      </c>
      <c r="M3173">
        <v>18.6666666666667</v>
      </c>
      <c r="N3173" t="s">
        <v>72</v>
      </c>
      <c r="O3173" t="s">
        <v>22</v>
      </c>
      <c r="P3173" s="2">
        <f>DATEVALUE(CONCATENATE(RIGHT(output[[#This Row],[month_year]],2),"/01/",LEFT(output[[#This Row],[month_year]],4)))</f>
        <v>42339</v>
      </c>
    </row>
    <row r="3174" spans="1:16" x14ac:dyDescent="0.3">
      <c r="A3174">
        <v>201512</v>
      </c>
      <c r="B3174" t="s">
        <v>143</v>
      </c>
      <c r="C3174" t="s">
        <v>159</v>
      </c>
      <c r="D3174" t="s">
        <v>160</v>
      </c>
      <c r="E3174" t="s">
        <v>17</v>
      </c>
      <c r="F3174" t="s">
        <v>18</v>
      </c>
      <c r="G3174" t="s">
        <v>161</v>
      </c>
      <c r="H3174" t="s">
        <v>20</v>
      </c>
      <c r="I3174" t="s">
        <v>162</v>
      </c>
      <c r="J3174">
        <v>3615</v>
      </c>
      <c r="K3174">
        <v>13.07</v>
      </c>
      <c r="L3174">
        <v>47248.05</v>
      </c>
      <c r="N3174" t="s">
        <v>17</v>
      </c>
      <c r="O3174" t="s">
        <v>24</v>
      </c>
      <c r="P3174" s="2">
        <f>DATEVALUE(CONCATENATE(RIGHT(output[[#This Row],[month_year]],2),"/01/",LEFT(output[[#This Row],[month_year]],4)))</f>
        <v>42339</v>
      </c>
    </row>
    <row r="3175" spans="1:16" x14ac:dyDescent="0.3">
      <c r="A3175">
        <v>201512</v>
      </c>
      <c r="B3175" t="s">
        <v>143</v>
      </c>
      <c r="C3175" t="s">
        <v>163</v>
      </c>
      <c r="D3175" t="s">
        <v>164</v>
      </c>
      <c r="E3175" t="s">
        <v>72</v>
      </c>
      <c r="F3175" t="s">
        <v>18</v>
      </c>
      <c r="G3175" t="s">
        <v>161</v>
      </c>
      <c r="H3175" t="s">
        <v>38</v>
      </c>
      <c r="I3175" t="s">
        <v>165</v>
      </c>
      <c r="J3175">
        <v>4264</v>
      </c>
      <c r="K3175">
        <v>14.24</v>
      </c>
      <c r="L3175">
        <v>60719.360000000001</v>
      </c>
      <c r="N3175" t="s">
        <v>72</v>
      </c>
      <c r="O3175" t="s">
        <v>24</v>
      </c>
      <c r="P3175" s="2">
        <f>DATEVALUE(CONCATENATE(RIGHT(output[[#This Row],[month_year]],2),"/01/",LEFT(output[[#This Row],[month_year]],4)))</f>
        <v>42339</v>
      </c>
    </row>
    <row r="3176" spans="1:16" x14ac:dyDescent="0.3">
      <c r="A3176">
        <v>201512</v>
      </c>
      <c r="B3176" t="s">
        <v>143</v>
      </c>
      <c r="C3176" t="s">
        <v>166</v>
      </c>
      <c r="D3176" t="s">
        <v>167</v>
      </c>
      <c r="E3176" t="s">
        <v>17</v>
      </c>
      <c r="F3176" t="s">
        <v>18</v>
      </c>
      <c r="G3176" t="s">
        <v>19</v>
      </c>
      <c r="H3176" t="s">
        <v>20</v>
      </c>
      <c r="I3176" t="s">
        <v>21</v>
      </c>
      <c r="J3176">
        <v>168</v>
      </c>
      <c r="K3176">
        <v>14.98</v>
      </c>
      <c r="L3176">
        <v>2516.64</v>
      </c>
      <c r="N3176" t="s">
        <v>17</v>
      </c>
      <c r="O3176" t="s">
        <v>24</v>
      </c>
      <c r="P3176" s="2">
        <f>DATEVALUE(CONCATENATE(RIGHT(output[[#This Row],[month_year]],2),"/01/",LEFT(output[[#This Row],[month_year]],4)))</f>
        <v>42339</v>
      </c>
    </row>
    <row r="3177" spans="1:16" x14ac:dyDescent="0.3">
      <c r="A3177">
        <v>201512</v>
      </c>
      <c r="B3177" t="s">
        <v>143</v>
      </c>
      <c r="C3177" t="s">
        <v>168</v>
      </c>
      <c r="D3177" t="s">
        <v>169</v>
      </c>
      <c r="E3177" t="s">
        <v>72</v>
      </c>
      <c r="F3177" t="s">
        <v>18</v>
      </c>
      <c r="G3177" t="s">
        <v>19</v>
      </c>
      <c r="H3177" t="s">
        <v>38</v>
      </c>
      <c r="I3177" t="s">
        <v>39</v>
      </c>
      <c r="J3177">
        <v>220</v>
      </c>
      <c r="K3177">
        <v>15.98</v>
      </c>
      <c r="L3177">
        <v>3515.6</v>
      </c>
      <c r="N3177" t="s">
        <v>72</v>
      </c>
      <c r="O3177" t="s">
        <v>24</v>
      </c>
      <c r="P3177" s="2">
        <f>DATEVALUE(CONCATENATE(RIGHT(output[[#This Row],[month_year]],2),"/01/",LEFT(output[[#This Row],[month_year]],4)))</f>
        <v>42339</v>
      </c>
    </row>
    <row r="3178" spans="1:16" x14ac:dyDescent="0.3">
      <c r="A3178">
        <v>201512</v>
      </c>
      <c r="B3178" t="s">
        <v>143</v>
      </c>
      <c r="C3178" t="s">
        <v>170</v>
      </c>
      <c r="D3178" t="s">
        <v>171</v>
      </c>
      <c r="E3178" t="s">
        <v>172</v>
      </c>
      <c r="F3178" t="s">
        <v>18</v>
      </c>
      <c r="G3178" t="s">
        <v>27</v>
      </c>
      <c r="H3178" t="s">
        <v>20</v>
      </c>
      <c r="I3178" t="s">
        <v>28</v>
      </c>
      <c r="J3178">
        <v>734</v>
      </c>
      <c r="K3178">
        <v>5.98</v>
      </c>
      <c r="L3178">
        <v>4389.32</v>
      </c>
      <c r="M3178">
        <v>1.3333333333333299</v>
      </c>
      <c r="N3178" t="s">
        <v>172</v>
      </c>
      <c r="O3178" t="s">
        <v>22</v>
      </c>
      <c r="P3178" s="2">
        <f>DATEVALUE(CONCATENATE(RIGHT(output[[#This Row],[month_year]],2),"/01/",LEFT(output[[#This Row],[month_year]],4)))</f>
        <v>42339</v>
      </c>
    </row>
    <row r="3179" spans="1:16" x14ac:dyDescent="0.3">
      <c r="A3179">
        <v>201512</v>
      </c>
      <c r="B3179" t="s">
        <v>143</v>
      </c>
      <c r="C3179" t="s">
        <v>173</v>
      </c>
      <c r="D3179" t="s">
        <v>174</v>
      </c>
      <c r="E3179" t="s">
        <v>175</v>
      </c>
      <c r="F3179" t="s">
        <v>18</v>
      </c>
      <c r="G3179" t="s">
        <v>27</v>
      </c>
      <c r="H3179" t="s">
        <v>38</v>
      </c>
      <c r="I3179" t="s">
        <v>150</v>
      </c>
      <c r="J3179">
        <v>433</v>
      </c>
      <c r="K3179">
        <v>6.98</v>
      </c>
      <c r="L3179">
        <v>3022.34</v>
      </c>
      <c r="M3179">
        <v>1.3333333333333299</v>
      </c>
      <c r="N3179" t="s">
        <v>175</v>
      </c>
      <c r="O3179" t="s">
        <v>22</v>
      </c>
      <c r="P3179" s="2">
        <f>DATEVALUE(CONCATENATE(RIGHT(output[[#This Row],[month_year]],2),"/01/",LEFT(output[[#This Row],[month_year]],4)))</f>
        <v>42339</v>
      </c>
    </row>
    <row r="3180" spans="1:16" x14ac:dyDescent="0.3">
      <c r="A3180">
        <v>201512</v>
      </c>
      <c r="B3180" t="s">
        <v>143</v>
      </c>
      <c r="C3180" t="s">
        <v>176</v>
      </c>
      <c r="D3180" t="s">
        <v>177</v>
      </c>
      <c r="E3180" t="s">
        <v>172</v>
      </c>
      <c r="F3180" t="s">
        <v>18</v>
      </c>
      <c r="G3180" t="s">
        <v>27</v>
      </c>
      <c r="H3180" t="s">
        <v>20</v>
      </c>
      <c r="I3180" t="s">
        <v>28</v>
      </c>
      <c r="J3180">
        <v>53</v>
      </c>
      <c r="K3180">
        <v>5.98</v>
      </c>
      <c r="L3180">
        <v>316.94</v>
      </c>
      <c r="N3180" t="s">
        <v>172</v>
      </c>
      <c r="O3180" t="s">
        <v>24</v>
      </c>
      <c r="P3180" s="2">
        <f>DATEVALUE(CONCATENATE(RIGHT(output[[#This Row],[month_year]],2),"/01/",LEFT(output[[#This Row],[month_year]],4)))</f>
        <v>42339</v>
      </c>
    </row>
    <row r="3181" spans="1:16" x14ac:dyDescent="0.3">
      <c r="A3181">
        <v>201512</v>
      </c>
      <c r="B3181" t="s">
        <v>143</v>
      </c>
      <c r="C3181" t="s">
        <v>178</v>
      </c>
      <c r="D3181" t="s">
        <v>179</v>
      </c>
      <c r="E3181" t="s">
        <v>175</v>
      </c>
      <c r="F3181" t="s">
        <v>18</v>
      </c>
      <c r="G3181" t="s">
        <v>27</v>
      </c>
      <c r="H3181" t="s">
        <v>38</v>
      </c>
      <c r="I3181" t="s">
        <v>150</v>
      </c>
      <c r="J3181">
        <v>35</v>
      </c>
      <c r="K3181">
        <v>6.98</v>
      </c>
      <c r="L3181">
        <v>244.3</v>
      </c>
      <c r="N3181" t="s">
        <v>175</v>
      </c>
      <c r="O3181" t="s">
        <v>24</v>
      </c>
      <c r="P3181" s="2">
        <f>DATEVALUE(CONCATENATE(RIGHT(output[[#This Row],[month_year]],2),"/01/",LEFT(output[[#This Row],[month_year]],4)))</f>
        <v>42339</v>
      </c>
    </row>
    <row r="3182" spans="1:16" x14ac:dyDescent="0.3">
      <c r="A3182">
        <v>201512</v>
      </c>
      <c r="B3182" t="s">
        <v>143</v>
      </c>
      <c r="C3182" t="s">
        <v>180</v>
      </c>
      <c r="D3182" t="s">
        <v>181</v>
      </c>
      <c r="E3182" t="s">
        <v>75</v>
      </c>
      <c r="F3182" t="s">
        <v>18</v>
      </c>
      <c r="G3182" t="s">
        <v>19</v>
      </c>
      <c r="H3182" t="s">
        <v>20</v>
      </c>
      <c r="I3182" t="s">
        <v>21</v>
      </c>
      <c r="J3182">
        <v>2350</v>
      </c>
      <c r="K3182">
        <v>12.95</v>
      </c>
      <c r="L3182">
        <v>30432.5</v>
      </c>
      <c r="M3182">
        <v>10.6666666666667</v>
      </c>
      <c r="N3182" t="s">
        <v>75</v>
      </c>
      <c r="O3182" t="s">
        <v>22</v>
      </c>
      <c r="P3182" s="2">
        <f>DATEVALUE(CONCATENATE(RIGHT(output[[#This Row],[month_year]],2),"/01/",LEFT(output[[#This Row],[month_year]],4)))</f>
        <v>42339</v>
      </c>
    </row>
    <row r="3183" spans="1:16" x14ac:dyDescent="0.3">
      <c r="A3183">
        <v>201512</v>
      </c>
      <c r="B3183" t="s">
        <v>143</v>
      </c>
      <c r="C3183" t="s">
        <v>182</v>
      </c>
      <c r="D3183" t="s">
        <v>183</v>
      </c>
      <c r="E3183" t="s">
        <v>78</v>
      </c>
      <c r="F3183" t="s">
        <v>18</v>
      </c>
      <c r="G3183" t="s">
        <v>19</v>
      </c>
      <c r="H3183" t="s">
        <v>38</v>
      </c>
      <c r="I3183" t="s">
        <v>39</v>
      </c>
      <c r="J3183">
        <v>2890</v>
      </c>
      <c r="K3183">
        <v>14.1</v>
      </c>
      <c r="L3183">
        <v>40749</v>
      </c>
      <c r="M3183">
        <v>10.6666666666667</v>
      </c>
      <c r="N3183" t="s">
        <v>78</v>
      </c>
      <c r="O3183" t="s">
        <v>22</v>
      </c>
      <c r="P3183" s="2">
        <f>DATEVALUE(CONCATENATE(RIGHT(output[[#This Row],[month_year]],2),"/01/",LEFT(output[[#This Row],[month_year]],4)))</f>
        <v>42339</v>
      </c>
    </row>
    <row r="3184" spans="1:16" x14ac:dyDescent="0.3">
      <c r="A3184">
        <v>201512</v>
      </c>
      <c r="B3184" t="s">
        <v>143</v>
      </c>
      <c r="C3184" t="s">
        <v>184</v>
      </c>
      <c r="D3184" t="s">
        <v>185</v>
      </c>
      <c r="E3184" t="s">
        <v>75</v>
      </c>
      <c r="F3184" t="s">
        <v>18</v>
      </c>
      <c r="G3184" t="s">
        <v>19</v>
      </c>
      <c r="H3184" t="s">
        <v>20</v>
      </c>
      <c r="I3184" t="s">
        <v>21</v>
      </c>
      <c r="J3184">
        <v>223</v>
      </c>
      <c r="K3184">
        <v>14.98</v>
      </c>
      <c r="L3184">
        <v>3340.54</v>
      </c>
      <c r="N3184" t="s">
        <v>75</v>
      </c>
      <c r="O3184" t="s">
        <v>24</v>
      </c>
      <c r="P3184" s="2">
        <f>DATEVALUE(CONCATENATE(RIGHT(output[[#This Row],[month_year]],2),"/01/",LEFT(output[[#This Row],[month_year]],4)))</f>
        <v>42339</v>
      </c>
    </row>
    <row r="3185" spans="1:16" x14ac:dyDescent="0.3">
      <c r="A3185">
        <v>201512</v>
      </c>
      <c r="B3185" t="s">
        <v>143</v>
      </c>
      <c r="C3185" t="s">
        <v>186</v>
      </c>
      <c r="D3185" t="s">
        <v>187</v>
      </c>
      <c r="E3185" t="s">
        <v>78</v>
      </c>
      <c r="F3185" t="s">
        <v>18</v>
      </c>
      <c r="G3185" t="s">
        <v>19</v>
      </c>
      <c r="H3185" t="s">
        <v>38</v>
      </c>
      <c r="I3185" t="s">
        <v>39</v>
      </c>
      <c r="J3185">
        <v>201</v>
      </c>
      <c r="K3185">
        <v>15.98</v>
      </c>
      <c r="L3185">
        <v>3211.98</v>
      </c>
      <c r="N3185" t="s">
        <v>78</v>
      </c>
      <c r="O3185" t="s">
        <v>24</v>
      </c>
      <c r="P3185" s="2">
        <f>DATEVALUE(CONCATENATE(RIGHT(output[[#This Row],[month_year]],2),"/01/",LEFT(output[[#This Row],[month_year]],4)))</f>
        <v>42339</v>
      </c>
    </row>
    <row r="3186" spans="1:16" x14ac:dyDescent="0.3">
      <c r="A3186">
        <v>201512</v>
      </c>
      <c r="B3186" t="s">
        <v>143</v>
      </c>
      <c r="C3186" t="s">
        <v>188</v>
      </c>
      <c r="D3186" t="s">
        <v>189</v>
      </c>
      <c r="E3186" t="s">
        <v>190</v>
      </c>
      <c r="F3186" t="s">
        <v>18</v>
      </c>
      <c r="G3186" t="s">
        <v>27</v>
      </c>
      <c r="H3186" t="s">
        <v>20</v>
      </c>
      <c r="I3186" t="s">
        <v>28</v>
      </c>
      <c r="J3186">
        <v>378</v>
      </c>
      <c r="K3186">
        <v>5.98</v>
      </c>
      <c r="L3186">
        <v>2260.44</v>
      </c>
      <c r="M3186">
        <v>0.66666666666666696</v>
      </c>
      <c r="N3186" t="s">
        <v>190</v>
      </c>
      <c r="O3186" t="s">
        <v>22</v>
      </c>
      <c r="P3186" s="2">
        <f>DATEVALUE(CONCATENATE(RIGHT(output[[#This Row],[month_year]],2),"/01/",LEFT(output[[#This Row],[month_year]],4)))</f>
        <v>42339</v>
      </c>
    </row>
    <row r="3187" spans="1:16" x14ac:dyDescent="0.3">
      <c r="A3187">
        <v>201512</v>
      </c>
      <c r="B3187" t="s">
        <v>143</v>
      </c>
      <c r="C3187" t="s">
        <v>191</v>
      </c>
      <c r="D3187" t="s">
        <v>192</v>
      </c>
      <c r="E3187" t="s">
        <v>193</v>
      </c>
      <c r="F3187" t="s">
        <v>18</v>
      </c>
      <c r="G3187" t="s">
        <v>27</v>
      </c>
      <c r="H3187" t="s">
        <v>38</v>
      </c>
      <c r="I3187" t="s">
        <v>150</v>
      </c>
      <c r="J3187">
        <v>206</v>
      </c>
      <c r="K3187">
        <v>6.98</v>
      </c>
      <c r="L3187">
        <v>1437.88</v>
      </c>
      <c r="M3187">
        <v>0.33333333333333298</v>
      </c>
      <c r="N3187" t="s">
        <v>193</v>
      </c>
      <c r="O3187" t="s">
        <v>22</v>
      </c>
      <c r="P3187" s="2">
        <f>DATEVALUE(CONCATENATE(RIGHT(output[[#This Row],[month_year]],2),"/01/",LEFT(output[[#This Row],[month_year]],4)))</f>
        <v>42339</v>
      </c>
    </row>
    <row r="3188" spans="1:16" x14ac:dyDescent="0.3">
      <c r="A3188">
        <v>201512</v>
      </c>
      <c r="B3188" t="s">
        <v>143</v>
      </c>
      <c r="C3188" t="s">
        <v>194</v>
      </c>
      <c r="D3188" t="s">
        <v>195</v>
      </c>
      <c r="E3188" t="s">
        <v>190</v>
      </c>
      <c r="F3188" t="s">
        <v>18</v>
      </c>
      <c r="G3188" t="s">
        <v>27</v>
      </c>
      <c r="H3188" t="s">
        <v>20</v>
      </c>
      <c r="I3188" t="s">
        <v>28</v>
      </c>
      <c r="J3188">
        <v>32</v>
      </c>
      <c r="K3188">
        <v>5.98</v>
      </c>
      <c r="L3188">
        <v>191.36</v>
      </c>
      <c r="N3188" t="s">
        <v>190</v>
      </c>
      <c r="O3188" t="s">
        <v>24</v>
      </c>
      <c r="P3188" s="2">
        <f>DATEVALUE(CONCATENATE(RIGHT(output[[#This Row],[month_year]],2),"/01/",LEFT(output[[#This Row],[month_year]],4)))</f>
        <v>42339</v>
      </c>
    </row>
    <row r="3189" spans="1:16" x14ac:dyDescent="0.3">
      <c r="A3189">
        <v>201512</v>
      </c>
      <c r="B3189" t="s">
        <v>143</v>
      </c>
      <c r="C3189" t="s">
        <v>196</v>
      </c>
      <c r="D3189" t="s">
        <v>197</v>
      </c>
      <c r="E3189" t="s">
        <v>193</v>
      </c>
      <c r="F3189" t="s">
        <v>18</v>
      </c>
      <c r="G3189" t="s">
        <v>27</v>
      </c>
      <c r="H3189" t="s">
        <v>38</v>
      </c>
      <c r="I3189" t="s">
        <v>150</v>
      </c>
      <c r="J3189">
        <v>15</v>
      </c>
      <c r="K3189">
        <v>6.98</v>
      </c>
      <c r="L3189">
        <v>104.7</v>
      </c>
      <c r="N3189" t="s">
        <v>193</v>
      </c>
      <c r="O3189" t="s">
        <v>24</v>
      </c>
      <c r="P3189" s="2">
        <f>DATEVALUE(CONCATENATE(RIGHT(output[[#This Row],[month_year]],2),"/01/",LEFT(output[[#This Row],[month_year]],4)))</f>
        <v>42339</v>
      </c>
    </row>
    <row r="3190" spans="1:16" x14ac:dyDescent="0.3">
      <c r="A3190">
        <v>201512</v>
      </c>
      <c r="B3190" t="s">
        <v>143</v>
      </c>
      <c r="C3190" t="s">
        <v>198</v>
      </c>
      <c r="D3190" t="s">
        <v>80</v>
      </c>
      <c r="E3190" t="s">
        <v>81</v>
      </c>
      <c r="F3190" t="s">
        <v>18</v>
      </c>
      <c r="G3190" t="s">
        <v>52</v>
      </c>
      <c r="H3190" t="s">
        <v>20</v>
      </c>
      <c r="I3190" t="s">
        <v>53</v>
      </c>
      <c r="J3190">
        <v>3199</v>
      </c>
      <c r="K3190">
        <v>12.88</v>
      </c>
      <c r="L3190">
        <v>41203.120000000003</v>
      </c>
      <c r="M3190">
        <v>13.3333333333333</v>
      </c>
      <c r="N3190" t="s">
        <v>81</v>
      </c>
      <c r="O3190" t="s">
        <v>22</v>
      </c>
      <c r="P3190" s="2">
        <f>DATEVALUE(CONCATENATE(RIGHT(output[[#This Row],[month_year]],2),"/01/",LEFT(output[[#This Row],[month_year]],4)))</f>
        <v>42339</v>
      </c>
    </row>
    <row r="3191" spans="1:16" x14ac:dyDescent="0.3">
      <c r="A3191">
        <v>201512</v>
      </c>
      <c r="B3191" t="s">
        <v>143</v>
      </c>
      <c r="C3191" t="s">
        <v>199</v>
      </c>
      <c r="D3191" t="s">
        <v>83</v>
      </c>
      <c r="E3191" t="s">
        <v>84</v>
      </c>
      <c r="F3191" t="s">
        <v>18</v>
      </c>
      <c r="G3191" t="s">
        <v>52</v>
      </c>
      <c r="H3191" t="s">
        <v>38</v>
      </c>
      <c r="I3191" t="s">
        <v>85</v>
      </c>
      <c r="J3191">
        <v>2895</v>
      </c>
      <c r="K3191">
        <v>14.02</v>
      </c>
      <c r="L3191">
        <v>40587.9</v>
      </c>
      <c r="M3191">
        <v>13.3333333333333</v>
      </c>
      <c r="N3191" t="s">
        <v>84</v>
      </c>
      <c r="O3191" t="s">
        <v>22</v>
      </c>
      <c r="P3191" s="2">
        <f>DATEVALUE(CONCATENATE(RIGHT(output[[#This Row],[month_year]],2),"/01/",LEFT(output[[#This Row],[month_year]],4)))</f>
        <v>42339</v>
      </c>
    </row>
    <row r="3192" spans="1:16" x14ac:dyDescent="0.3">
      <c r="A3192">
        <v>201512</v>
      </c>
      <c r="B3192" t="s">
        <v>143</v>
      </c>
      <c r="C3192" t="s">
        <v>200</v>
      </c>
      <c r="D3192" t="s">
        <v>201</v>
      </c>
      <c r="E3192" t="s">
        <v>81</v>
      </c>
      <c r="F3192" t="s">
        <v>18</v>
      </c>
      <c r="G3192" t="s">
        <v>52</v>
      </c>
      <c r="H3192" t="s">
        <v>20</v>
      </c>
      <c r="I3192" t="s">
        <v>53</v>
      </c>
      <c r="J3192">
        <v>268</v>
      </c>
      <c r="K3192">
        <v>14.98</v>
      </c>
      <c r="L3192">
        <v>4014.64</v>
      </c>
      <c r="N3192" t="s">
        <v>81</v>
      </c>
      <c r="O3192" t="s">
        <v>24</v>
      </c>
      <c r="P3192" s="2">
        <f>DATEVALUE(CONCATENATE(RIGHT(output[[#This Row],[month_year]],2),"/01/",LEFT(output[[#This Row],[month_year]],4)))</f>
        <v>42339</v>
      </c>
    </row>
    <row r="3193" spans="1:16" x14ac:dyDescent="0.3">
      <c r="A3193">
        <v>201512</v>
      </c>
      <c r="B3193" t="s">
        <v>143</v>
      </c>
      <c r="C3193" t="s">
        <v>202</v>
      </c>
      <c r="D3193" t="s">
        <v>203</v>
      </c>
      <c r="E3193" t="s">
        <v>84</v>
      </c>
      <c r="F3193" t="s">
        <v>18</v>
      </c>
      <c r="G3193" t="s">
        <v>52</v>
      </c>
      <c r="H3193" t="s">
        <v>38</v>
      </c>
      <c r="I3193" t="s">
        <v>85</v>
      </c>
      <c r="J3193">
        <v>236</v>
      </c>
      <c r="K3193">
        <v>15.98</v>
      </c>
      <c r="L3193">
        <v>3771.28</v>
      </c>
      <c r="N3193" t="s">
        <v>84</v>
      </c>
      <c r="O3193" t="s">
        <v>24</v>
      </c>
      <c r="P3193" s="2">
        <f>DATEVALUE(CONCATENATE(RIGHT(output[[#This Row],[month_year]],2),"/01/",LEFT(output[[#This Row],[month_year]],4)))</f>
        <v>42339</v>
      </c>
    </row>
    <row r="3194" spans="1:16" x14ac:dyDescent="0.3">
      <c r="A3194">
        <v>201512</v>
      </c>
      <c r="B3194" t="s">
        <v>143</v>
      </c>
      <c r="C3194" t="s">
        <v>204</v>
      </c>
      <c r="D3194" t="s">
        <v>205</v>
      </c>
      <c r="E3194" t="s">
        <v>206</v>
      </c>
      <c r="F3194" t="s">
        <v>206</v>
      </c>
      <c r="G3194" t="s">
        <v>19</v>
      </c>
      <c r="H3194" t="s">
        <v>20</v>
      </c>
      <c r="I3194" t="s">
        <v>21</v>
      </c>
      <c r="J3194">
        <v>1689</v>
      </c>
      <c r="K3194">
        <v>12.95</v>
      </c>
      <c r="L3194">
        <v>21872.55</v>
      </c>
      <c r="M3194">
        <v>16</v>
      </c>
      <c r="N3194" t="s">
        <v>206</v>
      </c>
      <c r="O3194" t="s">
        <v>22</v>
      </c>
      <c r="P3194" s="2">
        <f>DATEVALUE(CONCATENATE(RIGHT(output[[#This Row],[month_year]],2),"/01/",LEFT(output[[#This Row],[month_year]],4)))</f>
        <v>42339</v>
      </c>
    </row>
    <row r="3195" spans="1:16" x14ac:dyDescent="0.3">
      <c r="A3195">
        <v>201512</v>
      </c>
      <c r="B3195" t="s">
        <v>143</v>
      </c>
      <c r="C3195" t="s">
        <v>207</v>
      </c>
      <c r="D3195" t="s">
        <v>208</v>
      </c>
      <c r="E3195" t="s">
        <v>209</v>
      </c>
      <c r="F3195" t="s">
        <v>206</v>
      </c>
      <c r="G3195" t="s">
        <v>19</v>
      </c>
      <c r="H3195" t="s">
        <v>38</v>
      </c>
      <c r="I3195" t="s">
        <v>39</v>
      </c>
      <c r="J3195">
        <v>1863</v>
      </c>
      <c r="K3195">
        <v>14.1</v>
      </c>
      <c r="L3195">
        <v>26268.3</v>
      </c>
      <c r="M3195">
        <v>16</v>
      </c>
      <c r="N3195" t="s">
        <v>209</v>
      </c>
      <c r="O3195" t="s">
        <v>22</v>
      </c>
      <c r="P3195" s="2">
        <f>DATEVALUE(CONCATENATE(RIGHT(output[[#This Row],[month_year]],2),"/01/",LEFT(output[[#This Row],[month_year]],4)))</f>
        <v>42339</v>
      </c>
    </row>
    <row r="3196" spans="1:16" x14ac:dyDescent="0.3">
      <c r="A3196">
        <v>201512</v>
      </c>
      <c r="B3196" t="s">
        <v>143</v>
      </c>
      <c r="C3196" t="s">
        <v>210</v>
      </c>
      <c r="D3196" t="s">
        <v>211</v>
      </c>
      <c r="E3196" t="s">
        <v>206</v>
      </c>
      <c r="F3196" t="s">
        <v>206</v>
      </c>
      <c r="G3196" t="s">
        <v>161</v>
      </c>
      <c r="H3196" t="s">
        <v>20</v>
      </c>
      <c r="I3196" t="s">
        <v>162</v>
      </c>
      <c r="J3196">
        <v>2360</v>
      </c>
      <c r="K3196">
        <v>13.07</v>
      </c>
      <c r="L3196">
        <v>30845.200000000001</v>
      </c>
      <c r="N3196" t="s">
        <v>206</v>
      </c>
      <c r="O3196" t="s">
        <v>24</v>
      </c>
      <c r="P3196" s="2">
        <f>DATEVALUE(CONCATENATE(RIGHT(output[[#This Row],[month_year]],2),"/01/",LEFT(output[[#This Row],[month_year]],4)))</f>
        <v>42339</v>
      </c>
    </row>
    <row r="3197" spans="1:16" x14ac:dyDescent="0.3">
      <c r="A3197">
        <v>201512</v>
      </c>
      <c r="B3197" t="s">
        <v>143</v>
      </c>
      <c r="C3197" t="s">
        <v>212</v>
      </c>
      <c r="D3197" t="s">
        <v>213</v>
      </c>
      <c r="E3197" t="s">
        <v>209</v>
      </c>
      <c r="F3197" t="s">
        <v>206</v>
      </c>
      <c r="G3197" t="s">
        <v>161</v>
      </c>
      <c r="H3197" t="s">
        <v>38</v>
      </c>
      <c r="I3197" t="s">
        <v>165</v>
      </c>
      <c r="J3197">
        <v>3154</v>
      </c>
      <c r="K3197">
        <v>14.24</v>
      </c>
      <c r="L3197">
        <v>44912.959999999999</v>
      </c>
      <c r="N3197" t="s">
        <v>209</v>
      </c>
      <c r="O3197" t="s">
        <v>24</v>
      </c>
      <c r="P3197" s="2">
        <f>DATEVALUE(CONCATENATE(RIGHT(output[[#This Row],[month_year]],2),"/01/",LEFT(output[[#This Row],[month_year]],4)))</f>
        <v>42339</v>
      </c>
    </row>
    <row r="3198" spans="1:16" x14ac:dyDescent="0.3">
      <c r="A3198">
        <v>201512</v>
      </c>
      <c r="B3198" t="s">
        <v>143</v>
      </c>
      <c r="C3198" t="s">
        <v>214</v>
      </c>
      <c r="D3198" t="s">
        <v>215</v>
      </c>
      <c r="E3198" t="s">
        <v>206</v>
      </c>
      <c r="F3198" t="s">
        <v>206</v>
      </c>
      <c r="G3198" t="s">
        <v>19</v>
      </c>
      <c r="H3198" t="s">
        <v>20</v>
      </c>
      <c r="I3198" t="s">
        <v>21</v>
      </c>
      <c r="J3198">
        <v>241</v>
      </c>
      <c r="K3198">
        <v>14.98</v>
      </c>
      <c r="L3198">
        <v>3610.18</v>
      </c>
      <c r="N3198" t="s">
        <v>206</v>
      </c>
      <c r="O3198" t="s">
        <v>24</v>
      </c>
      <c r="P3198" s="2">
        <f>DATEVALUE(CONCATENATE(RIGHT(output[[#This Row],[month_year]],2),"/01/",LEFT(output[[#This Row],[month_year]],4)))</f>
        <v>42339</v>
      </c>
    </row>
    <row r="3199" spans="1:16" x14ac:dyDescent="0.3">
      <c r="A3199">
        <v>201512</v>
      </c>
      <c r="B3199" t="s">
        <v>143</v>
      </c>
      <c r="C3199" t="s">
        <v>216</v>
      </c>
      <c r="D3199" t="s">
        <v>217</v>
      </c>
      <c r="E3199" t="s">
        <v>209</v>
      </c>
      <c r="F3199" t="s">
        <v>206</v>
      </c>
      <c r="G3199" t="s">
        <v>19</v>
      </c>
      <c r="H3199" t="s">
        <v>38</v>
      </c>
      <c r="I3199" t="s">
        <v>39</v>
      </c>
      <c r="J3199">
        <v>221</v>
      </c>
      <c r="K3199">
        <v>15.98</v>
      </c>
      <c r="L3199">
        <v>3531.58</v>
      </c>
      <c r="N3199" t="s">
        <v>209</v>
      </c>
      <c r="O3199" t="s">
        <v>24</v>
      </c>
      <c r="P3199" s="2">
        <f>DATEVALUE(CONCATENATE(RIGHT(output[[#This Row],[month_year]],2),"/01/",LEFT(output[[#This Row],[month_year]],4)))</f>
        <v>42339</v>
      </c>
    </row>
    <row r="3200" spans="1:16" x14ac:dyDescent="0.3">
      <c r="A3200">
        <v>201512</v>
      </c>
      <c r="B3200" t="s">
        <v>143</v>
      </c>
      <c r="C3200" t="s">
        <v>218</v>
      </c>
      <c r="D3200" t="s">
        <v>219</v>
      </c>
      <c r="E3200" t="s">
        <v>87</v>
      </c>
      <c r="F3200" t="s">
        <v>30</v>
      </c>
      <c r="G3200" t="s">
        <v>19</v>
      </c>
      <c r="H3200" t="s">
        <v>38</v>
      </c>
      <c r="I3200" t="s">
        <v>39</v>
      </c>
      <c r="J3200">
        <v>3125</v>
      </c>
      <c r="K3200">
        <v>14.1</v>
      </c>
      <c r="L3200">
        <v>44062.5</v>
      </c>
      <c r="M3200">
        <v>44</v>
      </c>
      <c r="N3200" t="s">
        <v>87</v>
      </c>
      <c r="O3200" t="s">
        <v>22</v>
      </c>
      <c r="P3200" s="2">
        <f>DATEVALUE(CONCATENATE(RIGHT(output[[#This Row],[month_year]],2),"/01/",LEFT(output[[#This Row],[month_year]],4)))</f>
        <v>42339</v>
      </c>
    </row>
    <row r="3201" spans="1:16" x14ac:dyDescent="0.3">
      <c r="A3201">
        <v>201512</v>
      </c>
      <c r="B3201" t="s">
        <v>143</v>
      </c>
      <c r="C3201" t="s">
        <v>220</v>
      </c>
      <c r="D3201" t="s">
        <v>221</v>
      </c>
      <c r="E3201" t="s">
        <v>30</v>
      </c>
      <c r="F3201" t="s">
        <v>30</v>
      </c>
      <c r="G3201" t="s">
        <v>161</v>
      </c>
      <c r="H3201" t="s">
        <v>20</v>
      </c>
      <c r="I3201" t="s">
        <v>162</v>
      </c>
      <c r="J3201">
        <v>3919</v>
      </c>
      <c r="K3201">
        <v>13.07</v>
      </c>
      <c r="L3201">
        <v>51221.33</v>
      </c>
      <c r="M3201">
        <v>44</v>
      </c>
      <c r="N3201" t="s">
        <v>30</v>
      </c>
      <c r="O3201" t="s">
        <v>22</v>
      </c>
      <c r="P3201" s="2">
        <f>DATEVALUE(CONCATENATE(RIGHT(output[[#This Row],[month_year]],2),"/01/",LEFT(output[[#This Row],[month_year]],4)))</f>
        <v>42339</v>
      </c>
    </row>
    <row r="3202" spans="1:16" x14ac:dyDescent="0.3">
      <c r="A3202">
        <v>201512</v>
      </c>
      <c r="B3202" t="s">
        <v>143</v>
      </c>
      <c r="C3202" t="s">
        <v>222</v>
      </c>
      <c r="D3202" t="s">
        <v>223</v>
      </c>
      <c r="E3202" t="s">
        <v>87</v>
      </c>
      <c r="F3202" t="s">
        <v>30</v>
      </c>
      <c r="G3202" t="s">
        <v>161</v>
      </c>
      <c r="H3202" t="s">
        <v>38</v>
      </c>
      <c r="I3202" t="s">
        <v>165</v>
      </c>
      <c r="J3202">
        <v>5100</v>
      </c>
      <c r="K3202">
        <v>14.24</v>
      </c>
      <c r="L3202">
        <v>72624</v>
      </c>
      <c r="N3202" t="s">
        <v>87</v>
      </c>
      <c r="O3202" t="s">
        <v>24</v>
      </c>
      <c r="P3202" s="2">
        <f>DATEVALUE(CONCATENATE(RIGHT(output[[#This Row],[month_year]],2),"/01/",LEFT(output[[#This Row],[month_year]],4)))</f>
        <v>42339</v>
      </c>
    </row>
    <row r="3203" spans="1:16" x14ac:dyDescent="0.3">
      <c r="A3203">
        <v>201512</v>
      </c>
      <c r="B3203" t="s">
        <v>143</v>
      </c>
      <c r="C3203" t="s">
        <v>224</v>
      </c>
      <c r="D3203" t="s">
        <v>225</v>
      </c>
      <c r="E3203" t="s">
        <v>129</v>
      </c>
      <c r="F3203" t="s">
        <v>30</v>
      </c>
      <c r="G3203" t="s">
        <v>19</v>
      </c>
      <c r="H3203" t="s">
        <v>20</v>
      </c>
      <c r="I3203" t="s">
        <v>21</v>
      </c>
      <c r="J3203">
        <v>7710</v>
      </c>
      <c r="K3203">
        <v>12.95</v>
      </c>
      <c r="L3203">
        <v>99844.5</v>
      </c>
      <c r="M3203">
        <v>14.6666666666667</v>
      </c>
      <c r="N3203" t="s">
        <v>129</v>
      </c>
      <c r="O3203" t="s">
        <v>22</v>
      </c>
      <c r="P3203" s="2">
        <f>DATEVALUE(CONCATENATE(RIGHT(output[[#This Row],[month_year]],2),"/01/",LEFT(output[[#This Row],[month_year]],4)))</f>
        <v>42339</v>
      </c>
    </row>
    <row r="3204" spans="1:16" x14ac:dyDescent="0.3">
      <c r="A3204">
        <v>201512</v>
      </c>
      <c r="B3204" t="s">
        <v>143</v>
      </c>
      <c r="C3204" t="s">
        <v>226</v>
      </c>
      <c r="D3204" t="s">
        <v>227</v>
      </c>
      <c r="E3204" t="s">
        <v>228</v>
      </c>
      <c r="F3204" t="s">
        <v>30</v>
      </c>
      <c r="G3204" t="s">
        <v>19</v>
      </c>
      <c r="H3204" t="s">
        <v>38</v>
      </c>
      <c r="I3204" t="s">
        <v>39</v>
      </c>
      <c r="J3204">
        <v>8533</v>
      </c>
      <c r="K3204">
        <v>14.1</v>
      </c>
      <c r="L3204">
        <v>120315.3</v>
      </c>
      <c r="M3204">
        <v>14.6666666666667</v>
      </c>
      <c r="N3204" t="s">
        <v>228</v>
      </c>
      <c r="O3204" t="s">
        <v>22</v>
      </c>
      <c r="P3204" s="2">
        <f>DATEVALUE(CONCATENATE(RIGHT(output[[#This Row],[month_year]],2),"/01/",LEFT(output[[#This Row],[month_year]],4)))</f>
        <v>42339</v>
      </c>
    </row>
    <row r="3205" spans="1:16" x14ac:dyDescent="0.3">
      <c r="A3205">
        <v>201512</v>
      </c>
      <c r="B3205" t="s">
        <v>143</v>
      </c>
      <c r="C3205" t="s">
        <v>229</v>
      </c>
      <c r="D3205" t="s">
        <v>230</v>
      </c>
      <c r="E3205" t="s">
        <v>231</v>
      </c>
      <c r="F3205" t="s">
        <v>30</v>
      </c>
      <c r="G3205" t="s">
        <v>27</v>
      </c>
      <c r="H3205" t="s">
        <v>20</v>
      </c>
      <c r="I3205" t="s">
        <v>28</v>
      </c>
      <c r="J3205">
        <v>400</v>
      </c>
      <c r="K3205">
        <v>5.98</v>
      </c>
      <c r="L3205">
        <v>2392</v>
      </c>
      <c r="M3205">
        <v>0.66666666666666696</v>
      </c>
      <c r="N3205" t="s">
        <v>231</v>
      </c>
      <c r="O3205" t="s">
        <v>22</v>
      </c>
      <c r="P3205" s="2">
        <f>DATEVALUE(CONCATENATE(RIGHT(output[[#This Row],[month_year]],2),"/01/",LEFT(output[[#This Row],[month_year]],4)))</f>
        <v>42339</v>
      </c>
    </row>
    <row r="3206" spans="1:16" x14ac:dyDescent="0.3">
      <c r="A3206">
        <v>201512</v>
      </c>
      <c r="B3206" t="s">
        <v>143</v>
      </c>
      <c r="C3206" t="s">
        <v>232</v>
      </c>
      <c r="D3206" t="s">
        <v>233</v>
      </c>
      <c r="E3206" t="s">
        <v>234</v>
      </c>
      <c r="F3206" t="s">
        <v>30</v>
      </c>
      <c r="G3206" t="s">
        <v>27</v>
      </c>
      <c r="H3206" t="s">
        <v>38</v>
      </c>
      <c r="I3206" t="s">
        <v>150</v>
      </c>
      <c r="J3206">
        <v>268</v>
      </c>
      <c r="K3206">
        <v>6.98</v>
      </c>
      <c r="L3206">
        <v>1870.64</v>
      </c>
      <c r="M3206">
        <v>0.66666666666666696</v>
      </c>
      <c r="N3206" t="s">
        <v>234</v>
      </c>
      <c r="O3206" t="s">
        <v>22</v>
      </c>
      <c r="P3206" s="2">
        <f>DATEVALUE(CONCATENATE(RIGHT(output[[#This Row],[month_year]],2),"/01/",LEFT(output[[#This Row],[month_year]],4)))</f>
        <v>42339</v>
      </c>
    </row>
    <row r="3207" spans="1:16" x14ac:dyDescent="0.3">
      <c r="A3207">
        <v>201512</v>
      </c>
      <c r="B3207" t="s">
        <v>143</v>
      </c>
      <c r="C3207" t="s">
        <v>237</v>
      </c>
      <c r="D3207" t="s">
        <v>238</v>
      </c>
      <c r="E3207" t="s">
        <v>234</v>
      </c>
      <c r="F3207" t="s">
        <v>30</v>
      </c>
      <c r="G3207" t="s">
        <v>27</v>
      </c>
      <c r="H3207" t="s">
        <v>38</v>
      </c>
      <c r="I3207" t="s">
        <v>150</v>
      </c>
      <c r="J3207">
        <v>30</v>
      </c>
      <c r="K3207">
        <v>6.98</v>
      </c>
      <c r="L3207">
        <v>209.4</v>
      </c>
      <c r="N3207" t="s">
        <v>234</v>
      </c>
      <c r="O3207" t="s">
        <v>24</v>
      </c>
      <c r="P3207" s="2">
        <f>DATEVALUE(CONCATENATE(RIGHT(output[[#This Row],[month_year]],2),"/01/",LEFT(output[[#This Row],[month_year]],4)))</f>
        <v>42339</v>
      </c>
    </row>
    <row r="3208" spans="1:16" x14ac:dyDescent="0.3">
      <c r="A3208">
        <v>201512</v>
      </c>
      <c r="B3208" t="s">
        <v>143</v>
      </c>
      <c r="C3208" t="s">
        <v>239</v>
      </c>
      <c r="D3208" t="s">
        <v>131</v>
      </c>
      <c r="E3208" t="s">
        <v>132</v>
      </c>
      <c r="F3208" t="s">
        <v>30</v>
      </c>
      <c r="G3208" t="s">
        <v>52</v>
      </c>
      <c r="H3208" t="s">
        <v>20</v>
      </c>
      <c r="I3208" t="s">
        <v>53</v>
      </c>
      <c r="J3208">
        <v>5925</v>
      </c>
      <c r="K3208">
        <v>12.88</v>
      </c>
      <c r="L3208">
        <v>76314</v>
      </c>
      <c r="M3208">
        <v>22.6666666666667</v>
      </c>
      <c r="N3208" t="s">
        <v>132</v>
      </c>
      <c r="O3208" t="s">
        <v>22</v>
      </c>
      <c r="P3208" s="2">
        <f>DATEVALUE(CONCATENATE(RIGHT(output[[#This Row],[month_year]],2),"/01/",LEFT(output[[#This Row],[month_year]],4)))</f>
        <v>42339</v>
      </c>
    </row>
    <row r="3209" spans="1:16" x14ac:dyDescent="0.3">
      <c r="A3209">
        <v>201512</v>
      </c>
      <c r="B3209" t="s">
        <v>143</v>
      </c>
      <c r="C3209" t="s">
        <v>240</v>
      </c>
      <c r="D3209" t="s">
        <v>241</v>
      </c>
      <c r="E3209" t="s">
        <v>242</v>
      </c>
      <c r="F3209" t="s">
        <v>30</v>
      </c>
      <c r="G3209" t="s">
        <v>243</v>
      </c>
      <c r="H3209" t="s">
        <v>20</v>
      </c>
      <c r="I3209" t="s">
        <v>244</v>
      </c>
      <c r="J3209">
        <v>840</v>
      </c>
      <c r="K3209">
        <v>5.98</v>
      </c>
      <c r="L3209">
        <v>5023.2</v>
      </c>
      <c r="M3209">
        <v>4</v>
      </c>
      <c r="N3209" t="s">
        <v>242</v>
      </c>
      <c r="O3209" t="s">
        <v>22</v>
      </c>
      <c r="P3209" s="2">
        <f>DATEVALUE(CONCATENATE(RIGHT(output[[#This Row],[month_year]],2),"/01/",LEFT(output[[#This Row],[month_year]],4)))</f>
        <v>42339</v>
      </c>
    </row>
    <row r="3210" spans="1:16" x14ac:dyDescent="0.3">
      <c r="A3210">
        <v>201512</v>
      </c>
      <c r="B3210" t="s">
        <v>143</v>
      </c>
      <c r="C3210" t="s">
        <v>245</v>
      </c>
      <c r="D3210" t="s">
        <v>246</v>
      </c>
      <c r="E3210" t="s">
        <v>247</v>
      </c>
      <c r="F3210" t="s">
        <v>30</v>
      </c>
      <c r="G3210" t="s">
        <v>243</v>
      </c>
      <c r="H3210" t="s">
        <v>38</v>
      </c>
      <c r="I3210" t="s">
        <v>248</v>
      </c>
      <c r="J3210">
        <v>590</v>
      </c>
      <c r="K3210">
        <v>6.98</v>
      </c>
      <c r="L3210">
        <v>4118.2</v>
      </c>
      <c r="M3210">
        <v>4</v>
      </c>
      <c r="N3210" t="s">
        <v>247</v>
      </c>
      <c r="O3210" t="s">
        <v>22</v>
      </c>
      <c r="P3210" s="2">
        <f>DATEVALUE(CONCATENATE(RIGHT(output[[#This Row],[month_year]],2),"/01/",LEFT(output[[#This Row],[month_year]],4)))</f>
        <v>42339</v>
      </c>
    </row>
    <row r="3211" spans="1:16" x14ac:dyDescent="0.3">
      <c r="A3211">
        <v>201512</v>
      </c>
      <c r="B3211" t="s">
        <v>143</v>
      </c>
      <c r="C3211" t="s">
        <v>249</v>
      </c>
      <c r="D3211" t="s">
        <v>250</v>
      </c>
      <c r="E3211" t="s">
        <v>242</v>
      </c>
      <c r="F3211" t="s">
        <v>30</v>
      </c>
      <c r="G3211" t="s">
        <v>243</v>
      </c>
      <c r="H3211" t="s">
        <v>20</v>
      </c>
      <c r="I3211" t="s">
        <v>244</v>
      </c>
      <c r="J3211">
        <v>94</v>
      </c>
      <c r="K3211">
        <v>5.98</v>
      </c>
      <c r="L3211">
        <v>562.12</v>
      </c>
      <c r="N3211" t="s">
        <v>242</v>
      </c>
      <c r="O3211" t="s">
        <v>24</v>
      </c>
      <c r="P3211" s="2">
        <f>DATEVALUE(CONCATENATE(RIGHT(output[[#This Row],[month_year]],2),"/01/",LEFT(output[[#This Row],[month_year]],4)))</f>
        <v>42339</v>
      </c>
    </row>
    <row r="3212" spans="1:16" x14ac:dyDescent="0.3">
      <c r="A3212">
        <v>201512</v>
      </c>
      <c r="B3212" t="s">
        <v>143</v>
      </c>
      <c r="C3212" t="s">
        <v>251</v>
      </c>
      <c r="D3212" t="s">
        <v>252</v>
      </c>
      <c r="E3212" t="s">
        <v>247</v>
      </c>
      <c r="F3212" t="s">
        <v>30</v>
      </c>
      <c r="G3212" t="s">
        <v>243</v>
      </c>
      <c r="H3212" t="s">
        <v>38</v>
      </c>
      <c r="I3212" t="s">
        <v>248</v>
      </c>
      <c r="J3212">
        <v>56</v>
      </c>
      <c r="K3212">
        <v>6.98</v>
      </c>
      <c r="L3212">
        <v>390.88</v>
      </c>
      <c r="N3212" t="s">
        <v>247</v>
      </c>
      <c r="O3212" t="s">
        <v>24</v>
      </c>
      <c r="P3212" s="2">
        <f>DATEVALUE(CONCATENATE(RIGHT(output[[#This Row],[month_year]],2),"/01/",LEFT(output[[#This Row],[month_year]],4)))</f>
        <v>42339</v>
      </c>
    </row>
    <row r="3213" spans="1:16" x14ac:dyDescent="0.3">
      <c r="A3213">
        <v>201512</v>
      </c>
      <c r="B3213" t="s">
        <v>143</v>
      </c>
      <c r="C3213" t="s">
        <v>253</v>
      </c>
      <c r="D3213" t="s">
        <v>254</v>
      </c>
      <c r="E3213" t="s">
        <v>255</v>
      </c>
      <c r="F3213" t="s">
        <v>30</v>
      </c>
      <c r="G3213" t="s">
        <v>52</v>
      </c>
      <c r="H3213" t="s">
        <v>38</v>
      </c>
      <c r="I3213" t="s">
        <v>85</v>
      </c>
      <c r="J3213">
        <v>5554</v>
      </c>
      <c r="K3213">
        <v>14.02</v>
      </c>
      <c r="L3213">
        <v>77867.08</v>
      </c>
      <c r="M3213">
        <v>22.6666666666667</v>
      </c>
      <c r="N3213" t="s">
        <v>255</v>
      </c>
      <c r="O3213" t="s">
        <v>22</v>
      </c>
      <c r="P3213" s="2">
        <f>DATEVALUE(CONCATENATE(RIGHT(output[[#This Row],[month_year]],2),"/01/",LEFT(output[[#This Row],[month_year]],4)))</f>
        <v>42339</v>
      </c>
    </row>
    <row r="3214" spans="1:16" x14ac:dyDescent="0.3">
      <c r="A3214">
        <v>201512</v>
      </c>
      <c r="B3214" t="s">
        <v>143</v>
      </c>
      <c r="C3214" t="s">
        <v>256</v>
      </c>
      <c r="D3214" t="s">
        <v>257</v>
      </c>
      <c r="E3214" t="s">
        <v>132</v>
      </c>
      <c r="F3214" t="s">
        <v>30</v>
      </c>
      <c r="G3214" t="s">
        <v>52</v>
      </c>
      <c r="H3214" t="s">
        <v>20</v>
      </c>
      <c r="I3214" t="s">
        <v>53</v>
      </c>
      <c r="J3214">
        <v>648</v>
      </c>
      <c r="K3214">
        <v>14.98</v>
      </c>
      <c r="L3214">
        <v>9707.0400000000009</v>
      </c>
      <c r="N3214" t="s">
        <v>132</v>
      </c>
      <c r="O3214" t="s">
        <v>24</v>
      </c>
      <c r="P3214" s="2">
        <f>DATEVALUE(CONCATENATE(RIGHT(output[[#This Row],[month_year]],2),"/01/",LEFT(output[[#This Row],[month_year]],4)))</f>
        <v>42339</v>
      </c>
    </row>
    <row r="3215" spans="1:16" x14ac:dyDescent="0.3">
      <c r="A3215">
        <v>201512</v>
      </c>
      <c r="B3215" t="s">
        <v>143</v>
      </c>
      <c r="C3215" t="s">
        <v>258</v>
      </c>
      <c r="D3215" t="s">
        <v>259</v>
      </c>
      <c r="E3215" t="s">
        <v>255</v>
      </c>
      <c r="F3215" t="s">
        <v>30</v>
      </c>
      <c r="G3215" t="s">
        <v>52</v>
      </c>
      <c r="H3215" t="s">
        <v>38</v>
      </c>
      <c r="I3215" t="s">
        <v>85</v>
      </c>
      <c r="J3215">
        <v>573</v>
      </c>
      <c r="K3215">
        <v>15.98</v>
      </c>
      <c r="L3215">
        <v>9156.5400000000009</v>
      </c>
      <c r="N3215" t="s">
        <v>255</v>
      </c>
      <c r="O3215" t="s">
        <v>24</v>
      </c>
      <c r="P3215" s="2">
        <f>DATEVALUE(CONCATENATE(RIGHT(output[[#This Row],[month_year]],2),"/01/",LEFT(output[[#This Row],[month_year]],4)))</f>
        <v>42339</v>
      </c>
    </row>
    <row r="3216" spans="1:16" x14ac:dyDescent="0.3">
      <c r="A3216">
        <v>201512</v>
      </c>
      <c r="B3216" t="s">
        <v>143</v>
      </c>
      <c r="C3216" t="s">
        <v>260</v>
      </c>
      <c r="D3216" t="s">
        <v>261</v>
      </c>
      <c r="E3216" t="s">
        <v>262</v>
      </c>
      <c r="F3216" t="s">
        <v>30</v>
      </c>
      <c r="G3216" t="s">
        <v>27</v>
      </c>
      <c r="H3216" t="s">
        <v>20</v>
      </c>
      <c r="I3216" t="s">
        <v>28</v>
      </c>
      <c r="J3216">
        <v>643</v>
      </c>
      <c r="K3216">
        <v>5.98</v>
      </c>
      <c r="L3216">
        <v>3845.14</v>
      </c>
      <c r="M3216">
        <v>1</v>
      </c>
      <c r="N3216" t="s">
        <v>262</v>
      </c>
      <c r="O3216" t="s">
        <v>22</v>
      </c>
      <c r="P3216" s="2">
        <f>DATEVALUE(CONCATENATE(RIGHT(output[[#This Row],[month_year]],2),"/01/",LEFT(output[[#This Row],[month_year]],4)))</f>
        <v>42339</v>
      </c>
    </row>
    <row r="3217" spans="1:16" x14ac:dyDescent="0.3">
      <c r="A3217">
        <v>201512</v>
      </c>
      <c r="B3217" t="s">
        <v>143</v>
      </c>
      <c r="C3217" t="s">
        <v>263</v>
      </c>
      <c r="D3217" t="s">
        <v>264</v>
      </c>
      <c r="E3217" t="s">
        <v>265</v>
      </c>
      <c r="F3217" t="s">
        <v>30</v>
      </c>
      <c r="G3217" t="s">
        <v>27</v>
      </c>
      <c r="H3217" t="s">
        <v>38</v>
      </c>
      <c r="I3217" t="s">
        <v>150</v>
      </c>
      <c r="J3217">
        <v>460</v>
      </c>
      <c r="K3217">
        <v>6.98</v>
      </c>
      <c r="L3217">
        <v>3210.8</v>
      </c>
      <c r="M3217">
        <v>1</v>
      </c>
      <c r="N3217" t="s">
        <v>265</v>
      </c>
      <c r="O3217" t="s">
        <v>22</v>
      </c>
      <c r="P3217" s="2">
        <f>DATEVALUE(CONCATENATE(RIGHT(output[[#This Row],[month_year]],2),"/01/",LEFT(output[[#This Row],[month_year]],4)))</f>
        <v>42339</v>
      </c>
    </row>
    <row r="3218" spans="1:16" x14ac:dyDescent="0.3">
      <c r="A3218">
        <v>201512</v>
      </c>
      <c r="B3218" t="s">
        <v>143</v>
      </c>
      <c r="C3218" t="s">
        <v>266</v>
      </c>
      <c r="D3218" t="s">
        <v>267</v>
      </c>
      <c r="E3218" t="s">
        <v>262</v>
      </c>
      <c r="F3218" t="s">
        <v>30</v>
      </c>
      <c r="G3218" t="s">
        <v>27</v>
      </c>
      <c r="H3218" t="s">
        <v>20</v>
      </c>
      <c r="I3218" t="s">
        <v>28</v>
      </c>
      <c r="J3218">
        <v>70</v>
      </c>
      <c r="K3218">
        <v>5.98</v>
      </c>
      <c r="L3218">
        <v>418.6</v>
      </c>
      <c r="N3218" t="s">
        <v>262</v>
      </c>
      <c r="O3218" t="s">
        <v>24</v>
      </c>
      <c r="P3218" s="2">
        <f>DATEVALUE(CONCATENATE(RIGHT(output[[#This Row],[month_year]],2),"/01/",LEFT(output[[#This Row],[month_year]],4)))</f>
        <v>42339</v>
      </c>
    </row>
    <row r="3219" spans="1:16" x14ac:dyDescent="0.3">
      <c r="A3219">
        <v>201512</v>
      </c>
      <c r="B3219" t="s">
        <v>143</v>
      </c>
      <c r="C3219" t="s">
        <v>268</v>
      </c>
      <c r="D3219" t="s">
        <v>269</v>
      </c>
      <c r="E3219" t="s">
        <v>265</v>
      </c>
      <c r="F3219" t="s">
        <v>30</v>
      </c>
      <c r="G3219" t="s">
        <v>27</v>
      </c>
      <c r="H3219" t="s">
        <v>38</v>
      </c>
      <c r="I3219" t="s">
        <v>150</v>
      </c>
      <c r="J3219">
        <v>43</v>
      </c>
      <c r="K3219">
        <v>6.98</v>
      </c>
      <c r="L3219">
        <v>300.14</v>
      </c>
      <c r="N3219" t="s">
        <v>265</v>
      </c>
      <c r="O3219" t="s">
        <v>24</v>
      </c>
      <c r="P3219" s="2">
        <f>DATEVALUE(CONCATENATE(RIGHT(output[[#This Row],[month_year]],2),"/01/",LEFT(output[[#This Row],[month_year]],4)))</f>
        <v>42339</v>
      </c>
    </row>
    <row r="3220" spans="1:16" x14ac:dyDescent="0.3">
      <c r="A3220">
        <v>201512</v>
      </c>
      <c r="B3220" t="s">
        <v>143</v>
      </c>
      <c r="C3220" t="s">
        <v>270</v>
      </c>
      <c r="D3220" t="s">
        <v>271</v>
      </c>
      <c r="E3220" t="s">
        <v>30</v>
      </c>
      <c r="F3220" t="s">
        <v>30</v>
      </c>
      <c r="G3220" t="s">
        <v>19</v>
      </c>
      <c r="H3220" t="s">
        <v>20</v>
      </c>
      <c r="I3220" t="s">
        <v>21</v>
      </c>
      <c r="J3220">
        <v>9020</v>
      </c>
      <c r="K3220">
        <v>12.95</v>
      </c>
      <c r="L3220">
        <v>116809</v>
      </c>
      <c r="N3220" t="s">
        <v>30</v>
      </c>
      <c r="O3220" t="s">
        <v>24</v>
      </c>
      <c r="P3220" s="2">
        <f>DATEVALUE(CONCATENATE(RIGHT(output[[#This Row],[month_year]],2),"/01/",LEFT(output[[#This Row],[month_year]],4)))</f>
        <v>42339</v>
      </c>
    </row>
    <row r="3221" spans="1:16" x14ac:dyDescent="0.3">
      <c r="A3221">
        <v>201512</v>
      </c>
      <c r="B3221" t="s">
        <v>143</v>
      </c>
      <c r="C3221" t="s">
        <v>272</v>
      </c>
      <c r="D3221" t="s">
        <v>273</v>
      </c>
      <c r="E3221" t="s">
        <v>87</v>
      </c>
      <c r="F3221" t="s">
        <v>30</v>
      </c>
      <c r="G3221" t="s">
        <v>19</v>
      </c>
      <c r="H3221" t="s">
        <v>38</v>
      </c>
      <c r="I3221" t="s">
        <v>39</v>
      </c>
      <c r="J3221">
        <v>10658</v>
      </c>
      <c r="K3221">
        <v>14.1</v>
      </c>
      <c r="L3221">
        <v>150277.79999999999</v>
      </c>
      <c r="N3221" t="s">
        <v>87</v>
      </c>
      <c r="O3221" t="s">
        <v>24</v>
      </c>
      <c r="P3221" s="2">
        <f>DATEVALUE(CONCATENATE(RIGHT(output[[#This Row],[month_year]],2),"/01/",LEFT(output[[#This Row],[month_year]],4)))</f>
        <v>42339</v>
      </c>
    </row>
    <row r="3222" spans="1:16" x14ac:dyDescent="0.3">
      <c r="A3222">
        <v>201512</v>
      </c>
      <c r="B3222" t="s">
        <v>143</v>
      </c>
      <c r="C3222" t="s">
        <v>274</v>
      </c>
      <c r="D3222" t="s">
        <v>275</v>
      </c>
      <c r="E3222" t="s">
        <v>30</v>
      </c>
      <c r="F3222" t="s">
        <v>30</v>
      </c>
      <c r="G3222" t="s">
        <v>161</v>
      </c>
      <c r="H3222" t="s">
        <v>20</v>
      </c>
      <c r="I3222" t="s">
        <v>162</v>
      </c>
      <c r="J3222">
        <v>9571</v>
      </c>
      <c r="K3222">
        <v>13.07</v>
      </c>
      <c r="L3222">
        <v>125092.97</v>
      </c>
      <c r="N3222" t="s">
        <v>30</v>
      </c>
      <c r="O3222" t="s">
        <v>24</v>
      </c>
      <c r="P3222" s="2">
        <f>DATEVALUE(CONCATENATE(RIGHT(output[[#This Row],[month_year]],2),"/01/",LEFT(output[[#This Row],[month_year]],4)))</f>
        <v>42339</v>
      </c>
    </row>
    <row r="3223" spans="1:16" x14ac:dyDescent="0.3">
      <c r="A3223">
        <v>201512</v>
      </c>
      <c r="B3223" t="s">
        <v>143</v>
      </c>
      <c r="C3223" t="s">
        <v>276</v>
      </c>
      <c r="D3223" t="s">
        <v>277</v>
      </c>
      <c r="E3223" t="s">
        <v>87</v>
      </c>
      <c r="F3223" t="s">
        <v>30</v>
      </c>
      <c r="G3223" t="s">
        <v>161</v>
      </c>
      <c r="H3223" t="s">
        <v>38</v>
      </c>
      <c r="I3223" t="s">
        <v>165</v>
      </c>
      <c r="J3223">
        <v>11552</v>
      </c>
      <c r="K3223">
        <v>14.24</v>
      </c>
      <c r="L3223">
        <v>164500.48000000001</v>
      </c>
      <c r="N3223" t="s">
        <v>87</v>
      </c>
      <c r="O3223" t="s">
        <v>24</v>
      </c>
      <c r="P3223" s="2">
        <f>DATEVALUE(CONCATENATE(RIGHT(output[[#This Row],[month_year]],2),"/01/",LEFT(output[[#This Row],[month_year]],4)))</f>
        <v>42339</v>
      </c>
    </row>
    <row r="3224" spans="1:16" x14ac:dyDescent="0.3">
      <c r="A3224">
        <v>201512</v>
      </c>
      <c r="B3224" t="s">
        <v>143</v>
      </c>
      <c r="C3224" t="s">
        <v>88</v>
      </c>
      <c r="D3224" t="s">
        <v>89</v>
      </c>
      <c r="E3224" t="s">
        <v>30</v>
      </c>
      <c r="F3224" t="s">
        <v>30</v>
      </c>
      <c r="G3224" t="s">
        <v>19</v>
      </c>
      <c r="H3224" t="s">
        <v>20</v>
      </c>
      <c r="I3224" t="s">
        <v>21</v>
      </c>
      <c r="J3224">
        <v>769</v>
      </c>
      <c r="K3224">
        <v>14.98</v>
      </c>
      <c r="L3224">
        <v>11519.62</v>
      </c>
      <c r="N3224" t="s">
        <v>30</v>
      </c>
      <c r="O3224" t="s">
        <v>24</v>
      </c>
      <c r="P3224" s="2">
        <f>DATEVALUE(CONCATENATE(RIGHT(output[[#This Row],[month_year]],2),"/01/",LEFT(output[[#This Row],[month_year]],4)))</f>
        <v>42339</v>
      </c>
    </row>
    <row r="3225" spans="1:16" x14ac:dyDescent="0.3">
      <c r="A3225">
        <v>201512</v>
      </c>
      <c r="B3225" t="s">
        <v>143</v>
      </c>
      <c r="C3225" t="s">
        <v>278</v>
      </c>
      <c r="D3225" t="s">
        <v>279</v>
      </c>
      <c r="E3225" t="s">
        <v>87</v>
      </c>
      <c r="F3225" t="s">
        <v>30</v>
      </c>
      <c r="G3225" t="s">
        <v>19</v>
      </c>
      <c r="H3225" t="s">
        <v>38</v>
      </c>
      <c r="I3225" t="s">
        <v>39</v>
      </c>
      <c r="J3225">
        <v>864</v>
      </c>
      <c r="K3225">
        <v>15.98</v>
      </c>
      <c r="L3225">
        <v>13806.72</v>
      </c>
      <c r="N3225" t="s">
        <v>87</v>
      </c>
      <c r="O3225" t="s">
        <v>24</v>
      </c>
      <c r="P3225" s="2">
        <f>DATEVALUE(CONCATENATE(RIGHT(output[[#This Row],[month_year]],2),"/01/",LEFT(output[[#This Row],[month_year]],4)))</f>
        <v>42339</v>
      </c>
    </row>
    <row r="3226" spans="1:16" x14ac:dyDescent="0.3">
      <c r="A3226">
        <v>201512</v>
      </c>
      <c r="B3226" t="s">
        <v>143</v>
      </c>
      <c r="C3226" t="s">
        <v>280</v>
      </c>
      <c r="D3226" t="s">
        <v>281</v>
      </c>
      <c r="E3226" t="s">
        <v>282</v>
      </c>
      <c r="F3226" t="s">
        <v>30</v>
      </c>
      <c r="G3226" t="s">
        <v>27</v>
      </c>
      <c r="H3226" t="s">
        <v>20</v>
      </c>
      <c r="I3226" t="s">
        <v>28</v>
      </c>
      <c r="J3226">
        <v>369</v>
      </c>
      <c r="K3226">
        <v>5.98</v>
      </c>
      <c r="L3226">
        <v>2206.62</v>
      </c>
      <c r="M3226">
        <v>0.33333333333333298</v>
      </c>
      <c r="N3226" t="s">
        <v>282</v>
      </c>
      <c r="O3226" t="s">
        <v>22</v>
      </c>
      <c r="P3226" s="2">
        <f>DATEVALUE(CONCATENATE(RIGHT(output[[#This Row],[month_year]],2),"/01/",LEFT(output[[#This Row],[month_year]],4)))</f>
        <v>42339</v>
      </c>
    </row>
    <row r="3227" spans="1:16" x14ac:dyDescent="0.3">
      <c r="A3227">
        <v>201512</v>
      </c>
      <c r="B3227" t="s">
        <v>143</v>
      </c>
      <c r="C3227" t="s">
        <v>283</v>
      </c>
      <c r="D3227" t="s">
        <v>284</v>
      </c>
      <c r="E3227" t="s">
        <v>285</v>
      </c>
      <c r="F3227" t="s">
        <v>30</v>
      </c>
      <c r="G3227" t="s">
        <v>27</v>
      </c>
      <c r="H3227" t="s">
        <v>38</v>
      </c>
      <c r="I3227" t="s">
        <v>150</v>
      </c>
      <c r="J3227">
        <v>211</v>
      </c>
      <c r="K3227">
        <v>6.98</v>
      </c>
      <c r="L3227">
        <v>1472.78</v>
      </c>
      <c r="M3227">
        <v>0.33333333333333298</v>
      </c>
      <c r="N3227" t="s">
        <v>285</v>
      </c>
      <c r="O3227" t="s">
        <v>22</v>
      </c>
      <c r="P3227" s="2">
        <f>DATEVALUE(CONCATENATE(RIGHT(output[[#This Row],[month_year]],2),"/01/",LEFT(output[[#This Row],[month_year]],4)))</f>
        <v>42339</v>
      </c>
    </row>
    <row r="3228" spans="1:16" x14ac:dyDescent="0.3">
      <c r="A3228">
        <v>201512</v>
      </c>
      <c r="B3228" t="s">
        <v>143</v>
      </c>
      <c r="C3228" t="s">
        <v>286</v>
      </c>
      <c r="D3228" t="s">
        <v>287</v>
      </c>
      <c r="E3228" t="s">
        <v>282</v>
      </c>
      <c r="F3228" t="s">
        <v>30</v>
      </c>
      <c r="G3228" t="s">
        <v>27</v>
      </c>
      <c r="H3228" t="s">
        <v>20</v>
      </c>
      <c r="I3228" t="s">
        <v>28</v>
      </c>
      <c r="J3228">
        <v>16</v>
      </c>
      <c r="K3228">
        <v>5.98</v>
      </c>
      <c r="L3228">
        <v>95.68</v>
      </c>
      <c r="N3228" t="s">
        <v>282</v>
      </c>
      <c r="O3228" t="s">
        <v>24</v>
      </c>
      <c r="P3228" s="2">
        <f>DATEVALUE(CONCATENATE(RIGHT(output[[#This Row],[month_year]],2),"/01/",LEFT(output[[#This Row],[month_year]],4)))</f>
        <v>42339</v>
      </c>
    </row>
    <row r="3229" spans="1:16" x14ac:dyDescent="0.3">
      <c r="A3229">
        <v>201512</v>
      </c>
      <c r="B3229" t="s">
        <v>143</v>
      </c>
      <c r="C3229" t="s">
        <v>288</v>
      </c>
      <c r="D3229" t="s">
        <v>289</v>
      </c>
      <c r="E3229" t="s">
        <v>285</v>
      </c>
      <c r="F3229" t="s">
        <v>30</v>
      </c>
      <c r="G3229" t="s">
        <v>27</v>
      </c>
      <c r="H3229" t="s">
        <v>38</v>
      </c>
      <c r="I3229" t="s">
        <v>150</v>
      </c>
      <c r="J3229">
        <v>14</v>
      </c>
      <c r="K3229">
        <v>6.98</v>
      </c>
      <c r="L3229">
        <v>97.72</v>
      </c>
      <c r="N3229" t="s">
        <v>285</v>
      </c>
      <c r="O3229" t="s">
        <v>24</v>
      </c>
      <c r="P3229" s="2">
        <f>DATEVALUE(CONCATENATE(RIGHT(output[[#This Row],[month_year]],2),"/01/",LEFT(output[[#This Row],[month_year]],4)))</f>
        <v>42339</v>
      </c>
    </row>
    <row r="3230" spans="1:16" x14ac:dyDescent="0.3">
      <c r="A3230">
        <v>201512</v>
      </c>
      <c r="B3230" t="s">
        <v>143</v>
      </c>
      <c r="C3230" t="s">
        <v>290</v>
      </c>
      <c r="D3230" t="s">
        <v>291</v>
      </c>
      <c r="E3230" t="s">
        <v>134</v>
      </c>
      <c r="F3230" t="s">
        <v>30</v>
      </c>
      <c r="G3230" t="s">
        <v>19</v>
      </c>
      <c r="H3230" t="s">
        <v>20</v>
      </c>
      <c r="I3230" t="s">
        <v>21</v>
      </c>
      <c r="J3230">
        <v>2975</v>
      </c>
      <c r="K3230">
        <v>12.95</v>
      </c>
      <c r="L3230">
        <v>38526.25</v>
      </c>
      <c r="M3230">
        <v>20</v>
      </c>
      <c r="N3230" t="s">
        <v>134</v>
      </c>
      <c r="O3230" t="s">
        <v>22</v>
      </c>
      <c r="P3230" s="2">
        <f>DATEVALUE(CONCATENATE(RIGHT(output[[#This Row],[month_year]],2),"/01/",LEFT(output[[#This Row],[month_year]],4)))</f>
        <v>42339</v>
      </c>
    </row>
    <row r="3231" spans="1:16" x14ac:dyDescent="0.3">
      <c r="A3231">
        <v>201512</v>
      </c>
      <c r="B3231" t="s">
        <v>143</v>
      </c>
      <c r="C3231" t="s">
        <v>292</v>
      </c>
      <c r="D3231" t="s">
        <v>293</v>
      </c>
      <c r="E3231" t="s">
        <v>294</v>
      </c>
      <c r="F3231" t="s">
        <v>30</v>
      </c>
      <c r="G3231" t="s">
        <v>19</v>
      </c>
      <c r="H3231" t="s">
        <v>38</v>
      </c>
      <c r="I3231" t="s">
        <v>39</v>
      </c>
      <c r="J3231">
        <v>6270</v>
      </c>
      <c r="K3231">
        <v>14.1</v>
      </c>
      <c r="L3231">
        <v>88407</v>
      </c>
      <c r="M3231">
        <v>20</v>
      </c>
      <c r="N3231" t="s">
        <v>294</v>
      </c>
      <c r="O3231" t="s">
        <v>22</v>
      </c>
      <c r="P3231" s="2">
        <f>DATEVALUE(CONCATENATE(RIGHT(output[[#This Row],[month_year]],2),"/01/",LEFT(output[[#This Row],[month_year]],4)))</f>
        <v>42339</v>
      </c>
    </row>
    <row r="3232" spans="1:16" x14ac:dyDescent="0.3">
      <c r="A3232">
        <v>201512</v>
      </c>
      <c r="B3232" t="s">
        <v>143</v>
      </c>
      <c r="C3232" t="s">
        <v>295</v>
      </c>
      <c r="D3232" t="s">
        <v>296</v>
      </c>
      <c r="E3232" t="s">
        <v>134</v>
      </c>
      <c r="F3232" t="s">
        <v>30</v>
      </c>
      <c r="G3232" t="s">
        <v>161</v>
      </c>
      <c r="H3232" t="s">
        <v>20</v>
      </c>
      <c r="I3232" t="s">
        <v>162</v>
      </c>
      <c r="J3232">
        <v>4272</v>
      </c>
      <c r="K3232">
        <v>13.07</v>
      </c>
      <c r="L3232">
        <v>55835.040000000001</v>
      </c>
      <c r="N3232" t="s">
        <v>134</v>
      </c>
      <c r="O3232" t="s">
        <v>24</v>
      </c>
      <c r="P3232" s="2">
        <f>DATEVALUE(CONCATENATE(RIGHT(output[[#This Row],[month_year]],2),"/01/",LEFT(output[[#This Row],[month_year]],4)))</f>
        <v>42339</v>
      </c>
    </row>
    <row r="3233" spans="1:16" x14ac:dyDescent="0.3">
      <c r="A3233">
        <v>201512</v>
      </c>
      <c r="B3233" t="s">
        <v>143</v>
      </c>
      <c r="C3233" t="s">
        <v>297</v>
      </c>
      <c r="D3233" t="s">
        <v>298</v>
      </c>
      <c r="E3233" t="s">
        <v>294</v>
      </c>
      <c r="F3233" t="s">
        <v>30</v>
      </c>
      <c r="G3233" t="s">
        <v>161</v>
      </c>
      <c r="H3233" t="s">
        <v>38</v>
      </c>
      <c r="I3233" t="s">
        <v>165</v>
      </c>
      <c r="J3233">
        <v>1659</v>
      </c>
      <c r="K3233">
        <v>14.24</v>
      </c>
      <c r="L3233">
        <v>23624.16</v>
      </c>
      <c r="N3233" t="s">
        <v>294</v>
      </c>
      <c r="O3233" t="s">
        <v>24</v>
      </c>
      <c r="P3233" s="2">
        <f>DATEVALUE(CONCATENATE(RIGHT(output[[#This Row],[month_year]],2),"/01/",LEFT(output[[#This Row],[month_year]],4)))</f>
        <v>42339</v>
      </c>
    </row>
    <row r="3234" spans="1:16" x14ac:dyDescent="0.3">
      <c r="A3234">
        <v>201512</v>
      </c>
      <c r="B3234" t="s">
        <v>143</v>
      </c>
      <c r="C3234" t="s">
        <v>299</v>
      </c>
      <c r="D3234" t="s">
        <v>300</v>
      </c>
      <c r="E3234" t="s">
        <v>134</v>
      </c>
      <c r="F3234" t="s">
        <v>30</v>
      </c>
      <c r="G3234" t="s">
        <v>19</v>
      </c>
      <c r="H3234" t="s">
        <v>20</v>
      </c>
      <c r="I3234" t="s">
        <v>21</v>
      </c>
      <c r="J3234">
        <v>266</v>
      </c>
      <c r="K3234">
        <v>14.98</v>
      </c>
      <c r="L3234">
        <v>3984.68</v>
      </c>
      <c r="N3234" t="s">
        <v>134</v>
      </c>
      <c r="O3234" t="s">
        <v>24</v>
      </c>
      <c r="P3234" s="2">
        <f>DATEVALUE(CONCATENATE(RIGHT(output[[#This Row],[month_year]],2),"/01/",LEFT(output[[#This Row],[month_year]],4)))</f>
        <v>42339</v>
      </c>
    </row>
    <row r="3235" spans="1:16" x14ac:dyDescent="0.3">
      <c r="A3235">
        <v>201512</v>
      </c>
      <c r="B3235" t="s">
        <v>143</v>
      </c>
      <c r="C3235" t="s">
        <v>301</v>
      </c>
      <c r="D3235" t="s">
        <v>302</v>
      </c>
      <c r="E3235" t="s">
        <v>294</v>
      </c>
      <c r="F3235" t="s">
        <v>30</v>
      </c>
      <c r="G3235" t="s">
        <v>19</v>
      </c>
      <c r="H3235" t="s">
        <v>38</v>
      </c>
      <c r="I3235" t="s">
        <v>39</v>
      </c>
      <c r="J3235">
        <v>248</v>
      </c>
      <c r="K3235">
        <v>15.98</v>
      </c>
      <c r="L3235">
        <v>3963.04</v>
      </c>
      <c r="N3235" t="s">
        <v>294</v>
      </c>
      <c r="O3235" t="s">
        <v>24</v>
      </c>
      <c r="P3235" s="2">
        <f>DATEVALUE(CONCATENATE(RIGHT(output[[#This Row],[month_year]],2),"/01/",LEFT(output[[#This Row],[month_year]],4)))</f>
        <v>42339</v>
      </c>
    </row>
    <row r="3236" spans="1:16" x14ac:dyDescent="0.3">
      <c r="A3236">
        <v>201512</v>
      </c>
      <c r="B3236" t="s">
        <v>143</v>
      </c>
      <c r="C3236" t="s">
        <v>303</v>
      </c>
      <c r="D3236" t="s">
        <v>304</v>
      </c>
      <c r="E3236" t="s">
        <v>305</v>
      </c>
      <c r="F3236" t="s">
        <v>30</v>
      </c>
      <c r="G3236" t="s">
        <v>27</v>
      </c>
      <c r="H3236" t="s">
        <v>20</v>
      </c>
      <c r="I3236" t="s">
        <v>28</v>
      </c>
      <c r="J3236">
        <v>252</v>
      </c>
      <c r="K3236">
        <v>5.98</v>
      </c>
      <c r="L3236">
        <v>1506.96</v>
      </c>
      <c r="M3236">
        <v>0.33333333333333298</v>
      </c>
      <c r="N3236" t="s">
        <v>305</v>
      </c>
      <c r="O3236" t="s">
        <v>22</v>
      </c>
      <c r="P3236" s="2">
        <f>DATEVALUE(CONCATENATE(RIGHT(output[[#This Row],[month_year]],2),"/01/",LEFT(output[[#This Row],[month_year]],4)))</f>
        <v>42339</v>
      </c>
    </row>
    <row r="3237" spans="1:16" x14ac:dyDescent="0.3">
      <c r="A3237">
        <v>201512</v>
      </c>
      <c r="B3237" t="s">
        <v>143</v>
      </c>
      <c r="C3237" t="s">
        <v>306</v>
      </c>
      <c r="D3237" t="s">
        <v>307</v>
      </c>
      <c r="E3237" t="s">
        <v>308</v>
      </c>
      <c r="F3237" t="s">
        <v>30</v>
      </c>
      <c r="G3237" t="s">
        <v>27</v>
      </c>
      <c r="H3237" t="s">
        <v>38</v>
      </c>
      <c r="I3237" t="s">
        <v>150</v>
      </c>
      <c r="J3237">
        <v>160</v>
      </c>
      <c r="K3237">
        <v>6.98</v>
      </c>
      <c r="L3237">
        <v>1116.8</v>
      </c>
      <c r="M3237">
        <v>0.33333333333333298</v>
      </c>
      <c r="N3237" t="s">
        <v>308</v>
      </c>
      <c r="O3237" t="s">
        <v>22</v>
      </c>
      <c r="P3237" s="2">
        <f>DATEVALUE(CONCATENATE(RIGHT(output[[#This Row],[month_year]],2),"/01/",LEFT(output[[#This Row],[month_year]],4)))</f>
        <v>42339</v>
      </c>
    </row>
    <row r="3238" spans="1:16" x14ac:dyDescent="0.3">
      <c r="A3238">
        <v>201512</v>
      </c>
      <c r="B3238" t="s">
        <v>143</v>
      </c>
      <c r="C3238" t="s">
        <v>309</v>
      </c>
      <c r="D3238" t="s">
        <v>310</v>
      </c>
      <c r="E3238" t="s">
        <v>305</v>
      </c>
      <c r="F3238" t="s">
        <v>30</v>
      </c>
      <c r="G3238" t="s">
        <v>27</v>
      </c>
      <c r="H3238" t="s">
        <v>20</v>
      </c>
      <c r="I3238" t="s">
        <v>28</v>
      </c>
      <c r="J3238">
        <v>40</v>
      </c>
      <c r="K3238">
        <v>5.98</v>
      </c>
      <c r="L3238">
        <v>239.2</v>
      </c>
      <c r="N3238" t="s">
        <v>305</v>
      </c>
      <c r="O3238" t="s">
        <v>24</v>
      </c>
      <c r="P3238" s="2">
        <f>DATEVALUE(CONCATENATE(RIGHT(output[[#This Row],[month_year]],2),"/01/",LEFT(output[[#This Row],[month_year]],4)))</f>
        <v>42339</v>
      </c>
    </row>
    <row r="3239" spans="1:16" x14ac:dyDescent="0.3">
      <c r="A3239">
        <v>201512</v>
      </c>
      <c r="B3239" t="s">
        <v>143</v>
      </c>
      <c r="C3239" t="s">
        <v>311</v>
      </c>
      <c r="D3239" t="s">
        <v>312</v>
      </c>
      <c r="E3239" t="s">
        <v>308</v>
      </c>
      <c r="F3239" t="s">
        <v>30</v>
      </c>
      <c r="G3239" t="s">
        <v>27</v>
      </c>
      <c r="H3239" t="s">
        <v>38</v>
      </c>
      <c r="I3239" t="s">
        <v>150</v>
      </c>
      <c r="J3239">
        <v>21</v>
      </c>
      <c r="K3239">
        <v>6.98</v>
      </c>
      <c r="L3239">
        <v>146.58000000000001</v>
      </c>
      <c r="N3239" t="s">
        <v>308</v>
      </c>
      <c r="O3239" t="s">
        <v>24</v>
      </c>
      <c r="P3239" s="2">
        <f>DATEVALUE(CONCATENATE(RIGHT(output[[#This Row],[month_year]],2),"/01/",LEFT(output[[#This Row],[month_year]],4)))</f>
        <v>42339</v>
      </c>
    </row>
    <row r="3240" spans="1:16" x14ac:dyDescent="0.3">
      <c r="A3240">
        <v>201512</v>
      </c>
      <c r="B3240" t="s">
        <v>143</v>
      </c>
      <c r="C3240" t="s">
        <v>313</v>
      </c>
      <c r="D3240" t="s">
        <v>314</v>
      </c>
      <c r="E3240" t="s">
        <v>138</v>
      </c>
      <c r="F3240" t="s">
        <v>30</v>
      </c>
      <c r="G3240" t="s">
        <v>19</v>
      </c>
      <c r="H3240" t="s">
        <v>20</v>
      </c>
      <c r="I3240" t="s">
        <v>21</v>
      </c>
      <c r="J3240">
        <v>6671</v>
      </c>
      <c r="K3240">
        <v>12.95</v>
      </c>
      <c r="L3240">
        <v>86389.45</v>
      </c>
      <c r="M3240">
        <v>20</v>
      </c>
      <c r="N3240" t="s">
        <v>138</v>
      </c>
      <c r="O3240" t="s">
        <v>22</v>
      </c>
      <c r="P3240" s="2">
        <f>DATEVALUE(CONCATENATE(RIGHT(output[[#This Row],[month_year]],2),"/01/",LEFT(output[[#This Row],[month_year]],4)))</f>
        <v>42339</v>
      </c>
    </row>
    <row r="3241" spans="1:16" x14ac:dyDescent="0.3">
      <c r="A3241">
        <v>201512</v>
      </c>
      <c r="B3241" t="s">
        <v>143</v>
      </c>
      <c r="C3241" t="s">
        <v>315</v>
      </c>
      <c r="D3241" t="s">
        <v>314</v>
      </c>
      <c r="E3241" t="s">
        <v>138</v>
      </c>
      <c r="F3241" t="s">
        <v>30</v>
      </c>
      <c r="G3241" t="s">
        <v>19</v>
      </c>
      <c r="H3241" t="s">
        <v>20</v>
      </c>
      <c r="I3241" t="s">
        <v>21</v>
      </c>
      <c r="J3241">
        <v>2467</v>
      </c>
      <c r="K3241">
        <v>12.95</v>
      </c>
      <c r="L3241">
        <v>31947.65</v>
      </c>
      <c r="N3241" t="s">
        <v>138</v>
      </c>
      <c r="O3241" t="s">
        <v>24</v>
      </c>
      <c r="P3241" s="2">
        <f>DATEVALUE(CONCATENATE(RIGHT(output[[#This Row],[month_year]],2),"/01/",LEFT(output[[#This Row],[month_year]],4)))</f>
        <v>42339</v>
      </c>
    </row>
    <row r="3242" spans="1:16" x14ac:dyDescent="0.3">
      <c r="A3242">
        <v>201512</v>
      </c>
      <c r="B3242" t="s">
        <v>143</v>
      </c>
      <c r="C3242" t="s">
        <v>316</v>
      </c>
      <c r="D3242" t="s">
        <v>317</v>
      </c>
      <c r="E3242" t="s">
        <v>318</v>
      </c>
      <c r="F3242" t="s">
        <v>30</v>
      </c>
      <c r="G3242" t="s">
        <v>19</v>
      </c>
      <c r="H3242" t="s">
        <v>38</v>
      </c>
      <c r="I3242" t="s">
        <v>39</v>
      </c>
      <c r="J3242">
        <v>3289</v>
      </c>
      <c r="K3242">
        <v>14.1</v>
      </c>
      <c r="L3242">
        <v>46374.9</v>
      </c>
      <c r="M3242">
        <v>20</v>
      </c>
      <c r="N3242" t="s">
        <v>318</v>
      </c>
      <c r="O3242" t="s">
        <v>22</v>
      </c>
      <c r="P3242" s="2">
        <f>DATEVALUE(CONCATENATE(RIGHT(output[[#This Row],[month_year]],2),"/01/",LEFT(output[[#This Row],[month_year]],4)))</f>
        <v>42339</v>
      </c>
    </row>
    <row r="3243" spans="1:16" x14ac:dyDescent="0.3">
      <c r="A3243">
        <v>201512</v>
      </c>
      <c r="B3243" t="s">
        <v>143</v>
      </c>
      <c r="C3243" t="s">
        <v>319</v>
      </c>
      <c r="D3243" t="s">
        <v>320</v>
      </c>
      <c r="E3243" t="s">
        <v>138</v>
      </c>
      <c r="F3243" t="s">
        <v>30</v>
      </c>
      <c r="G3243" t="s">
        <v>161</v>
      </c>
      <c r="H3243" t="s">
        <v>20</v>
      </c>
      <c r="I3243" t="s">
        <v>162</v>
      </c>
      <c r="J3243">
        <v>6472</v>
      </c>
      <c r="K3243">
        <v>13.07</v>
      </c>
      <c r="L3243">
        <v>84589.04</v>
      </c>
      <c r="N3243" t="s">
        <v>138</v>
      </c>
      <c r="O3243" t="s">
        <v>24</v>
      </c>
      <c r="P3243" s="2">
        <f>DATEVALUE(CONCATENATE(RIGHT(output[[#This Row],[month_year]],2),"/01/",LEFT(output[[#This Row],[month_year]],4)))</f>
        <v>42339</v>
      </c>
    </row>
    <row r="3244" spans="1:16" x14ac:dyDescent="0.3">
      <c r="A3244">
        <v>201512</v>
      </c>
      <c r="B3244" t="s">
        <v>143</v>
      </c>
      <c r="C3244" t="s">
        <v>321</v>
      </c>
      <c r="D3244" t="s">
        <v>322</v>
      </c>
      <c r="E3244" t="s">
        <v>138</v>
      </c>
      <c r="F3244" t="s">
        <v>30</v>
      </c>
      <c r="G3244" t="s">
        <v>19</v>
      </c>
      <c r="H3244" t="s">
        <v>20</v>
      </c>
      <c r="I3244" t="s">
        <v>21</v>
      </c>
      <c r="J3244">
        <v>243</v>
      </c>
      <c r="K3244">
        <v>14.98</v>
      </c>
      <c r="L3244">
        <v>3640.14</v>
      </c>
      <c r="N3244" t="s">
        <v>138</v>
      </c>
      <c r="O3244" t="s">
        <v>24</v>
      </c>
      <c r="P3244" s="2">
        <f>DATEVALUE(CONCATENATE(RIGHT(output[[#This Row],[month_year]],2),"/01/",LEFT(output[[#This Row],[month_year]],4)))</f>
        <v>42339</v>
      </c>
    </row>
    <row r="3245" spans="1:16" x14ac:dyDescent="0.3">
      <c r="A3245">
        <v>201512</v>
      </c>
      <c r="B3245" t="s">
        <v>143</v>
      </c>
      <c r="C3245" t="s">
        <v>323</v>
      </c>
      <c r="D3245" t="s">
        <v>324</v>
      </c>
      <c r="E3245" t="s">
        <v>318</v>
      </c>
      <c r="F3245" t="s">
        <v>30</v>
      </c>
      <c r="G3245" t="s">
        <v>19</v>
      </c>
      <c r="H3245" t="s">
        <v>38</v>
      </c>
      <c r="I3245" t="s">
        <v>39</v>
      </c>
      <c r="J3245">
        <v>282</v>
      </c>
      <c r="K3245">
        <v>15.98</v>
      </c>
      <c r="L3245">
        <v>4506.3599999999997</v>
      </c>
      <c r="N3245" t="s">
        <v>318</v>
      </c>
      <c r="O3245" t="s">
        <v>24</v>
      </c>
      <c r="P3245" s="2">
        <f>DATEVALUE(CONCATENATE(RIGHT(output[[#This Row],[month_year]],2),"/01/",LEFT(output[[#This Row],[month_year]],4)))</f>
        <v>42339</v>
      </c>
    </row>
    <row r="3246" spans="1:16" x14ac:dyDescent="0.3">
      <c r="A3246">
        <v>201512</v>
      </c>
      <c r="B3246" t="s">
        <v>143</v>
      </c>
      <c r="C3246" t="s">
        <v>325</v>
      </c>
      <c r="D3246" t="s">
        <v>326</v>
      </c>
      <c r="E3246" t="s">
        <v>327</v>
      </c>
      <c r="F3246" t="s">
        <v>30</v>
      </c>
      <c r="G3246" t="s">
        <v>27</v>
      </c>
      <c r="H3246" t="s">
        <v>20</v>
      </c>
      <c r="I3246" t="s">
        <v>28</v>
      </c>
      <c r="J3246">
        <v>366</v>
      </c>
      <c r="K3246">
        <v>5.98</v>
      </c>
      <c r="L3246">
        <v>2188.6799999999998</v>
      </c>
      <c r="M3246">
        <v>0.33333333333333298</v>
      </c>
      <c r="N3246" t="s">
        <v>327</v>
      </c>
      <c r="O3246" t="s">
        <v>22</v>
      </c>
      <c r="P3246" s="2">
        <f>DATEVALUE(CONCATENATE(RIGHT(output[[#This Row],[month_year]],2),"/01/",LEFT(output[[#This Row],[month_year]],4)))</f>
        <v>42339</v>
      </c>
    </row>
    <row r="3247" spans="1:16" x14ac:dyDescent="0.3">
      <c r="A3247">
        <v>201512</v>
      </c>
      <c r="B3247" t="s">
        <v>143</v>
      </c>
      <c r="C3247" t="s">
        <v>328</v>
      </c>
      <c r="D3247" t="s">
        <v>329</v>
      </c>
      <c r="E3247" t="s">
        <v>330</v>
      </c>
      <c r="F3247" t="s">
        <v>30</v>
      </c>
      <c r="G3247" t="s">
        <v>27</v>
      </c>
      <c r="H3247" t="s">
        <v>38</v>
      </c>
      <c r="I3247" t="s">
        <v>150</v>
      </c>
      <c r="J3247">
        <v>245</v>
      </c>
      <c r="K3247">
        <v>6.98</v>
      </c>
      <c r="L3247">
        <v>1710.1</v>
      </c>
      <c r="M3247">
        <v>0.33333333333333298</v>
      </c>
      <c r="N3247" t="s">
        <v>330</v>
      </c>
      <c r="O3247" t="s">
        <v>22</v>
      </c>
      <c r="P3247" s="2">
        <f>DATEVALUE(CONCATENATE(RIGHT(output[[#This Row],[month_year]],2),"/01/",LEFT(output[[#This Row],[month_year]],4)))</f>
        <v>42339</v>
      </c>
    </row>
    <row r="3248" spans="1:16" x14ac:dyDescent="0.3">
      <c r="A3248">
        <v>201512</v>
      </c>
      <c r="B3248" t="s">
        <v>143</v>
      </c>
      <c r="C3248" t="s">
        <v>331</v>
      </c>
      <c r="D3248" t="s">
        <v>332</v>
      </c>
      <c r="E3248" t="s">
        <v>327</v>
      </c>
      <c r="F3248" t="s">
        <v>30</v>
      </c>
      <c r="G3248" t="s">
        <v>27</v>
      </c>
      <c r="H3248" t="s">
        <v>20</v>
      </c>
      <c r="I3248" t="s">
        <v>28</v>
      </c>
      <c r="J3248">
        <v>11</v>
      </c>
      <c r="K3248">
        <v>5.98</v>
      </c>
      <c r="L3248">
        <v>65.78</v>
      </c>
      <c r="N3248" t="s">
        <v>327</v>
      </c>
      <c r="O3248" t="s">
        <v>24</v>
      </c>
      <c r="P3248" s="2">
        <f>DATEVALUE(CONCATENATE(RIGHT(output[[#This Row],[month_year]],2),"/01/",LEFT(output[[#This Row],[month_year]],4)))</f>
        <v>42339</v>
      </c>
    </row>
    <row r="3249" spans="1:16" x14ac:dyDescent="0.3">
      <c r="A3249">
        <v>201512</v>
      </c>
      <c r="B3249" t="s">
        <v>143</v>
      </c>
      <c r="C3249" t="s">
        <v>333</v>
      </c>
      <c r="D3249" t="s">
        <v>334</v>
      </c>
      <c r="E3249" t="s">
        <v>330</v>
      </c>
      <c r="F3249" t="s">
        <v>30</v>
      </c>
      <c r="G3249" t="s">
        <v>27</v>
      </c>
      <c r="H3249" t="s">
        <v>38</v>
      </c>
      <c r="I3249" t="s">
        <v>150</v>
      </c>
      <c r="J3249">
        <v>13</v>
      </c>
      <c r="K3249">
        <v>6.98</v>
      </c>
      <c r="L3249">
        <v>90.74</v>
      </c>
      <c r="N3249" t="s">
        <v>330</v>
      </c>
      <c r="O3249" t="s">
        <v>24</v>
      </c>
      <c r="P3249" s="2">
        <f>DATEVALUE(CONCATENATE(RIGHT(output[[#This Row],[month_year]],2),"/01/",LEFT(output[[#This Row],[month_year]],4)))</f>
        <v>42339</v>
      </c>
    </row>
    <row r="3250" spans="1:16" x14ac:dyDescent="0.3">
      <c r="A3250">
        <v>201512</v>
      </c>
      <c r="B3250" t="s">
        <v>143</v>
      </c>
      <c r="C3250" t="s">
        <v>335</v>
      </c>
      <c r="D3250" t="s">
        <v>336</v>
      </c>
      <c r="E3250" t="s">
        <v>32</v>
      </c>
      <c r="F3250" t="s">
        <v>30</v>
      </c>
      <c r="G3250" t="s">
        <v>19</v>
      </c>
      <c r="H3250" t="s">
        <v>20</v>
      </c>
      <c r="I3250" t="s">
        <v>21</v>
      </c>
      <c r="J3250">
        <v>4014</v>
      </c>
      <c r="K3250">
        <v>12.95</v>
      </c>
      <c r="L3250">
        <v>51981.3</v>
      </c>
      <c r="M3250">
        <v>20</v>
      </c>
      <c r="N3250" t="s">
        <v>32</v>
      </c>
      <c r="O3250" t="s">
        <v>22</v>
      </c>
      <c r="P3250" s="2">
        <f>DATEVALUE(CONCATENATE(RIGHT(output[[#This Row],[month_year]],2),"/01/",LEFT(output[[#This Row],[month_year]],4)))</f>
        <v>42339</v>
      </c>
    </row>
    <row r="3251" spans="1:16" x14ac:dyDescent="0.3">
      <c r="A3251">
        <v>201512</v>
      </c>
      <c r="B3251" t="s">
        <v>143</v>
      </c>
      <c r="C3251" t="s">
        <v>337</v>
      </c>
      <c r="D3251" t="s">
        <v>338</v>
      </c>
      <c r="E3251" t="s">
        <v>91</v>
      </c>
      <c r="F3251" t="s">
        <v>30</v>
      </c>
      <c r="G3251" t="s">
        <v>19</v>
      </c>
      <c r="H3251" t="s">
        <v>38</v>
      </c>
      <c r="I3251" t="s">
        <v>39</v>
      </c>
      <c r="J3251">
        <v>5501</v>
      </c>
      <c r="K3251">
        <v>14.1</v>
      </c>
      <c r="L3251">
        <v>77564.100000000006</v>
      </c>
      <c r="M3251">
        <v>20</v>
      </c>
      <c r="N3251" t="s">
        <v>91</v>
      </c>
      <c r="O3251" t="s">
        <v>22</v>
      </c>
      <c r="P3251" s="2">
        <f>DATEVALUE(CONCATENATE(RIGHT(output[[#This Row],[month_year]],2),"/01/",LEFT(output[[#This Row],[month_year]],4)))</f>
        <v>42339</v>
      </c>
    </row>
    <row r="3252" spans="1:16" x14ac:dyDescent="0.3">
      <c r="A3252">
        <v>201512</v>
      </c>
      <c r="B3252" t="s">
        <v>143</v>
      </c>
      <c r="C3252" t="s">
        <v>339</v>
      </c>
      <c r="D3252" t="s">
        <v>340</v>
      </c>
      <c r="E3252" t="s">
        <v>32</v>
      </c>
      <c r="F3252" t="s">
        <v>30</v>
      </c>
      <c r="G3252" t="s">
        <v>161</v>
      </c>
      <c r="H3252" t="s">
        <v>20</v>
      </c>
      <c r="I3252" t="s">
        <v>162</v>
      </c>
      <c r="J3252">
        <v>3635</v>
      </c>
      <c r="K3252">
        <v>13.07</v>
      </c>
      <c r="L3252">
        <v>47509.45</v>
      </c>
      <c r="N3252" t="s">
        <v>32</v>
      </c>
      <c r="O3252" t="s">
        <v>24</v>
      </c>
      <c r="P3252" s="2">
        <f>DATEVALUE(CONCATENATE(RIGHT(output[[#This Row],[month_year]],2),"/01/",LEFT(output[[#This Row],[month_year]],4)))</f>
        <v>42339</v>
      </c>
    </row>
    <row r="3253" spans="1:16" x14ac:dyDescent="0.3">
      <c r="A3253">
        <v>201512</v>
      </c>
      <c r="B3253" t="s">
        <v>143</v>
      </c>
      <c r="C3253" t="s">
        <v>341</v>
      </c>
      <c r="D3253" t="s">
        <v>342</v>
      </c>
      <c r="E3253" t="s">
        <v>91</v>
      </c>
      <c r="F3253" t="s">
        <v>30</v>
      </c>
      <c r="G3253" t="s">
        <v>161</v>
      </c>
      <c r="H3253" t="s">
        <v>38</v>
      </c>
      <c r="I3253" t="s">
        <v>165</v>
      </c>
      <c r="J3253">
        <v>4513</v>
      </c>
      <c r="K3253">
        <v>14.24</v>
      </c>
      <c r="L3253">
        <v>64265.120000000003</v>
      </c>
      <c r="N3253" t="s">
        <v>91</v>
      </c>
      <c r="O3253" t="s">
        <v>24</v>
      </c>
      <c r="P3253" s="2">
        <f>DATEVALUE(CONCATENATE(RIGHT(output[[#This Row],[month_year]],2),"/01/",LEFT(output[[#This Row],[month_year]],4)))</f>
        <v>42339</v>
      </c>
    </row>
    <row r="3254" spans="1:16" x14ac:dyDescent="0.3">
      <c r="A3254">
        <v>201512</v>
      </c>
      <c r="B3254" t="s">
        <v>143</v>
      </c>
      <c r="C3254" t="s">
        <v>343</v>
      </c>
      <c r="D3254" t="s">
        <v>344</v>
      </c>
      <c r="E3254" t="s">
        <v>32</v>
      </c>
      <c r="F3254" t="s">
        <v>30</v>
      </c>
      <c r="G3254" t="s">
        <v>19</v>
      </c>
      <c r="H3254" t="s">
        <v>20</v>
      </c>
      <c r="I3254" t="s">
        <v>21</v>
      </c>
      <c r="J3254">
        <v>383</v>
      </c>
      <c r="K3254">
        <v>14.98</v>
      </c>
      <c r="L3254">
        <v>5737.34</v>
      </c>
      <c r="N3254" t="s">
        <v>32</v>
      </c>
      <c r="O3254" t="s">
        <v>24</v>
      </c>
      <c r="P3254" s="2">
        <f>DATEVALUE(CONCATENATE(RIGHT(output[[#This Row],[month_year]],2),"/01/",LEFT(output[[#This Row],[month_year]],4)))</f>
        <v>42339</v>
      </c>
    </row>
    <row r="3255" spans="1:16" x14ac:dyDescent="0.3">
      <c r="A3255">
        <v>201512</v>
      </c>
      <c r="B3255" t="s">
        <v>143</v>
      </c>
      <c r="C3255" t="s">
        <v>345</v>
      </c>
      <c r="D3255" t="s">
        <v>346</v>
      </c>
      <c r="E3255" t="s">
        <v>91</v>
      </c>
      <c r="F3255" t="s">
        <v>30</v>
      </c>
      <c r="G3255" t="s">
        <v>19</v>
      </c>
      <c r="H3255" t="s">
        <v>38</v>
      </c>
      <c r="I3255" t="s">
        <v>39</v>
      </c>
      <c r="J3255">
        <v>455</v>
      </c>
      <c r="K3255">
        <v>15.98</v>
      </c>
      <c r="L3255">
        <v>7270.9</v>
      </c>
      <c r="N3255" t="s">
        <v>91</v>
      </c>
      <c r="O3255" t="s">
        <v>24</v>
      </c>
      <c r="P3255" s="2">
        <f>DATEVALUE(CONCATENATE(RIGHT(output[[#This Row],[month_year]],2),"/01/",LEFT(output[[#This Row],[month_year]],4)))</f>
        <v>42339</v>
      </c>
    </row>
    <row r="3256" spans="1:16" x14ac:dyDescent="0.3">
      <c r="A3256">
        <v>201512</v>
      </c>
      <c r="B3256" t="s">
        <v>143</v>
      </c>
      <c r="C3256" t="s">
        <v>347</v>
      </c>
      <c r="D3256" t="s">
        <v>348</v>
      </c>
      <c r="E3256" t="s">
        <v>141</v>
      </c>
      <c r="F3256" t="s">
        <v>30</v>
      </c>
      <c r="G3256" t="s">
        <v>27</v>
      </c>
      <c r="H3256" t="s">
        <v>20</v>
      </c>
      <c r="I3256" t="s">
        <v>28</v>
      </c>
      <c r="J3256">
        <v>43296</v>
      </c>
      <c r="K3256">
        <v>5.98</v>
      </c>
      <c r="L3256">
        <v>258910.07999999999</v>
      </c>
      <c r="M3256">
        <v>23.3333333333333</v>
      </c>
      <c r="N3256" t="s">
        <v>141</v>
      </c>
      <c r="O3256" t="s">
        <v>22</v>
      </c>
      <c r="P3256" s="2">
        <f>DATEVALUE(CONCATENATE(RIGHT(output[[#This Row],[month_year]],2),"/01/",LEFT(output[[#This Row],[month_year]],4)))</f>
        <v>42339</v>
      </c>
    </row>
    <row r="3257" spans="1:16" x14ac:dyDescent="0.3">
      <c r="A3257">
        <v>201512</v>
      </c>
      <c r="B3257" t="s">
        <v>143</v>
      </c>
      <c r="C3257" t="s">
        <v>349</v>
      </c>
      <c r="D3257" t="s">
        <v>350</v>
      </c>
      <c r="E3257" t="s">
        <v>351</v>
      </c>
      <c r="F3257" t="s">
        <v>30</v>
      </c>
      <c r="G3257" t="s">
        <v>27</v>
      </c>
      <c r="H3257" t="s">
        <v>38</v>
      </c>
      <c r="I3257" t="s">
        <v>150</v>
      </c>
      <c r="J3257">
        <v>34042</v>
      </c>
      <c r="K3257">
        <v>6.98</v>
      </c>
      <c r="L3257">
        <v>237613.16</v>
      </c>
      <c r="M3257">
        <v>23.3333333333333</v>
      </c>
      <c r="N3257" t="s">
        <v>351</v>
      </c>
      <c r="O3257" t="s">
        <v>22</v>
      </c>
      <c r="P3257" s="2">
        <f>DATEVALUE(CONCATENATE(RIGHT(output[[#This Row],[month_year]],2),"/01/",LEFT(output[[#This Row],[month_year]],4)))</f>
        <v>42339</v>
      </c>
    </row>
    <row r="3258" spans="1:16" x14ac:dyDescent="0.3">
      <c r="A3258">
        <v>201512</v>
      </c>
      <c r="B3258" t="s">
        <v>143</v>
      </c>
      <c r="C3258" t="s">
        <v>352</v>
      </c>
      <c r="D3258" t="s">
        <v>353</v>
      </c>
      <c r="E3258" t="s">
        <v>141</v>
      </c>
      <c r="F3258" t="s">
        <v>30</v>
      </c>
      <c r="G3258" t="s">
        <v>354</v>
      </c>
      <c r="H3258" t="s">
        <v>20</v>
      </c>
      <c r="I3258" t="s">
        <v>355</v>
      </c>
      <c r="J3258">
        <v>62170</v>
      </c>
      <c r="K3258">
        <v>5.98</v>
      </c>
      <c r="L3258">
        <v>371776.6</v>
      </c>
      <c r="N3258" t="s">
        <v>141</v>
      </c>
      <c r="O3258" t="s">
        <v>24</v>
      </c>
      <c r="P3258" s="2">
        <f>DATEVALUE(CONCATENATE(RIGHT(output[[#This Row],[month_year]],2),"/01/",LEFT(output[[#This Row],[month_year]],4)))</f>
        <v>42339</v>
      </c>
    </row>
    <row r="3259" spans="1:16" x14ac:dyDescent="0.3">
      <c r="A3259">
        <v>201512</v>
      </c>
      <c r="B3259" t="s">
        <v>143</v>
      </c>
      <c r="C3259" t="s">
        <v>356</v>
      </c>
      <c r="D3259" t="s">
        <v>357</v>
      </c>
      <c r="E3259" t="s">
        <v>351</v>
      </c>
      <c r="F3259" t="s">
        <v>30</v>
      </c>
      <c r="G3259" t="s">
        <v>354</v>
      </c>
      <c r="H3259" t="s">
        <v>38</v>
      </c>
      <c r="I3259" t="s">
        <v>358</v>
      </c>
      <c r="J3259">
        <v>46212</v>
      </c>
      <c r="K3259">
        <v>6.98</v>
      </c>
      <c r="L3259">
        <v>322559.76</v>
      </c>
      <c r="N3259" t="s">
        <v>351</v>
      </c>
      <c r="O3259" t="s">
        <v>24</v>
      </c>
      <c r="P3259" s="2">
        <f>DATEVALUE(CONCATENATE(RIGHT(output[[#This Row],[month_year]],2),"/01/",LEFT(output[[#This Row],[month_year]],4)))</f>
        <v>42339</v>
      </c>
    </row>
    <row r="3260" spans="1:16" x14ac:dyDescent="0.3">
      <c r="A3260">
        <v>201512</v>
      </c>
      <c r="B3260" t="s">
        <v>143</v>
      </c>
      <c r="C3260" t="s">
        <v>359</v>
      </c>
      <c r="D3260" t="s">
        <v>360</v>
      </c>
      <c r="E3260" t="s">
        <v>141</v>
      </c>
      <c r="F3260" t="s">
        <v>30</v>
      </c>
      <c r="G3260" t="s">
        <v>27</v>
      </c>
      <c r="H3260" t="s">
        <v>20</v>
      </c>
      <c r="I3260" t="s">
        <v>28</v>
      </c>
      <c r="J3260">
        <v>6396</v>
      </c>
      <c r="K3260">
        <v>5.98</v>
      </c>
      <c r="L3260">
        <v>38248.080000000002</v>
      </c>
      <c r="N3260" t="s">
        <v>141</v>
      </c>
      <c r="O3260" t="s">
        <v>24</v>
      </c>
      <c r="P3260" s="2">
        <f>DATEVALUE(CONCATENATE(RIGHT(output[[#This Row],[month_year]],2),"/01/",LEFT(output[[#This Row],[month_year]],4)))</f>
        <v>42339</v>
      </c>
    </row>
    <row r="3261" spans="1:16" x14ac:dyDescent="0.3">
      <c r="A3261">
        <v>201512</v>
      </c>
      <c r="B3261" t="s">
        <v>143</v>
      </c>
      <c r="C3261" t="s">
        <v>361</v>
      </c>
      <c r="D3261" t="s">
        <v>362</v>
      </c>
      <c r="E3261" t="s">
        <v>351</v>
      </c>
      <c r="F3261" t="s">
        <v>30</v>
      </c>
      <c r="G3261" t="s">
        <v>27</v>
      </c>
      <c r="H3261" t="s">
        <v>38</v>
      </c>
      <c r="I3261" t="s">
        <v>150</v>
      </c>
      <c r="J3261">
        <v>4046</v>
      </c>
      <c r="K3261">
        <v>6.98</v>
      </c>
      <c r="L3261">
        <v>28241.08</v>
      </c>
      <c r="N3261" t="s">
        <v>351</v>
      </c>
      <c r="O3261" t="s">
        <v>24</v>
      </c>
      <c r="P3261" s="2">
        <f>DATEVALUE(CONCATENATE(RIGHT(output[[#This Row],[month_year]],2),"/01/",LEFT(output[[#This Row],[month_year]],4)))</f>
        <v>42339</v>
      </c>
    </row>
    <row r="3262" spans="1:16" x14ac:dyDescent="0.3">
      <c r="A3262">
        <v>201512</v>
      </c>
      <c r="B3262" t="s">
        <v>143</v>
      </c>
      <c r="C3262" t="s">
        <v>363</v>
      </c>
      <c r="D3262" t="s">
        <v>364</v>
      </c>
      <c r="E3262" t="s">
        <v>365</v>
      </c>
      <c r="F3262" t="s">
        <v>30</v>
      </c>
      <c r="G3262" t="s">
        <v>27</v>
      </c>
      <c r="H3262" t="s">
        <v>20</v>
      </c>
      <c r="I3262" t="s">
        <v>28</v>
      </c>
      <c r="J3262">
        <v>361</v>
      </c>
      <c r="K3262">
        <v>5.98</v>
      </c>
      <c r="L3262">
        <v>2158.7800000000002</v>
      </c>
      <c r="M3262">
        <v>0.33333333333333298</v>
      </c>
      <c r="N3262" t="s">
        <v>365</v>
      </c>
      <c r="O3262" t="s">
        <v>22</v>
      </c>
      <c r="P3262" s="2">
        <f>DATEVALUE(CONCATENATE(RIGHT(output[[#This Row],[month_year]],2),"/01/",LEFT(output[[#This Row],[month_year]],4)))</f>
        <v>42339</v>
      </c>
    </row>
    <row r="3263" spans="1:16" x14ac:dyDescent="0.3">
      <c r="A3263">
        <v>201512</v>
      </c>
      <c r="B3263" t="s">
        <v>143</v>
      </c>
      <c r="C3263" t="s">
        <v>366</v>
      </c>
      <c r="D3263" t="s">
        <v>367</v>
      </c>
      <c r="E3263" t="s">
        <v>368</v>
      </c>
      <c r="F3263" t="s">
        <v>30</v>
      </c>
      <c r="G3263" t="s">
        <v>27</v>
      </c>
      <c r="H3263" t="s">
        <v>38</v>
      </c>
      <c r="I3263" t="s">
        <v>150</v>
      </c>
      <c r="J3263">
        <v>215</v>
      </c>
      <c r="K3263">
        <v>6.98</v>
      </c>
      <c r="L3263">
        <v>1500.7</v>
      </c>
      <c r="M3263">
        <v>0.66666666666666696</v>
      </c>
      <c r="N3263" t="s">
        <v>368</v>
      </c>
      <c r="O3263" t="s">
        <v>22</v>
      </c>
      <c r="P3263" s="2">
        <f>DATEVALUE(CONCATENATE(RIGHT(output[[#This Row],[month_year]],2),"/01/",LEFT(output[[#This Row],[month_year]],4)))</f>
        <v>42339</v>
      </c>
    </row>
    <row r="3264" spans="1:16" x14ac:dyDescent="0.3">
      <c r="A3264">
        <v>201512</v>
      </c>
      <c r="B3264" t="s">
        <v>143</v>
      </c>
      <c r="C3264" t="s">
        <v>369</v>
      </c>
      <c r="D3264" t="s">
        <v>370</v>
      </c>
      <c r="E3264" t="s">
        <v>365</v>
      </c>
      <c r="F3264" t="s">
        <v>30</v>
      </c>
      <c r="G3264" t="s">
        <v>27</v>
      </c>
      <c r="H3264" t="s">
        <v>20</v>
      </c>
      <c r="I3264" t="s">
        <v>28</v>
      </c>
      <c r="J3264">
        <v>17</v>
      </c>
      <c r="K3264">
        <v>5.98</v>
      </c>
      <c r="L3264">
        <v>101.66</v>
      </c>
      <c r="N3264" t="s">
        <v>365</v>
      </c>
      <c r="O3264" t="s">
        <v>24</v>
      </c>
      <c r="P3264" s="2">
        <f>DATEVALUE(CONCATENATE(RIGHT(output[[#This Row],[month_year]],2),"/01/",LEFT(output[[#This Row],[month_year]],4)))</f>
        <v>42339</v>
      </c>
    </row>
    <row r="3265" spans="1:16" x14ac:dyDescent="0.3">
      <c r="A3265">
        <v>201512</v>
      </c>
      <c r="B3265" t="s">
        <v>143</v>
      </c>
      <c r="C3265" t="s">
        <v>371</v>
      </c>
      <c r="D3265" t="s">
        <v>372</v>
      </c>
      <c r="E3265" t="s">
        <v>368</v>
      </c>
      <c r="F3265" t="s">
        <v>30</v>
      </c>
      <c r="G3265" t="s">
        <v>27</v>
      </c>
      <c r="H3265" t="s">
        <v>38</v>
      </c>
      <c r="I3265" t="s">
        <v>150</v>
      </c>
      <c r="J3265">
        <v>15</v>
      </c>
      <c r="K3265">
        <v>6.98</v>
      </c>
      <c r="L3265">
        <v>104.7</v>
      </c>
      <c r="N3265" t="s">
        <v>368</v>
      </c>
      <c r="O3265" t="s">
        <v>24</v>
      </c>
      <c r="P3265" s="2">
        <f>DATEVALUE(CONCATENATE(RIGHT(output[[#This Row],[month_year]],2),"/01/",LEFT(output[[#This Row],[month_year]],4)))</f>
        <v>42339</v>
      </c>
    </row>
    <row r="3266" spans="1:16" x14ac:dyDescent="0.3">
      <c r="A3266">
        <v>201512</v>
      </c>
      <c r="B3266" t="s">
        <v>143</v>
      </c>
      <c r="C3266" t="s">
        <v>373</v>
      </c>
      <c r="D3266" t="s">
        <v>374</v>
      </c>
      <c r="E3266" t="s">
        <v>375</v>
      </c>
      <c r="F3266" t="s">
        <v>30</v>
      </c>
      <c r="G3266" t="s">
        <v>19</v>
      </c>
      <c r="H3266" t="s">
        <v>20</v>
      </c>
      <c r="I3266" t="s">
        <v>21</v>
      </c>
      <c r="J3266">
        <v>2624</v>
      </c>
      <c r="K3266">
        <v>12.95</v>
      </c>
      <c r="L3266">
        <v>33980.800000000003</v>
      </c>
      <c r="M3266">
        <v>20</v>
      </c>
      <c r="N3266" t="s">
        <v>375</v>
      </c>
      <c r="O3266" t="s">
        <v>22</v>
      </c>
      <c r="P3266" s="2">
        <f>DATEVALUE(CONCATENATE(RIGHT(output[[#This Row],[month_year]],2),"/01/",LEFT(output[[#This Row],[month_year]],4)))</f>
        <v>42339</v>
      </c>
    </row>
    <row r="3267" spans="1:16" x14ac:dyDescent="0.3">
      <c r="A3267">
        <v>201512</v>
      </c>
      <c r="B3267" t="s">
        <v>143</v>
      </c>
      <c r="C3267" t="s">
        <v>376</v>
      </c>
      <c r="D3267" t="s">
        <v>377</v>
      </c>
      <c r="E3267" t="s">
        <v>375</v>
      </c>
      <c r="F3267" t="s">
        <v>30</v>
      </c>
      <c r="G3267" t="s">
        <v>19</v>
      </c>
      <c r="H3267" t="s">
        <v>20</v>
      </c>
      <c r="I3267" t="s">
        <v>21</v>
      </c>
      <c r="J3267">
        <v>301</v>
      </c>
      <c r="K3267">
        <v>14.98</v>
      </c>
      <c r="L3267">
        <v>4508.9799999999996</v>
      </c>
      <c r="N3267" t="s">
        <v>375</v>
      </c>
      <c r="O3267" t="s">
        <v>24</v>
      </c>
      <c r="P3267" s="2">
        <f>DATEVALUE(CONCATENATE(RIGHT(output[[#This Row],[month_year]],2),"/01/",LEFT(output[[#This Row],[month_year]],4)))</f>
        <v>42339</v>
      </c>
    </row>
    <row r="3268" spans="1:16" x14ac:dyDescent="0.3">
      <c r="A3268">
        <v>201512</v>
      </c>
      <c r="B3268" t="s">
        <v>143</v>
      </c>
      <c r="C3268" t="s">
        <v>378</v>
      </c>
      <c r="D3268" t="s">
        <v>379</v>
      </c>
      <c r="E3268" t="s">
        <v>380</v>
      </c>
      <c r="F3268" t="s">
        <v>30</v>
      </c>
      <c r="G3268" t="s">
        <v>19</v>
      </c>
      <c r="H3268" t="s">
        <v>38</v>
      </c>
      <c r="I3268" t="s">
        <v>39</v>
      </c>
      <c r="J3268">
        <v>344</v>
      </c>
      <c r="K3268">
        <v>15.98</v>
      </c>
      <c r="L3268">
        <v>5497.12</v>
      </c>
      <c r="M3268">
        <v>20</v>
      </c>
      <c r="N3268" t="s">
        <v>380</v>
      </c>
      <c r="O3268" t="s">
        <v>22</v>
      </c>
      <c r="P3268" s="2">
        <f>DATEVALUE(CONCATENATE(RIGHT(output[[#This Row],[month_year]],2),"/01/",LEFT(output[[#This Row],[month_year]],4)))</f>
        <v>42339</v>
      </c>
    </row>
    <row r="3269" spans="1:16" x14ac:dyDescent="0.3">
      <c r="A3269">
        <v>201512</v>
      </c>
      <c r="B3269" t="s">
        <v>143</v>
      </c>
      <c r="C3269" t="s">
        <v>381</v>
      </c>
      <c r="D3269" t="s">
        <v>381</v>
      </c>
      <c r="E3269" t="s">
        <v>382</v>
      </c>
      <c r="F3269" t="s">
        <v>35</v>
      </c>
      <c r="G3269" t="s">
        <v>27</v>
      </c>
      <c r="H3269" t="s">
        <v>20</v>
      </c>
      <c r="I3269" t="s">
        <v>28</v>
      </c>
      <c r="J3269">
        <v>708</v>
      </c>
      <c r="K3269">
        <v>5.98</v>
      </c>
      <c r="L3269">
        <v>4233.84</v>
      </c>
      <c r="M3269">
        <v>0.66666666666666696</v>
      </c>
      <c r="N3269" t="s">
        <v>382</v>
      </c>
      <c r="O3269" t="s">
        <v>22</v>
      </c>
      <c r="P3269" s="2">
        <f>DATEVALUE(CONCATENATE(RIGHT(output[[#This Row],[month_year]],2),"/01/",LEFT(output[[#This Row],[month_year]],4)))</f>
        <v>42339</v>
      </c>
    </row>
    <row r="3270" spans="1:16" x14ac:dyDescent="0.3">
      <c r="A3270">
        <v>201512</v>
      </c>
      <c r="B3270" t="s">
        <v>143</v>
      </c>
      <c r="C3270" t="s">
        <v>383</v>
      </c>
      <c r="D3270" t="s">
        <v>383</v>
      </c>
      <c r="E3270" t="s">
        <v>384</v>
      </c>
      <c r="F3270" t="s">
        <v>35</v>
      </c>
      <c r="G3270" t="s">
        <v>27</v>
      </c>
      <c r="H3270" t="s">
        <v>38</v>
      </c>
      <c r="I3270" t="s">
        <v>150</v>
      </c>
      <c r="J3270">
        <v>563</v>
      </c>
      <c r="K3270">
        <v>6.98</v>
      </c>
      <c r="L3270">
        <v>3929.74</v>
      </c>
      <c r="M3270">
        <v>0.66666666666666696</v>
      </c>
      <c r="N3270" t="s">
        <v>384</v>
      </c>
      <c r="O3270" t="s">
        <v>22</v>
      </c>
      <c r="P3270" s="2">
        <f>DATEVALUE(CONCATENATE(RIGHT(output[[#This Row],[month_year]],2),"/01/",LEFT(output[[#This Row],[month_year]],4)))</f>
        <v>42339</v>
      </c>
    </row>
    <row r="3271" spans="1:16" x14ac:dyDescent="0.3">
      <c r="A3271">
        <v>201512</v>
      </c>
      <c r="B3271" t="s">
        <v>143</v>
      </c>
      <c r="C3271" t="s">
        <v>385</v>
      </c>
      <c r="D3271" t="s">
        <v>385</v>
      </c>
      <c r="E3271" t="s">
        <v>382</v>
      </c>
      <c r="F3271" t="s">
        <v>35</v>
      </c>
      <c r="G3271" t="s">
        <v>27</v>
      </c>
      <c r="H3271" t="s">
        <v>20</v>
      </c>
      <c r="I3271" t="s">
        <v>28</v>
      </c>
      <c r="J3271">
        <v>83</v>
      </c>
      <c r="K3271">
        <v>5.98</v>
      </c>
      <c r="L3271">
        <v>496.34</v>
      </c>
      <c r="N3271" t="s">
        <v>382</v>
      </c>
      <c r="O3271" t="s">
        <v>24</v>
      </c>
      <c r="P3271" s="2">
        <f>DATEVALUE(CONCATENATE(RIGHT(output[[#This Row],[month_year]],2),"/01/",LEFT(output[[#This Row],[month_year]],4)))</f>
        <v>42339</v>
      </c>
    </row>
    <row r="3272" spans="1:16" x14ac:dyDescent="0.3">
      <c r="A3272">
        <v>201512</v>
      </c>
      <c r="B3272" t="s">
        <v>143</v>
      </c>
      <c r="C3272" t="s">
        <v>386</v>
      </c>
      <c r="D3272" t="s">
        <v>386</v>
      </c>
      <c r="E3272" t="s">
        <v>384</v>
      </c>
      <c r="F3272" t="s">
        <v>35</v>
      </c>
      <c r="G3272" t="s">
        <v>27</v>
      </c>
      <c r="H3272" t="s">
        <v>38</v>
      </c>
      <c r="I3272" t="s">
        <v>150</v>
      </c>
      <c r="J3272">
        <v>42</v>
      </c>
      <c r="K3272">
        <v>6.98</v>
      </c>
      <c r="L3272">
        <v>293.16000000000003</v>
      </c>
      <c r="N3272" t="s">
        <v>384</v>
      </c>
      <c r="O3272" t="s">
        <v>24</v>
      </c>
      <c r="P3272" s="2">
        <f>DATEVALUE(CONCATENATE(RIGHT(output[[#This Row],[month_year]],2),"/01/",LEFT(output[[#This Row],[month_year]],4)))</f>
        <v>42339</v>
      </c>
    </row>
    <row r="3273" spans="1:16" x14ac:dyDescent="0.3">
      <c r="A3273">
        <v>201512</v>
      </c>
      <c r="B3273" t="s">
        <v>143</v>
      </c>
      <c r="C3273" t="s">
        <v>387</v>
      </c>
      <c r="D3273" t="s">
        <v>387</v>
      </c>
      <c r="E3273" t="s">
        <v>34</v>
      </c>
      <c r="F3273" t="s">
        <v>35</v>
      </c>
      <c r="G3273" t="s">
        <v>19</v>
      </c>
      <c r="H3273" t="s">
        <v>20</v>
      </c>
      <c r="I3273" t="s">
        <v>21</v>
      </c>
      <c r="J3273">
        <v>2047</v>
      </c>
      <c r="K3273">
        <v>12.95</v>
      </c>
      <c r="L3273">
        <v>26508.65</v>
      </c>
      <c r="M3273">
        <v>18.6666666666667</v>
      </c>
      <c r="N3273" t="s">
        <v>34</v>
      </c>
      <c r="O3273" t="s">
        <v>22</v>
      </c>
      <c r="P3273" s="2">
        <f>DATEVALUE(CONCATENATE(RIGHT(output[[#This Row],[month_year]],2),"/01/",LEFT(output[[#This Row],[month_year]],4)))</f>
        <v>42339</v>
      </c>
    </row>
    <row r="3274" spans="1:16" x14ac:dyDescent="0.3">
      <c r="A3274">
        <v>201512</v>
      </c>
      <c r="B3274" t="s">
        <v>143</v>
      </c>
      <c r="C3274" t="s">
        <v>388</v>
      </c>
      <c r="D3274" t="s">
        <v>388</v>
      </c>
      <c r="E3274" t="s">
        <v>389</v>
      </c>
      <c r="F3274" t="s">
        <v>35</v>
      </c>
      <c r="G3274" t="s">
        <v>19</v>
      </c>
      <c r="H3274" t="s">
        <v>38</v>
      </c>
      <c r="I3274" t="s">
        <v>39</v>
      </c>
      <c r="J3274">
        <v>2230</v>
      </c>
      <c r="K3274">
        <v>14.1</v>
      </c>
      <c r="L3274">
        <v>31443</v>
      </c>
      <c r="M3274">
        <v>18.6666666666667</v>
      </c>
      <c r="N3274" t="s">
        <v>389</v>
      </c>
      <c r="O3274" t="s">
        <v>22</v>
      </c>
      <c r="P3274" s="2">
        <f>DATEVALUE(CONCATENATE(RIGHT(output[[#This Row],[month_year]],2),"/01/",LEFT(output[[#This Row],[month_year]],4)))</f>
        <v>42339</v>
      </c>
    </row>
    <row r="3275" spans="1:16" x14ac:dyDescent="0.3">
      <c r="A3275">
        <v>201512</v>
      </c>
      <c r="B3275" t="s">
        <v>143</v>
      </c>
      <c r="C3275" t="s">
        <v>390</v>
      </c>
      <c r="D3275" t="s">
        <v>390</v>
      </c>
      <c r="E3275" t="s">
        <v>34</v>
      </c>
      <c r="F3275" t="s">
        <v>35</v>
      </c>
      <c r="G3275" t="s">
        <v>161</v>
      </c>
      <c r="H3275" t="s">
        <v>20</v>
      </c>
      <c r="I3275" t="s">
        <v>162</v>
      </c>
      <c r="J3275">
        <v>3801</v>
      </c>
      <c r="K3275">
        <v>13.07</v>
      </c>
      <c r="L3275">
        <v>49679.07</v>
      </c>
      <c r="N3275" t="s">
        <v>34</v>
      </c>
      <c r="O3275" t="s">
        <v>24</v>
      </c>
      <c r="P3275" s="2">
        <f>DATEVALUE(CONCATENATE(RIGHT(output[[#This Row],[month_year]],2),"/01/",LEFT(output[[#This Row],[month_year]],4)))</f>
        <v>42339</v>
      </c>
    </row>
    <row r="3276" spans="1:16" x14ac:dyDescent="0.3">
      <c r="A3276">
        <v>201512</v>
      </c>
      <c r="B3276" t="s">
        <v>143</v>
      </c>
      <c r="C3276" t="s">
        <v>391</v>
      </c>
      <c r="D3276" t="s">
        <v>391</v>
      </c>
      <c r="E3276" t="s">
        <v>389</v>
      </c>
      <c r="F3276" t="s">
        <v>35</v>
      </c>
      <c r="G3276" t="s">
        <v>161</v>
      </c>
      <c r="H3276" t="s">
        <v>38</v>
      </c>
      <c r="I3276" t="s">
        <v>165</v>
      </c>
      <c r="J3276">
        <v>4176</v>
      </c>
      <c r="K3276">
        <v>14.24</v>
      </c>
      <c r="L3276">
        <v>59466.239999999998</v>
      </c>
      <c r="N3276" t="s">
        <v>389</v>
      </c>
      <c r="O3276" t="s">
        <v>24</v>
      </c>
      <c r="P3276" s="2">
        <f>DATEVALUE(CONCATENATE(RIGHT(output[[#This Row],[month_year]],2),"/01/",LEFT(output[[#This Row],[month_year]],4)))</f>
        <v>42339</v>
      </c>
    </row>
    <row r="3277" spans="1:16" x14ac:dyDescent="0.3">
      <c r="A3277">
        <v>201512</v>
      </c>
      <c r="B3277" t="s">
        <v>143</v>
      </c>
      <c r="C3277" t="s">
        <v>392</v>
      </c>
      <c r="D3277" t="s">
        <v>392</v>
      </c>
      <c r="E3277" t="s">
        <v>34</v>
      </c>
      <c r="F3277" t="s">
        <v>35</v>
      </c>
      <c r="G3277" t="s">
        <v>19</v>
      </c>
      <c r="H3277" t="s">
        <v>20</v>
      </c>
      <c r="I3277" t="s">
        <v>21</v>
      </c>
      <c r="J3277">
        <v>375</v>
      </c>
      <c r="K3277">
        <v>14.98</v>
      </c>
      <c r="L3277">
        <v>5617.5</v>
      </c>
      <c r="N3277" t="s">
        <v>34</v>
      </c>
      <c r="O3277" t="s">
        <v>24</v>
      </c>
      <c r="P3277" s="2">
        <f>DATEVALUE(CONCATENATE(RIGHT(output[[#This Row],[month_year]],2),"/01/",LEFT(output[[#This Row],[month_year]],4)))</f>
        <v>42339</v>
      </c>
    </row>
    <row r="3278" spans="1:16" x14ac:dyDescent="0.3">
      <c r="A3278">
        <v>201512</v>
      </c>
      <c r="B3278" t="s">
        <v>143</v>
      </c>
      <c r="C3278" t="s">
        <v>393</v>
      </c>
      <c r="D3278" t="s">
        <v>393</v>
      </c>
      <c r="E3278" t="s">
        <v>389</v>
      </c>
      <c r="F3278" t="s">
        <v>35</v>
      </c>
      <c r="G3278" t="s">
        <v>19</v>
      </c>
      <c r="H3278" t="s">
        <v>38</v>
      </c>
      <c r="I3278" t="s">
        <v>39</v>
      </c>
      <c r="J3278">
        <v>344</v>
      </c>
      <c r="K3278">
        <v>15.98</v>
      </c>
      <c r="L3278">
        <v>5497.12</v>
      </c>
      <c r="N3278" t="s">
        <v>389</v>
      </c>
      <c r="O3278" t="s">
        <v>24</v>
      </c>
      <c r="P3278" s="2">
        <f>DATEVALUE(CONCATENATE(RIGHT(output[[#This Row],[month_year]],2),"/01/",LEFT(output[[#This Row],[month_year]],4)))</f>
        <v>42339</v>
      </c>
    </row>
    <row r="3279" spans="1:16" x14ac:dyDescent="0.3">
      <c r="A3279">
        <v>201512</v>
      </c>
      <c r="B3279" t="s">
        <v>143</v>
      </c>
      <c r="C3279" t="s">
        <v>394</v>
      </c>
      <c r="D3279" t="s">
        <v>394</v>
      </c>
      <c r="E3279" t="s">
        <v>395</v>
      </c>
      <c r="F3279" t="s">
        <v>35</v>
      </c>
      <c r="G3279" t="s">
        <v>27</v>
      </c>
      <c r="H3279" t="s">
        <v>20</v>
      </c>
      <c r="I3279" t="s">
        <v>28</v>
      </c>
      <c r="J3279">
        <v>626</v>
      </c>
      <c r="K3279">
        <v>5.98</v>
      </c>
      <c r="L3279">
        <v>3743.48</v>
      </c>
      <c r="M3279">
        <v>1.3333333333333299</v>
      </c>
      <c r="N3279" t="s">
        <v>395</v>
      </c>
      <c r="O3279" t="s">
        <v>22</v>
      </c>
      <c r="P3279" s="2">
        <f>DATEVALUE(CONCATENATE(RIGHT(output[[#This Row],[month_year]],2),"/01/",LEFT(output[[#This Row],[month_year]],4)))</f>
        <v>42339</v>
      </c>
    </row>
    <row r="3280" spans="1:16" x14ac:dyDescent="0.3">
      <c r="A3280">
        <v>201512</v>
      </c>
      <c r="B3280" t="s">
        <v>143</v>
      </c>
      <c r="C3280" t="s">
        <v>396</v>
      </c>
      <c r="D3280" t="s">
        <v>396</v>
      </c>
      <c r="E3280" t="s">
        <v>397</v>
      </c>
      <c r="F3280" t="s">
        <v>35</v>
      </c>
      <c r="G3280" t="s">
        <v>27</v>
      </c>
      <c r="H3280" t="s">
        <v>38</v>
      </c>
      <c r="I3280" t="s">
        <v>150</v>
      </c>
      <c r="J3280">
        <v>536</v>
      </c>
      <c r="K3280">
        <v>6.98</v>
      </c>
      <c r="L3280">
        <v>3741.28</v>
      </c>
      <c r="M3280">
        <v>1.3333333333333299</v>
      </c>
      <c r="N3280" t="s">
        <v>397</v>
      </c>
      <c r="O3280" t="s">
        <v>22</v>
      </c>
      <c r="P3280" s="2">
        <f>DATEVALUE(CONCATENATE(RIGHT(output[[#This Row],[month_year]],2),"/01/",LEFT(output[[#This Row],[month_year]],4)))</f>
        <v>42339</v>
      </c>
    </row>
    <row r="3281" spans="1:16" x14ac:dyDescent="0.3">
      <c r="A3281">
        <v>201512</v>
      </c>
      <c r="B3281" t="s">
        <v>143</v>
      </c>
      <c r="C3281" t="s">
        <v>398</v>
      </c>
      <c r="D3281" t="s">
        <v>398</v>
      </c>
      <c r="E3281" t="s">
        <v>395</v>
      </c>
      <c r="F3281" t="s">
        <v>35</v>
      </c>
      <c r="G3281" t="s">
        <v>27</v>
      </c>
      <c r="H3281" t="s">
        <v>20</v>
      </c>
      <c r="I3281" t="s">
        <v>28</v>
      </c>
      <c r="J3281">
        <v>71</v>
      </c>
      <c r="K3281">
        <v>5.98</v>
      </c>
      <c r="L3281">
        <v>424.58</v>
      </c>
      <c r="N3281" t="s">
        <v>395</v>
      </c>
      <c r="O3281" t="s">
        <v>24</v>
      </c>
      <c r="P3281" s="2">
        <f>DATEVALUE(CONCATENATE(RIGHT(output[[#This Row],[month_year]],2),"/01/",LEFT(output[[#This Row],[month_year]],4)))</f>
        <v>42339</v>
      </c>
    </row>
    <row r="3282" spans="1:16" x14ac:dyDescent="0.3">
      <c r="A3282">
        <v>201512</v>
      </c>
      <c r="B3282" t="s">
        <v>143</v>
      </c>
      <c r="C3282" t="s">
        <v>399</v>
      </c>
      <c r="D3282" t="s">
        <v>399</v>
      </c>
      <c r="E3282" t="s">
        <v>397</v>
      </c>
      <c r="F3282" t="s">
        <v>35</v>
      </c>
      <c r="G3282" t="s">
        <v>27</v>
      </c>
      <c r="H3282" t="s">
        <v>38</v>
      </c>
      <c r="I3282" t="s">
        <v>150</v>
      </c>
      <c r="J3282">
        <v>52</v>
      </c>
      <c r="K3282">
        <v>6.98</v>
      </c>
      <c r="L3282">
        <v>362.96</v>
      </c>
      <c r="N3282" t="s">
        <v>397</v>
      </c>
      <c r="O3282" t="s">
        <v>24</v>
      </c>
      <c r="P3282" s="2">
        <f>DATEVALUE(CONCATENATE(RIGHT(output[[#This Row],[month_year]],2),"/01/",LEFT(output[[#This Row],[month_year]],4)))</f>
        <v>42339</v>
      </c>
    </row>
    <row r="3283" spans="1:16" x14ac:dyDescent="0.3">
      <c r="A3283">
        <v>201512</v>
      </c>
      <c r="B3283" t="s">
        <v>143</v>
      </c>
      <c r="C3283" t="s">
        <v>400</v>
      </c>
      <c r="D3283" t="s">
        <v>400</v>
      </c>
      <c r="E3283" t="s">
        <v>36</v>
      </c>
      <c r="F3283" t="s">
        <v>35</v>
      </c>
      <c r="G3283" t="s">
        <v>19</v>
      </c>
      <c r="H3283" t="s">
        <v>20</v>
      </c>
      <c r="I3283" t="s">
        <v>21</v>
      </c>
      <c r="J3283">
        <v>3103</v>
      </c>
      <c r="K3283">
        <v>12.95</v>
      </c>
      <c r="L3283">
        <v>40183.85</v>
      </c>
      <c r="M3283">
        <v>20</v>
      </c>
      <c r="N3283" t="s">
        <v>36</v>
      </c>
      <c r="O3283" t="s">
        <v>22</v>
      </c>
      <c r="P3283" s="2">
        <f>DATEVALUE(CONCATENATE(RIGHT(output[[#This Row],[month_year]],2),"/01/",LEFT(output[[#This Row],[month_year]],4)))</f>
        <v>42339</v>
      </c>
    </row>
    <row r="3284" spans="1:16" x14ac:dyDescent="0.3">
      <c r="A3284">
        <v>201512</v>
      </c>
      <c r="B3284" t="s">
        <v>143</v>
      </c>
      <c r="C3284" t="s">
        <v>401</v>
      </c>
      <c r="D3284" t="s">
        <v>401</v>
      </c>
      <c r="E3284" t="s">
        <v>37</v>
      </c>
      <c r="F3284" t="s">
        <v>35</v>
      </c>
      <c r="G3284" t="s">
        <v>19</v>
      </c>
      <c r="H3284" t="s">
        <v>38</v>
      </c>
      <c r="I3284" t="s">
        <v>39</v>
      </c>
      <c r="J3284">
        <v>3568</v>
      </c>
      <c r="K3284">
        <v>14.1</v>
      </c>
      <c r="L3284">
        <v>50308.800000000003</v>
      </c>
      <c r="M3284">
        <v>20</v>
      </c>
      <c r="N3284" t="s">
        <v>37</v>
      </c>
      <c r="O3284" t="s">
        <v>22</v>
      </c>
      <c r="P3284" s="2">
        <f>DATEVALUE(CONCATENATE(RIGHT(output[[#This Row],[month_year]],2),"/01/",LEFT(output[[#This Row],[month_year]],4)))</f>
        <v>42339</v>
      </c>
    </row>
    <row r="3285" spans="1:16" x14ac:dyDescent="0.3">
      <c r="A3285">
        <v>201512</v>
      </c>
      <c r="B3285" t="s">
        <v>143</v>
      </c>
      <c r="C3285" t="s">
        <v>402</v>
      </c>
      <c r="D3285" t="s">
        <v>402</v>
      </c>
      <c r="E3285" t="s">
        <v>36</v>
      </c>
      <c r="F3285" t="s">
        <v>35</v>
      </c>
      <c r="G3285" t="s">
        <v>161</v>
      </c>
      <c r="H3285" t="s">
        <v>20</v>
      </c>
      <c r="I3285" t="s">
        <v>162</v>
      </c>
      <c r="J3285">
        <v>4810</v>
      </c>
      <c r="K3285">
        <v>13.07</v>
      </c>
      <c r="L3285">
        <v>62866.7</v>
      </c>
      <c r="N3285" t="s">
        <v>36</v>
      </c>
      <c r="O3285" t="s">
        <v>24</v>
      </c>
      <c r="P3285" s="2">
        <f>DATEVALUE(CONCATENATE(RIGHT(output[[#This Row],[month_year]],2),"/01/",LEFT(output[[#This Row],[month_year]],4)))</f>
        <v>42339</v>
      </c>
    </row>
    <row r="3286" spans="1:16" x14ac:dyDescent="0.3">
      <c r="A3286">
        <v>201512</v>
      </c>
      <c r="B3286" t="s">
        <v>143</v>
      </c>
      <c r="C3286" t="s">
        <v>403</v>
      </c>
      <c r="D3286" t="s">
        <v>403</v>
      </c>
      <c r="E3286" t="s">
        <v>37</v>
      </c>
      <c r="F3286" t="s">
        <v>35</v>
      </c>
      <c r="G3286" t="s">
        <v>161</v>
      </c>
      <c r="H3286" t="s">
        <v>38</v>
      </c>
      <c r="I3286" t="s">
        <v>165</v>
      </c>
      <c r="J3286">
        <v>7009</v>
      </c>
      <c r="K3286">
        <v>14.24</v>
      </c>
      <c r="L3286">
        <v>99808.16</v>
      </c>
      <c r="N3286" t="s">
        <v>37</v>
      </c>
      <c r="O3286" t="s">
        <v>24</v>
      </c>
      <c r="P3286" s="2">
        <f>DATEVALUE(CONCATENATE(RIGHT(output[[#This Row],[month_year]],2),"/01/",LEFT(output[[#This Row],[month_year]],4)))</f>
        <v>42339</v>
      </c>
    </row>
    <row r="3287" spans="1:16" x14ac:dyDescent="0.3">
      <c r="A3287">
        <v>201512</v>
      </c>
      <c r="B3287" t="s">
        <v>143</v>
      </c>
      <c r="C3287" t="s">
        <v>404</v>
      </c>
      <c r="D3287" t="s">
        <v>404</v>
      </c>
      <c r="E3287" t="s">
        <v>36</v>
      </c>
      <c r="F3287" t="s">
        <v>35</v>
      </c>
      <c r="G3287" t="s">
        <v>19</v>
      </c>
      <c r="H3287" t="s">
        <v>20</v>
      </c>
      <c r="I3287" t="s">
        <v>21</v>
      </c>
      <c r="J3287">
        <v>485</v>
      </c>
      <c r="K3287">
        <v>14.98</v>
      </c>
      <c r="L3287">
        <v>7265.3</v>
      </c>
      <c r="N3287" t="s">
        <v>36</v>
      </c>
      <c r="O3287" t="s">
        <v>24</v>
      </c>
      <c r="P3287" s="2">
        <f>DATEVALUE(CONCATENATE(RIGHT(output[[#This Row],[month_year]],2),"/01/",LEFT(output[[#This Row],[month_year]],4)))</f>
        <v>42339</v>
      </c>
    </row>
    <row r="3288" spans="1:16" x14ac:dyDescent="0.3">
      <c r="A3288">
        <v>201512</v>
      </c>
      <c r="B3288" t="s">
        <v>143</v>
      </c>
      <c r="C3288" t="s">
        <v>405</v>
      </c>
      <c r="D3288" t="s">
        <v>405</v>
      </c>
      <c r="E3288" t="s">
        <v>37</v>
      </c>
      <c r="F3288" t="s">
        <v>35</v>
      </c>
      <c r="G3288" t="s">
        <v>19</v>
      </c>
      <c r="H3288" t="s">
        <v>38</v>
      </c>
      <c r="I3288" t="s">
        <v>39</v>
      </c>
      <c r="J3288">
        <v>451</v>
      </c>
      <c r="K3288">
        <v>15.98</v>
      </c>
      <c r="L3288">
        <v>7206.98</v>
      </c>
      <c r="N3288" t="s">
        <v>37</v>
      </c>
      <c r="O3288" t="s">
        <v>24</v>
      </c>
      <c r="P3288" s="2">
        <f>DATEVALUE(CONCATENATE(RIGHT(output[[#This Row],[month_year]],2),"/01/",LEFT(output[[#This Row],[month_year]],4)))</f>
        <v>42339</v>
      </c>
    </row>
    <row r="3289" spans="1:16" x14ac:dyDescent="0.3">
      <c r="A3289">
        <v>201512</v>
      </c>
      <c r="B3289" t="s">
        <v>143</v>
      </c>
      <c r="C3289" t="s">
        <v>406</v>
      </c>
      <c r="D3289" t="s">
        <v>406</v>
      </c>
      <c r="E3289" t="s">
        <v>407</v>
      </c>
      <c r="F3289" t="s">
        <v>35</v>
      </c>
      <c r="G3289" t="s">
        <v>27</v>
      </c>
      <c r="H3289" t="s">
        <v>20</v>
      </c>
      <c r="I3289" t="s">
        <v>28</v>
      </c>
      <c r="J3289">
        <v>712</v>
      </c>
      <c r="K3289">
        <v>5.98</v>
      </c>
      <c r="L3289">
        <v>4257.76</v>
      </c>
      <c r="M3289">
        <v>1</v>
      </c>
      <c r="N3289" t="s">
        <v>407</v>
      </c>
      <c r="O3289" t="s">
        <v>22</v>
      </c>
      <c r="P3289" s="2">
        <f>DATEVALUE(CONCATENATE(RIGHT(output[[#This Row],[month_year]],2),"/01/",LEFT(output[[#This Row],[month_year]],4)))</f>
        <v>42339</v>
      </c>
    </row>
    <row r="3290" spans="1:16" x14ac:dyDescent="0.3">
      <c r="A3290">
        <v>201512</v>
      </c>
      <c r="B3290" t="s">
        <v>143</v>
      </c>
      <c r="C3290" t="s">
        <v>408</v>
      </c>
      <c r="D3290" t="s">
        <v>408</v>
      </c>
      <c r="E3290" t="s">
        <v>409</v>
      </c>
      <c r="F3290" t="s">
        <v>35</v>
      </c>
      <c r="G3290" t="s">
        <v>27</v>
      </c>
      <c r="H3290" t="s">
        <v>38</v>
      </c>
      <c r="I3290" t="s">
        <v>150</v>
      </c>
      <c r="J3290">
        <v>504</v>
      </c>
      <c r="K3290">
        <v>6.98</v>
      </c>
      <c r="L3290">
        <v>3517.92</v>
      </c>
      <c r="M3290">
        <v>1</v>
      </c>
      <c r="N3290" t="s">
        <v>409</v>
      </c>
      <c r="O3290" t="s">
        <v>22</v>
      </c>
      <c r="P3290" s="2">
        <f>DATEVALUE(CONCATENATE(RIGHT(output[[#This Row],[month_year]],2),"/01/",LEFT(output[[#This Row],[month_year]],4)))</f>
        <v>42339</v>
      </c>
    </row>
    <row r="3291" spans="1:16" x14ac:dyDescent="0.3">
      <c r="A3291">
        <v>201512</v>
      </c>
      <c r="B3291" t="s">
        <v>143</v>
      </c>
      <c r="C3291" t="s">
        <v>410</v>
      </c>
      <c r="D3291" t="s">
        <v>410</v>
      </c>
      <c r="E3291" t="s">
        <v>407</v>
      </c>
      <c r="F3291" t="s">
        <v>35</v>
      </c>
      <c r="G3291" t="s">
        <v>27</v>
      </c>
      <c r="H3291" t="s">
        <v>20</v>
      </c>
      <c r="I3291" t="s">
        <v>28</v>
      </c>
      <c r="J3291">
        <v>85</v>
      </c>
      <c r="K3291">
        <v>5.98</v>
      </c>
      <c r="L3291">
        <v>508.3</v>
      </c>
      <c r="N3291" t="s">
        <v>407</v>
      </c>
      <c r="O3291" t="s">
        <v>24</v>
      </c>
      <c r="P3291" s="2">
        <f>DATEVALUE(CONCATENATE(RIGHT(output[[#This Row],[month_year]],2),"/01/",LEFT(output[[#This Row],[month_year]],4)))</f>
        <v>42339</v>
      </c>
    </row>
    <row r="3292" spans="1:16" x14ac:dyDescent="0.3">
      <c r="A3292">
        <v>201512</v>
      </c>
      <c r="B3292" t="s">
        <v>143</v>
      </c>
      <c r="C3292" t="s">
        <v>411</v>
      </c>
      <c r="D3292" t="s">
        <v>411</v>
      </c>
      <c r="E3292" t="s">
        <v>409</v>
      </c>
      <c r="F3292" t="s">
        <v>35</v>
      </c>
      <c r="G3292" t="s">
        <v>27</v>
      </c>
      <c r="H3292" t="s">
        <v>38</v>
      </c>
      <c r="I3292" t="s">
        <v>150</v>
      </c>
      <c r="J3292">
        <v>60</v>
      </c>
      <c r="K3292">
        <v>6.98</v>
      </c>
      <c r="L3292">
        <v>418.8</v>
      </c>
      <c r="N3292" t="s">
        <v>409</v>
      </c>
      <c r="O3292" t="s">
        <v>24</v>
      </c>
      <c r="P3292" s="2">
        <f>DATEVALUE(CONCATENATE(RIGHT(output[[#This Row],[month_year]],2),"/01/",LEFT(output[[#This Row],[month_year]],4)))</f>
        <v>42339</v>
      </c>
    </row>
    <row r="3293" spans="1:16" x14ac:dyDescent="0.3">
      <c r="A3293">
        <v>201512</v>
      </c>
      <c r="B3293" t="s">
        <v>143</v>
      </c>
      <c r="C3293" t="s">
        <v>412</v>
      </c>
      <c r="D3293" t="s">
        <v>412</v>
      </c>
      <c r="E3293" t="s">
        <v>93</v>
      </c>
      <c r="F3293" t="s">
        <v>35</v>
      </c>
      <c r="G3293" t="s">
        <v>19</v>
      </c>
      <c r="H3293" t="s">
        <v>20</v>
      </c>
      <c r="I3293" t="s">
        <v>21</v>
      </c>
      <c r="J3293">
        <v>2819</v>
      </c>
      <c r="K3293">
        <v>12.95</v>
      </c>
      <c r="L3293">
        <v>36506.050000000003</v>
      </c>
      <c r="M3293">
        <v>17.3333333333333</v>
      </c>
      <c r="N3293" t="s">
        <v>93</v>
      </c>
      <c r="O3293" t="s">
        <v>22</v>
      </c>
      <c r="P3293" s="2">
        <f>DATEVALUE(CONCATENATE(RIGHT(output[[#This Row],[month_year]],2),"/01/",LEFT(output[[#This Row],[month_year]],4)))</f>
        <v>42339</v>
      </c>
    </row>
    <row r="3294" spans="1:16" x14ac:dyDescent="0.3">
      <c r="A3294">
        <v>201512</v>
      </c>
      <c r="B3294" t="s">
        <v>143</v>
      </c>
      <c r="C3294" t="s">
        <v>413</v>
      </c>
      <c r="D3294" t="s">
        <v>413</v>
      </c>
      <c r="E3294" t="s">
        <v>94</v>
      </c>
      <c r="F3294" t="s">
        <v>35</v>
      </c>
      <c r="G3294" t="s">
        <v>19</v>
      </c>
      <c r="H3294" t="s">
        <v>38</v>
      </c>
      <c r="I3294" t="s">
        <v>39</v>
      </c>
      <c r="J3294">
        <v>3280</v>
      </c>
      <c r="K3294">
        <v>14.1</v>
      </c>
      <c r="L3294">
        <v>46248</v>
      </c>
      <c r="M3294">
        <v>17.3333333333333</v>
      </c>
      <c r="N3294" t="s">
        <v>94</v>
      </c>
      <c r="O3294" t="s">
        <v>22</v>
      </c>
      <c r="P3294" s="2">
        <f>DATEVALUE(CONCATENATE(RIGHT(output[[#This Row],[month_year]],2),"/01/",LEFT(output[[#This Row],[month_year]],4)))</f>
        <v>42339</v>
      </c>
    </row>
    <row r="3295" spans="1:16" x14ac:dyDescent="0.3">
      <c r="A3295">
        <v>201512</v>
      </c>
      <c r="B3295" t="s">
        <v>143</v>
      </c>
      <c r="C3295" t="s">
        <v>414</v>
      </c>
      <c r="D3295" t="s">
        <v>414</v>
      </c>
      <c r="E3295" t="s">
        <v>93</v>
      </c>
      <c r="F3295" t="s">
        <v>35</v>
      </c>
      <c r="G3295" t="s">
        <v>161</v>
      </c>
      <c r="H3295" t="s">
        <v>20</v>
      </c>
      <c r="I3295" t="s">
        <v>162</v>
      </c>
      <c r="J3295">
        <v>3184</v>
      </c>
      <c r="K3295">
        <v>13.07</v>
      </c>
      <c r="L3295">
        <v>41614.879999999997</v>
      </c>
      <c r="N3295" t="s">
        <v>93</v>
      </c>
      <c r="O3295" t="s">
        <v>24</v>
      </c>
      <c r="P3295" s="2">
        <f>DATEVALUE(CONCATENATE(RIGHT(output[[#This Row],[month_year]],2),"/01/",LEFT(output[[#This Row],[month_year]],4)))</f>
        <v>42339</v>
      </c>
    </row>
    <row r="3296" spans="1:16" x14ac:dyDescent="0.3">
      <c r="A3296">
        <v>201512</v>
      </c>
      <c r="B3296" t="s">
        <v>143</v>
      </c>
      <c r="C3296" t="s">
        <v>415</v>
      </c>
      <c r="D3296" t="s">
        <v>415</v>
      </c>
      <c r="E3296" t="s">
        <v>94</v>
      </c>
      <c r="F3296" t="s">
        <v>35</v>
      </c>
      <c r="G3296" t="s">
        <v>161</v>
      </c>
      <c r="H3296" t="s">
        <v>38</v>
      </c>
      <c r="I3296" t="s">
        <v>165</v>
      </c>
      <c r="J3296">
        <v>3664</v>
      </c>
      <c r="K3296">
        <v>14.24</v>
      </c>
      <c r="L3296">
        <v>52175.360000000001</v>
      </c>
      <c r="N3296" t="s">
        <v>94</v>
      </c>
      <c r="O3296" t="s">
        <v>24</v>
      </c>
      <c r="P3296" s="2">
        <f>DATEVALUE(CONCATENATE(RIGHT(output[[#This Row],[month_year]],2),"/01/",LEFT(output[[#This Row],[month_year]],4)))</f>
        <v>42339</v>
      </c>
    </row>
    <row r="3297" spans="1:16" x14ac:dyDescent="0.3">
      <c r="A3297">
        <v>201512</v>
      </c>
      <c r="B3297" t="s">
        <v>143</v>
      </c>
      <c r="C3297" t="s">
        <v>416</v>
      </c>
      <c r="D3297" t="s">
        <v>416</v>
      </c>
      <c r="E3297" t="s">
        <v>93</v>
      </c>
      <c r="F3297" t="s">
        <v>35</v>
      </c>
      <c r="G3297" t="s">
        <v>19</v>
      </c>
      <c r="H3297" t="s">
        <v>20</v>
      </c>
      <c r="I3297" t="s">
        <v>21</v>
      </c>
      <c r="J3297">
        <v>373</v>
      </c>
      <c r="K3297">
        <v>14.98</v>
      </c>
      <c r="L3297">
        <v>5587.54</v>
      </c>
      <c r="N3297" t="s">
        <v>93</v>
      </c>
      <c r="O3297" t="s">
        <v>24</v>
      </c>
      <c r="P3297" s="2">
        <f>DATEVALUE(CONCATENATE(RIGHT(output[[#This Row],[month_year]],2),"/01/",LEFT(output[[#This Row],[month_year]],4)))</f>
        <v>42339</v>
      </c>
    </row>
    <row r="3298" spans="1:16" x14ac:dyDescent="0.3">
      <c r="A3298">
        <v>201512</v>
      </c>
      <c r="B3298" t="s">
        <v>143</v>
      </c>
      <c r="C3298" t="s">
        <v>417</v>
      </c>
      <c r="D3298" t="s">
        <v>417</v>
      </c>
      <c r="E3298" t="s">
        <v>94</v>
      </c>
      <c r="F3298" t="s">
        <v>35</v>
      </c>
      <c r="G3298" t="s">
        <v>19</v>
      </c>
      <c r="H3298" t="s">
        <v>38</v>
      </c>
      <c r="I3298" t="s">
        <v>39</v>
      </c>
      <c r="J3298">
        <v>322</v>
      </c>
      <c r="K3298">
        <v>15.98</v>
      </c>
      <c r="L3298">
        <v>5145.5600000000004</v>
      </c>
      <c r="N3298" t="s">
        <v>94</v>
      </c>
      <c r="O3298" t="s">
        <v>24</v>
      </c>
      <c r="P3298" s="2">
        <f>DATEVALUE(CONCATENATE(RIGHT(output[[#This Row],[month_year]],2),"/01/",LEFT(output[[#This Row],[month_year]],4)))</f>
        <v>42339</v>
      </c>
    </row>
    <row r="3299" spans="1:16" x14ac:dyDescent="0.3">
      <c r="A3299">
        <v>201512</v>
      </c>
      <c r="B3299" t="s">
        <v>143</v>
      </c>
      <c r="C3299" t="s">
        <v>418</v>
      </c>
      <c r="D3299" t="s">
        <v>418</v>
      </c>
      <c r="E3299" t="s">
        <v>419</v>
      </c>
      <c r="F3299" t="s">
        <v>35</v>
      </c>
      <c r="G3299" t="s">
        <v>243</v>
      </c>
      <c r="H3299" t="s">
        <v>20</v>
      </c>
      <c r="I3299" t="s">
        <v>244</v>
      </c>
      <c r="J3299">
        <v>974</v>
      </c>
      <c r="K3299">
        <v>5.98</v>
      </c>
      <c r="L3299">
        <v>5824.52</v>
      </c>
      <c r="M3299">
        <v>4</v>
      </c>
      <c r="N3299" t="s">
        <v>419</v>
      </c>
      <c r="O3299" t="s">
        <v>22</v>
      </c>
      <c r="P3299" s="2">
        <f>DATEVALUE(CONCATENATE(RIGHT(output[[#This Row],[month_year]],2),"/01/",LEFT(output[[#This Row],[month_year]],4)))</f>
        <v>42339</v>
      </c>
    </row>
    <row r="3300" spans="1:16" x14ac:dyDescent="0.3">
      <c r="A3300">
        <v>201512</v>
      </c>
      <c r="B3300" t="s">
        <v>143</v>
      </c>
      <c r="C3300" t="s">
        <v>420</v>
      </c>
      <c r="D3300" t="s">
        <v>420</v>
      </c>
      <c r="E3300" t="s">
        <v>421</v>
      </c>
      <c r="F3300" t="s">
        <v>35</v>
      </c>
      <c r="G3300" t="s">
        <v>243</v>
      </c>
      <c r="H3300" t="s">
        <v>38</v>
      </c>
      <c r="I3300" t="s">
        <v>248</v>
      </c>
      <c r="J3300">
        <v>533</v>
      </c>
      <c r="K3300">
        <v>6.98</v>
      </c>
      <c r="L3300">
        <v>3720.34</v>
      </c>
      <c r="M3300">
        <v>4</v>
      </c>
      <c r="N3300" t="s">
        <v>421</v>
      </c>
      <c r="O3300" t="s">
        <v>22</v>
      </c>
      <c r="P3300" s="2">
        <f>DATEVALUE(CONCATENATE(RIGHT(output[[#This Row],[month_year]],2),"/01/",LEFT(output[[#This Row],[month_year]],4)))</f>
        <v>42339</v>
      </c>
    </row>
    <row r="3301" spans="1:16" x14ac:dyDescent="0.3">
      <c r="A3301">
        <v>201512</v>
      </c>
      <c r="B3301" t="s">
        <v>143</v>
      </c>
      <c r="C3301" t="s">
        <v>422</v>
      </c>
      <c r="D3301" t="s">
        <v>422</v>
      </c>
      <c r="E3301" t="s">
        <v>419</v>
      </c>
      <c r="F3301" t="s">
        <v>35</v>
      </c>
      <c r="G3301" t="s">
        <v>243</v>
      </c>
      <c r="H3301" t="s">
        <v>20</v>
      </c>
      <c r="I3301" t="s">
        <v>244</v>
      </c>
      <c r="J3301">
        <v>79</v>
      </c>
      <c r="K3301">
        <v>5.98</v>
      </c>
      <c r="L3301">
        <v>472.42</v>
      </c>
      <c r="N3301" t="s">
        <v>419</v>
      </c>
      <c r="O3301" t="s">
        <v>24</v>
      </c>
      <c r="P3301" s="2">
        <f>DATEVALUE(CONCATENATE(RIGHT(output[[#This Row],[month_year]],2),"/01/",LEFT(output[[#This Row],[month_year]],4)))</f>
        <v>42339</v>
      </c>
    </row>
    <row r="3302" spans="1:16" x14ac:dyDescent="0.3">
      <c r="A3302">
        <v>201512</v>
      </c>
      <c r="B3302" t="s">
        <v>143</v>
      </c>
      <c r="C3302" t="s">
        <v>423</v>
      </c>
      <c r="D3302" t="s">
        <v>423</v>
      </c>
      <c r="E3302" t="s">
        <v>421</v>
      </c>
      <c r="F3302" t="s">
        <v>35</v>
      </c>
      <c r="G3302" t="s">
        <v>243</v>
      </c>
      <c r="H3302" t="s">
        <v>38</v>
      </c>
      <c r="I3302" t="s">
        <v>248</v>
      </c>
      <c r="J3302">
        <v>52</v>
      </c>
      <c r="K3302">
        <v>6.98</v>
      </c>
      <c r="L3302">
        <v>362.96</v>
      </c>
      <c r="N3302" t="s">
        <v>421</v>
      </c>
      <c r="O3302" t="s">
        <v>24</v>
      </c>
      <c r="P3302" s="2">
        <f>DATEVALUE(CONCATENATE(RIGHT(output[[#This Row],[month_year]],2),"/01/",LEFT(output[[#This Row],[month_year]],4)))</f>
        <v>42339</v>
      </c>
    </row>
    <row r="3303" spans="1:16" x14ac:dyDescent="0.3">
      <c r="A3303">
        <v>201512</v>
      </c>
      <c r="B3303" t="s">
        <v>143</v>
      </c>
      <c r="C3303" t="s">
        <v>424</v>
      </c>
      <c r="D3303" t="s">
        <v>424</v>
      </c>
      <c r="E3303" t="s">
        <v>96</v>
      </c>
      <c r="F3303" t="s">
        <v>35</v>
      </c>
      <c r="G3303" t="s">
        <v>52</v>
      </c>
      <c r="H3303" t="s">
        <v>20</v>
      </c>
      <c r="I3303" t="s">
        <v>53</v>
      </c>
      <c r="J3303">
        <v>4351</v>
      </c>
      <c r="K3303">
        <v>12.88</v>
      </c>
      <c r="L3303">
        <v>56040.88</v>
      </c>
      <c r="M3303">
        <v>16</v>
      </c>
      <c r="N3303" t="s">
        <v>96</v>
      </c>
      <c r="O3303" t="s">
        <v>22</v>
      </c>
      <c r="P3303" s="2">
        <f>DATEVALUE(CONCATENATE(RIGHT(output[[#This Row],[month_year]],2),"/01/",LEFT(output[[#This Row],[month_year]],4)))</f>
        <v>42339</v>
      </c>
    </row>
    <row r="3304" spans="1:16" x14ac:dyDescent="0.3">
      <c r="A3304">
        <v>201512</v>
      </c>
      <c r="B3304" t="s">
        <v>143</v>
      </c>
      <c r="C3304" t="s">
        <v>425</v>
      </c>
      <c r="D3304" t="s">
        <v>425</v>
      </c>
      <c r="E3304" t="s">
        <v>426</v>
      </c>
      <c r="F3304" t="s">
        <v>35</v>
      </c>
      <c r="G3304" t="s">
        <v>52</v>
      </c>
      <c r="H3304" t="s">
        <v>38</v>
      </c>
      <c r="I3304" t="s">
        <v>85</v>
      </c>
      <c r="J3304">
        <v>3967</v>
      </c>
      <c r="K3304">
        <v>14.02</v>
      </c>
      <c r="L3304">
        <v>55617.34</v>
      </c>
      <c r="M3304">
        <v>16</v>
      </c>
      <c r="N3304" t="s">
        <v>426</v>
      </c>
      <c r="O3304" t="s">
        <v>22</v>
      </c>
      <c r="P3304" s="2">
        <f>DATEVALUE(CONCATENATE(RIGHT(output[[#This Row],[month_year]],2),"/01/",LEFT(output[[#This Row],[month_year]],4)))</f>
        <v>42339</v>
      </c>
    </row>
    <row r="3305" spans="1:16" x14ac:dyDescent="0.3">
      <c r="A3305">
        <v>201512</v>
      </c>
      <c r="B3305" t="s">
        <v>143</v>
      </c>
      <c r="C3305" t="s">
        <v>427</v>
      </c>
      <c r="D3305" t="s">
        <v>427</v>
      </c>
      <c r="E3305" t="s">
        <v>96</v>
      </c>
      <c r="F3305" t="s">
        <v>35</v>
      </c>
      <c r="G3305" t="s">
        <v>52</v>
      </c>
      <c r="H3305" t="s">
        <v>20</v>
      </c>
      <c r="I3305" t="s">
        <v>53</v>
      </c>
      <c r="J3305">
        <v>403</v>
      </c>
      <c r="K3305">
        <v>14.98</v>
      </c>
      <c r="L3305">
        <v>6036.94</v>
      </c>
      <c r="N3305" t="s">
        <v>96</v>
      </c>
      <c r="O3305" t="s">
        <v>24</v>
      </c>
      <c r="P3305" s="2">
        <f>DATEVALUE(CONCATENATE(RIGHT(output[[#This Row],[month_year]],2),"/01/",LEFT(output[[#This Row],[month_year]],4)))</f>
        <v>42339</v>
      </c>
    </row>
    <row r="3306" spans="1:16" x14ac:dyDescent="0.3">
      <c r="A3306">
        <v>201512</v>
      </c>
      <c r="B3306" t="s">
        <v>143</v>
      </c>
      <c r="C3306" t="s">
        <v>428</v>
      </c>
      <c r="D3306" t="s">
        <v>428</v>
      </c>
      <c r="E3306" t="s">
        <v>426</v>
      </c>
      <c r="F3306" t="s">
        <v>35</v>
      </c>
      <c r="G3306" t="s">
        <v>52</v>
      </c>
      <c r="H3306" t="s">
        <v>38</v>
      </c>
      <c r="I3306" t="s">
        <v>85</v>
      </c>
      <c r="J3306">
        <v>162</v>
      </c>
      <c r="K3306">
        <v>15.98</v>
      </c>
      <c r="L3306">
        <v>2588.7600000000002</v>
      </c>
      <c r="N3306" t="s">
        <v>426</v>
      </c>
      <c r="O3306" t="s">
        <v>24</v>
      </c>
      <c r="P3306" s="2">
        <f>DATEVALUE(CONCATENATE(RIGHT(output[[#This Row],[month_year]],2),"/01/",LEFT(output[[#This Row],[month_year]],4)))</f>
        <v>42339</v>
      </c>
    </row>
    <row r="3307" spans="1:16" x14ac:dyDescent="0.3">
      <c r="A3307">
        <v>201512</v>
      </c>
      <c r="B3307" t="s">
        <v>143</v>
      </c>
      <c r="C3307" t="s">
        <v>429</v>
      </c>
      <c r="D3307" t="s">
        <v>430</v>
      </c>
      <c r="E3307" t="s">
        <v>431</v>
      </c>
      <c r="F3307" t="s">
        <v>48</v>
      </c>
      <c r="G3307" t="s">
        <v>27</v>
      </c>
      <c r="H3307" t="s">
        <v>20</v>
      </c>
      <c r="I3307" t="s">
        <v>28</v>
      </c>
      <c r="J3307">
        <v>1398</v>
      </c>
      <c r="K3307">
        <v>5.98</v>
      </c>
      <c r="L3307">
        <v>8360.0400000000009</v>
      </c>
      <c r="M3307">
        <v>1.3333333333333299</v>
      </c>
      <c r="N3307" t="s">
        <v>431</v>
      </c>
      <c r="O3307" t="s">
        <v>22</v>
      </c>
      <c r="P3307" s="2">
        <f>DATEVALUE(CONCATENATE(RIGHT(output[[#This Row],[month_year]],2),"/01/",LEFT(output[[#This Row],[month_year]],4)))</f>
        <v>42339</v>
      </c>
    </row>
    <row r="3308" spans="1:16" x14ac:dyDescent="0.3">
      <c r="A3308">
        <v>201512</v>
      </c>
      <c r="B3308" t="s">
        <v>143</v>
      </c>
      <c r="C3308" t="s">
        <v>432</v>
      </c>
      <c r="D3308" t="s">
        <v>433</v>
      </c>
      <c r="E3308" t="s">
        <v>434</v>
      </c>
      <c r="F3308" t="s">
        <v>48</v>
      </c>
      <c r="G3308" t="s">
        <v>27</v>
      </c>
      <c r="H3308" t="s">
        <v>38</v>
      </c>
      <c r="I3308" t="s">
        <v>150</v>
      </c>
      <c r="J3308">
        <v>1048</v>
      </c>
      <c r="K3308">
        <v>6.98</v>
      </c>
      <c r="L3308">
        <v>7315.04</v>
      </c>
      <c r="M3308">
        <v>1.3333333333333299</v>
      </c>
      <c r="N3308" t="s">
        <v>434</v>
      </c>
      <c r="O3308" t="s">
        <v>22</v>
      </c>
      <c r="P3308" s="2">
        <f>DATEVALUE(CONCATENATE(RIGHT(output[[#This Row],[month_year]],2),"/01/",LEFT(output[[#This Row],[month_year]],4)))</f>
        <v>42339</v>
      </c>
    </row>
    <row r="3309" spans="1:16" x14ac:dyDescent="0.3">
      <c r="A3309">
        <v>201512</v>
      </c>
      <c r="B3309" t="s">
        <v>143</v>
      </c>
      <c r="C3309" t="s">
        <v>435</v>
      </c>
      <c r="D3309" t="s">
        <v>436</v>
      </c>
      <c r="E3309" t="s">
        <v>431</v>
      </c>
      <c r="F3309" t="s">
        <v>48</v>
      </c>
      <c r="G3309" t="s">
        <v>27</v>
      </c>
      <c r="H3309" t="s">
        <v>20</v>
      </c>
      <c r="I3309" t="s">
        <v>28</v>
      </c>
      <c r="J3309">
        <v>167</v>
      </c>
      <c r="K3309">
        <v>5.98</v>
      </c>
      <c r="L3309">
        <v>998.66</v>
      </c>
      <c r="N3309" t="s">
        <v>431</v>
      </c>
      <c r="O3309" t="s">
        <v>24</v>
      </c>
      <c r="P3309" s="2">
        <f>DATEVALUE(CONCATENATE(RIGHT(output[[#This Row],[month_year]],2),"/01/",LEFT(output[[#This Row],[month_year]],4)))</f>
        <v>42339</v>
      </c>
    </row>
    <row r="3310" spans="1:16" x14ac:dyDescent="0.3">
      <c r="A3310">
        <v>201512</v>
      </c>
      <c r="B3310" t="s">
        <v>143</v>
      </c>
      <c r="C3310" t="s">
        <v>437</v>
      </c>
      <c r="D3310" t="s">
        <v>438</v>
      </c>
      <c r="E3310" t="s">
        <v>434</v>
      </c>
      <c r="F3310" t="s">
        <v>48</v>
      </c>
      <c r="G3310" t="s">
        <v>27</v>
      </c>
      <c r="H3310" t="s">
        <v>38</v>
      </c>
      <c r="I3310" t="s">
        <v>150</v>
      </c>
      <c r="J3310">
        <v>102</v>
      </c>
      <c r="K3310">
        <v>6.98</v>
      </c>
      <c r="L3310">
        <v>711.96</v>
      </c>
      <c r="N3310" t="s">
        <v>434</v>
      </c>
      <c r="O3310" t="s">
        <v>24</v>
      </c>
      <c r="P3310" s="2">
        <f>DATEVALUE(CONCATENATE(RIGHT(output[[#This Row],[month_year]],2),"/01/",LEFT(output[[#This Row],[month_year]],4)))</f>
        <v>42339</v>
      </c>
    </row>
    <row r="3311" spans="1:16" x14ac:dyDescent="0.3">
      <c r="A3311">
        <v>201512</v>
      </c>
      <c r="B3311" t="s">
        <v>143</v>
      </c>
      <c r="C3311" t="s">
        <v>439</v>
      </c>
      <c r="D3311" t="s">
        <v>440</v>
      </c>
      <c r="E3311" t="s">
        <v>47</v>
      </c>
      <c r="F3311" t="s">
        <v>48</v>
      </c>
      <c r="G3311" t="s">
        <v>19</v>
      </c>
      <c r="H3311" t="s">
        <v>20</v>
      </c>
      <c r="I3311" t="s">
        <v>21</v>
      </c>
      <c r="J3311">
        <v>7257</v>
      </c>
      <c r="K3311">
        <v>12.95</v>
      </c>
      <c r="L3311">
        <v>93978.15</v>
      </c>
      <c r="M3311">
        <v>18.6666666666667</v>
      </c>
      <c r="N3311" t="s">
        <v>47</v>
      </c>
      <c r="O3311" t="s">
        <v>22</v>
      </c>
      <c r="P3311" s="2">
        <f>DATEVALUE(CONCATENATE(RIGHT(output[[#This Row],[month_year]],2),"/01/",LEFT(output[[#This Row],[month_year]],4)))</f>
        <v>42339</v>
      </c>
    </row>
    <row r="3312" spans="1:16" x14ac:dyDescent="0.3">
      <c r="A3312">
        <v>201512</v>
      </c>
      <c r="B3312" t="s">
        <v>143</v>
      </c>
      <c r="C3312" t="s">
        <v>441</v>
      </c>
      <c r="D3312" t="s">
        <v>442</v>
      </c>
      <c r="E3312" t="s">
        <v>443</v>
      </c>
      <c r="F3312" t="s">
        <v>48</v>
      </c>
      <c r="G3312" t="s">
        <v>19</v>
      </c>
      <c r="H3312" t="s">
        <v>38</v>
      </c>
      <c r="I3312" t="s">
        <v>39</v>
      </c>
      <c r="J3312">
        <v>9254</v>
      </c>
      <c r="K3312">
        <v>14.1</v>
      </c>
      <c r="L3312">
        <v>130481.4</v>
      </c>
      <c r="M3312">
        <v>18.6666666666667</v>
      </c>
      <c r="N3312" t="s">
        <v>443</v>
      </c>
      <c r="O3312" t="s">
        <v>22</v>
      </c>
      <c r="P3312" s="2">
        <f>DATEVALUE(CONCATENATE(RIGHT(output[[#This Row],[month_year]],2),"/01/",LEFT(output[[#This Row],[month_year]],4)))</f>
        <v>42339</v>
      </c>
    </row>
    <row r="3313" spans="1:16" x14ac:dyDescent="0.3">
      <c r="A3313">
        <v>201512</v>
      </c>
      <c r="B3313" t="s">
        <v>143</v>
      </c>
      <c r="C3313" t="s">
        <v>444</v>
      </c>
      <c r="D3313" t="s">
        <v>445</v>
      </c>
      <c r="E3313" t="s">
        <v>47</v>
      </c>
      <c r="F3313" t="s">
        <v>48</v>
      </c>
      <c r="G3313" t="s">
        <v>19</v>
      </c>
      <c r="H3313" t="s">
        <v>20</v>
      </c>
      <c r="I3313" t="s">
        <v>21</v>
      </c>
      <c r="J3313">
        <v>665</v>
      </c>
      <c r="K3313">
        <v>14.98</v>
      </c>
      <c r="L3313">
        <v>9961.7000000000007</v>
      </c>
      <c r="N3313" t="s">
        <v>47</v>
      </c>
      <c r="O3313" t="s">
        <v>24</v>
      </c>
      <c r="P3313" s="2">
        <f>DATEVALUE(CONCATENATE(RIGHT(output[[#This Row],[month_year]],2),"/01/",LEFT(output[[#This Row],[month_year]],4)))</f>
        <v>42339</v>
      </c>
    </row>
    <row r="3314" spans="1:16" x14ac:dyDescent="0.3">
      <c r="A3314">
        <v>201512</v>
      </c>
      <c r="B3314" t="s">
        <v>143</v>
      </c>
      <c r="C3314" t="s">
        <v>446</v>
      </c>
      <c r="D3314" t="s">
        <v>447</v>
      </c>
      <c r="E3314" t="s">
        <v>443</v>
      </c>
      <c r="F3314" t="s">
        <v>48</v>
      </c>
      <c r="G3314" t="s">
        <v>19</v>
      </c>
      <c r="H3314" t="s">
        <v>38</v>
      </c>
      <c r="I3314" t="s">
        <v>39</v>
      </c>
      <c r="J3314">
        <v>737</v>
      </c>
      <c r="K3314">
        <v>15.98</v>
      </c>
      <c r="L3314">
        <v>11777.26</v>
      </c>
      <c r="N3314" t="s">
        <v>443</v>
      </c>
      <c r="O3314" t="s">
        <v>24</v>
      </c>
      <c r="P3314" s="2">
        <f>DATEVALUE(CONCATENATE(RIGHT(output[[#This Row],[month_year]],2),"/01/",LEFT(output[[#This Row],[month_year]],4)))</f>
        <v>42339</v>
      </c>
    </row>
    <row r="3315" spans="1:16" x14ac:dyDescent="0.3">
      <c r="A3315">
        <v>201512</v>
      </c>
      <c r="B3315" t="s">
        <v>143</v>
      </c>
      <c r="C3315" t="s">
        <v>448</v>
      </c>
      <c r="D3315" t="s">
        <v>449</v>
      </c>
      <c r="E3315" t="s">
        <v>450</v>
      </c>
      <c r="F3315" t="s">
        <v>48</v>
      </c>
      <c r="G3315" t="s">
        <v>243</v>
      </c>
      <c r="H3315" t="s">
        <v>20</v>
      </c>
      <c r="I3315" t="s">
        <v>244</v>
      </c>
      <c r="J3315">
        <v>811</v>
      </c>
      <c r="K3315">
        <v>5.98</v>
      </c>
      <c r="L3315">
        <v>4849.78</v>
      </c>
      <c r="M3315">
        <v>2.6666666666666701</v>
      </c>
      <c r="N3315" t="s">
        <v>450</v>
      </c>
      <c r="O3315" t="s">
        <v>22</v>
      </c>
      <c r="P3315" s="2">
        <f>DATEVALUE(CONCATENATE(RIGHT(output[[#This Row],[month_year]],2),"/01/",LEFT(output[[#This Row],[month_year]],4)))</f>
        <v>42339</v>
      </c>
    </row>
    <row r="3316" spans="1:16" x14ac:dyDescent="0.3">
      <c r="A3316">
        <v>201512</v>
      </c>
      <c r="B3316" t="s">
        <v>143</v>
      </c>
      <c r="C3316" t="s">
        <v>451</v>
      </c>
      <c r="D3316" t="s">
        <v>452</v>
      </c>
      <c r="E3316" t="s">
        <v>453</v>
      </c>
      <c r="F3316" t="s">
        <v>48</v>
      </c>
      <c r="G3316" t="s">
        <v>243</v>
      </c>
      <c r="H3316" t="s">
        <v>38</v>
      </c>
      <c r="I3316" t="s">
        <v>248</v>
      </c>
      <c r="J3316">
        <v>501</v>
      </c>
      <c r="K3316">
        <v>6.98</v>
      </c>
      <c r="L3316">
        <v>3496.98</v>
      </c>
      <c r="M3316">
        <v>2.6666666666666701</v>
      </c>
      <c r="N3316" t="s">
        <v>453</v>
      </c>
      <c r="O3316" t="s">
        <v>22</v>
      </c>
      <c r="P3316" s="2">
        <f>DATEVALUE(CONCATENATE(RIGHT(output[[#This Row],[month_year]],2),"/01/",LEFT(output[[#This Row],[month_year]],4)))</f>
        <v>42339</v>
      </c>
    </row>
    <row r="3317" spans="1:16" x14ac:dyDescent="0.3">
      <c r="A3317">
        <v>201512</v>
      </c>
      <c r="B3317" t="s">
        <v>143</v>
      </c>
      <c r="C3317" t="s">
        <v>454</v>
      </c>
      <c r="D3317" t="s">
        <v>455</v>
      </c>
      <c r="E3317" t="s">
        <v>450</v>
      </c>
      <c r="F3317" t="s">
        <v>48</v>
      </c>
      <c r="G3317" t="s">
        <v>243</v>
      </c>
      <c r="H3317" t="s">
        <v>20</v>
      </c>
      <c r="I3317" t="s">
        <v>244</v>
      </c>
      <c r="J3317">
        <v>93</v>
      </c>
      <c r="K3317">
        <v>5.98</v>
      </c>
      <c r="L3317">
        <v>556.14</v>
      </c>
      <c r="N3317" t="s">
        <v>450</v>
      </c>
      <c r="O3317" t="s">
        <v>24</v>
      </c>
      <c r="P3317" s="2">
        <f>DATEVALUE(CONCATENATE(RIGHT(output[[#This Row],[month_year]],2),"/01/",LEFT(output[[#This Row],[month_year]],4)))</f>
        <v>42339</v>
      </c>
    </row>
    <row r="3318" spans="1:16" x14ac:dyDescent="0.3">
      <c r="A3318">
        <v>201512</v>
      </c>
      <c r="B3318" t="s">
        <v>143</v>
      </c>
      <c r="C3318" t="s">
        <v>456</v>
      </c>
      <c r="D3318" t="s">
        <v>457</v>
      </c>
      <c r="E3318" t="s">
        <v>453</v>
      </c>
      <c r="F3318" t="s">
        <v>48</v>
      </c>
      <c r="G3318" t="s">
        <v>243</v>
      </c>
      <c r="H3318" t="s">
        <v>38</v>
      </c>
      <c r="I3318" t="s">
        <v>248</v>
      </c>
      <c r="J3318">
        <v>53</v>
      </c>
      <c r="K3318">
        <v>6.98</v>
      </c>
      <c r="L3318">
        <v>369.94</v>
      </c>
      <c r="N3318" t="s">
        <v>453</v>
      </c>
      <c r="O3318" t="s">
        <v>24</v>
      </c>
      <c r="P3318" s="2">
        <f>DATEVALUE(CONCATENATE(RIGHT(output[[#This Row],[month_year]],2),"/01/",LEFT(output[[#This Row],[month_year]],4)))</f>
        <v>42339</v>
      </c>
    </row>
    <row r="3319" spans="1:16" x14ac:dyDescent="0.3">
      <c r="A3319">
        <v>201512</v>
      </c>
      <c r="B3319" t="s">
        <v>143</v>
      </c>
      <c r="C3319" t="s">
        <v>458</v>
      </c>
      <c r="D3319" t="s">
        <v>459</v>
      </c>
      <c r="E3319" t="s">
        <v>51</v>
      </c>
      <c r="F3319" t="s">
        <v>48</v>
      </c>
      <c r="G3319" t="s">
        <v>52</v>
      </c>
      <c r="H3319" t="s">
        <v>20</v>
      </c>
      <c r="I3319" t="s">
        <v>53</v>
      </c>
      <c r="J3319">
        <v>3957</v>
      </c>
      <c r="K3319">
        <v>12.88</v>
      </c>
      <c r="L3319">
        <v>50966.16</v>
      </c>
      <c r="M3319">
        <v>14.6666666666667</v>
      </c>
      <c r="N3319" t="s">
        <v>51</v>
      </c>
      <c r="O3319" t="s">
        <v>22</v>
      </c>
      <c r="P3319" s="2">
        <f>DATEVALUE(CONCATENATE(RIGHT(output[[#This Row],[month_year]],2),"/01/",LEFT(output[[#This Row],[month_year]],4)))</f>
        <v>42339</v>
      </c>
    </row>
    <row r="3320" spans="1:16" x14ac:dyDescent="0.3">
      <c r="A3320">
        <v>201512</v>
      </c>
      <c r="B3320" t="s">
        <v>143</v>
      </c>
      <c r="C3320" t="s">
        <v>460</v>
      </c>
      <c r="D3320" t="s">
        <v>461</v>
      </c>
      <c r="E3320" t="s">
        <v>462</v>
      </c>
      <c r="F3320" t="s">
        <v>48</v>
      </c>
      <c r="G3320" t="s">
        <v>52</v>
      </c>
      <c r="H3320" t="s">
        <v>38</v>
      </c>
      <c r="I3320" t="s">
        <v>85</v>
      </c>
      <c r="J3320">
        <v>3726</v>
      </c>
      <c r="K3320">
        <v>14.02</v>
      </c>
      <c r="L3320">
        <v>52238.52</v>
      </c>
      <c r="M3320">
        <v>14.6666666666667</v>
      </c>
      <c r="N3320" t="s">
        <v>462</v>
      </c>
      <c r="O3320" t="s">
        <v>22</v>
      </c>
      <c r="P3320" s="2">
        <f>DATEVALUE(CONCATENATE(RIGHT(output[[#This Row],[month_year]],2),"/01/",LEFT(output[[#This Row],[month_year]],4)))</f>
        <v>42339</v>
      </c>
    </row>
    <row r="3321" spans="1:16" x14ac:dyDescent="0.3">
      <c r="A3321">
        <v>201512</v>
      </c>
      <c r="B3321" t="s">
        <v>143</v>
      </c>
      <c r="C3321" t="s">
        <v>463</v>
      </c>
      <c r="D3321" t="s">
        <v>464</v>
      </c>
      <c r="E3321" t="s">
        <v>51</v>
      </c>
      <c r="F3321" t="s">
        <v>48</v>
      </c>
      <c r="G3321" t="s">
        <v>52</v>
      </c>
      <c r="H3321" t="s">
        <v>20</v>
      </c>
      <c r="I3321" t="s">
        <v>53</v>
      </c>
      <c r="J3321">
        <v>335</v>
      </c>
      <c r="K3321">
        <v>14.98</v>
      </c>
      <c r="L3321">
        <v>5018.3</v>
      </c>
      <c r="N3321" t="s">
        <v>51</v>
      </c>
      <c r="O3321" t="s">
        <v>24</v>
      </c>
      <c r="P3321" s="2">
        <f>DATEVALUE(CONCATENATE(RIGHT(output[[#This Row],[month_year]],2),"/01/",LEFT(output[[#This Row],[month_year]],4)))</f>
        <v>42339</v>
      </c>
    </row>
    <row r="3322" spans="1:16" x14ac:dyDescent="0.3">
      <c r="A3322">
        <v>201512</v>
      </c>
      <c r="B3322" t="s">
        <v>143</v>
      </c>
      <c r="C3322" t="s">
        <v>465</v>
      </c>
      <c r="D3322" t="s">
        <v>466</v>
      </c>
      <c r="E3322" t="s">
        <v>462</v>
      </c>
      <c r="F3322" t="s">
        <v>48</v>
      </c>
      <c r="G3322" t="s">
        <v>52</v>
      </c>
      <c r="H3322" t="s">
        <v>38</v>
      </c>
      <c r="I3322" t="s">
        <v>85</v>
      </c>
      <c r="J3322">
        <v>445</v>
      </c>
      <c r="K3322">
        <v>15.98</v>
      </c>
      <c r="L3322">
        <v>7111.1</v>
      </c>
      <c r="N3322" t="s">
        <v>462</v>
      </c>
      <c r="O3322" t="s">
        <v>24</v>
      </c>
      <c r="P3322" s="2">
        <f>DATEVALUE(CONCATENATE(RIGHT(output[[#This Row],[month_year]],2),"/01/",LEFT(output[[#This Row],[month_year]],4)))</f>
        <v>42339</v>
      </c>
    </row>
    <row r="3323" spans="1:16" x14ac:dyDescent="0.3">
      <c r="A3323">
        <v>201512</v>
      </c>
      <c r="B3323" t="s">
        <v>143</v>
      </c>
      <c r="C3323" t="s">
        <v>467</v>
      </c>
      <c r="D3323" t="s">
        <v>468</v>
      </c>
      <c r="E3323" t="s">
        <v>469</v>
      </c>
      <c r="F3323" t="s">
        <v>48</v>
      </c>
      <c r="G3323" t="s">
        <v>27</v>
      </c>
      <c r="H3323" t="s">
        <v>20</v>
      </c>
      <c r="I3323" t="s">
        <v>28</v>
      </c>
      <c r="J3323">
        <v>1541</v>
      </c>
      <c r="K3323">
        <v>5.98</v>
      </c>
      <c r="L3323">
        <v>9215.18</v>
      </c>
      <c r="M3323">
        <v>1.6666666666666701</v>
      </c>
      <c r="N3323" t="s">
        <v>469</v>
      </c>
      <c r="O3323" t="s">
        <v>22</v>
      </c>
      <c r="P3323" s="2">
        <f>DATEVALUE(CONCATENATE(RIGHT(output[[#This Row],[month_year]],2),"/01/",LEFT(output[[#This Row],[month_year]],4)))</f>
        <v>42339</v>
      </c>
    </row>
    <row r="3324" spans="1:16" x14ac:dyDescent="0.3">
      <c r="A3324">
        <v>201512</v>
      </c>
      <c r="B3324" t="s">
        <v>143</v>
      </c>
      <c r="C3324" t="s">
        <v>470</v>
      </c>
      <c r="D3324" t="s">
        <v>471</v>
      </c>
      <c r="E3324" t="s">
        <v>472</v>
      </c>
      <c r="F3324" t="s">
        <v>48</v>
      </c>
      <c r="G3324" t="s">
        <v>27</v>
      </c>
      <c r="H3324" t="s">
        <v>38</v>
      </c>
      <c r="I3324" t="s">
        <v>150</v>
      </c>
      <c r="J3324">
        <v>852</v>
      </c>
      <c r="K3324">
        <v>6.98</v>
      </c>
      <c r="L3324">
        <v>5946.96</v>
      </c>
      <c r="M3324">
        <v>1.6666666666666701</v>
      </c>
      <c r="N3324" t="s">
        <v>472</v>
      </c>
      <c r="O3324" t="s">
        <v>22</v>
      </c>
      <c r="P3324" s="2">
        <f>DATEVALUE(CONCATENATE(RIGHT(output[[#This Row],[month_year]],2),"/01/",LEFT(output[[#This Row],[month_year]],4)))</f>
        <v>42339</v>
      </c>
    </row>
    <row r="3325" spans="1:16" x14ac:dyDescent="0.3">
      <c r="A3325">
        <v>201512</v>
      </c>
      <c r="B3325" t="s">
        <v>143</v>
      </c>
      <c r="C3325" t="s">
        <v>473</v>
      </c>
      <c r="D3325" t="s">
        <v>474</v>
      </c>
      <c r="E3325" t="s">
        <v>469</v>
      </c>
      <c r="F3325" t="s">
        <v>48</v>
      </c>
      <c r="G3325" t="s">
        <v>27</v>
      </c>
      <c r="H3325" t="s">
        <v>20</v>
      </c>
      <c r="I3325" t="s">
        <v>28</v>
      </c>
      <c r="J3325">
        <v>153</v>
      </c>
      <c r="K3325">
        <v>5.98</v>
      </c>
      <c r="L3325">
        <v>914.94</v>
      </c>
      <c r="N3325" t="s">
        <v>469</v>
      </c>
      <c r="O3325" t="s">
        <v>24</v>
      </c>
      <c r="P3325" s="2">
        <f>DATEVALUE(CONCATENATE(RIGHT(output[[#This Row],[month_year]],2),"/01/",LEFT(output[[#This Row],[month_year]],4)))</f>
        <v>42339</v>
      </c>
    </row>
    <row r="3326" spans="1:16" x14ac:dyDescent="0.3">
      <c r="A3326">
        <v>201512</v>
      </c>
      <c r="B3326" t="s">
        <v>143</v>
      </c>
      <c r="C3326" t="s">
        <v>475</v>
      </c>
      <c r="D3326" t="s">
        <v>476</v>
      </c>
      <c r="E3326" t="s">
        <v>472</v>
      </c>
      <c r="F3326" t="s">
        <v>48</v>
      </c>
      <c r="G3326" t="s">
        <v>27</v>
      </c>
      <c r="H3326" t="s">
        <v>38</v>
      </c>
      <c r="I3326" t="s">
        <v>150</v>
      </c>
      <c r="J3326">
        <v>88</v>
      </c>
      <c r="K3326">
        <v>6.98</v>
      </c>
      <c r="L3326">
        <v>614.24</v>
      </c>
      <c r="N3326" t="s">
        <v>472</v>
      </c>
      <c r="O3326" t="s">
        <v>24</v>
      </c>
      <c r="P3326" s="2">
        <f>DATEVALUE(CONCATENATE(RIGHT(output[[#This Row],[month_year]],2),"/01/",LEFT(output[[#This Row],[month_year]],4)))</f>
        <v>42339</v>
      </c>
    </row>
    <row r="3327" spans="1:16" x14ac:dyDescent="0.3">
      <c r="A3327">
        <v>201512</v>
      </c>
      <c r="B3327" t="s">
        <v>143</v>
      </c>
      <c r="C3327" t="s">
        <v>477</v>
      </c>
      <c r="D3327" t="s">
        <v>478</v>
      </c>
      <c r="E3327" t="s">
        <v>61</v>
      </c>
      <c r="F3327" t="s">
        <v>48</v>
      </c>
      <c r="G3327" t="s">
        <v>19</v>
      </c>
      <c r="H3327" t="s">
        <v>20</v>
      </c>
      <c r="I3327" t="s">
        <v>21</v>
      </c>
      <c r="J3327">
        <v>8717</v>
      </c>
      <c r="K3327">
        <v>12.95</v>
      </c>
      <c r="L3327">
        <v>112885.15</v>
      </c>
      <c r="M3327">
        <v>25.3333333333333</v>
      </c>
      <c r="N3327" t="s">
        <v>61</v>
      </c>
      <c r="O3327" t="s">
        <v>22</v>
      </c>
      <c r="P3327" s="2">
        <f>DATEVALUE(CONCATENATE(RIGHT(output[[#This Row],[month_year]],2),"/01/",LEFT(output[[#This Row],[month_year]],4)))</f>
        <v>42339</v>
      </c>
    </row>
    <row r="3328" spans="1:16" x14ac:dyDescent="0.3">
      <c r="A3328">
        <v>201512</v>
      </c>
      <c r="B3328" t="s">
        <v>143</v>
      </c>
      <c r="C3328" t="s">
        <v>479</v>
      </c>
      <c r="D3328" t="s">
        <v>480</v>
      </c>
      <c r="E3328" t="s">
        <v>481</v>
      </c>
      <c r="F3328" t="s">
        <v>48</v>
      </c>
      <c r="G3328" t="s">
        <v>19</v>
      </c>
      <c r="H3328" t="s">
        <v>38</v>
      </c>
      <c r="I3328" t="s">
        <v>39</v>
      </c>
      <c r="J3328">
        <v>10420</v>
      </c>
      <c r="K3328">
        <v>14.1</v>
      </c>
      <c r="L3328">
        <v>146922</v>
      </c>
      <c r="M3328">
        <v>25.3333333333333</v>
      </c>
      <c r="N3328" t="s">
        <v>481</v>
      </c>
      <c r="O3328" t="s">
        <v>22</v>
      </c>
      <c r="P3328" s="2">
        <f>DATEVALUE(CONCATENATE(RIGHT(output[[#This Row],[month_year]],2),"/01/",LEFT(output[[#This Row],[month_year]],4)))</f>
        <v>42339</v>
      </c>
    </row>
    <row r="3329" spans="1:16" x14ac:dyDescent="0.3">
      <c r="A3329">
        <v>201512</v>
      </c>
      <c r="B3329" t="s">
        <v>143</v>
      </c>
      <c r="C3329" t="s">
        <v>482</v>
      </c>
      <c r="D3329" t="s">
        <v>483</v>
      </c>
      <c r="E3329" t="s">
        <v>61</v>
      </c>
      <c r="F3329" t="s">
        <v>48</v>
      </c>
      <c r="G3329" t="s">
        <v>19</v>
      </c>
      <c r="H3329" t="s">
        <v>20</v>
      </c>
      <c r="I3329" t="s">
        <v>21</v>
      </c>
      <c r="J3329">
        <v>831</v>
      </c>
      <c r="K3329">
        <v>14.98</v>
      </c>
      <c r="L3329">
        <v>12448.38</v>
      </c>
      <c r="N3329" t="s">
        <v>61</v>
      </c>
      <c r="O3329" t="s">
        <v>24</v>
      </c>
      <c r="P3329" s="2">
        <f>DATEVALUE(CONCATENATE(RIGHT(output[[#This Row],[month_year]],2),"/01/",LEFT(output[[#This Row],[month_year]],4)))</f>
        <v>42339</v>
      </c>
    </row>
    <row r="3330" spans="1:16" x14ac:dyDescent="0.3">
      <c r="A3330">
        <v>201512</v>
      </c>
      <c r="B3330" t="s">
        <v>143</v>
      </c>
      <c r="C3330" t="s">
        <v>484</v>
      </c>
      <c r="D3330" t="s">
        <v>485</v>
      </c>
      <c r="E3330" t="s">
        <v>481</v>
      </c>
      <c r="F3330" t="s">
        <v>48</v>
      </c>
      <c r="G3330" t="s">
        <v>19</v>
      </c>
      <c r="H3330" t="s">
        <v>38</v>
      </c>
      <c r="I3330" t="s">
        <v>39</v>
      </c>
      <c r="J3330">
        <v>1076</v>
      </c>
      <c r="K3330">
        <v>15.98</v>
      </c>
      <c r="L3330">
        <v>17194.48</v>
      </c>
      <c r="N3330" t="s">
        <v>481</v>
      </c>
      <c r="O3330" t="s">
        <v>24</v>
      </c>
      <c r="P3330" s="2">
        <f>DATEVALUE(CONCATENATE(RIGHT(output[[#This Row],[month_year]],2),"/01/",LEFT(output[[#This Row],[month_year]],4)))</f>
        <v>42339</v>
      </c>
    </row>
    <row r="3331" spans="1:16" x14ac:dyDescent="0.3">
      <c r="A3331">
        <v>201512</v>
      </c>
      <c r="B3331" t="s">
        <v>143</v>
      </c>
      <c r="C3331" t="s">
        <v>486</v>
      </c>
      <c r="D3331" t="s">
        <v>487</v>
      </c>
      <c r="E3331" t="s">
        <v>488</v>
      </c>
      <c r="F3331" t="s">
        <v>65</v>
      </c>
      <c r="G3331" t="s">
        <v>27</v>
      </c>
      <c r="H3331" t="s">
        <v>20</v>
      </c>
      <c r="I3331" t="s">
        <v>28</v>
      </c>
      <c r="J3331">
        <v>838</v>
      </c>
      <c r="K3331">
        <v>5.98</v>
      </c>
      <c r="L3331">
        <v>5011.24</v>
      </c>
      <c r="M3331">
        <v>1</v>
      </c>
      <c r="N3331" t="s">
        <v>488</v>
      </c>
      <c r="O3331" t="s">
        <v>22</v>
      </c>
      <c r="P3331" s="2">
        <f>DATEVALUE(CONCATENATE(RIGHT(output[[#This Row],[month_year]],2),"/01/",LEFT(output[[#This Row],[month_year]],4)))</f>
        <v>42339</v>
      </c>
    </row>
    <row r="3332" spans="1:16" x14ac:dyDescent="0.3">
      <c r="A3332">
        <v>201512</v>
      </c>
      <c r="B3332" t="s">
        <v>143</v>
      </c>
      <c r="C3332" t="s">
        <v>489</v>
      </c>
      <c r="D3332" t="s">
        <v>490</v>
      </c>
      <c r="E3332" t="s">
        <v>491</v>
      </c>
      <c r="F3332" t="s">
        <v>65</v>
      </c>
      <c r="G3332" t="s">
        <v>27</v>
      </c>
      <c r="H3332" t="s">
        <v>38</v>
      </c>
      <c r="I3332" t="s">
        <v>150</v>
      </c>
      <c r="J3332">
        <v>482</v>
      </c>
      <c r="K3332">
        <v>6.98</v>
      </c>
      <c r="L3332">
        <v>3364.36</v>
      </c>
      <c r="M3332">
        <v>1</v>
      </c>
      <c r="N3332" t="s">
        <v>491</v>
      </c>
      <c r="O3332" t="s">
        <v>22</v>
      </c>
      <c r="P3332" s="2">
        <f>DATEVALUE(CONCATENATE(RIGHT(output[[#This Row],[month_year]],2),"/01/",LEFT(output[[#This Row],[month_year]],4)))</f>
        <v>42339</v>
      </c>
    </row>
    <row r="3333" spans="1:16" x14ac:dyDescent="0.3">
      <c r="A3333">
        <v>201512</v>
      </c>
      <c r="B3333" t="s">
        <v>143</v>
      </c>
      <c r="C3333" t="s">
        <v>492</v>
      </c>
      <c r="D3333" t="s">
        <v>493</v>
      </c>
      <c r="E3333" t="s">
        <v>488</v>
      </c>
      <c r="F3333" t="s">
        <v>65</v>
      </c>
      <c r="G3333" t="s">
        <v>27</v>
      </c>
      <c r="H3333" t="s">
        <v>20</v>
      </c>
      <c r="I3333" t="s">
        <v>28</v>
      </c>
      <c r="J3333">
        <v>104</v>
      </c>
      <c r="K3333">
        <v>5.98</v>
      </c>
      <c r="L3333">
        <v>621.91999999999996</v>
      </c>
      <c r="N3333" t="s">
        <v>488</v>
      </c>
      <c r="O3333" t="s">
        <v>24</v>
      </c>
      <c r="P3333" s="2">
        <f>DATEVALUE(CONCATENATE(RIGHT(output[[#This Row],[month_year]],2),"/01/",LEFT(output[[#This Row],[month_year]],4)))</f>
        <v>42339</v>
      </c>
    </row>
    <row r="3334" spans="1:16" x14ac:dyDescent="0.3">
      <c r="A3334">
        <v>201512</v>
      </c>
      <c r="B3334" t="s">
        <v>143</v>
      </c>
      <c r="C3334" t="s">
        <v>494</v>
      </c>
      <c r="D3334" t="s">
        <v>495</v>
      </c>
      <c r="E3334" t="s">
        <v>491</v>
      </c>
      <c r="F3334" t="s">
        <v>65</v>
      </c>
      <c r="G3334" t="s">
        <v>27</v>
      </c>
      <c r="H3334" t="s">
        <v>38</v>
      </c>
      <c r="I3334" t="s">
        <v>150</v>
      </c>
      <c r="J3334">
        <v>57</v>
      </c>
      <c r="K3334">
        <v>6.98</v>
      </c>
      <c r="L3334">
        <v>397.86</v>
      </c>
      <c r="N3334" t="s">
        <v>491</v>
      </c>
      <c r="O3334" t="s">
        <v>24</v>
      </c>
      <c r="P3334" s="2">
        <f>DATEVALUE(CONCATENATE(RIGHT(output[[#This Row],[month_year]],2),"/01/",LEFT(output[[#This Row],[month_year]],4)))</f>
        <v>42339</v>
      </c>
    </row>
    <row r="3335" spans="1:16" x14ac:dyDescent="0.3">
      <c r="A3335">
        <v>201512</v>
      </c>
      <c r="B3335" t="s">
        <v>143</v>
      </c>
      <c r="C3335" t="s">
        <v>496</v>
      </c>
      <c r="D3335" t="s">
        <v>497</v>
      </c>
      <c r="E3335" t="s">
        <v>498</v>
      </c>
      <c r="F3335" t="s">
        <v>65</v>
      </c>
      <c r="G3335" t="s">
        <v>19</v>
      </c>
      <c r="H3335" t="s">
        <v>20</v>
      </c>
      <c r="I3335" t="s">
        <v>21</v>
      </c>
      <c r="J3335">
        <v>2359</v>
      </c>
      <c r="K3335">
        <v>12.95</v>
      </c>
      <c r="L3335">
        <v>30549.05</v>
      </c>
      <c r="M3335">
        <v>18.6666666666667</v>
      </c>
      <c r="N3335" t="s">
        <v>498</v>
      </c>
      <c r="O3335" t="s">
        <v>22</v>
      </c>
      <c r="P3335" s="2">
        <f>DATEVALUE(CONCATENATE(RIGHT(output[[#This Row],[month_year]],2),"/01/",LEFT(output[[#This Row],[month_year]],4)))</f>
        <v>42339</v>
      </c>
    </row>
    <row r="3336" spans="1:16" x14ac:dyDescent="0.3">
      <c r="A3336">
        <v>201512</v>
      </c>
      <c r="B3336" t="s">
        <v>143</v>
      </c>
      <c r="C3336" t="s">
        <v>499</v>
      </c>
      <c r="D3336" t="s">
        <v>500</v>
      </c>
      <c r="E3336" t="s">
        <v>501</v>
      </c>
      <c r="F3336" t="s">
        <v>65</v>
      </c>
      <c r="G3336" t="s">
        <v>19</v>
      </c>
      <c r="H3336" t="s">
        <v>38</v>
      </c>
      <c r="I3336" t="s">
        <v>39</v>
      </c>
      <c r="J3336">
        <v>2691</v>
      </c>
      <c r="K3336">
        <v>14.1</v>
      </c>
      <c r="L3336">
        <v>37943.1</v>
      </c>
      <c r="M3336">
        <v>18.6666666666667</v>
      </c>
      <c r="N3336" t="s">
        <v>501</v>
      </c>
      <c r="O3336" t="s">
        <v>22</v>
      </c>
      <c r="P3336" s="2">
        <f>DATEVALUE(CONCATENATE(RIGHT(output[[#This Row],[month_year]],2),"/01/",LEFT(output[[#This Row],[month_year]],4)))</f>
        <v>42339</v>
      </c>
    </row>
    <row r="3337" spans="1:16" x14ac:dyDescent="0.3">
      <c r="A3337">
        <v>201512</v>
      </c>
      <c r="B3337" t="s">
        <v>143</v>
      </c>
      <c r="C3337" t="s">
        <v>502</v>
      </c>
      <c r="D3337" t="s">
        <v>503</v>
      </c>
      <c r="E3337" t="s">
        <v>498</v>
      </c>
      <c r="F3337" t="s">
        <v>65</v>
      </c>
      <c r="G3337" t="s">
        <v>161</v>
      </c>
      <c r="H3337" t="s">
        <v>20</v>
      </c>
      <c r="I3337" t="s">
        <v>162</v>
      </c>
      <c r="J3337">
        <v>2455</v>
      </c>
      <c r="K3337">
        <v>13.07</v>
      </c>
      <c r="L3337">
        <v>32086.85</v>
      </c>
      <c r="N3337" t="s">
        <v>498</v>
      </c>
      <c r="O3337" t="s">
        <v>24</v>
      </c>
      <c r="P3337" s="2">
        <f>DATEVALUE(CONCATENATE(RIGHT(output[[#This Row],[month_year]],2),"/01/",LEFT(output[[#This Row],[month_year]],4)))</f>
        <v>42339</v>
      </c>
    </row>
    <row r="3338" spans="1:16" x14ac:dyDescent="0.3">
      <c r="A3338">
        <v>201512</v>
      </c>
      <c r="B3338" t="s">
        <v>143</v>
      </c>
      <c r="C3338" t="s">
        <v>504</v>
      </c>
      <c r="D3338" t="s">
        <v>505</v>
      </c>
      <c r="E3338" t="s">
        <v>501</v>
      </c>
      <c r="F3338" t="s">
        <v>65</v>
      </c>
      <c r="G3338" t="s">
        <v>161</v>
      </c>
      <c r="H3338" t="s">
        <v>38</v>
      </c>
      <c r="I3338" t="s">
        <v>165</v>
      </c>
      <c r="J3338">
        <v>2997</v>
      </c>
      <c r="K3338">
        <v>14.24</v>
      </c>
      <c r="L3338">
        <v>42677.279999999999</v>
      </c>
      <c r="N3338" t="s">
        <v>501</v>
      </c>
      <c r="O3338" t="s">
        <v>24</v>
      </c>
      <c r="P3338" s="2">
        <f>DATEVALUE(CONCATENATE(RIGHT(output[[#This Row],[month_year]],2),"/01/",LEFT(output[[#This Row],[month_year]],4)))</f>
        <v>42339</v>
      </c>
    </row>
    <row r="3339" spans="1:16" x14ac:dyDescent="0.3">
      <c r="A3339">
        <v>201512</v>
      </c>
      <c r="B3339" t="s">
        <v>143</v>
      </c>
      <c r="C3339" t="s">
        <v>506</v>
      </c>
      <c r="D3339" t="s">
        <v>507</v>
      </c>
      <c r="E3339" t="s">
        <v>498</v>
      </c>
      <c r="F3339" t="s">
        <v>65</v>
      </c>
      <c r="G3339" t="s">
        <v>19</v>
      </c>
      <c r="H3339" t="s">
        <v>20</v>
      </c>
      <c r="I3339" t="s">
        <v>21</v>
      </c>
      <c r="J3339">
        <v>209</v>
      </c>
      <c r="K3339">
        <v>14.98</v>
      </c>
      <c r="L3339">
        <v>3130.82</v>
      </c>
      <c r="N3339" t="s">
        <v>498</v>
      </c>
      <c r="O3339" t="s">
        <v>24</v>
      </c>
      <c r="P3339" s="2">
        <f>DATEVALUE(CONCATENATE(RIGHT(output[[#This Row],[month_year]],2),"/01/",LEFT(output[[#This Row],[month_year]],4)))</f>
        <v>42339</v>
      </c>
    </row>
    <row r="3340" spans="1:16" x14ac:dyDescent="0.3">
      <c r="A3340">
        <v>201512</v>
      </c>
      <c r="B3340" t="s">
        <v>143</v>
      </c>
      <c r="C3340" t="s">
        <v>508</v>
      </c>
      <c r="D3340" t="s">
        <v>509</v>
      </c>
      <c r="E3340" t="s">
        <v>501</v>
      </c>
      <c r="F3340" t="s">
        <v>65</v>
      </c>
      <c r="G3340" t="s">
        <v>19</v>
      </c>
      <c r="H3340" t="s">
        <v>38</v>
      </c>
      <c r="I3340" t="s">
        <v>39</v>
      </c>
      <c r="J3340">
        <v>268</v>
      </c>
      <c r="K3340">
        <v>15.98</v>
      </c>
      <c r="L3340">
        <v>4282.6400000000003</v>
      </c>
      <c r="N3340" t="s">
        <v>501</v>
      </c>
      <c r="O3340" t="s">
        <v>24</v>
      </c>
      <c r="P3340" s="2">
        <f>DATEVALUE(CONCATENATE(RIGHT(output[[#This Row],[month_year]],2),"/01/",LEFT(output[[#This Row],[month_year]],4)))</f>
        <v>42339</v>
      </c>
    </row>
    <row r="3341" spans="1:16" x14ac:dyDescent="0.3">
      <c r="A3341">
        <v>201512</v>
      </c>
      <c r="B3341" t="s">
        <v>143</v>
      </c>
      <c r="C3341" t="s">
        <v>510</v>
      </c>
      <c r="D3341" t="s">
        <v>511</v>
      </c>
      <c r="E3341" t="s">
        <v>512</v>
      </c>
      <c r="F3341" t="s">
        <v>65</v>
      </c>
      <c r="G3341" t="s">
        <v>27</v>
      </c>
      <c r="H3341" t="s">
        <v>20</v>
      </c>
      <c r="I3341" t="s">
        <v>28</v>
      </c>
      <c r="J3341">
        <v>417</v>
      </c>
      <c r="K3341">
        <v>5.98</v>
      </c>
      <c r="L3341">
        <v>2493.66</v>
      </c>
      <c r="M3341">
        <v>0.66666666666666696</v>
      </c>
      <c r="N3341" t="s">
        <v>512</v>
      </c>
      <c r="O3341" t="s">
        <v>22</v>
      </c>
      <c r="P3341" s="2">
        <f>DATEVALUE(CONCATENATE(RIGHT(output[[#This Row],[month_year]],2),"/01/",LEFT(output[[#This Row],[month_year]],4)))</f>
        <v>42339</v>
      </c>
    </row>
    <row r="3342" spans="1:16" x14ac:dyDescent="0.3">
      <c r="A3342">
        <v>201512</v>
      </c>
      <c r="B3342" t="s">
        <v>143</v>
      </c>
      <c r="C3342" t="s">
        <v>513</v>
      </c>
      <c r="D3342" t="s">
        <v>514</v>
      </c>
      <c r="E3342" t="s">
        <v>515</v>
      </c>
      <c r="F3342" t="s">
        <v>65</v>
      </c>
      <c r="G3342" t="s">
        <v>27</v>
      </c>
      <c r="H3342" t="s">
        <v>38</v>
      </c>
      <c r="I3342" t="s">
        <v>150</v>
      </c>
      <c r="J3342">
        <v>287</v>
      </c>
      <c r="K3342">
        <v>6.98</v>
      </c>
      <c r="L3342">
        <v>2003.26</v>
      </c>
      <c r="M3342">
        <v>0.66666666666666696</v>
      </c>
      <c r="N3342" t="s">
        <v>515</v>
      </c>
      <c r="O3342" t="s">
        <v>22</v>
      </c>
      <c r="P3342" s="2">
        <f>DATEVALUE(CONCATENATE(RIGHT(output[[#This Row],[month_year]],2),"/01/",LEFT(output[[#This Row],[month_year]],4)))</f>
        <v>42339</v>
      </c>
    </row>
    <row r="3343" spans="1:16" x14ac:dyDescent="0.3">
      <c r="A3343">
        <v>201512</v>
      </c>
      <c r="B3343" t="s">
        <v>143</v>
      </c>
      <c r="C3343" t="s">
        <v>516</v>
      </c>
      <c r="D3343" t="s">
        <v>517</v>
      </c>
      <c r="E3343" t="s">
        <v>512</v>
      </c>
      <c r="F3343" t="s">
        <v>65</v>
      </c>
      <c r="G3343" t="s">
        <v>27</v>
      </c>
      <c r="H3343" t="s">
        <v>20</v>
      </c>
      <c r="I3343" t="s">
        <v>28</v>
      </c>
      <c r="J3343">
        <v>57</v>
      </c>
      <c r="K3343">
        <v>5.98</v>
      </c>
      <c r="L3343">
        <v>340.86</v>
      </c>
      <c r="N3343" t="s">
        <v>512</v>
      </c>
      <c r="O3343" t="s">
        <v>24</v>
      </c>
      <c r="P3343" s="2">
        <f>DATEVALUE(CONCATENATE(RIGHT(output[[#This Row],[month_year]],2),"/01/",LEFT(output[[#This Row],[month_year]],4)))</f>
        <v>42339</v>
      </c>
    </row>
    <row r="3344" spans="1:16" x14ac:dyDescent="0.3">
      <c r="A3344">
        <v>201512</v>
      </c>
      <c r="B3344" t="s">
        <v>143</v>
      </c>
      <c r="C3344" t="s">
        <v>518</v>
      </c>
      <c r="D3344" t="s">
        <v>519</v>
      </c>
      <c r="E3344" t="s">
        <v>515</v>
      </c>
      <c r="F3344" t="s">
        <v>65</v>
      </c>
      <c r="G3344" t="s">
        <v>27</v>
      </c>
      <c r="H3344" t="s">
        <v>38</v>
      </c>
      <c r="I3344" t="s">
        <v>150</v>
      </c>
      <c r="J3344">
        <v>34</v>
      </c>
      <c r="K3344">
        <v>6.98</v>
      </c>
      <c r="L3344">
        <v>237.32</v>
      </c>
      <c r="N3344" t="s">
        <v>515</v>
      </c>
      <c r="O3344" t="s">
        <v>24</v>
      </c>
      <c r="P3344" s="2">
        <f>DATEVALUE(CONCATENATE(RIGHT(output[[#This Row],[month_year]],2),"/01/",LEFT(output[[#This Row],[month_year]],4)))</f>
        <v>42339</v>
      </c>
    </row>
    <row r="3345" spans="1:16" x14ac:dyDescent="0.3">
      <c r="A3345">
        <v>201512</v>
      </c>
      <c r="B3345" t="s">
        <v>143</v>
      </c>
      <c r="C3345" t="s">
        <v>520</v>
      </c>
      <c r="D3345" t="s">
        <v>521</v>
      </c>
      <c r="E3345" t="s">
        <v>100</v>
      </c>
      <c r="F3345" t="s">
        <v>65</v>
      </c>
      <c r="G3345" t="s">
        <v>19</v>
      </c>
      <c r="H3345" t="s">
        <v>20</v>
      </c>
      <c r="I3345" t="s">
        <v>21</v>
      </c>
      <c r="J3345">
        <v>3021</v>
      </c>
      <c r="K3345">
        <v>12.95</v>
      </c>
      <c r="L3345">
        <v>39121.949999999997</v>
      </c>
      <c r="M3345">
        <v>24</v>
      </c>
      <c r="N3345" t="s">
        <v>100</v>
      </c>
      <c r="O3345" t="s">
        <v>22</v>
      </c>
      <c r="P3345" s="2">
        <f>DATEVALUE(CONCATENATE(RIGHT(output[[#This Row],[month_year]],2),"/01/",LEFT(output[[#This Row],[month_year]],4)))</f>
        <v>42339</v>
      </c>
    </row>
    <row r="3346" spans="1:16" x14ac:dyDescent="0.3">
      <c r="A3346">
        <v>201512</v>
      </c>
      <c r="B3346" t="s">
        <v>143</v>
      </c>
      <c r="C3346" t="s">
        <v>522</v>
      </c>
      <c r="D3346" t="s">
        <v>102</v>
      </c>
      <c r="E3346" t="s">
        <v>103</v>
      </c>
      <c r="F3346" t="s">
        <v>65</v>
      </c>
      <c r="G3346" t="s">
        <v>19</v>
      </c>
      <c r="H3346" t="s">
        <v>38</v>
      </c>
      <c r="I3346" t="s">
        <v>39</v>
      </c>
      <c r="J3346">
        <v>3506</v>
      </c>
      <c r="K3346">
        <v>14.1</v>
      </c>
      <c r="L3346">
        <v>49434.6</v>
      </c>
      <c r="M3346">
        <v>24</v>
      </c>
      <c r="N3346" t="s">
        <v>103</v>
      </c>
      <c r="O3346" t="s">
        <v>22</v>
      </c>
      <c r="P3346" s="2">
        <f>DATEVALUE(CONCATENATE(RIGHT(output[[#This Row],[month_year]],2),"/01/",LEFT(output[[#This Row],[month_year]],4)))</f>
        <v>42339</v>
      </c>
    </row>
    <row r="3347" spans="1:16" x14ac:dyDescent="0.3">
      <c r="A3347">
        <v>201512</v>
      </c>
      <c r="B3347" t="s">
        <v>143</v>
      </c>
      <c r="C3347" t="s">
        <v>523</v>
      </c>
      <c r="D3347" t="s">
        <v>524</v>
      </c>
      <c r="E3347" t="s">
        <v>100</v>
      </c>
      <c r="F3347" t="s">
        <v>65</v>
      </c>
      <c r="G3347" t="s">
        <v>161</v>
      </c>
      <c r="H3347" t="s">
        <v>20</v>
      </c>
      <c r="I3347" t="s">
        <v>162</v>
      </c>
      <c r="J3347">
        <v>3501</v>
      </c>
      <c r="K3347">
        <v>13.07</v>
      </c>
      <c r="L3347">
        <v>45758.07</v>
      </c>
      <c r="N3347" t="s">
        <v>100</v>
      </c>
      <c r="O3347" t="s">
        <v>24</v>
      </c>
      <c r="P3347" s="2">
        <f>DATEVALUE(CONCATENATE(RIGHT(output[[#This Row],[month_year]],2),"/01/",LEFT(output[[#This Row],[month_year]],4)))</f>
        <v>42339</v>
      </c>
    </row>
    <row r="3348" spans="1:16" x14ac:dyDescent="0.3">
      <c r="A3348">
        <v>201512</v>
      </c>
      <c r="B3348" t="s">
        <v>143</v>
      </c>
      <c r="C3348" t="s">
        <v>525</v>
      </c>
      <c r="D3348" t="s">
        <v>526</v>
      </c>
      <c r="E3348" t="s">
        <v>103</v>
      </c>
      <c r="F3348" t="s">
        <v>65</v>
      </c>
      <c r="G3348" t="s">
        <v>161</v>
      </c>
      <c r="H3348" t="s">
        <v>38</v>
      </c>
      <c r="I3348" t="s">
        <v>165</v>
      </c>
      <c r="J3348">
        <v>3979</v>
      </c>
      <c r="K3348">
        <v>14.24</v>
      </c>
      <c r="L3348">
        <v>56660.959999999999</v>
      </c>
      <c r="N3348" t="s">
        <v>103</v>
      </c>
      <c r="O3348" t="s">
        <v>24</v>
      </c>
      <c r="P3348" s="2">
        <f>DATEVALUE(CONCATENATE(RIGHT(output[[#This Row],[month_year]],2),"/01/",LEFT(output[[#This Row],[month_year]],4)))</f>
        <v>42339</v>
      </c>
    </row>
    <row r="3349" spans="1:16" x14ac:dyDescent="0.3">
      <c r="A3349">
        <v>201512</v>
      </c>
      <c r="B3349" t="s">
        <v>143</v>
      </c>
      <c r="C3349" t="s">
        <v>527</v>
      </c>
      <c r="D3349" t="s">
        <v>528</v>
      </c>
      <c r="E3349" t="s">
        <v>100</v>
      </c>
      <c r="F3349" t="s">
        <v>65</v>
      </c>
      <c r="G3349" t="s">
        <v>19</v>
      </c>
      <c r="H3349" t="s">
        <v>20</v>
      </c>
      <c r="I3349" t="s">
        <v>21</v>
      </c>
      <c r="J3349">
        <v>289</v>
      </c>
      <c r="K3349">
        <v>14.98</v>
      </c>
      <c r="L3349">
        <v>4329.22</v>
      </c>
      <c r="N3349" t="s">
        <v>100</v>
      </c>
      <c r="O3349" t="s">
        <v>24</v>
      </c>
      <c r="P3349" s="2">
        <f>DATEVALUE(CONCATENATE(RIGHT(output[[#This Row],[month_year]],2),"/01/",LEFT(output[[#This Row],[month_year]],4)))</f>
        <v>42339</v>
      </c>
    </row>
    <row r="3350" spans="1:16" x14ac:dyDescent="0.3">
      <c r="A3350">
        <v>201512</v>
      </c>
      <c r="B3350" t="s">
        <v>143</v>
      </c>
      <c r="C3350" t="s">
        <v>529</v>
      </c>
      <c r="D3350" t="s">
        <v>530</v>
      </c>
      <c r="E3350" t="s">
        <v>103</v>
      </c>
      <c r="F3350" t="s">
        <v>65</v>
      </c>
      <c r="G3350" t="s">
        <v>19</v>
      </c>
      <c r="H3350" t="s">
        <v>38</v>
      </c>
      <c r="I3350" t="s">
        <v>39</v>
      </c>
      <c r="J3350">
        <v>323</v>
      </c>
      <c r="K3350">
        <v>15.98</v>
      </c>
      <c r="L3350">
        <v>5161.54</v>
      </c>
      <c r="N3350" t="s">
        <v>103</v>
      </c>
      <c r="O3350" t="s">
        <v>24</v>
      </c>
      <c r="P3350" s="2">
        <f>DATEVALUE(CONCATENATE(RIGHT(output[[#This Row],[month_year]],2),"/01/",LEFT(output[[#This Row],[month_year]],4)))</f>
        <v>42339</v>
      </c>
    </row>
    <row r="3351" spans="1:16" x14ac:dyDescent="0.3">
      <c r="A3351">
        <v>201512</v>
      </c>
      <c r="B3351" t="s">
        <v>143</v>
      </c>
      <c r="C3351" t="s">
        <v>531</v>
      </c>
      <c r="D3351" t="s">
        <v>532</v>
      </c>
      <c r="E3351" t="s">
        <v>533</v>
      </c>
      <c r="F3351" t="s">
        <v>65</v>
      </c>
      <c r="G3351" t="s">
        <v>27</v>
      </c>
      <c r="H3351" t="s">
        <v>20</v>
      </c>
      <c r="I3351" t="s">
        <v>28</v>
      </c>
      <c r="J3351">
        <v>642</v>
      </c>
      <c r="K3351">
        <v>5.98</v>
      </c>
      <c r="L3351">
        <v>3839.16</v>
      </c>
      <c r="M3351">
        <v>1</v>
      </c>
      <c r="N3351" t="s">
        <v>533</v>
      </c>
      <c r="O3351" t="s">
        <v>22</v>
      </c>
      <c r="P3351" s="2">
        <f>DATEVALUE(CONCATENATE(RIGHT(output[[#This Row],[month_year]],2),"/01/",LEFT(output[[#This Row],[month_year]],4)))</f>
        <v>42339</v>
      </c>
    </row>
    <row r="3352" spans="1:16" x14ac:dyDescent="0.3">
      <c r="A3352">
        <v>201512</v>
      </c>
      <c r="B3352" t="s">
        <v>143</v>
      </c>
      <c r="C3352" t="s">
        <v>534</v>
      </c>
      <c r="D3352" t="s">
        <v>535</v>
      </c>
      <c r="E3352" t="s">
        <v>536</v>
      </c>
      <c r="F3352" t="s">
        <v>65</v>
      </c>
      <c r="G3352" t="s">
        <v>27</v>
      </c>
      <c r="H3352" t="s">
        <v>38</v>
      </c>
      <c r="I3352" t="s">
        <v>150</v>
      </c>
      <c r="J3352">
        <v>419</v>
      </c>
      <c r="K3352">
        <v>6.98</v>
      </c>
      <c r="L3352">
        <v>2924.62</v>
      </c>
      <c r="M3352">
        <v>1</v>
      </c>
      <c r="N3352" t="s">
        <v>536</v>
      </c>
      <c r="O3352" t="s">
        <v>22</v>
      </c>
      <c r="P3352" s="2">
        <f>DATEVALUE(CONCATENATE(RIGHT(output[[#This Row],[month_year]],2),"/01/",LEFT(output[[#This Row],[month_year]],4)))</f>
        <v>42339</v>
      </c>
    </row>
    <row r="3353" spans="1:16" x14ac:dyDescent="0.3">
      <c r="A3353">
        <v>201512</v>
      </c>
      <c r="B3353" t="s">
        <v>143</v>
      </c>
      <c r="C3353" t="s">
        <v>537</v>
      </c>
      <c r="D3353" t="s">
        <v>538</v>
      </c>
      <c r="E3353" t="s">
        <v>533</v>
      </c>
      <c r="F3353" t="s">
        <v>65</v>
      </c>
      <c r="G3353" t="s">
        <v>27</v>
      </c>
      <c r="H3353" t="s">
        <v>20</v>
      </c>
      <c r="I3353" t="s">
        <v>28</v>
      </c>
      <c r="J3353">
        <v>81</v>
      </c>
      <c r="K3353">
        <v>5.98</v>
      </c>
      <c r="L3353">
        <v>484.38</v>
      </c>
      <c r="N3353" t="s">
        <v>533</v>
      </c>
      <c r="O3353" t="s">
        <v>24</v>
      </c>
      <c r="P3353" s="2">
        <f>DATEVALUE(CONCATENATE(RIGHT(output[[#This Row],[month_year]],2),"/01/",LEFT(output[[#This Row],[month_year]],4)))</f>
        <v>42339</v>
      </c>
    </row>
    <row r="3354" spans="1:16" x14ac:dyDescent="0.3">
      <c r="A3354">
        <v>201512</v>
      </c>
      <c r="B3354" t="s">
        <v>143</v>
      </c>
      <c r="C3354" t="s">
        <v>539</v>
      </c>
      <c r="D3354" t="s">
        <v>540</v>
      </c>
      <c r="E3354" t="s">
        <v>536</v>
      </c>
      <c r="F3354" t="s">
        <v>65</v>
      </c>
      <c r="G3354" t="s">
        <v>27</v>
      </c>
      <c r="H3354" t="s">
        <v>38</v>
      </c>
      <c r="I3354" t="s">
        <v>150</v>
      </c>
      <c r="J3354">
        <v>48</v>
      </c>
      <c r="K3354">
        <v>6.98</v>
      </c>
      <c r="L3354">
        <v>335.04</v>
      </c>
      <c r="N3354" t="s">
        <v>536</v>
      </c>
      <c r="O3354" t="s">
        <v>24</v>
      </c>
      <c r="P3354" s="2">
        <f>DATEVALUE(CONCATENATE(RIGHT(output[[#This Row],[month_year]],2),"/01/",LEFT(output[[#This Row],[month_year]],4)))</f>
        <v>42339</v>
      </c>
    </row>
    <row r="3355" spans="1:16" x14ac:dyDescent="0.3">
      <c r="A3355">
        <v>201512</v>
      </c>
      <c r="B3355" t="s">
        <v>143</v>
      </c>
      <c r="C3355" t="s">
        <v>541</v>
      </c>
      <c r="D3355" t="s">
        <v>542</v>
      </c>
      <c r="E3355" t="s">
        <v>64</v>
      </c>
      <c r="F3355" t="s">
        <v>65</v>
      </c>
      <c r="G3355" t="s">
        <v>19</v>
      </c>
      <c r="H3355" t="s">
        <v>20</v>
      </c>
      <c r="I3355" t="s">
        <v>21</v>
      </c>
      <c r="J3355">
        <v>2458</v>
      </c>
      <c r="K3355">
        <v>12.95</v>
      </c>
      <c r="L3355">
        <v>31831.1</v>
      </c>
      <c r="M3355">
        <v>20</v>
      </c>
      <c r="N3355" t="s">
        <v>64</v>
      </c>
      <c r="O3355" t="s">
        <v>22</v>
      </c>
      <c r="P3355" s="2">
        <f>DATEVALUE(CONCATENATE(RIGHT(output[[#This Row],[month_year]],2),"/01/",LEFT(output[[#This Row],[month_year]],4)))</f>
        <v>42339</v>
      </c>
    </row>
    <row r="3356" spans="1:16" x14ac:dyDescent="0.3">
      <c r="A3356">
        <v>201512</v>
      </c>
      <c r="B3356" t="s">
        <v>143</v>
      </c>
      <c r="C3356" t="s">
        <v>543</v>
      </c>
      <c r="D3356" t="s">
        <v>544</v>
      </c>
      <c r="E3356" t="s">
        <v>106</v>
      </c>
      <c r="F3356" t="s">
        <v>65</v>
      </c>
      <c r="G3356" t="s">
        <v>19</v>
      </c>
      <c r="H3356" t="s">
        <v>38</v>
      </c>
      <c r="I3356" t="s">
        <v>39</v>
      </c>
      <c r="J3356">
        <v>3365</v>
      </c>
      <c r="K3356">
        <v>14.1</v>
      </c>
      <c r="L3356">
        <v>47446.5</v>
      </c>
      <c r="M3356">
        <v>20</v>
      </c>
      <c r="N3356" t="s">
        <v>106</v>
      </c>
      <c r="O3356" t="s">
        <v>22</v>
      </c>
      <c r="P3356" s="2">
        <f>DATEVALUE(CONCATENATE(RIGHT(output[[#This Row],[month_year]],2),"/01/",LEFT(output[[#This Row],[month_year]],4)))</f>
        <v>42339</v>
      </c>
    </row>
    <row r="3357" spans="1:16" x14ac:dyDescent="0.3">
      <c r="A3357">
        <v>201512</v>
      </c>
      <c r="B3357" t="s">
        <v>143</v>
      </c>
      <c r="C3357" t="s">
        <v>545</v>
      </c>
      <c r="D3357" t="s">
        <v>546</v>
      </c>
      <c r="E3357" t="s">
        <v>64</v>
      </c>
      <c r="F3357" t="s">
        <v>65</v>
      </c>
      <c r="G3357" t="s">
        <v>161</v>
      </c>
      <c r="H3357" t="s">
        <v>20</v>
      </c>
      <c r="I3357" t="s">
        <v>162</v>
      </c>
      <c r="J3357">
        <v>4290</v>
      </c>
      <c r="K3357">
        <v>13.07</v>
      </c>
      <c r="L3357">
        <v>56070.3</v>
      </c>
      <c r="N3357" t="s">
        <v>64</v>
      </c>
      <c r="O3357" t="s">
        <v>24</v>
      </c>
      <c r="P3357" s="2">
        <f>DATEVALUE(CONCATENATE(RIGHT(output[[#This Row],[month_year]],2),"/01/",LEFT(output[[#This Row],[month_year]],4)))</f>
        <v>42339</v>
      </c>
    </row>
    <row r="3358" spans="1:16" x14ac:dyDescent="0.3">
      <c r="A3358">
        <v>201512</v>
      </c>
      <c r="B3358" t="s">
        <v>143</v>
      </c>
      <c r="C3358" t="s">
        <v>547</v>
      </c>
      <c r="D3358" t="s">
        <v>548</v>
      </c>
      <c r="E3358" t="s">
        <v>106</v>
      </c>
      <c r="F3358" t="s">
        <v>65</v>
      </c>
      <c r="G3358" t="s">
        <v>161</v>
      </c>
      <c r="H3358" t="s">
        <v>38</v>
      </c>
      <c r="I3358" t="s">
        <v>165</v>
      </c>
      <c r="J3358">
        <v>5361</v>
      </c>
      <c r="K3358">
        <v>14.24</v>
      </c>
      <c r="L3358">
        <v>76340.639999999999</v>
      </c>
      <c r="N3358" t="s">
        <v>106</v>
      </c>
      <c r="O3358" t="s">
        <v>24</v>
      </c>
      <c r="P3358" s="2">
        <f>DATEVALUE(CONCATENATE(RIGHT(output[[#This Row],[month_year]],2),"/01/",LEFT(output[[#This Row],[month_year]],4)))</f>
        <v>42339</v>
      </c>
    </row>
    <row r="3359" spans="1:16" x14ac:dyDescent="0.3">
      <c r="A3359">
        <v>201512</v>
      </c>
      <c r="B3359" t="s">
        <v>143</v>
      </c>
      <c r="C3359" t="s">
        <v>549</v>
      </c>
      <c r="D3359" t="s">
        <v>550</v>
      </c>
      <c r="E3359" t="s">
        <v>64</v>
      </c>
      <c r="F3359" t="s">
        <v>65</v>
      </c>
      <c r="G3359" t="s">
        <v>19</v>
      </c>
      <c r="H3359" t="s">
        <v>20</v>
      </c>
      <c r="I3359" t="s">
        <v>21</v>
      </c>
      <c r="J3359">
        <v>225</v>
      </c>
      <c r="K3359">
        <v>14.98</v>
      </c>
      <c r="L3359">
        <v>3370.5</v>
      </c>
      <c r="N3359" t="s">
        <v>64</v>
      </c>
      <c r="O3359" t="s">
        <v>24</v>
      </c>
      <c r="P3359" s="2">
        <f>DATEVALUE(CONCATENATE(RIGHT(output[[#This Row],[month_year]],2),"/01/",LEFT(output[[#This Row],[month_year]],4)))</f>
        <v>42339</v>
      </c>
    </row>
    <row r="3360" spans="1:16" x14ac:dyDescent="0.3">
      <c r="A3360">
        <v>201512</v>
      </c>
      <c r="B3360" t="s">
        <v>143</v>
      </c>
      <c r="C3360" t="s">
        <v>551</v>
      </c>
      <c r="D3360" t="s">
        <v>552</v>
      </c>
      <c r="E3360" t="s">
        <v>106</v>
      </c>
      <c r="F3360" t="s">
        <v>65</v>
      </c>
      <c r="G3360" t="s">
        <v>19</v>
      </c>
      <c r="H3360" t="s">
        <v>38</v>
      </c>
      <c r="I3360" t="s">
        <v>39</v>
      </c>
      <c r="J3360">
        <v>315</v>
      </c>
      <c r="K3360">
        <v>15.98</v>
      </c>
      <c r="L3360">
        <v>5033.7</v>
      </c>
      <c r="N3360" t="s">
        <v>106</v>
      </c>
      <c r="O3360" t="s">
        <v>24</v>
      </c>
      <c r="P3360" s="2">
        <f>DATEVALUE(CONCATENATE(RIGHT(output[[#This Row],[month_year]],2),"/01/",LEFT(output[[#This Row],[month_year]],4)))</f>
        <v>42339</v>
      </c>
    </row>
    <row r="3361" spans="1:16" x14ac:dyDescent="0.3">
      <c r="A3361">
        <v>201512</v>
      </c>
      <c r="B3361" t="s">
        <v>143</v>
      </c>
      <c r="C3361" t="s">
        <v>553</v>
      </c>
      <c r="D3361" t="s">
        <v>554</v>
      </c>
      <c r="E3361" t="s">
        <v>555</v>
      </c>
      <c r="F3361" t="s">
        <v>65</v>
      </c>
      <c r="G3361" t="s">
        <v>27</v>
      </c>
      <c r="H3361" t="s">
        <v>20</v>
      </c>
      <c r="I3361" t="s">
        <v>28</v>
      </c>
      <c r="J3361">
        <v>496</v>
      </c>
      <c r="K3361">
        <v>5.98</v>
      </c>
      <c r="L3361">
        <v>2966.08</v>
      </c>
      <c r="M3361">
        <v>0.66666666666666696</v>
      </c>
      <c r="N3361" t="s">
        <v>555</v>
      </c>
      <c r="O3361" t="s">
        <v>22</v>
      </c>
      <c r="P3361" s="2">
        <f>DATEVALUE(CONCATENATE(RIGHT(output[[#This Row],[month_year]],2),"/01/",LEFT(output[[#This Row],[month_year]],4)))</f>
        <v>42339</v>
      </c>
    </row>
    <row r="3362" spans="1:16" x14ac:dyDescent="0.3">
      <c r="A3362">
        <v>201512</v>
      </c>
      <c r="B3362" t="s">
        <v>143</v>
      </c>
      <c r="C3362" t="s">
        <v>556</v>
      </c>
      <c r="D3362" t="s">
        <v>557</v>
      </c>
      <c r="E3362" t="s">
        <v>558</v>
      </c>
      <c r="F3362" t="s">
        <v>65</v>
      </c>
      <c r="G3362" t="s">
        <v>27</v>
      </c>
      <c r="H3362" t="s">
        <v>38</v>
      </c>
      <c r="I3362" t="s">
        <v>150</v>
      </c>
      <c r="J3362">
        <v>331</v>
      </c>
      <c r="K3362">
        <v>6.98</v>
      </c>
      <c r="L3362">
        <v>2310.38</v>
      </c>
      <c r="M3362">
        <v>0.33333333333333298</v>
      </c>
      <c r="N3362" t="s">
        <v>558</v>
      </c>
      <c r="O3362" t="s">
        <v>22</v>
      </c>
      <c r="P3362" s="2">
        <f>DATEVALUE(CONCATENATE(RIGHT(output[[#This Row],[month_year]],2),"/01/",LEFT(output[[#This Row],[month_year]],4)))</f>
        <v>42339</v>
      </c>
    </row>
    <row r="3363" spans="1:16" x14ac:dyDescent="0.3">
      <c r="A3363">
        <v>201512</v>
      </c>
      <c r="B3363" t="s">
        <v>143</v>
      </c>
      <c r="C3363" t="s">
        <v>559</v>
      </c>
      <c r="D3363" t="s">
        <v>560</v>
      </c>
      <c r="E3363" t="s">
        <v>555</v>
      </c>
      <c r="F3363" t="s">
        <v>65</v>
      </c>
      <c r="G3363" t="s">
        <v>27</v>
      </c>
      <c r="H3363" t="s">
        <v>20</v>
      </c>
      <c r="I3363" t="s">
        <v>28</v>
      </c>
      <c r="J3363">
        <v>50</v>
      </c>
      <c r="K3363">
        <v>5.98</v>
      </c>
      <c r="L3363">
        <v>299</v>
      </c>
      <c r="N3363" t="s">
        <v>555</v>
      </c>
      <c r="O3363" t="s">
        <v>24</v>
      </c>
      <c r="P3363" s="2">
        <f>DATEVALUE(CONCATENATE(RIGHT(output[[#This Row],[month_year]],2),"/01/",LEFT(output[[#This Row],[month_year]],4)))</f>
        <v>42339</v>
      </c>
    </row>
    <row r="3364" spans="1:16" x14ac:dyDescent="0.3">
      <c r="A3364">
        <v>201512</v>
      </c>
      <c r="B3364" t="s">
        <v>143</v>
      </c>
      <c r="C3364" t="s">
        <v>561</v>
      </c>
      <c r="D3364" t="s">
        <v>562</v>
      </c>
      <c r="E3364" t="s">
        <v>558</v>
      </c>
      <c r="F3364" t="s">
        <v>65</v>
      </c>
      <c r="G3364" t="s">
        <v>27</v>
      </c>
      <c r="H3364" t="s">
        <v>38</v>
      </c>
      <c r="I3364" t="s">
        <v>150</v>
      </c>
      <c r="J3364">
        <v>39</v>
      </c>
      <c r="K3364">
        <v>6.98</v>
      </c>
      <c r="L3364">
        <v>272.22000000000003</v>
      </c>
      <c r="N3364" t="s">
        <v>558</v>
      </c>
      <c r="O3364" t="s">
        <v>24</v>
      </c>
      <c r="P3364" s="2">
        <f>DATEVALUE(CONCATENATE(RIGHT(output[[#This Row],[month_year]],2),"/01/",LEFT(output[[#This Row],[month_year]],4)))</f>
        <v>42339</v>
      </c>
    </row>
    <row r="3365" spans="1:16" x14ac:dyDescent="0.3">
      <c r="A3365">
        <v>201512</v>
      </c>
      <c r="B3365" t="s">
        <v>143</v>
      </c>
      <c r="C3365" t="s">
        <v>563</v>
      </c>
      <c r="D3365" t="s">
        <v>564</v>
      </c>
      <c r="E3365" t="s">
        <v>113</v>
      </c>
      <c r="F3365" t="s">
        <v>65</v>
      </c>
      <c r="G3365" t="s">
        <v>161</v>
      </c>
      <c r="H3365" t="s">
        <v>38</v>
      </c>
      <c r="I3365" t="s">
        <v>165</v>
      </c>
      <c r="J3365">
        <v>4057</v>
      </c>
      <c r="K3365">
        <v>14.24</v>
      </c>
      <c r="L3365">
        <v>57771.68</v>
      </c>
      <c r="M3365">
        <v>21.3333333333333</v>
      </c>
      <c r="N3365" t="s">
        <v>113</v>
      </c>
      <c r="O3365" t="s">
        <v>22</v>
      </c>
      <c r="P3365" s="2">
        <f>DATEVALUE(CONCATENATE(RIGHT(output[[#This Row],[month_year]],2),"/01/",LEFT(output[[#This Row],[month_year]],4)))</f>
        <v>42339</v>
      </c>
    </row>
    <row r="3366" spans="1:16" x14ac:dyDescent="0.3">
      <c r="A3366">
        <v>201512</v>
      </c>
      <c r="B3366" t="s">
        <v>143</v>
      </c>
      <c r="C3366" t="s">
        <v>565</v>
      </c>
      <c r="D3366" t="s">
        <v>566</v>
      </c>
      <c r="E3366" t="s">
        <v>113</v>
      </c>
      <c r="F3366" t="s">
        <v>65</v>
      </c>
      <c r="G3366" t="s">
        <v>19</v>
      </c>
      <c r="H3366" t="s">
        <v>38</v>
      </c>
      <c r="I3366" t="s">
        <v>39</v>
      </c>
      <c r="J3366">
        <v>332</v>
      </c>
      <c r="K3366">
        <v>15.98</v>
      </c>
      <c r="L3366">
        <v>5305.36</v>
      </c>
      <c r="N3366" t="s">
        <v>113</v>
      </c>
      <c r="O3366" t="s">
        <v>24</v>
      </c>
      <c r="P3366" s="2">
        <f>DATEVALUE(CONCATENATE(RIGHT(output[[#This Row],[month_year]],2),"/01/",LEFT(output[[#This Row],[month_year]],4)))</f>
        <v>42339</v>
      </c>
    </row>
    <row r="3367" spans="1:16" x14ac:dyDescent="0.3">
      <c r="A3367">
        <v>201512</v>
      </c>
      <c r="B3367" t="s">
        <v>143</v>
      </c>
      <c r="C3367" t="s">
        <v>567</v>
      </c>
      <c r="D3367" t="s">
        <v>568</v>
      </c>
      <c r="E3367" t="s">
        <v>67</v>
      </c>
      <c r="F3367" t="s">
        <v>65</v>
      </c>
      <c r="G3367" t="s">
        <v>19</v>
      </c>
      <c r="H3367" t="s">
        <v>20</v>
      </c>
      <c r="I3367" t="s">
        <v>21</v>
      </c>
      <c r="J3367">
        <v>7666</v>
      </c>
      <c r="K3367">
        <v>12.95</v>
      </c>
      <c r="L3367">
        <v>99274.7</v>
      </c>
      <c r="M3367">
        <v>21.3333333333333</v>
      </c>
      <c r="N3367" t="s">
        <v>67</v>
      </c>
      <c r="O3367" t="s">
        <v>22</v>
      </c>
      <c r="P3367" s="2">
        <f>DATEVALUE(CONCATENATE(RIGHT(output[[#This Row],[month_year]],2),"/01/",LEFT(output[[#This Row],[month_year]],4)))</f>
        <v>42339</v>
      </c>
    </row>
    <row r="3368" spans="1:16" x14ac:dyDescent="0.3">
      <c r="A3368">
        <v>201512</v>
      </c>
      <c r="B3368" t="s">
        <v>143</v>
      </c>
      <c r="C3368" t="s">
        <v>569</v>
      </c>
      <c r="D3368" t="s">
        <v>112</v>
      </c>
      <c r="E3368" t="s">
        <v>113</v>
      </c>
      <c r="F3368" t="s">
        <v>65</v>
      </c>
      <c r="G3368" t="s">
        <v>19</v>
      </c>
      <c r="H3368" t="s">
        <v>38</v>
      </c>
      <c r="I3368" t="s">
        <v>39</v>
      </c>
      <c r="J3368">
        <v>3903</v>
      </c>
      <c r="K3368">
        <v>14.1</v>
      </c>
      <c r="L3368">
        <v>55032.3</v>
      </c>
      <c r="N3368" t="s">
        <v>113</v>
      </c>
      <c r="O3368" t="s">
        <v>24</v>
      </c>
      <c r="P3368" s="2">
        <f>DATEVALUE(CONCATENATE(RIGHT(output[[#This Row],[month_year]],2),"/01/",LEFT(output[[#This Row],[month_year]],4)))</f>
        <v>42339</v>
      </c>
    </row>
    <row r="3369" spans="1:16" x14ac:dyDescent="0.3">
      <c r="A3369">
        <v>201512</v>
      </c>
      <c r="B3369" t="s">
        <v>143</v>
      </c>
      <c r="C3369" t="s">
        <v>570</v>
      </c>
      <c r="D3369" t="s">
        <v>571</v>
      </c>
      <c r="E3369" t="s">
        <v>67</v>
      </c>
      <c r="F3369" t="s">
        <v>65</v>
      </c>
      <c r="G3369" t="s">
        <v>161</v>
      </c>
      <c r="H3369" t="s">
        <v>20</v>
      </c>
      <c r="I3369" t="s">
        <v>162</v>
      </c>
      <c r="J3369">
        <v>3893</v>
      </c>
      <c r="K3369">
        <v>13.07</v>
      </c>
      <c r="L3369">
        <v>50881.51</v>
      </c>
      <c r="N3369" t="s">
        <v>67</v>
      </c>
      <c r="O3369" t="s">
        <v>24</v>
      </c>
      <c r="P3369" s="2">
        <f>DATEVALUE(CONCATENATE(RIGHT(output[[#This Row],[month_year]],2),"/01/",LEFT(output[[#This Row],[month_year]],4)))</f>
        <v>42339</v>
      </c>
    </row>
    <row r="3370" spans="1:16" x14ac:dyDescent="0.3">
      <c r="A3370">
        <v>201512</v>
      </c>
      <c r="B3370" t="s">
        <v>143</v>
      </c>
      <c r="C3370" t="s">
        <v>572</v>
      </c>
      <c r="D3370" t="s">
        <v>573</v>
      </c>
      <c r="E3370" t="s">
        <v>67</v>
      </c>
      <c r="F3370" t="s">
        <v>65</v>
      </c>
      <c r="G3370" t="s">
        <v>19</v>
      </c>
      <c r="H3370" t="s">
        <v>20</v>
      </c>
      <c r="I3370" t="s">
        <v>21</v>
      </c>
      <c r="J3370">
        <v>639</v>
      </c>
      <c r="K3370">
        <v>14.98</v>
      </c>
      <c r="L3370">
        <v>9572.2199999999993</v>
      </c>
      <c r="N3370" t="s">
        <v>67</v>
      </c>
      <c r="O3370" t="s">
        <v>24</v>
      </c>
      <c r="P3370" s="2">
        <f>DATEVALUE(CONCATENATE(RIGHT(output[[#This Row],[month_year]],2),"/01/",LEFT(output[[#This Row],[month_year]],4)))</f>
        <v>42339</v>
      </c>
    </row>
    <row r="3371" spans="1:16" x14ac:dyDescent="0.3">
      <c r="A3371">
        <v>201512</v>
      </c>
      <c r="B3371" t="s">
        <v>143</v>
      </c>
      <c r="C3371" t="s">
        <v>574</v>
      </c>
      <c r="D3371" t="s">
        <v>575</v>
      </c>
      <c r="E3371" t="s">
        <v>576</v>
      </c>
      <c r="F3371" t="s">
        <v>65</v>
      </c>
      <c r="G3371" t="s">
        <v>27</v>
      </c>
      <c r="H3371" t="s">
        <v>20</v>
      </c>
      <c r="I3371" t="s">
        <v>28</v>
      </c>
      <c r="J3371">
        <v>503</v>
      </c>
      <c r="K3371">
        <v>5.98</v>
      </c>
      <c r="L3371">
        <v>3007.94</v>
      </c>
      <c r="M3371">
        <v>0.66666666666666696</v>
      </c>
      <c r="N3371" t="s">
        <v>576</v>
      </c>
      <c r="O3371" t="s">
        <v>22</v>
      </c>
      <c r="P3371" s="2">
        <f>DATEVALUE(CONCATENATE(RIGHT(output[[#This Row],[month_year]],2),"/01/",LEFT(output[[#This Row],[month_year]],4)))</f>
        <v>42339</v>
      </c>
    </row>
    <row r="3372" spans="1:16" x14ac:dyDescent="0.3">
      <c r="A3372">
        <v>201512</v>
      </c>
      <c r="B3372" t="s">
        <v>143</v>
      </c>
      <c r="C3372" t="s">
        <v>577</v>
      </c>
      <c r="D3372" t="s">
        <v>578</v>
      </c>
      <c r="E3372" t="s">
        <v>579</v>
      </c>
      <c r="F3372" t="s">
        <v>65</v>
      </c>
      <c r="G3372" t="s">
        <v>27</v>
      </c>
      <c r="H3372" t="s">
        <v>38</v>
      </c>
      <c r="I3372" t="s">
        <v>150</v>
      </c>
      <c r="J3372">
        <v>441</v>
      </c>
      <c r="K3372">
        <v>6.98</v>
      </c>
      <c r="L3372">
        <v>3078.18</v>
      </c>
      <c r="M3372">
        <v>0.66666666666666696</v>
      </c>
      <c r="N3372" t="s">
        <v>579</v>
      </c>
      <c r="O3372" t="s">
        <v>22</v>
      </c>
      <c r="P3372" s="2">
        <f>DATEVALUE(CONCATENATE(RIGHT(output[[#This Row],[month_year]],2),"/01/",LEFT(output[[#This Row],[month_year]],4)))</f>
        <v>42339</v>
      </c>
    </row>
    <row r="3373" spans="1:16" x14ac:dyDescent="0.3">
      <c r="A3373">
        <v>201512</v>
      </c>
      <c r="B3373" t="s">
        <v>143</v>
      </c>
      <c r="C3373" t="s">
        <v>580</v>
      </c>
      <c r="D3373" t="s">
        <v>581</v>
      </c>
      <c r="E3373" t="s">
        <v>576</v>
      </c>
      <c r="F3373" t="s">
        <v>65</v>
      </c>
      <c r="G3373" t="s">
        <v>27</v>
      </c>
      <c r="H3373" t="s">
        <v>20</v>
      </c>
      <c r="I3373" t="s">
        <v>28</v>
      </c>
      <c r="J3373">
        <v>57</v>
      </c>
      <c r="K3373">
        <v>5.98</v>
      </c>
      <c r="L3373">
        <v>340.86</v>
      </c>
      <c r="N3373" t="s">
        <v>576</v>
      </c>
      <c r="O3373" t="s">
        <v>24</v>
      </c>
      <c r="P3373" s="2">
        <f>DATEVALUE(CONCATENATE(RIGHT(output[[#This Row],[month_year]],2),"/01/",LEFT(output[[#This Row],[month_year]],4)))</f>
        <v>42339</v>
      </c>
    </row>
    <row r="3374" spans="1:16" x14ac:dyDescent="0.3">
      <c r="A3374">
        <v>201512</v>
      </c>
      <c r="B3374" t="s">
        <v>143</v>
      </c>
      <c r="C3374" t="s">
        <v>582</v>
      </c>
      <c r="D3374" t="s">
        <v>583</v>
      </c>
      <c r="E3374" t="s">
        <v>579</v>
      </c>
      <c r="F3374" t="s">
        <v>65</v>
      </c>
      <c r="G3374" t="s">
        <v>27</v>
      </c>
      <c r="H3374" t="s">
        <v>38</v>
      </c>
      <c r="I3374" t="s">
        <v>150</v>
      </c>
      <c r="J3374">
        <v>48</v>
      </c>
      <c r="K3374">
        <v>6.98</v>
      </c>
      <c r="L3374">
        <v>335.04</v>
      </c>
      <c r="N3374" t="s">
        <v>579</v>
      </c>
      <c r="O3374" t="s">
        <v>24</v>
      </c>
      <c r="P3374" s="2">
        <f>DATEVALUE(CONCATENATE(RIGHT(output[[#This Row],[month_year]],2),"/01/",LEFT(output[[#This Row],[month_year]],4)))</f>
        <v>42339</v>
      </c>
    </row>
    <row r="3375" spans="1:16" x14ac:dyDescent="0.3">
      <c r="A3375">
        <v>201512</v>
      </c>
      <c r="B3375" t="s">
        <v>143</v>
      </c>
      <c r="C3375" t="s">
        <v>584</v>
      </c>
      <c r="D3375" t="s">
        <v>585</v>
      </c>
      <c r="E3375" t="s">
        <v>115</v>
      </c>
      <c r="F3375" t="s">
        <v>65</v>
      </c>
      <c r="G3375" t="s">
        <v>19</v>
      </c>
      <c r="H3375" t="s">
        <v>20</v>
      </c>
      <c r="I3375" t="s">
        <v>21</v>
      </c>
      <c r="J3375">
        <v>2772</v>
      </c>
      <c r="K3375">
        <v>12.95</v>
      </c>
      <c r="L3375">
        <v>35897.4</v>
      </c>
      <c r="M3375">
        <v>17.3333333333333</v>
      </c>
      <c r="N3375" t="s">
        <v>115</v>
      </c>
      <c r="O3375" t="s">
        <v>22</v>
      </c>
      <c r="P3375" s="2">
        <f>DATEVALUE(CONCATENATE(RIGHT(output[[#This Row],[month_year]],2),"/01/",LEFT(output[[#This Row],[month_year]],4)))</f>
        <v>42339</v>
      </c>
    </row>
    <row r="3376" spans="1:16" x14ac:dyDescent="0.3">
      <c r="A3376">
        <v>201512</v>
      </c>
      <c r="B3376" t="s">
        <v>143</v>
      </c>
      <c r="C3376" t="s">
        <v>586</v>
      </c>
      <c r="D3376" t="s">
        <v>585</v>
      </c>
      <c r="E3376" t="s">
        <v>115</v>
      </c>
      <c r="F3376" t="s">
        <v>65</v>
      </c>
      <c r="G3376" t="s">
        <v>19</v>
      </c>
      <c r="H3376" t="s">
        <v>20</v>
      </c>
      <c r="I3376" t="s">
        <v>21</v>
      </c>
      <c r="J3376">
        <v>1782</v>
      </c>
      <c r="K3376">
        <v>12.95</v>
      </c>
      <c r="L3376">
        <v>23076.9</v>
      </c>
      <c r="N3376" t="s">
        <v>115</v>
      </c>
      <c r="O3376" t="s">
        <v>24</v>
      </c>
      <c r="P3376" s="2">
        <f>DATEVALUE(CONCATENATE(RIGHT(output[[#This Row],[month_year]],2),"/01/",LEFT(output[[#This Row],[month_year]],4)))</f>
        <v>42339</v>
      </c>
    </row>
    <row r="3377" spans="1:16" x14ac:dyDescent="0.3">
      <c r="A3377">
        <v>201512</v>
      </c>
      <c r="B3377" t="s">
        <v>143</v>
      </c>
      <c r="C3377" t="s">
        <v>587</v>
      </c>
      <c r="D3377" t="s">
        <v>588</v>
      </c>
      <c r="E3377" t="s">
        <v>117</v>
      </c>
      <c r="F3377" t="s">
        <v>65</v>
      </c>
      <c r="G3377" t="s">
        <v>19</v>
      </c>
      <c r="H3377" t="s">
        <v>38</v>
      </c>
      <c r="I3377" t="s">
        <v>39</v>
      </c>
      <c r="J3377">
        <v>3653</v>
      </c>
      <c r="K3377">
        <v>14.1</v>
      </c>
      <c r="L3377">
        <v>51507.3</v>
      </c>
      <c r="M3377">
        <v>17.3333333333333</v>
      </c>
      <c r="N3377" t="s">
        <v>117</v>
      </c>
      <c r="O3377" t="s">
        <v>22</v>
      </c>
      <c r="P3377" s="2">
        <f>DATEVALUE(CONCATENATE(RIGHT(output[[#This Row],[month_year]],2),"/01/",LEFT(output[[#This Row],[month_year]],4)))</f>
        <v>42339</v>
      </c>
    </row>
    <row r="3378" spans="1:16" x14ac:dyDescent="0.3">
      <c r="A3378">
        <v>201512</v>
      </c>
      <c r="B3378" t="s">
        <v>143</v>
      </c>
      <c r="C3378" t="s">
        <v>589</v>
      </c>
      <c r="D3378" t="s">
        <v>590</v>
      </c>
      <c r="E3378" t="s">
        <v>117</v>
      </c>
      <c r="F3378" t="s">
        <v>65</v>
      </c>
      <c r="G3378" t="s">
        <v>161</v>
      </c>
      <c r="H3378" t="s">
        <v>38</v>
      </c>
      <c r="I3378" t="s">
        <v>165</v>
      </c>
      <c r="J3378">
        <v>2443</v>
      </c>
      <c r="K3378">
        <v>14.24</v>
      </c>
      <c r="L3378">
        <v>34788.32</v>
      </c>
      <c r="N3378" t="s">
        <v>117</v>
      </c>
      <c r="O3378" t="s">
        <v>24</v>
      </c>
      <c r="P3378" s="2">
        <f>DATEVALUE(CONCATENATE(RIGHT(output[[#This Row],[month_year]],2),"/01/",LEFT(output[[#This Row],[month_year]],4)))</f>
        <v>42339</v>
      </c>
    </row>
    <row r="3379" spans="1:16" x14ac:dyDescent="0.3">
      <c r="A3379">
        <v>201512</v>
      </c>
      <c r="B3379" t="s">
        <v>143</v>
      </c>
      <c r="C3379" t="s">
        <v>591</v>
      </c>
      <c r="D3379" t="s">
        <v>592</v>
      </c>
      <c r="E3379" t="s">
        <v>115</v>
      </c>
      <c r="F3379" t="s">
        <v>65</v>
      </c>
      <c r="G3379" t="s">
        <v>19</v>
      </c>
      <c r="H3379" t="s">
        <v>20</v>
      </c>
      <c r="I3379" t="s">
        <v>21</v>
      </c>
      <c r="J3379">
        <v>241</v>
      </c>
      <c r="K3379">
        <v>14.98</v>
      </c>
      <c r="L3379">
        <v>3610.18</v>
      </c>
      <c r="N3379" t="s">
        <v>115</v>
      </c>
      <c r="O3379" t="s">
        <v>24</v>
      </c>
      <c r="P3379" s="2">
        <f>DATEVALUE(CONCATENATE(RIGHT(output[[#This Row],[month_year]],2),"/01/",LEFT(output[[#This Row],[month_year]],4)))</f>
        <v>42339</v>
      </c>
    </row>
    <row r="3380" spans="1:16" x14ac:dyDescent="0.3">
      <c r="A3380">
        <v>201512</v>
      </c>
      <c r="B3380" t="s">
        <v>143</v>
      </c>
      <c r="C3380" t="s">
        <v>593</v>
      </c>
      <c r="D3380" t="s">
        <v>594</v>
      </c>
      <c r="E3380" t="s">
        <v>117</v>
      </c>
      <c r="F3380" t="s">
        <v>65</v>
      </c>
      <c r="G3380" t="s">
        <v>19</v>
      </c>
      <c r="H3380" t="s">
        <v>38</v>
      </c>
      <c r="I3380" t="s">
        <v>39</v>
      </c>
      <c r="J3380">
        <v>351</v>
      </c>
      <c r="K3380">
        <v>15.98</v>
      </c>
      <c r="L3380">
        <v>5608.98</v>
      </c>
      <c r="N3380" t="s">
        <v>117</v>
      </c>
      <c r="O3380" t="s">
        <v>24</v>
      </c>
      <c r="P3380" s="2">
        <f>DATEVALUE(CONCATENATE(RIGHT(output[[#This Row],[month_year]],2),"/01/",LEFT(output[[#This Row],[month_year]],4)))</f>
        <v>42339</v>
      </c>
    </row>
    <row r="3381" spans="1:16" x14ac:dyDescent="0.3">
      <c r="A3381">
        <v>201512</v>
      </c>
      <c r="B3381" t="s">
        <v>143</v>
      </c>
      <c r="C3381" t="s">
        <v>595</v>
      </c>
      <c r="D3381" t="s">
        <v>596</v>
      </c>
      <c r="E3381" t="s">
        <v>65</v>
      </c>
      <c r="F3381" t="s">
        <v>65</v>
      </c>
      <c r="G3381" t="s">
        <v>19</v>
      </c>
      <c r="H3381" t="s">
        <v>20</v>
      </c>
      <c r="I3381" t="s">
        <v>21</v>
      </c>
      <c r="J3381">
        <v>8134</v>
      </c>
      <c r="K3381">
        <v>12.95</v>
      </c>
      <c r="L3381">
        <v>105335.3</v>
      </c>
      <c r="M3381">
        <v>44</v>
      </c>
      <c r="N3381" t="s">
        <v>65</v>
      </c>
      <c r="O3381" t="s">
        <v>22</v>
      </c>
      <c r="P3381" s="2">
        <f>DATEVALUE(CONCATENATE(RIGHT(output[[#This Row],[month_year]],2),"/01/",LEFT(output[[#This Row],[month_year]],4)))</f>
        <v>42339</v>
      </c>
    </row>
    <row r="3382" spans="1:16" x14ac:dyDescent="0.3">
      <c r="A3382">
        <v>201512</v>
      </c>
      <c r="B3382" t="s">
        <v>143</v>
      </c>
      <c r="C3382" t="s">
        <v>597</v>
      </c>
      <c r="D3382" t="s">
        <v>598</v>
      </c>
      <c r="E3382" t="s">
        <v>120</v>
      </c>
      <c r="F3382" t="s">
        <v>65</v>
      </c>
      <c r="G3382" t="s">
        <v>19</v>
      </c>
      <c r="H3382" t="s">
        <v>38</v>
      </c>
      <c r="I3382" t="s">
        <v>39</v>
      </c>
      <c r="J3382">
        <v>9942</v>
      </c>
      <c r="K3382">
        <v>14.1</v>
      </c>
      <c r="L3382">
        <v>140182.20000000001</v>
      </c>
      <c r="M3382">
        <v>44</v>
      </c>
      <c r="N3382" t="s">
        <v>120</v>
      </c>
      <c r="O3382" t="s">
        <v>22</v>
      </c>
      <c r="P3382" s="2">
        <f>DATEVALUE(CONCATENATE(RIGHT(output[[#This Row],[month_year]],2),"/01/",LEFT(output[[#This Row],[month_year]],4)))</f>
        <v>42339</v>
      </c>
    </row>
    <row r="3383" spans="1:16" x14ac:dyDescent="0.3">
      <c r="A3383">
        <v>201512</v>
      </c>
      <c r="B3383" t="s">
        <v>143</v>
      </c>
      <c r="C3383" t="s">
        <v>599</v>
      </c>
      <c r="D3383" t="s">
        <v>600</v>
      </c>
      <c r="E3383" t="s">
        <v>65</v>
      </c>
      <c r="F3383" t="s">
        <v>65</v>
      </c>
      <c r="G3383" t="s">
        <v>19</v>
      </c>
      <c r="H3383" t="s">
        <v>20</v>
      </c>
      <c r="I3383" t="s">
        <v>21</v>
      </c>
      <c r="J3383">
        <v>677</v>
      </c>
      <c r="K3383">
        <v>14.98</v>
      </c>
      <c r="L3383">
        <v>10141.459999999999</v>
      </c>
      <c r="N3383" t="s">
        <v>65</v>
      </c>
      <c r="O3383" t="s">
        <v>24</v>
      </c>
      <c r="P3383" s="2">
        <f>DATEVALUE(CONCATENATE(RIGHT(output[[#This Row],[month_year]],2),"/01/",LEFT(output[[#This Row],[month_year]],4)))</f>
        <v>42339</v>
      </c>
    </row>
    <row r="3384" spans="1:16" x14ac:dyDescent="0.3">
      <c r="A3384">
        <v>201512</v>
      </c>
      <c r="B3384" t="s">
        <v>143</v>
      </c>
      <c r="C3384" t="s">
        <v>601</v>
      </c>
      <c r="D3384" t="s">
        <v>602</v>
      </c>
      <c r="E3384" t="s">
        <v>603</v>
      </c>
      <c r="F3384" t="s">
        <v>65</v>
      </c>
      <c r="G3384" t="s">
        <v>27</v>
      </c>
      <c r="H3384" t="s">
        <v>20</v>
      </c>
      <c r="I3384" t="s">
        <v>28</v>
      </c>
      <c r="J3384">
        <v>983</v>
      </c>
      <c r="K3384">
        <v>5.98</v>
      </c>
      <c r="L3384">
        <v>5878.34</v>
      </c>
      <c r="M3384">
        <v>1</v>
      </c>
      <c r="N3384" t="s">
        <v>603</v>
      </c>
      <c r="O3384" t="s">
        <v>22</v>
      </c>
      <c r="P3384" s="2">
        <f>DATEVALUE(CONCATENATE(RIGHT(output[[#This Row],[month_year]],2),"/01/",LEFT(output[[#This Row],[month_year]],4)))</f>
        <v>42339</v>
      </c>
    </row>
    <row r="3385" spans="1:16" x14ac:dyDescent="0.3">
      <c r="A3385">
        <v>201512</v>
      </c>
      <c r="B3385" t="s">
        <v>143</v>
      </c>
      <c r="C3385" t="s">
        <v>604</v>
      </c>
      <c r="D3385" t="s">
        <v>605</v>
      </c>
      <c r="E3385" t="s">
        <v>606</v>
      </c>
      <c r="F3385" t="s">
        <v>65</v>
      </c>
      <c r="G3385" t="s">
        <v>27</v>
      </c>
      <c r="H3385" t="s">
        <v>38</v>
      </c>
      <c r="I3385" t="s">
        <v>150</v>
      </c>
      <c r="J3385">
        <v>731</v>
      </c>
      <c r="K3385">
        <v>6.98</v>
      </c>
      <c r="L3385">
        <v>5102.38</v>
      </c>
      <c r="M3385">
        <v>1</v>
      </c>
      <c r="N3385" t="s">
        <v>606</v>
      </c>
      <c r="O3385" t="s">
        <v>22</v>
      </c>
      <c r="P3385" s="2">
        <f>DATEVALUE(CONCATENATE(RIGHT(output[[#This Row],[month_year]],2),"/01/",LEFT(output[[#This Row],[month_year]],4)))</f>
        <v>42339</v>
      </c>
    </row>
    <row r="3386" spans="1:16" x14ac:dyDescent="0.3">
      <c r="A3386">
        <v>201512</v>
      </c>
      <c r="B3386" t="s">
        <v>143</v>
      </c>
      <c r="C3386" t="s">
        <v>607</v>
      </c>
      <c r="D3386" t="s">
        <v>608</v>
      </c>
      <c r="E3386" t="s">
        <v>603</v>
      </c>
      <c r="F3386" t="s">
        <v>65</v>
      </c>
      <c r="G3386" t="s">
        <v>27</v>
      </c>
      <c r="H3386" t="s">
        <v>20</v>
      </c>
      <c r="I3386" t="s">
        <v>28</v>
      </c>
      <c r="J3386">
        <v>119</v>
      </c>
      <c r="K3386">
        <v>5.98</v>
      </c>
      <c r="L3386">
        <v>711.62</v>
      </c>
      <c r="N3386" t="s">
        <v>603</v>
      </c>
      <c r="O3386" t="s">
        <v>24</v>
      </c>
      <c r="P3386" s="2">
        <f>DATEVALUE(CONCATENATE(RIGHT(output[[#This Row],[month_year]],2),"/01/",LEFT(output[[#This Row],[month_year]],4)))</f>
        <v>42339</v>
      </c>
    </row>
    <row r="3387" spans="1:16" x14ac:dyDescent="0.3">
      <c r="A3387">
        <v>201512</v>
      </c>
      <c r="B3387" t="s">
        <v>143</v>
      </c>
      <c r="C3387" t="s">
        <v>609</v>
      </c>
      <c r="D3387" t="s">
        <v>610</v>
      </c>
      <c r="E3387" t="s">
        <v>606</v>
      </c>
      <c r="F3387" t="s">
        <v>65</v>
      </c>
      <c r="G3387" t="s">
        <v>27</v>
      </c>
      <c r="H3387" t="s">
        <v>38</v>
      </c>
      <c r="I3387" t="s">
        <v>150</v>
      </c>
      <c r="J3387">
        <v>70</v>
      </c>
      <c r="K3387">
        <v>6.98</v>
      </c>
      <c r="L3387">
        <v>488.6</v>
      </c>
      <c r="N3387" t="s">
        <v>606</v>
      </c>
      <c r="O3387" t="s">
        <v>24</v>
      </c>
      <c r="P3387" s="2">
        <f>DATEVALUE(CONCATENATE(RIGHT(output[[#This Row],[month_year]],2),"/01/",LEFT(output[[#This Row],[month_year]],4)))</f>
        <v>42339</v>
      </c>
    </row>
    <row r="3388" spans="1:16" x14ac:dyDescent="0.3">
      <c r="A3388">
        <v>201512</v>
      </c>
      <c r="B3388" t="s">
        <v>143</v>
      </c>
      <c r="C3388" t="s">
        <v>611</v>
      </c>
      <c r="D3388" t="s">
        <v>612</v>
      </c>
      <c r="E3388" t="s">
        <v>65</v>
      </c>
      <c r="F3388" t="s">
        <v>65</v>
      </c>
      <c r="G3388" t="s">
        <v>161</v>
      </c>
      <c r="H3388" t="s">
        <v>20</v>
      </c>
      <c r="I3388" t="s">
        <v>162</v>
      </c>
      <c r="J3388">
        <v>13462</v>
      </c>
      <c r="K3388">
        <v>13.07</v>
      </c>
      <c r="L3388">
        <v>175948.34</v>
      </c>
      <c r="N3388" t="s">
        <v>65</v>
      </c>
      <c r="O3388" t="s">
        <v>24</v>
      </c>
      <c r="P3388" s="2">
        <f>DATEVALUE(CONCATENATE(RIGHT(output[[#This Row],[month_year]],2),"/01/",LEFT(output[[#This Row],[month_year]],4)))</f>
        <v>42339</v>
      </c>
    </row>
    <row r="3389" spans="1:16" x14ac:dyDescent="0.3">
      <c r="A3389">
        <v>201512</v>
      </c>
      <c r="B3389" t="s">
        <v>143</v>
      </c>
      <c r="C3389" t="s">
        <v>613</v>
      </c>
      <c r="D3389" t="s">
        <v>614</v>
      </c>
      <c r="E3389" t="s">
        <v>120</v>
      </c>
      <c r="F3389" t="s">
        <v>65</v>
      </c>
      <c r="G3389" t="s">
        <v>161</v>
      </c>
      <c r="H3389" t="s">
        <v>38</v>
      </c>
      <c r="I3389" t="s">
        <v>165</v>
      </c>
      <c r="J3389">
        <v>10834</v>
      </c>
      <c r="K3389">
        <v>14.24</v>
      </c>
      <c r="L3389">
        <v>154276.16</v>
      </c>
      <c r="N3389" t="s">
        <v>120</v>
      </c>
      <c r="O3389" t="s">
        <v>24</v>
      </c>
      <c r="P3389" s="2">
        <f>DATEVALUE(CONCATENATE(RIGHT(output[[#This Row],[month_year]],2),"/01/",LEFT(output[[#This Row],[month_year]],4)))</f>
        <v>42339</v>
      </c>
    </row>
    <row r="3390" spans="1:16" x14ac:dyDescent="0.3">
      <c r="A3390">
        <v>201512</v>
      </c>
      <c r="B3390" t="s">
        <v>143</v>
      </c>
      <c r="C3390" t="s">
        <v>118</v>
      </c>
      <c r="D3390" t="s">
        <v>119</v>
      </c>
      <c r="E3390" t="s">
        <v>120</v>
      </c>
      <c r="F3390" t="s">
        <v>65</v>
      </c>
      <c r="G3390" t="s">
        <v>19</v>
      </c>
      <c r="H3390" t="s">
        <v>38</v>
      </c>
      <c r="I3390" t="s">
        <v>39</v>
      </c>
      <c r="J3390">
        <v>842</v>
      </c>
      <c r="K3390">
        <v>15.98</v>
      </c>
      <c r="L3390">
        <v>13455.16</v>
      </c>
      <c r="N3390" t="s">
        <v>120</v>
      </c>
      <c r="O3390" t="s">
        <v>24</v>
      </c>
      <c r="P3390" s="2">
        <f>DATEVALUE(CONCATENATE(RIGHT(output[[#This Row],[month_year]],2),"/01/",LEFT(output[[#This Row],[month_year]],4)))</f>
        <v>42339</v>
      </c>
    </row>
    <row r="3391" spans="1:16" x14ac:dyDescent="0.3">
      <c r="A3391">
        <v>201512</v>
      </c>
      <c r="B3391" t="s">
        <v>143</v>
      </c>
      <c r="C3391" t="s">
        <v>615</v>
      </c>
      <c r="D3391" t="s">
        <v>616</v>
      </c>
      <c r="E3391" t="s">
        <v>617</v>
      </c>
      <c r="F3391" t="s">
        <v>65</v>
      </c>
      <c r="G3391" t="s">
        <v>27</v>
      </c>
      <c r="H3391" t="s">
        <v>20</v>
      </c>
      <c r="I3391" t="s">
        <v>28</v>
      </c>
      <c r="J3391">
        <v>984</v>
      </c>
      <c r="K3391">
        <v>5.98</v>
      </c>
      <c r="L3391">
        <v>5884.32</v>
      </c>
      <c r="M3391">
        <v>1</v>
      </c>
      <c r="N3391" t="s">
        <v>617</v>
      </c>
      <c r="O3391" t="s">
        <v>22</v>
      </c>
      <c r="P3391" s="2">
        <f>DATEVALUE(CONCATENATE(RIGHT(output[[#This Row],[month_year]],2),"/01/",LEFT(output[[#This Row],[month_year]],4)))</f>
        <v>42339</v>
      </c>
    </row>
    <row r="3392" spans="1:16" x14ac:dyDescent="0.3">
      <c r="A3392">
        <v>201512</v>
      </c>
      <c r="B3392" t="s">
        <v>143</v>
      </c>
      <c r="C3392" t="s">
        <v>618</v>
      </c>
      <c r="D3392" t="s">
        <v>619</v>
      </c>
      <c r="E3392" t="s">
        <v>620</v>
      </c>
      <c r="F3392" t="s">
        <v>65</v>
      </c>
      <c r="G3392" t="s">
        <v>27</v>
      </c>
      <c r="H3392" t="s">
        <v>38</v>
      </c>
      <c r="I3392" t="s">
        <v>150</v>
      </c>
      <c r="J3392">
        <v>697</v>
      </c>
      <c r="K3392">
        <v>6.98</v>
      </c>
      <c r="L3392">
        <v>4865.0600000000004</v>
      </c>
      <c r="M3392">
        <v>1</v>
      </c>
      <c r="N3392" t="s">
        <v>620</v>
      </c>
      <c r="O3392" t="s">
        <v>22</v>
      </c>
      <c r="P3392" s="2">
        <f>DATEVALUE(CONCATENATE(RIGHT(output[[#This Row],[month_year]],2),"/01/",LEFT(output[[#This Row],[month_year]],4)))</f>
        <v>42339</v>
      </c>
    </row>
    <row r="3393" spans="1:16" x14ac:dyDescent="0.3">
      <c r="A3393">
        <v>201512</v>
      </c>
      <c r="B3393" t="s">
        <v>143</v>
      </c>
      <c r="C3393" t="s">
        <v>621</v>
      </c>
      <c r="D3393" t="s">
        <v>622</v>
      </c>
      <c r="E3393" t="s">
        <v>617</v>
      </c>
      <c r="F3393" t="s">
        <v>65</v>
      </c>
      <c r="G3393" t="s">
        <v>27</v>
      </c>
      <c r="H3393" t="s">
        <v>20</v>
      </c>
      <c r="I3393" t="s">
        <v>28</v>
      </c>
      <c r="J3393">
        <v>144</v>
      </c>
      <c r="K3393">
        <v>5.98</v>
      </c>
      <c r="L3393">
        <v>861.12</v>
      </c>
      <c r="N3393" t="s">
        <v>617</v>
      </c>
      <c r="O3393" t="s">
        <v>24</v>
      </c>
      <c r="P3393" s="2">
        <f>DATEVALUE(CONCATENATE(RIGHT(output[[#This Row],[month_year]],2),"/01/",LEFT(output[[#This Row],[month_year]],4)))</f>
        <v>42339</v>
      </c>
    </row>
    <row r="3394" spans="1:16" x14ac:dyDescent="0.3">
      <c r="A3394">
        <v>201512</v>
      </c>
      <c r="B3394" t="s">
        <v>143</v>
      </c>
      <c r="C3394" t="s">
        <v>623</v>
      </c>
      <c r="D3394" t="s">
        <v>624</v>
      </c>
      <c r="E3394" t="s">
        <v>620</v>
      </c>
      <c r="F3394" t="s">
        <v>65</v>
      </c>
      <c r="G3394" t="s">
        <v>27</v>
      </c>
      <c r="H3394" t="s">
        <v>38</v>
      </c>
      <c r="I3394" t="s">
        <v>150</v>
      </c>
      <c r="J3394">
        <v>80</v>
      </c>
      <c r="K3394">
        <v>6.98</v>
      </c>
      <c r="L3394">
        <v>558.4</v>
      </c>
      <c r="N3394" t="s">
        <v>620</v>
      </c>
      <c r="O3394" t="s">
        <v>24</v>
      </c>
      <c r="P3394" s="2">
        <f>DATEVALUE(CONCATENATE(RIGHT(output[[#This Row],[month_year]],2),"/01/",LEFT(output[[#This Row],[month_year]],4)))</f>
        <v>42339</v>
      </c>
    </row>
    <row r="3395" spans="1:16" x14ac:dyDescent="0.3">
      <c r="A3395">
        <v>201512</v>
      </c>
      <c r="B3395" t="s">
        <v>143</v>
      </c>
      <c r="C3395" t="s">
        <v>625</v>
      </c>
      <c r="D3395" t="s">
        <v>626</v>
      </c>
      <c r="E3395" t="s">
        <v>126</v>
      </c>
      <c r="F3395" t="s">
        <v>65</v>
      </c>
      <c r="G3395" t="s">
        <v>19</v>
      </c>
      <c r="H3395" t="s">
        <v>20</v>
      </c>
      <c r="I3395" t="s">
        <v>21</v>
      </c>
      <c r="J3395">
        <v>2657</v>
      </c>
      <c r="K3395">
        <v>12.95</v>
      </c>
      <c r="L3395">
        <v>34408.15</v>
      </c>
      <c r="M3395">
        <v>20</v>
      </c>
      <c r="N3395" t="s">
        <v>126</v>
      </c>
      <c r="O3395" t="s">
        <v>22</v>
      </c>
      <c r="P3395" s="2">
        <f>DATEVALUE(CONCATENATE(RIGHT(output[[#This Row],[month_year]],2),"/01/",LEFT(output[[#This Row],[month_year]],4)))</f>
        <v>42339</v>
      </c>
    </row>
    <row r="3396" spans="1:16" x14ac:dyDescent="0.3">
      <c r="A3396">
        <v>201512</v>
      </c>
      <c r="B3396" t="s">
        <v>143</v>
      </c>
      <c r="C3396" t="s">
        <v>121</v>
      </c>
      <c r="D3396" t="s">
        <v>122</v>
      </c>
      <c r="E3396" t="s">
        <v>123</v>
      </c>
      <c r="F3396" t="s">
        <v>65</v>
      </c>
      <c r="G3396" t="s">
        <v>19</v>
      </c>
      <c r="H3396" t="s">
        <v>38</v>
      </c>
      <c r="I3396" t="s">
        <v>39</v>
      </c>
      <c r="J3396">
        <v>3618</v>
      </c>
      <c r="K3396">
        <v>14.1</v>
      </c>
      <c r="L3396">
        <v>51013.8</v>
      </c>
      <c r="M3396">
        <v>20</v>
      </c>
      <c r="N3396" t="s">
        <v>123</v>
      </c>
      <c r="O3396" t="s">
        <v>22</v>
      </c>
      <c r="P3396" s="2">
        <f>DATEVALUE(CONCATENATE(RIGHT(output[[#This Row],[month_year]],2),"/01/",LEFT(output[[#This Row],[month_year]],4)))</f>
        <v>42339</v>
      </c>
    </row>
    <row r="3397" spans="1:16" x14ac:dyDescent="0.3">
      <c r="A3397">
        <v>201512</v>
      </c>
      <c r="B3397" t="s">
        <v>143</v>
      </c>
      <c r="C3397" t="s">
        <v>627</v>
      </c>
      <c r="D3397" t="s">
        <v>628</v>
      </c>
      <c r="E3397" t="s">
        <v>126</v>
      </c>
      <c r="F3397" t="s">
        <v>65</v>
      </c>
      <c r="G3397" t="s">
        <v>161</v>
      </c>
      <c r="H3397" t="s">
        <v>20</v>
      </c>
      <c r="I3397" t="s">
        <v>162</v>
      </c>
      <c r="J3397">
        <v>2291</v>
      </c>
      <c r="K3397">
        <v>13.07</v>
      </c>
      <c r="L3397">
        <v>29943.37</v>
      </c>
      <c r="N3397" t="s">
        <v>126</v>
      </c>
      <c r="O3397" t="s">
        <v>24</v>
      </c>
      <c r="P3397" s="2">
        <f>DATEVALUE(CONCATENATE(RIGHT(output[[#This Row],[month_year]],2),"/01/",LEFT(output[[#This Row],[month_year]],4)))</f>
        <v>42339</v>
      </c>
    </row>
    <row r="3398" spans="1:16" x14ac:dyDescent="0.3">
      <c r="A3398">
        <v>201512</v>
      </c>
      <c r="B3398" t="s">
        <v>143</v>
      </c>
      <c r="C3398" t="s">
        <v>629</v>
      </c>
      <c r="D3398" t="s">
        <v>630</v>
      </c>
      <c r="E3398" t="s">
        <v>123</v>
      </c>
      <c r="F3398" t="s">
        <v>65</v>
      </c>
      <c r="G3398" t="s">
        <v>161</v>
      </c>
      <c r="H3398" t="s">
        <v>38</v>
      </c>
      <c r="I3398" t="s">
        <v>165</v>
      </c>
      <c r="J3398">
        <v>3472</v>
      </c>
      <c r="K3398">
        <v>14.24</v>
      </c>
      <c r="L3398">
        <v>49441.279999999999</v>
      </c>
      <c r="N3398" t="s">
        <v>123</v>
      </c>
      <c r="O3398" t="s">
        <v>24</v>
      </c>
      <c r="P3398" s="2">
        <f>DATEVALUE(CONCATENATE(RIGHT(output[[#This Row],[month_year]],2),"/01/",LEFT(output[[#This Row],[month_year]],4)))</f>
        <v>42339</v>
      </c>
    </row>
    <row r="3399" spans="1:16" x14ac:dyDescent="0.3">
      <c r="A3399">
        <v>201512</v>
      </c>
      <c r="B3399" t="s">
        <v>143</v>
      </c>
      <c r="C3399" t="s">
        <v>124</v>
      </c>
      <c r="D3399" t="s">
        <v>125</v>
      </c>
      <c r="E3399" t="s">
        <v>126</v>
      </c>
      <c r="F3399" t="s">
        <v>65</v>
      </c>
      <c r="G3399" t="s">
        <v>19</v>
      </c>
      <c r="H3399" t="s">
        <v>20</v>
      </c>
      <c r="I3399" t="s">
        <v>21</v>
      </c>
      <c r="J3399">
        <v>234</v>
      </c>
      <c r="K3399">
        <v>14.98</v>
      </c>
      <c r="L3399">
        <v>3505.32</v>
      </c>
      <c r="N3399" t="s">
        <v>126</v>
      </c>
      <c r="O3399" t="s">
        <v>24</v>
      </c>
      <c r="P3399" s="2">
        <f>DATEVALUE(CONCATENATE(RIGHT(output[[#This Row],[month_year]],2),"/01/",LEFT(output[[#This Row],[month_year]],4)))</f>
        <v>42339</v>
      </c>
    </row>
    <row r="3400" spans="1:16" x14ac:dyDescent="0.3">
      <c r="A3400">
        <v>201512</v>
      </c>
      <c r="B3400" t="s">
        <v>143</v>
      </c>
      <c r="C3400" t="s">
        <v>631</v>
      </c>
      <c r="D3400" t="s">
        <v>632</v>
      </c>
      <c r="E3400" t="s">
        <v>123</v>
      </c>
      <c r="F3400" t="s">
        <v>65</v>
      </c>
      <c r="G3400" t="s">
        <v>19</v>
      </c>
      <c r="H3400" t="s">
        <v>38</v>
      </c>
      <c r="I3400" t="s">
        <v>39</v>
      </c>
      <c r="J3400">
        <v>312</v>
      </c>
      <c r="K3400">
        <v>15.98</v>
      </c>
      <c r="L3400">
        <v>4985.76</v>
      </c>
      <c r="N3400" t="s">
        <v>123</v>
      </c>
      <c r="O3400" t="s">
        <v>24</v>
      </c>
      <c r="P3400" s="2">
        <f>DATEVALUE(CONCATENATE(RIGHT(output[[#This Row],[month_year]],2),"/01/",LEFT(output[[#This Row],[month_year]],4)))</f>
        <v>42339</v>
      </c>
    </row>
    <row r="3401" spans="1:16" x14ac:dyDescent="0.3">
      <c r="A3401">
        <v>201512</v>
      </c>
      <c r="B3401" t="s">
        <v>633</v>
      </c>
      <c r="C3401" t="s">
        <v>16</v>
      </c>
      <c r="D3401" t="s">
        <v>17</v>
      </c>
      <c r="E3401" t="s">
        <v>17</v>
      </c>
      <c r="F3401" t="s">
        <v>18</v>
      </c>
      <c r="G3401" t="s">
        <v>19</v>
      </c>
      <c r="H3401" t="s">
        <v>20</v>
      </c>
      <c r="I3401" t="s">
        <v>21</v>
      </c>
      <c r="J3401">
        <v>3432</v>
      </c>
      <c r="K3401">
        <v>12.99</v>
      </c>
      <c r="L3401">
        <v>44581.68</v>
      </c>
      <c r="N3401" t="s">
        <v>17</v>
      </c>
      <c r="O3401" t="s">
        <v>22</v>
      </c>
      <c r="P3401" s="2">
        <f>DATEVALUE(CONCATENATE(RIGHT(output[[#This Row],[month_year]],2),"/01/",LEFT(output[[#This Row],[month_year]],4)))</f>
        <v>42339</v>
      </c>
    </row>
    <row r="3402" spans="1:16" x14ac:dyDescent="0.3">
      <c r="A3402">
        <v>201512</v>
      </c>
      <c r="B3402" t="s">
        <v>633</v>
      </c>
      <c r="C3402" t="s">
        <v>79</v>
      </c>
      <c r="D3402" t="s">
        <v>80</v>
      </c>
      <c r="E3402" t="s">
        <v>81</v>
      </c>
      <c r="F3402" t="s">
        <v>18</v>
      </c>
      <c r="G3402" t="s">
        <v>52</v>
      </c>
      <c r="H3402" t="s">
        <v>20</v>
      </c>
      <c r="I3402" t="s">
        <v>53</v>
      </c>
      <c r="J3402">
        <v>1012</v>
      </c>
      <c r="K3402">
        <v>12.99</v>
      </c>
      <c r="L3402">
        <v>13145.88</v>
      </c>
      <c r="N3402" t="s">
        <v>81</v>
      </c>
      <c r="O3402" t="s">
        <v>22</v>
      </c>
      <c r="P3402" s="2">
        <f>DATEVALUE(CONCATENATE(RIGHT(output[[#This Row],[month_year]],2),"/01/",LEFT(output[[#This Row],[month_year]],4)))</f>
        <v>42339</v>
      </c>
    </row>
    <row r="3403" spans="1:16" x14ac:dyDescent="0.3">
      <c r="A3403">
        <v>201512</v>
      </c>
      <c r="B3403" t="s">
        <v>633</v>
      </c>
      <c r="C3403" t="s">
        <v>23</v>
      </c>
      <c r="D3403" t="s">
        <v>23</v>
      </c>
      <c r="E3403" t="s">
        <v>23</v>
      </c>
      <c r="F3403" t="s">
        <v>23</v>
      </c>
      <c r="G3403" t="s">
        <v>19</v>
      </c>
      <c r="H3403" t="s">
        <v>20</v>
      </c>
      <c r="I3403" t="s">
        <v>21</v>
      </c>
      <c r="J3403">
        <v>2502</v>
      </c>
      <c r="K3403">
        <v>12.99</v>
      </c>
      <c r="L3403">
        <v>32500.98</v>
      </c>
      <c r="N3403" t="s">
        <v>23</v>
      </c>
      <c r="O3403" t="s">
        <v>22</v>
      </c>
      <c r="P3403" s="2">
        <f>DATEVALUE(CONCATENATE(RIGHT(output[[#This Row],[month_year]],2),"/01/",LEFT(output[[#This Row],[month_year]],4)))</f>
        <v>42339</v>
      </c>
    </row>
    <row r="3404" spans="1:16" x14ac:dyDescent="0.3">
      <c r="A3404">
        <v>201512</v>
      </c>
      <c r="B3404" t="s">
        <v>633</v>
      </c>
      <c r="C3404" t="s">
        <v>128</v>
      </c>
      <c r="D3404" t="s">
        <v>129</v>
      </c>
      <c r="E3404" t="s">
        <v>129</v>
      </c>
      <c r="F3404" t="s">
        <v>30</v>
      </c>
      <c r="G3404" t="s">
        <v>19</v>
      </c>
      <c r="H3404" t="s">
        <v>20</v>
      </c>
      <c r="I3404" t="s">
        <v>21</v>
      </c>
      <c r="J3404">
        <v>1264</v>
      </c>
      <c r="K3404">
        <v>12.99</v>
      </c>
      <c r="L3404">
        <v>16419.36</v>
      </c>
      <c r="N3404" t="s">
        <v>129</v>
      </c>
      <c r="O3404" t="s">
        <v>22</v>
      </c>
      <c r="P3404" s="2">
        <f>DATEVALUE(CONCATENATE(RIGHT(output[[#This Row],[month_year]],2),"/01/",LEFT(output[[#This Row],[month_year]],4)))</f>
        <v>42339</v>
      </c>
    </row>
    <row r="3405" spans="1:16" x14ac:dyDescent="0.3">
      <c r="A3405">
        <v>201512</v>
      </c>
      <c r="B3405" t="s">
        <v>633</v>
      </c>
      <c r="C3405" t="s">
        <v>29</v>
      </c>
      <c r="D3405" t="s">
        <v>30</v>
      </c>
      <c r="E3405" t="s">
        <v>30</v>
      </c>
      <c r="F3405" t="s">
        <v>30</v>
      </c>
      <c r="G3405" t="s">
        <v>19</v>
      </c>
      <c r="H3405" t="s">
        <v>20</v>
      </c>
      <c r="I3405" t="s">
        <v>21</v>
      </c>
      <c r="J3405">
        <v>7448</v>
      </c>
      <c r="K3405">
        <v>12.99</v>
      </c>
      <c r="L3405">
        <v>96749.52</v>
      </c>
      <c r="N3405" t="s">
        <v>30</v>
      </c>
      <c r="O3405" t="s">
        <v>22</v>
      </c>
      <c r="P3405" s="2">
        <f>DATEVALUE(CONCATENATE(RIGHT(output[[#This Row],[month_year]],2),"/01/",LEFT(output[[#This Row],[month_year]],4)))</f>
        <v>42339</v>
      </c>
    </row>
    <row r="3406" spans="1:16" x14ac:dyDescent="0.3">
      <c r="A3406">
        <v>201512</v>
      </c>
      <c r="B3406" t="s">
        <v>633</v>
      </c>
      <c r="C3406" t="s">
        <v>137</v>
      </c>
      <c r="D3406" t="s">
        <v>138</v>
      </c>
      <c r="E3406" t="s">
        <v>138</v>
      </c>
      <c r="F3406" t="s">
        <v>30</v>
      </c>
      <c r="G3406" t="s">
        <v>19</v>
      </c>
      <c r="H3406" t="s">
        <v>20</v>
      </c>
      <c r="I3406" t="s">
        <v>21</v>
      </c>
      <c r="J3406">
        <v>1845</v>
      </c>
      <c r="K3406">
        <v>12.99</v>
      </c>
      <c r="L3406">
        <v>23966.55</v>
      </c>
      <c r="N3406" t="s">
        <v>138</v>
      </c>
      <c r="O3406" t="s">
        <v>22</v>
      </c>
      <c r="P3406" s="2">
        <f>DATEVALUE(CONCATENATE(RIGHT(output[[#This Row],[month_year]],2),"/01/",LEFT(output[[#This Row],[month_year]],4)))</f>
        <v>42339</v>
      </c>
    </row>
    <row r="3407" spans="1:16" x14ac:dyDescent="0.3">
      <c r="A3407">
        <v>201512</v>
      </c>
      <c r="B3407" t="s">
        <v>633</v>
      </c>
      <c r="C3407" t="s">
        <v>634</v>
      </c>
      <c r="D3407" t="s">
        <v>318</v>
      </c>
      <c r="E3407" t="s">
        <v>318</v>
      </c>
      <c r="F3407" t="s">
        <v>30</v>
      </c>
      <c r="G3407" t="s">
        <v>19</v>
      </c>
      <c r="H3407" t="s">
        <v>38</v>
      </c>
      <c r="I3407" t="s">
        <v>39</v>
      </c>
      <c r="J3407">
        <v>6540</v>
      </c>
      <c r="K3407">
        <v>12.99</v>
      </c>
      <c r="L3407">
        <v>84954.6</v>
      </c>
      <c r="N3407" t="s">
        <v>318</v>
      </c>
      <c r="O3407" t="s">
        <v>22</v>
      </c>
      <c r="P3407" s="2">
        <f>DATEVALUE(CONCATENATE(RIGHT(output[[#This Row],[month_year]],2),"/01/",LEFT(output[[#This Row],[month_year]],4)))</f>
        <v>42339</v>
      </c>
    </row>
    <row r="3408" spans="1:16" x14ac:dyDescent="0.3">
      <c r="A3408">
        <v>201512</v>
      </c>
      <c r="B3408" t="s">
        <v>633</v>
      </c>
      <c r="C3408" t="s">
        <v>31</v>
      </c>
      <c r="D3408" t="s">
        <v>32</v>
      </c>
      <c r="E3408" t="s">
        <v>32</v>
      </c>
      <c r="F3408" t="s">
        <v>30</v>
      </c>
      <c r="G3408" t="s">
        <v>19</v>
      </c>
      <c r="H3408" t="s">
        <v>20</v>
      </c>
      <c r="I3408" t="s">
        <v>21</v>
      </c>
      <c r="J3408">
        <v>6985</v>
      </c>
      <c r="K3408">
        <v>12.99</v>
      </c>
      <c r="L3408">
        <v>90735.15</v>
      </c>
      <c r="N3408" t="s">
        <v>32</v>
      </c>
      <c r="O3408" t="s">
        <v>22</v>
      </c>
      <c r="P3408" s="2">
        <f>DATEVALUE(CONCATENATE(RIGHT(output[[#This Row],[month_year]],2),"/01/",LEFT(output[[#This Row],[month_year]],4)))</f>
        <v>42339</v>
      </c>
    </row>
    <row r="3409" spans="1:16" x14ac:dyDescent="0.3">
      <c r="A3409">
        <v>201512</v>
      </c>
      <c r="B3409" t="s">
        <v>633</v>
      </c>
      <c r="C3409" t="s">
        <v>90</v>
      </c>
      <c r="D3409" t="s">
        <v>91</v>
      </c>
      <c r="E3409" t="s">
        <v>91</v>
      </c>
      <c r="F3409" t="s">
        <v>30</v>
      </c>
      <c r="G3409" t="s">
        <v>19</v>
      </c>
      <c r="H3409" t="s">
        <v>38</v>
      </c>
      <c r="I3409" t="s">
        <v>39</v>
      </c>
      <c r="J3409">
        <v>4068</v>
      </c>
      <c r="K3409">
        <v>12.99</v>
      </c>
      <c r="L3409">
        <v>52843.32</v>
      </c>
      <c r="N3409" t="s">
        <v>32</v>
      </c>
      <c r="O3409" t="s">
        <v>24</v>
      </c>
      <c r="P3409" s="2">
        <f>DATEVALUE(CONCATENATE(RIGHT(output[[#This Row],[month_year]],2),"/01/",LEFT(output[[#This Row],[month_year]],4)))</f>
        <v>42339</v>
      </c>
    </row>
    <row r="3410" spans="1:16" x14ac:dyDescent="0.3">
      <c r="A3410">
        <v>201512</v>
      </c>
      <c r="B3410" t="s">
        <v>633</v>
      </c>
      <c r="C3410" t="s">
        <v>92</v>
      </c>
      <c r="D3410" t="s">
        <v>92</v>
      </c>
      <c r="E3410" t="s">
        <v>92</v>
      </c>
      <c r="F3410" t="s">
        <v>35</v>
      </c>
      <c r="G3410" t="s">
        <v>19</v>
      </c>
      <c r="H3410" t="s">
        <v>20</v>
      </c>
      <c r="I3410" t="s">
        <v>21</v>
      </c>
      <c r="J3410">
        <v>3111</v>
      </c>
      <c r="K3410">
        <v>12.99</v>
      </c>
      <c r="L3410">
        <v>40411.89</v>
      </c>
      <c r="N3410" t="s">
        <v>92</v>
      </c>
      <c r="O3410" t="s">
        <v>22</v>
      </c>
      <c r="P3410" s="2">
        <f>DATEVALUE(CONCATENATE(RIGHT(output[[#This Row],[month_year]],2),"/01/",LEFT(output[[#This Row],[month_year]],4)))</f>
        <v>42339</v>
      </c>
    </row>
    <row r="3411" spans="1:16" x14ac:dyDescent="0.3">
      <c r="A3411">
        <v>201512</v>
      </c>
      <c r="B3411" t="s">
        <v>633</v>
      </c>
      <c r="C3411" t="s">
        <v>33</v>
      </c>
      <c r="D3411" t="s">
        <v>33</v>
      </c>
      <c r="E3411" t="s">
        <v>34</v>
      </c>
      <c r="F3411" t="s">
        <v>35</v>
      </c>
      <c r="G3411" t="s">
        <v>19</v>
      </c>
      <c r="H3411" t="s">
        <v>20</v>
      </c>
      <c r="I3411" t="s">
        <v>21</v>
      </c>
      <c r="J3411">
        <v>3207</v>
      </c>
      <c r="K3411">
        <v>12.99</v>
      </c>
      <c r="L3411">
        <v>41658.93</v>
      </c>
      <c r="N3411" t="s">
        <v>34</v>
      </c>
      <c r="O3411" t="s">
        <v>22</v>
      </c>
      <c r="P3411" s="2">
        <f>DATEVALUE(CONCATENATE(RIGHT(output[[#This Row],[month_year]],2),"/01/",LEFT(output[[#This Row],[month_year]],4)))</f>
        <v>42339</v>
      </c>
    </row>
    <row r="3412" spans="1:16" x14ac:dyDescent="0.3">
      <c r="A3412">
        <v>201512</v>
      </c>
      <c r="B3412" t="s">
        <v>633</v>
      </c>
      <c r="C3412" t="s">
        <v>36</v>
      </c>
      <c r="D3412" t="s">
        <v>36</v>
      </c>
      <c r="E3412" t="s">
        <v>36</v>
      </c>
      <c r="F3412" t="s">
        <v>35</v>
      </c>
      <c r="G3412" t="s">
        <v>19</v>
      </c>
      <c r="H3412" t="s">
        <v>20</v>
      </c>
      <c r="I3412" t="s">
        <v>21</v>
      </c>
      <c r="J3412">
        <v>4424</v>
      </c>
      <c r="K3412">
        <v>12.99</v>
      </c>
      <c r="L3412">
        <v>57467.76</v>
      </c>
      <c r="N3412" t="s">
        <v>36</v>
      </c>
      <c r="O3412" t="s">
        <v>22</v>
      </c>
      <c r="P3412" s="2">
        <f>DATEVALUE(CONCATENATE(RIGHT(output[[#This Row],[month_year]],2),"/01/",LEFT(output[[#This Row],[month_year]],4)))</f>
        <v>42339</v>
      </c>
    </row>
    <row r="3413" spans="1:16" x14ac:dyDescent="0.3">
      <c r="A3413">
        <v>201512</v>
      </c>
      <c r="B3413" t="s">
        <v>633</v>
      </c>
      <c r="C3413" t="s">
        <v>635</v>
      </c>
      <c r="D3413" t="s">
        <v>636</v>
      </c>
      <c r="E3413" t="s">
        <v>636</v>
      </c>
      <c r="F3413" t="s">
        <v>35</v>
      </c>
      <c r="G3413" t="s">
        <v>637</v>
      </c>
      <c r="H3413" t="s">
        <v>20</v>
      </c>
      <c r="I3413" t="s">
        <v>638</v>
      </c>
      <c r="J3413">
        <v>1034</v>
      </c>
      <c r="K3413">
        <v>12.99</v>
      </c>
      <c r="L3413">
        <v>13431.66</v>
      </c>
      <c r="N3413" t="s">
        <v>636</v>
      </c>
      <c r="O3413" t="s">
        <v>22</v>
      </c>
      <c r="P3413" s="2">
        <f>DATEVALUE(CONCATENATE(RIGHT(output[[#This Row],[month_year]],2),"/01/",LEFT(output[[#This Row],[month_year]],4)))</f>
        <v>42339</v>
      </c>
    </row>
    <row r="3414" spans="1:16" x14ac:dyDescent="0.3">
      <c r="A3414">
        <v>201512</v>
      </c>
      <c r="B3414" t="s">
        <v>633</v>
      </c>
      <c r="C3414" t="s">
        <v>93</v>
      </c>
      <c r="D3414" t="s">
        <v>93</v>
      </c>
      <c r="E3414" t="s">
        <v>93</v>
      </c>
      <c r="F3414" t="s">
        <v>35</v>
      </c>
      <c r="G3414" t="s">
        <v>19</v>
      </c>
      <c r="H3414" t="s">
        <v>20</v>
      </c>
      <c r="I3414" t="s">
        <v>21</v>
      </c>
      <c r="J3414">
        <v>2116</v>
      </c>
      <c r="K3414">
        <v>12.99</v>
      </c>
      <c r="L3414">
        <v>27486.84</v>
      </c>
      <c r="N3414" t="s">
        <v>93</v>
      </c>
      <c r="O3414" t="s">
        <v>22</v>
      </c>
      <c r="P3414" s="2">
        <f>DATEVALUE(CONCATENATE(RIGHT(output[[#This Row],[month_year]],2),"/01/",LEFT(output[[#This Row],[month_year]],4)))</f>
        <v>42339</v>
      </c>
    </row>
    <row r="3415" spans="1:16" x14ac:dyDescent="0.3">
      <c r="A3415">
        <v>201512</v>
      </c>
      <c r="B3415" t="s">
        <v>633</v>
      </c>
      <c r="C3415" t="s">
        <v>95</v>
      </c>
      <c r="D3415" t="s">
        <v>95</v>
      </c>
      <c r="E3415" t="s">
        <v>96</v>
      </c>
      <c r="F3415" t="s">
        <v>35</v>
      </c>
      <c r="G3415" t="s">
        <v>52</v>
      </c>
      <c r="H3415" t="s">
        <v>20</v>
      </c>
      <c r="I3415" t="s">
        <v>53</v>
      </c>
      <c r="J3415">
        <v>1367</v>
      </c>
      <c r="K3415">
        <v>12.99</v>
      </c>
      <c r="L3415">
        <v>17757.330000000002</v>
      </c>
      <c r="N3415" t="s">
        <v>96</v>
      </c>
      <c r="O3415" t="s">
        <v>22</v>
      </c>
      <c r="P3415" s="2">
        <f>DATEVALUE(CONCATENATE(RIGHT(output[[#This Row],[month_year]],2),"/01/",LEFT(output[[#This Row],[month_year]],4)))</f>
        <v>42339</v>
      </c>
    </row>
    <row r="3416" spans="1:16" x14ac:dyDescent="0.3">
      <c r="A3416">
        <v>201512</v>
      </c>
      <c r="B3416" t="s">
        <v>633</v>
      </c>
      <c r="C3416" t="s">
        <v>639</v>
      </c>
      <c r="D3416" t="s">
        <v>640</v>
      </c>
      <c r="E3416" t="s">
        <v>640</v>
      </c>
      <c r="F3416" t="s">
        <v>48</v>
      </c>
      <c r="G3416" t="s">
        <v>19</v>
      </c>
      <c r="H3416" t="s">
        <v>20</v>
      </c>
      <c r="I3416" t="s">
        <v>21</v>
      </c>
      <c r="J3416">
        <v>2629</v>
      </c>
      <c r="K3416">
        <v>12.99</v>
      </c>
      <c r="L3416">
        <v>34150.71</v>
      </c>
      <c r="N3416" t="s">
        <v>640</v>
      </c>
      <c r="O3416" t="s">
        <v>22</v>
      </c>
      <c r="P3416" s="2">
        <f>DATEVALUE(CONCATENATE(RIGHT(output[[#This Row],[month_year]],2),"/01/",LEFT(output[[#This Row],[month_year]],4)))</f>
        <v>42339</v>
      </c>
    </row>
    <row r="3417" spans="1:16" x14ac:dyDescent="0.3">
      <c r="A3417">
        <v>201512</v>
      </c>
      <c r="B3417" t="s">
        <v>633</v>
      </c>
      <c r="C3417" t="s">
        <v>46</v>
      </c>
      <c r="D3417" t="s">
        <v>47</v>
      </c>
      <c r="E3417" t="s">
        <v>47</v>
      </c>
      <c r="F3417" t="s">
        <v>48</v>
      </c>
      <c r="G3417" t="s">
        <v>19</v>
      </c>
      <c r="H3417" t="s">
        <v>20</v>
      </c>
      <c r="I3417" t="s">
        <v>21</v>
      </c>
      <c r="J3417">
        <v>7699</v>
      </c>
      <c r="K3417">
        <v>12.99</v>
      </c>
      <c r="L3417">
        <v>100010.01</v>
      </c>
      <c r="N3417" t="s">
        <v>47</v>
      </c>
      <c r="O3417" t="s">
        <v>22</v>
      </c>
      <c r="P3417" s="2">
        <f>DATEVALUE(CONCATENATE(RIGHT(output[[#This Row],[month_year]],2),"/01/",LEFT(output[[#This Row],[month_year]],4)))</f>
        <v>42339</v>
      </c>
    </row>
    <row r="3418" spans="1:16" x14ac:dyDescent="0.3">
      <c r="A3418">
        <v>201512</v>
      </c>
      <c r="B3418" t="s">
        <v>633</v>
      </c>
      <c r="C3418" t="s">
        <v>49</v>
      </c>
      <c r="D3418" t="s">
        <v>50</v>
      </c>
      <c r="E3418" t="s">
        <v>51</v>
      </c>
      <c r="F3418" t="s">
        <v>48</v>
      </c>
      <c r="G3418" t="s">
        <v>52</v>
      </c>
      <c r="H3418" t="s">
        <v>20</v>
      </c>
      <c r="I3418" t="s">
        <v>53</v>
      </c>
      <c r="J3418">
        <v>1533</v>
      </c>
      <c r="K3418">
        <v>12.99</v>
      </c>
      <c r="L3418">
        <v>19913.669999999998</v>
      </c>
      <c r="N3418" t="s">
        <v>51</v>
      </c>
      <c r="O3418" t="s">
        <v>22</v>
      </c>
      <c r="P3418" s="2">
        <f>DATEVALUE(CONCATENATE(RIGHT(output[[#This Row],[month_year]],2),"/01/",LEFT(output[[#This Row],[month_year]],4)))</f>
        <v>42339</v>
      </c>
    </row>
    <row r="3419" spans="1:16" x14ac:dyDescent="0.3">
      <c r="A3419">
        <v>201512</v>
      </c>
      <c r="B3419" t="s">
        <v>633</v>
      </c>
      <c r="C3419" t="s">
        <v>54</v>
      </c>
      <c r="D3419" t="s">
        <v>55</v>
      </c>
      <c r="E3419" t="s">
        <v>55</v>
      </c>
      <c r="F3419" t="s">
        <v>48</v>
      </c>
      <c r="G3419" t="s">
        <v>19</v>
      </c>
      <c r="H3419" t="s">
        <v>20</v>
      </c>
      <c r="I3419" t="s">
        <v>21</v>
      </c>
      <c r="J3419">
        <v>1254</v>
      </c>
      <c r="K3419">
        <v>12.99</v>
      </c>
      <c r="L3419">
        <v>16289.46</v>
      </c>
      <c r="N3419" t="s">
        <v>55</v>
      </c>
      <c r="O3419" t="s">
        <v>22</v>
      </c>
      <c r="P3419" s="2">
        <f>DATEVALUE(CONCATENATE(RIGHT(output[[#This Row],[month_year]],2),"/01/",LEFT(output[[#This Row],[month_year]],4)))</f>
        <v>42339</v>
      </c>
    </row>
    <row r="3420" spans="1:16" x14ac:dyDescent="0.3">
      <c r="A3420">
        <v>201512</v>
      </c>
      <c r="B3420" t="s">
        <v>633</v>
      </c>
      <c r="C3420" t="s">
        <v>60</v>
      </c>
      <c r="D3420" t="s">
        <v>61</v>
      </c>
      <c r="E3420" t="s">
        <v>61</v>
      </c>
      <c r="F3420" t="s">
        <v>48</v>
      </c>
      <c r="G3420" t="s">
        <v>19</v>
      </c>
      <c r="H3420" t="s">
        <v>20</v>
      </c>
      <c r="I3420" t="s">
        <v>21</v>
      </c>
      <c r="J3420">
        <v>2332</v>
      </c>
      <c r="K3420">
        <v>12.99</v>
      </c>
      <c r="L3420">
        <v>30292.68</v>
      </c>
      <c r="N3420" t="s">
        <v>61</v>
      </c>
      <c r="O3420" t="s">
        <v>22</v>
      </c>
      <c r="P3420" s="2">
        <f>DATEVALUE(CONCATENATE(RIGHT(output[[#This Row],[month_year]],2),"/01/",LEFT(output[[#This Row],[month_year]],4)))</f>
        <v>42339</v>
      </c>
    </row>
    <row r="3421" spans="1:16" x14ac:dyDescent="0.3">
      <c r="A3421">
        <v>201512</v>
      </c>
      <c r="B3421" t="s">
        <v>633</v>
      </c>
      <c r="C3421" t="s">
        <v>641</v>
      </c>
      <c r="D3421" t="s">
        <v>642</v>
      </c>
      <c r="E3421" t="s">
        <v>100</v>
      </c>
      <c r="F3421" t="s">
        <v>65</v>
      </c>
      <c r="G3421" t="s">
        <v>19</v>
      </c>
      <c r="H3421" t="s">
        <v>20</v>
      </c>
      <c r="I3421" t="s">
        <v>21</v>
      </c>
      <c r="J3421">
        <v>2336</v>
      </c>
      <c r="K3421">
        <v>12.99</v>
      </c>
      <c r="L3421">
        <v>30344.639999999999</v>
      </c>
      <c r="N3421" t="s">
        <v>100</v>
      </c>
      <c r="O3421" t="s">
        <v>22</v>
      </c>
      <c r="P3421" s="2">
        <f>DATEVALUE(CONCATENATE(RIGHT(output[[#This Row],[month_year]],2),"/01/",LEFT(output[[#This Row],[month_year]],4)))</f>
        <v>42339</v>
      </c>
    </row>
    <row r="3422" spans="1:16" x14ac:dyDescent="0.3">
      <c r="A3422">
        <v>201512</v>
      </c>
      <c r="B3422" t="s">
        <v>633</v>
      </c>
      <c r="C3422" t="s">
        <v>97</v>
      </c>
      <c r="D3422" t="s">
        <v>98</v>
      </c>
      <c r="E3422" t="s">
        <v>98</v>
      </c>
      <c r="F3422" t="s">
        <v>65</v>
      </c>
      <c r="G3422" t="s">
        <v>19</v>
      </c>
      <c r="H3422" t="s">
        <v>20</v>
      </c>
      <c r="I3422" t="s">
        <v>21</v>
      </c>
      <c r="J3422">
        <v>930</v>
      </c>
      <c r="K3422">
        <v>12.99</v>
      </c>
      <c r="L3422">
        <v>12080.7</v>
      </c>
      <c r="N3422" t="s">
        <v>98</v>
      </c>
      <c r="O3422" t="s">
        <v>22</v>
      </c>
      <c r="P3422" s="2">
        <f>DATEVALUE(CONCATENATE(RIGHT(output[[#This Row],[month_year]],2),"/01/",LEFT(output[[#This Row],[month_year]],4)))</f>
        <v>42339</v>
      </c>
    </row>
    <row r="3423" spans="1:16" x14ac:dyDescent="0.3">
      <c r="A3423">
        <v>201512</v>
      </c>
      <c r="B3423" t="s">
        <v>633</v>
      </c>
      <c r="C3423" t="s">
        <v>142</v>
      </c>
      <c r="D3423" t="s">
        <v>63</v>
      </c>
      <c r="E3423" t="s">
        <v>64</v>
      </c>
      <c r="F3423" t="s">
        <v>65</v>
      </c>
      <c r="G3423" t="s">
        <v>19</v>
      </c>
      <c r="H3423" t="s">
        <v>20</v>
      </c>
      <c r="I3423" t="s">
        <v>21</v>
      </c>
      <c r="J3423">
        <v>6101</v>
      </c>
      <c r="K3423">
        <v>12.99</v>
      </c>
      <c r="L3423">
        <v>79251.990000000005</v>
      </c>
      <c r="N3423" t="s">
        <v>64</v>
      </c>
      <c r="O3423" t="s">
        <v>22</v>
      </c>
      <c r="P3423" s="2">
        <f>DATEVALUE(CONCATENATE(RIGHT(output[[#This Row],[month_year]],2),"/01/",LEFT(output[[#This Row],[month_year]],4)))</f>
        <v>42339</v>
      </c>
    </row>
    <row r="3424" spans="1:16" x14ac:dyDescent="0.3">
      <c r="A3424">
        <v>201512</v>
      </c>
      <c r="B3424" t="s">
        <v>633</v>
      </c>
      <c r="C3424" t="s">
        <v>643</v>
      </c>
      <c r="D3424" t="s">
        <v>644</v>
      </c>
      <c r="E3424" t="s">
        <v>645</v>
      </c>
      <c r="F3424" t="s">
        <v>65</v>
      </c>
      <c r="G3424" t="s">
        <v>19</v>
      </c>
      <c r="H3424" t="s">
        <v>20</v>
      </c>
      <c r="I3424" t="s">
        <v>21</v>
      </c>
      <c r="J3424">
        <v>1091</v>
      </c>
      <c r="K3424">
        <v>12.99</v>
      </c>
      <c r="L3424">
        <v>14172.09</v>
      </c>
      <c r="N3424" t="s">
        <v>645</v>
      </c>
      <c r="O3424" t="s">
        <v>22</v>
      </c>
      <c r="P3424" s="2">
        <f>DATEVALUE(CONCATENATE(RIGHT(output[[#This Row],[month_year]],2),"/01/",LEFT(output[[#This Row],[month_year]],4)))</f>
        <v>42339</v>
      </c>
    </row>
    <row r="3425" spans="1:16" x14ac:dyDescent="0.3">
      <c r="A3425">
        <v>201512</v>
      </c>
      <c r="B3425" t="s">
        <v>633</v>
      </c>
      <c r="C3425" t="s">
        <v>66</v>
      </c>
      <c r="D3425" t="s">
        <v>67</v>
      </c>
      <c r="E3425" t="s">
        <v>67</v>
      </c>
      <c r="F3425" t="s">
        <v>65</v>
      </c>
      <c r="G3425" t="s">
        <v>19</v>
      </c>
      <c r="H3425" t="s">
        <v>20</v>
      </c>
      <c r="I3425" t="s">
        <v>21</v>
      </c>
      <c r="J3425">
        <v>1893</v>
      </c>
      <c r="K3425">
        <v>12.99</v>
      </c>
      <c r="L3425">
        <v>24590.07</v>
      </c>
      <c r="N3425" t="s">
        <v>67</v>
      </c>
      <c r="O3425" t="s">
        <v>22</v>
      </c>
      <c r="P3425" s="2">
        <f>DATEVALUE(CONCATENATE(RIGHT(output[[#This Row],[month_year]],2),"/01/",LEFT(output[[#This Row],[month_year]],4)))</f>
        <v>42339</v>
      </c>
    </row>
    <row r="3426" spans="1:16" x14ac:dyDescent="0.3">
      <c r="A3426">
        <v>201512</v>
      </c>
      <c r="B3426" t="s">
        <v>633</v>
      </c>
      <c r="C3426" t="s">
        <v>595</v>
      </c>
      <c r="D3426" t="s">
        <v>596</v>
      </c>
      <c r="E3426" t="s">
        <v>65</v>
      </c>
      <c r="F3426" t="s">
        <v>65</v>
      </c>
      <c r="G3426" t="s">
        <v>19</v>
      </c>
      <c r="H3426" t="s">
        <v>20</v>
      </c>
      <c r="I3426" t="s">
        <v>21</v>
      </c>
      <c r="J3426">
        <v>4706</v>
      </c>
      <c r="K3426">
        <v>12.99</v>
      </c>
      <c r="L3426">
        <v>61130.94</v>
      </c>
      <c r="N3426" t="s">
        <v>65</v>
      </c>
      <c r="O3426" t="s">
        <v>22</v>
      </c>
      <c r="P3426" s="2">
        <f>DATEVALUE(CONCATENATE(RIGHT(output[[#This Row],[month_year]],2),"/01/",LEFT(output[[#This Row],[month_year]],4)))</f>
        <v>42339</v>
      </c>
    </row>
    <row r="3427" spans="1:16" x14ac:dyDescent="0.3">
      <c r="A3427">
        <v>201512</v>
      </c>
      <c r="B3427" t="s">
        <v>633</v>
      </c>
      <c r="C3427" t="s">
        <v>646</v>
      </c>
      <c r="D3427" t="s">
        <v>126</v>
      </c>
      <c r="E3427" t="s">
        <v>126</v>
      </c>
      <c r="F3427" t="s">
        <v>65</v>
      </c>
      <c r="G3427" t="s">
        <v>19</v>
      </c>
      <c r="H3427" t="s">
        <v>20</v>
      </c>
      <c r="I3427" t="s">
        <v>21</v>
      </c>
      <c r="J3427">
        <v>1409</v>
      </c>
      <c r="K3427">
        <v>12.99</v>
      </c>
      <c r="L3427">
        <v>18302.91</v>
      </c>
      <c r="N3427" t="s">
        <v>126</v>
      </c>
      <c r="O3427" t="s">
        <v>22</v>
      </c>
      <c r="P3427" s="2">
        <f>DATEVALUE(CONCATENATE(RIGHT(output[[#This Row],[month_year]],2),"/01/",LEFT(output[[#This Row],[month_year]],4)))</f>
        <v>42339</v>
      </c>
    </row>
    <row r="3428" spans="1:16" x14ac:dyDescent="0.3">
      <c r="A3428">
        <v>201512</v>
      </c>
      <c r="B3428" t="s">
        <v>647</v>
      </c>
      <c r="C3428" t="s">
        <v>648</v>
      </c>
      <c r="D3428" t="s">
        <v>649</v>
      </c>
      <c r="E3428" t="s">
        <v>649</v>
      </c>
      <c r="F3428" t="s">
        <v>650</v>
      </c>
      <c r="G3428" t="s">
        <v>651</v>
      </c>
      <c r="H3428" t="s">
        <v>20</v>
      </c>
      <c r="I3428" t="s">
        <v>652</v>
      </c>
      <c r="J3428">
        <v>101</v>
      </c>
      <c r="K3428">
        <v>1.99</v>
      </c>
      <c r="L3428">
        <v>200.99</v>
      </c>
      <c r="O3428" t="s">
        <v>22</v>
      </c>
      <c r="P3428" s="2">
        <f>DATEVALUE(CONCATENATE(RIGHT(output[[#This Row],[month_year]],2),"/01/",LEFT(output[[#This Row],[month_year]],4)))</f>
        <v>42339</v>
      </c>
    </row>
    <row r="3429" spans="1:16" x14ac:dyDescent="0.3">
      <c r="A3429">
        <v>201512</v>
      </c>
      <c r="B3429" t="s">
        <v>647</v>
      </c>
      <c r="C3429" t="s">
        <v>16</v>
      </c>
      <c r="D3429" t="s">
        <v>17</v>
      </c>
      <c r="E3429" t="s">
        <v>17</v>
      </c>
      <c r="F3429" t="s">
        <v>18</v>
      </c>
      <c r="G3429" t="s">
        <v>19</v>
      </c>
      <c r="H3429" t="s">
        <v>20</v>
      </c>
      <c r="I3429" t="s">
        <v>21</v>
      </c>
      <c r="J3429">
        <v>1588</v>
      </c>
      <c r="K3429">
        <v>17.988</v>
      </c>
      <c r="L3429">
        <v>28564.944</v>
      </c>
      <c r="O3429" t="s">
        <v>24</v>
      </c>
      <c r="P3429" s="2">
        <f>DATEVALUE(CONCATENATE(RIGHT(output[[#This Row],[month_year]],2),"/01/",LEFT(output[[#This Row],[month_year]],4)))</f>
        <v>42339</v>
      </c>
    </row>
    <row r="3430" spans="1:16" x14ac:dyDescent="0.3">
      <c r="A3430">
        <v>201512</v>
      </c>
      <c r="B3430" t="s">
        <v>647</v>
      </c>
      <c r="C3430" t="s">
        <v>653</v>
      </c>
      <c r="D3430" t="s">
        <v>654</v>
      </c>
      <c r="E3430" t="s">
        <v>655</v>
      </c>
      <c r="F3430" t="s">
        <v>18</v>
      </c>
      <c r="G3430" t="s">
        <v>637</v>
      </c>
      <c r="H3430" t="s">
        <v>20</v>
      </c>
      <c r="I3430" t="s">
        <v>638</v>
      </c>
      <c r="J3430">
        <v>851</v>
      </c>
      <c r="K3430">
        <v>19.989999999999998</v>
      </c>
      <c r="L3430">
        <v>17011.490000000002</v>
      </c>
      <c r="O3430" t="s">
        <v>24</v>
      </c>
      <c r="P3430" s="2">
        <f>DATEVALUE(CONCATENATE(RIGHT(output[[#This Row],[month_year]],2),"/01/",LEFT(output[[#This Row],[month_year]],4)))</f>
        <v>42339</v>
      </c>
    </row>
    <row r="3431" spans="1:16" x14ac:dyDescent="0.3">
      <c r="A3431">
        <v>201512</v>
      </c>
      <c r="B3431" t="s">
        <v>647</v>
      </c>
      <c r="C3431" t="s">
        <v>71</v>
      </c>
      <c r="D3431" t="s">
        <v>72</v>
      </c>
      <c r="E3431" t="s">
        <v>72</v>
      </c>
      <c r="F3431" t="s">
        <v>18</v>
      </c>
      <c r="G3431" t="s">
        <v>19</v>
      </c>
      <c r="H3431" t="s">
        <v>38</v>
      </c>
      <c r="I3431" t="s">
        <v>39</v>
      </c>
      <c r="J3431">
        <v>982</v>
      </c>
      <c r="K3431">
        <v>18.989999999999998</v>
      </c>
      <c r="L3431">
        <v>18648.18</v>
      </c>
      <c r="O3431" t="s">
        <v>24</v>
      </c>
      <c r="P3431" s="2">
        <f>DATEVALUE(CONCATENATE(RIGHT(output[[#This Row],[month_year]],2),"/01/",LEFT(output[[#This Row],[month_year]],4)))</f>
        <v>42339</v>
      </c>
    </row>
    <row r="3432" spans="1:16" x14ac:dyDescent="0.3">
      <c r="A3432">
        <v>201512</v>
      </c>
      <c r="B3432" t="s">
        <v>647</v>
      </c>
      <c r="C3432" t="s">
        <v>73</v>
      </c>
      <c r="D3432" t="s">
        <v>74</v>
      </c>
      <c r="E3432" t="s">
        <v>75</v>
      </c>
      <c r="F3432" t="s">
        <v>18</v>
      </c>
      <c r="G3432" t="s">
        <v>19</v>
      </c>
      <c r="H3432" t="s">
        <v>20</v>
      </c>
      <c r="I3432" t="s">
        <v>21</v>
      </c>
      <c r="J3432">
        <v>835</v>
      </c>
      <c r="K3432">
        <v>17.988</v>
      </c>
      <c r="L3432">
        <v>15019.98</v>
      </c>
      <c r="O3432" t="s">
        <v>24</v>
      </c>
      <c r="P3432" s="2">
        <f>DATEVALUE(CONCATENATE(RIGHT(output[[#This Row],[month_year]],2),"/01/",LEFT(output[[#This Row],[month_year]],4)))</f>
        <v>42339</v>
      </c>
    </row>
    <row r="3433" spans="1:16" x14ac:dyDescent="0.3">
      <c r="A3433">
        <v>201512</v>
      </c>
      <c r="B3433" t="s">
        <v>647</v>
      </c>
      <c r="C3433" t="s">
        <v>76</v>
      </c>
      <c r="D3433" t="s">
        <v>77</v>
      </c>
      <c r="E3433" t="s">
        <v>78</v>
      </c>
      <c r="F3433" t="s">
        <v>18</v>
      </c>
      <c r="G3433" t="s">
        <v>19</v>
      </c>
      <c r="H3433" t="s">
        <v>38</v>
      </c>
      <c r="I3433" t="s">
        <v>39</v>
      </c>
      <c r="J3433">
        <v>597</v>
      </c>
      <c r="K3433">
        <v>18.989999999999998</v>
      </c>
      <c r="L3433">
        <v>11337.03</v>
      </c>
      <c r="O3433" t="s">
        <v>24</v>
      </c>
      <c r="P3433" s="2">
        <f>DATEVALUE(CONCATENATE(RIGHT(output[[#This Row],[month_year]],2),"/01/",LEFT(output[[#This Row],[month_year]],4)))</f>
        <v>42339</v>
      </c>
    </row>
    <row r="3434" spans="1:16" x14ac:dyDescent="0.3">
      <c r="A3434">
        <v>201512</v>
      </c>
      <c r="B3434" t="s">
        <v>647</v>
      </c>
      <c r="C3434" t="s">
        <v>79</v>
      </c>
      <c r="D3434" t="s">
        <v>80</v>
      </c>
      <c r="E3434" t="s">
        <v>81</v>
      </c>
      <c r="F3434" t="s">
        <v>18</v>
      </c>
      <c r="G3434" t="s">
        <v>52</v>
      </c>
      <c r="H3434" t="s">
        <v>20</v>
      </c>
      <c r="I3434" t="s">
        <v>53</v>
      </c>
      <c r="J3434">
        <v>518</v>
      </c>
      <c r="K3434">
        <v>17.989999999999998</v>
      </c>
      <c r="L3434">
        <v>9318.82</v>
      </c>
      <c r="O3434" t="s">
        <v>24</v>
      </c>
      <c r="P3434" s="2">
        <f>DATEVALUE(CONCATENATE(RIGHT(output[[#This Row],[month_year]],2),"/01/",LEFT(output[[#This Row],[month_year]],4)))</f>
        <v>42339</v>
      </c>
    </row>
    <row r="3435" spans="1:16" x14ac:dyDescent="0.3">
      <c r="A3435">
        <v>201512</v>
      </c>
      <c r="B3435" t="s">
        <v>647</v>
      </c>
      <c r="C3435" t="s">
        <v>82</v>
      </c>
      <c r="D3435" t="s">
        <v>83</v>
      </c>
      <c r="E3435" t="s">
        <v>84</v>
      </c>
      <c r="F3435" t="s">
        <v>18</v>
      </c>
      <c r="G3435" t="s">
        <v>52</v>
      </c>
      <c r="H3435" t="s">
        <v>38</v>
      </c>
      <c r="I3435" t="s">
        <v>85</v>
      </c>
      <c r="J3435">
        <v>337</v>
      </c>
      <c r="K3435">
        <v>18.989999999999998</v>
      </c>
      <c r="L3435">
        <v>6399.63</v>
      </c>
      <c r="O3435" t="s">
        <v>24</v>
      </c>
      <c r="P3435" s="2">
        <f>DATEVALUE(CONCATENATE(RIGHT(output[[#This Row],[month_year]],2),"/01/",LEFT(output[[#This Row],[month_year]],4)))</f>
        <v>42339</v>
      </c>
    </row>
    <row r="3436" spans="1:16" x14ac:dyDescent="0.3">
      <c r="A3436">
        <v>201512</v>
      </c>
      <c r="B3436" t="s">
        <v>647</v>
      </c>
      <c r="C3436" t="s">
        <v>656</v>
      </c>
      <c r="D3436" t="s">
        <v>656</v>
      </c>
      <c r="E3436" t="s">
        <v>656</v>
      </c>
      <c r="F3436" t="s">
        <v>23</v>
      </c>
      <c r="G3436" t="s">
        <v>19</v>
      </c>
      <c r="H3436" t="s">
        <v>38</v>
      </c>
      <c r="I3436" t="s">
        <v>39</v>
      </c>
      <c r="J3436">
        <v>2224</v>
      </c>
      <c r="K3436">
        <v>18.989999999999998</v>
      </c>
      <c r="L3436">
        <v>42233.760000000002</v>
      </c>
      <c r="O3436" t="s">
        <v>24</v>
      </c>
      <c r="P3436" s="2">
        <f>DATEVALUE(CONCATENATE(RIGHT(output[[#This Row],[month_year]],2),"/01/",LEFT(output[[#This Row],[month_year]],4)))</f>
        <v>42339</v>
      </c>
    </row>
    <row r="3437" spans="1:16" x14ac:dyDescent="0.3">
      <c r="A3437">
        <v>201512</v>
      </c>
      <c r="B3437" t="s">
        <v>647</v>
      </c>
      <c r="C3437" t="s">
        <v>657</v>
      </c>
      <c r="D3437" t="s">
        <v>206</v>
      </c>
      <c r="E3437" t="s">
        <v>206</v>
      </c>
      <c r="F3437" t="s">
        <v>206</v>
      </c>
      <c r="G3437" t="s">
        <v>19</v>
      </c>
      <c r="H3437" t="s">
        <v>20</v>
      </c>
      <c r="I3437" t="s">
        <v>21</v>
      </c>
      <c r="J3437">
        <v>2452</v>
      </c>
      <c r="K3437">
        <v>17.988</v>
      </c>
      <c r="L3437">
        <v>44106.576000000001</v>
      </c>
      <c r="O3437" t="s">
        <v>24</v>
      </c>
      <c r="P3437" s="2">
        <f>DATEVALUE(CONCATENATE(RIGHT(output[[#This Row],[month_year]],2),"/01/",LEFT(output[[#This Row],[month_year]],4)))</f>
        <v>42339</v>
      </c>
    </row>
    <row r="3438" spans="1:16" x14ac:dyDescent="0.3">
      <c r="A3438">
        <v>201512</v>
      </c>
      <c r="B3438" t="s">
        <v>647</v>
      </c>
      <c r="C3438" t="s">
        <v>658</v>
      </c>
      <c r="D3438" t="s">
        <v>659</v>
      </c>
      <c r="E3438" t="s">
        <v>132</v>
      </c>
      <c r="F3438" t="s">
        <v>30</v>
      </c>
      <c r="G3438" t="s">
        <v>52</v>
      </c>
      <c r="H3438" t="s">
        <v>20</v>
      </c>
      <c r="I3438" t="s">
        <v>53</v>
      </c>
      <c r="J3438">
        <v>407</v>
      </c>
      <c r="K3438">
        <v>17.989999999999998</v>
      </c>
      <c r="L3438">
        <v>7321.93</v>
      </c>
      <c r="O3438" t="s">
        <v>24</v>
      </c>
      <c r="P3438" s="2">
        <f>DATEVALUE(CONCATENATE(RIGHT(output[[#This Row],[month_year]],2),"/01/",LEFT(output[[#This Row],[month_year]],4)))</f>
        <v>42339</v>
      </c>
    </row>
    <row r="3439" spans="1:16" x14ac:dyDescent="0.3">
      <c r="A3439">
        <v>201512</v>
      </c>
      <c r="B3439" t="s">
        <v>647</v>
      </c>
      <c r="C3439" t="s">
        <v>29</v>
      </c>
      <c r="D3439" t="s">
        <v>30</v>
      </c>
      <c r="E3439" t="s">
        <v>30</v>
      </c>
      <c r="F3439" t="s">
        <v>30</v>
      </c>
      <c r="G3439" t="s">
        <v>19</v>
      </c>
      <c r="H3439" t="s">
        <v>20</v>
      </c>
      <c r="I3439" t="s">
        <v>21</v>
      </c>
      <c r="J3439">
        <v>5191</v>
      </c>
      <c r="K3439">
        <v>17.988</v>
      </c>
      <c r="L3439">
        <v>93375.707999999999</v>
      </c>
      <c r="O3439" t="s">
        <v>24</v>
      </c>
      <c r="P3439" s="2">
        <f>DATEVALUE(CONCATENATE(RIGHT(output[[#This Row],[month_year]],2),"/01/",LEFT(output[[#This Row],[month_year]],4)))</f>
        <v>42339</v>
      </c>
    </row>
    <row r="3440" spans="1:16" x14ac:dyDescent="0.3">
      <c r="A3440">
        <v>201512</v>
      </c>
      <c r="B3440" t="s">
        <v>647</v>
      </c>
      <c r="C3440" t="s">
        <v>660</v>
      </c>
      <c r="D3440" t="s">
        <v>661</v>
      </c>
      <c r="E3440" t="s">
        <v>661</v>
      </c>
      <c r="F3440" t="s">
        <v>30</v>
      </c>
      <c r="G3440" t="s">
        <v>637</v>
      </c>
      <c r="H3440" t="s">
        <v>20</v>
      </c>
      <c r="I3440" t="s">
        <v>638</v>
      </c>
      <c r="J3440">
        <v>724</v>
      </c>
      <c r="K3440">
        <v>19.989999999999998</v>
      </c>
      <c r="L3440">
        <v>14472.76</v>
      </c>
      <c r="O3440" t="s">
        <v>24</v>
      </c>
      <c r="P3440" s="2">
        <f>DATEVALUE(CONCATENATE(RIGHT(output[[#This Row],[month_year]],2),"/01/",LEFT(output[[#This Row],[month_year]],4)))</f>
        <v>42339</v>
      </c>
    </row>
    <row r="3441" spans="1:16" x14ac:dyDescent="0.3">
      <c r="A3441">
        <v>201512</v>
      </c>
      <c r="B3441" t="s">
        <v>647</v>
      </c>
      <c r="C3441" t="s">
        <v>662</v>
      </c>
      <c r="D3441" t="s">
        <v>663</v>
      </c>
      <c r="E3441" t="s">
        <v>663</v>
      </c>
      <c r="F3441" t="s">
        <v>30</v>
      </c>
      <c r="G3441" t="s">
        <v>42</v>
      </c>
      <c r="H3441" t="s">
        <v>20</v>
      </c>
      <c r="I3441" t="s">
        <v>43</v>
      </c>
      <c r="J3441">
        <v>567</v>
      </c>
      <c r="K3441">
        <v>24.99</v>
      </c>
      <c r="L3441">
        <v>14169.33</v>
      </c>
      <c r="O3441" t="s">
        <v>24</v>
      </c>
      <c r="P3441" s="2">
        <f>DATEVALUE(CONCATENATE(RIGHT(output[[#This Row],[month_year]],2),"/01/",LEFT(output[[#This Row],[month_year]],4)))</f>
        <v>42339</v>
      </c>
    </row>
    <row r="3442" spans="1:16" x14ac:dyDescent="0.3">
      <c r="A3442">
        <v>201512</v>
      </c>
      <c r="B3442" t="s">
        <v>647</v>
      </c>
      <c r="C3442" t="s">
        <v>86</v>
      </c>
      <c r="D3442" t="s">
        <v>87</v>
      </c>
      <c r="E3442" t="s">
        <v>87</v>
      </c>
      <c r="F3442" t="s">
        <v>30</v>
      </c>
      <c r="G3442" t="s">
        <v>19</v>
      </c>
      <c r="H3442" t="s">
        <v>38</v>
      </c>
      <c r="I3442" t="s">
        <v>39</v>
      </c>
      <c r="J3442">
        <v>1806</v>
      </c>
      <c r="K3442">
        <v>18.989999999999998</v>
      </c>
      <c r="L3442">
        <v>34295.94</v>
      </c>
      <c r="O3442" t="s">
        <v>24</v>
      </c>
      <c r="P3442" s="2">
        <f>DATEVALUE(CONCATENATE(RIGHT(output[[#This Row],[month_year]],2),"/01/",LEFT(output[[#This Row],[month_year]],4)))</f>
        <v>42339</v>
      </c>
    </row>
    <row r="3443" spans="1:16" x14ac:dyDescent="0.3">
      <c r="A3443">
        <v>201512</v>
      </c>
      <c r="B3443" t="s">
        <v>647</v>
      </c>
      <c r="C3443" t="s">
        <v>133</v>
      </c>
      <c r="D3443" t="s">
        <v>134</v>
      </c>
      <c r="E3443" t="s">
        <v>134</v>
      </c>
      <c r="F3443" t="s">
        <v>30</v>
      </c>
      <c r="G3443" t="s">
        <v>19</v>
      </c>
      <c r="H3443" t="s">
        <v>20</v>
      </c>
      <c r="I3443" t="s">
        <v>21</v>
      </c>
      <c r="J3443">
        <v>1765</v>
      </c>
      <c r="K3443">
        <v>17.988</v>
      </c>
      <c r="L3443">
        <v>31748.82</v>
      </c>
      <c r="O3443" t="s">
        <v>24</v>
      </c>
      <c r="P3443" s="2">
        <f>DATEVALUE(CONCATENATE(RIGHT(output[[#This Row],[month_year]],2),"/01/",LEFT(output[[#This Row],[month_year]],4)))</f>
        <v>42339</v>
      </c>
    </row>
    <row r="3444" spans="1:16" x14ac:dyDescent="0.3">
      <c r="A3444">
        <v>201512</v>
      </c>
      <c r="B3444" t="s">
        <v>647</v>
      </c>
      <c r="C3444" t="s">
        <v>664</v>
      </c>
      <c r="D3444" t="s">
        <v>294</v>
      </c>
      <c r="E3444" t="s">
        <v>294</v>
      </c>
      <c r="F3444" t="s">
        <v>30</v>
      </c>
      <c r="G3444" t="s">
        <v>19</v>
      </c>
      <c r="H3444" t="s">
        <v>38</v>
      </c>
      <c r="I3444" t="s">
        <v>39</v>
      </c>
      <c r="J3444">
        <v>1867</v>
      </c>
      <c r="K3444">
        <v>18.989999999999998</v>
      </c>
      <c r="L3444">
        <v>35454.33</v>
      </c>
      <c r="O3444" t="s">
        <v>24</v>
      </c>
      <c r="P3444" s="2">
        <f>DATEVALUE(CONCATENATE(RIGHT(output[[#This Row],[month_year]],2),"/01/",LEFT(output[[#This Row],[month_year]],4)))</f>
        <v>42339</v>
      </c>
    </row>
    <row r="3445" spans="1:16" x14ac:dyDescent="0.3">
      <c r="A3445">
        <v>201512</v>
      </c>
      <c r="B3445" t="s">
        <v>647</v>
      </c>
      <c r="C3445" t="s">
        <v>665</v>
      </c>
      <c r="D3445" t="s">
        <v>666</v>
      </c>
      <c r="E3445" t="s">
        <v>666</v>
      </c>
      <c r="F3445" t="s">
        <v>30</v>
      </c>
      <c r="G3445" t="s">
        <v>19</v>
      </c>
      <c r="H3445" t="s">
        <v>20</v>
      </c>
      <c r="I3445" t="s">
        <v>21</v>
      </c>
      <c r="J3445">
        <v>693</v>
      </c>
      <c r="K3445">
        <v>17.988</v>
      </c>
      <c r="L3445">
        <v>12465.683999999999</v>
      </c>
      <c r="O3445" t="s">
        <v>24</v>
      </c>
      <c r="P3445" s="2">
        <f>DATEVALUE(CONCATENATE(RIGHT(output[[#This Row],[month_year]],2),"/01/",LEFT(output[[#This Row],[month_year]],4)))</f>
        <v>42339</v>
      </c>
    </row>
    <row r="3446" spans="1:16" x14ac:dyDescent="0.3">
      <c r="A3446">
        <v>201512</v>
      </c>
      <c r="B3446" t="s">
        <v>647</v>
      </c>
      <c r="C3446" t="s">
        <v>135</v>
      </c>
      <c r="D3446" t="s">
        <v>136</v>
      </c>
      <c r="E3446" t="s">
        <v>136</v>
      </c>
      <c r="F3446" t="s">
        <v>30</v>
      </c>
      <c r="G3446" t="s">
        <v>52</v>
      </c>
      <c r="H3446" t="s">
        <v>20</v>
      </c>
      <c r="I3446" t="s">
        <v>53</v>
      </c>
      <c r="J3446">
        <v>533</v>
      </c>
      <c r="K3446">
        <v>17.989999999999998</v>
      </c>
      <c r="L3446">
        <v>9588.67</v>
      </c>
      <c r="O3446" t="s">
        <v>24</v>
      </c>
      <c r="P3446" s="2">
        <f>DATEVALUE(CONCATENATE(RIGHT(output[[#This Row],[month_year]],2),"/01/",LEFT(output[[#This Row],[month_year]],4)))</f>
        <v>42339</v>
      </c>
    </row>
    <row r="3447" spans="1:16" x14ac:dyDescent="0.3">
      <c r="A3447">
        <v>201512</v>
      </c>
      <c r="B3447" t="s">
        <v>647</v>
      </c>
      <c r="C3447" t="s">
        <v>137</v>
      </c>
      <c r="D3447" t="s">
        <v>138</v>
      </c>
      <c r="E3447" t="s">
        <v>138</v>
      </c>
      <c r="F3447" t="s">
        <v>30</v>
      </c>
      <c r="G3447" t="s">
        <v>19</v>
      </c>
      <c r="H3447" t="s">
        <v>20</v>
      </c>
      <c r="I3447" t="s">
        <v>21</v>
      </c>
      <c r="J3447">
        <v>1592</v>
      </c>
      <c r="K3447">
        <v>17.988</v>
      </c>
      <c r="L3447">
        <v>28636.896000000001</v>
      </c>
      <c r="O3447" t="s">
        <v>24</v>
      </c>
      <c r="P3447" s="2">
        <f>DATEVALUE(CONCATENATE(RIGHT(output[[#This Row],[month_year]],2),"/01/",LEFT(output[[#This Row],[month_year]],4)))</f>
        <v>42339</v>
      </c>
    </row>
    <row r="3448" spans="1:16" x14ac:dyDescent="0.3">
      <c r="A3448">
        <v>201512</v>
      </c>
      <c r="B3448" t="s">
        <v>647</v>
      </c>
      <c r="C3448" t="s">
        <v>634</v>
      </c>
      <c r="D3448" t="s">
        <v>318</v>
      </c>
      <c r="E3448" t="s">
        <v>318</v>
      </c>
      <c r="F3448" t="s">
        <v>30</v>
      </c>
      <c r="G3448" t="s">
        <v>19</v>
      </c>
      <c r="H3448" t="s">
        <v>38</v>
      </c>
      <c r="I3448" t="s">
        <v>39</v>
      </c>
      <c r="J3448">
        <v>1547</v>
      </c>
      <c r="K3448">
        <v>18.989999999999998</v>
      </c>
      <c r="L3448">
        <v>29377.53</v>
      </c>
      <c r="O3448" t="s">
        <v>24</v>
      </c>
      <c r="P3448" s="2">
        <f>DATEVALUE(CONCATENATE(RIGHT(output[[#This Row],[month_year]],2),"/01/",LEFT(output[[#This Row],[month_year]],4)))</f>
        <v>42339</v>
      </c>
    </row>
    <row r="3449" spans="1:16" x14ac:dyDescent="0.3">
      <c r="A3449">
        <v>201512</v>
      </c>
      <c r="B3449" t="s">
        <v>647</v>
      </c>
      <c r="C3449" t="s">
        <v>31</v>
      </c>
      <c r="D3449" t="s">
        <v>32</v>
      </c>
      <c r="E3449" t="s">
        <v>32</v>
      </c>
      <c r="F3449" t="s">
        <v>30</v>
      </c>
      <c r="G3449" t="s">
        <v>19</v>
      </c>
      <c r="H3449" t="s">
        <v>20</v>
      </c>
      <c r="I3449" t="s">
        <v>21</v>
      </c>
      <c r="J3449">
        <v>7090</v>
      </c>
      <c r="K3449">
        <v>17.988</v>
      </c>
      <c r="L3449">
        <v>127534.92</v>
      </c>
      <c r="O3449" t="s">
        <v>24</v>
      </c>
      <c r="P3449" s="2">
        <f>DATEVALUE(CONCATENATE(RIGHT(output[[#This Row],[month_year]],2),"/01/",LEFT(output[[#This Row],[month_year]],4)))</f>
        <v>42339</v>
      </c>
    </row>
    <row r="3450" spans="1:16" x14ac:dyDescent="0.3">
      <c r="A3450">
        <v>201512</v>
      </c>
      <c r="B3450" t="s">
        <v>647</v>
      </c>
      <c r="C3450" t="s">
        <v>667</v>
      </c>
      <c r="D3450" t="s">
        <v>375</v>
      </c>
      <c r="E3450" t="s">
        <v>375</v>
      </c>
      <c r="F3450" t="s">
        <v>30</v>
      </c>
      <c r="G3450" t="s">
        <v>19</v>
      </c>
      <c r="H3450" t="s">
        <v>20</v>
      </c>
      <c r="I3450" t="s">
        <v>21</v>
      </c>
      <c r="J3450">
        <v>940</v>
      </c>
      <c r="K3450">
        <v>17.988</v>
      </c>
      <c r="L3450">
        <v>16908.72</v>
      </c>
      <c r="O3450" t="s">
        <v>24</v>
      </c>
      <c r="P3450" s="2">
        <f>DATEVALUE(CONCATENATE(RIGHT(output[[#This Row],[month_year]],2),"/01/",LEFT(output[[#This Row],[month_year]],4)))</f>
        <v>42339</v>
      </c>
    </row>
    <row r="3451" spans="1:16" x14ac:dyDescent="0.3">
      <c r="A3451">
        <v>201512</v>
      </c>
      <c r="B3451" t="s">
        <v>647</v>
      </c>
      <c r="C3451" t="s">
        <v>668</v>
      </c>
      <c r="D3451" t="s">
        <v>380</v>
      </c>
      <c r="E3451" t="s">
        <v>380</v>
      </c>
      <c r="F3451" t="s">
        <v>30</v>
      </c>
      <c r="G3451" t="s">
        <v>19</v>
      </c>
      <c r="H3451" t="s">
        <v>38</v>
      </c>
      <c r="I3451" t="s">
        <v>39</v>
      </c>
      <c r="J3451">
        <v>746</v>
      </c>
      <c r="K3451">
        <v>18.989999999999998</v>
      </c>
      <c r="L3451">
        <v>14166.54</v>
      </c>
      <c r="O3451" t="s">
        <v>24</v>
      </c>
      <c r="P3451" s="2">
        <f>DATEVALUE(CONCATENATE(RIGHT(output[[#This Row],[month_year]],2),"/01/",LEFT(output[[#This Row],[month_year]],4)))</f>
        <v>42339</v>
      </c>
    </row>
    <row r="3452" spans="1:16" x14ac:dyDescent="0.3">
      <c r="A3452">
        <v>201512</v>
      </c>
      <c r="B3452" t="s">
        <v>647</v>
      </c>
      <c r="C3452" t="s">
        <v>92</v>
      </c>
      <c r="D3452" t="s">
        <v>92</v>
      </c>
      <c r="E3452" t="s">
        <v>92</v>
      </c>
      <c r="F3452" t="s">
        <v>35</v>
      </c>
      <c r="G3452" t="s">
        <v>19</v>
      </c>
      <c r="H3452" t="s">
        <v>20</v>
      </c>
      <c r="I3452" t="s">
        <v>21</v>
      </c>
      <c r="J3452">
        <v>1095</v>
      </c>
      <c r="K3452">
        <v>17.988</v>
      </c>
      <c r="L3452">
        <v>19696.86</v>
      </c>
      <c r="N3452" t="s">
        <v>92</v>
      </c>
      <c r="O3452" t="s">
        <v>22</v>
      </c>
      <c r="P3452" s="2">
        <f>DATEVALUE(CONCATENATE(RIGHT(output[[#This Row],[month_year]],2),"/01/",LEFT(output[[#This Row],[month_year]],4)))</f>
        <v>42339</v>
      </c>
    </row>
    <row r="3453" spans="1:16" x14ac:dyDescent="0.3">
      <c r="A3453">
        <v>201512</v>
      </c>
      <c r="B3453" t="s">
        <v>647</v>
      </c>
      <c r="C3453" t="s">
        <v>33</v>
      </c>
      <c r="D3453" t="s">
        <v>33</v>
      </c>
      <c r="E3453" t="s">
        <v>34</v>
      </c>
      <c r="F3453" t="s">
        <v>35</v>
      </c>
      <c r="G3453" t="s">
        <v>19</v>
      </c>
      <c r="H3453" t="s">
        <v>20</v>
      </c>
      <c r="I3453" t="s">
        <v>21</v>
      </c>
      <c r="J3453">
        <v>1005</v>
      </c>
      <c r="K3453">
        <v>17.988</v>
      </c>
      <c r="L3453">
        <v>18077.939999999999</v>
      </c>
      <c r="O3453" t="s">
        <v>24</v>
      </c>
      <c r="P3453" s="2">
        <f>DATEVALUE(CONCATENATE(RIGHT(output[[#This Row],[month_year]],2),"/01/",LEFT(output[[#This Row],[month_year]],4)))</f>
        <v>42339</v>
      </c>
    </row>
    <row r="3454" spans="1:16" x14ac:dyDescent="0.3">
      <c r="A3454">
        <v>201512</v>
      </c>
      <c r="B3454" t="s">
        <v>647</v>
      </c>
      <c r="C3454" t="s">
        <v>36</v>
      </c>
      <c r="D3454" t="s">
        <v>36</v>
      </c>
      <c r="E3454" t="s">
        <v>36</v>
      </c>
      <c r="F3454" t="s">
        <v>35</v>
      </c>
      <c r="G3454" t="s">
        <v>19</v>
      </c>
      <c r="H3454" t="s">
        <v>20</v>
      </c>
      <c r="I3454" t="s">
        <v>21</v>
      </c>
      <c r="J3454">
        <v>2501</v>
      </c>
      <c r="K3454">
        <v>17.988</v>
      </c>
      <c r="L3454">
        <v>44987.987999999998</v>
      </c>
      <c r="O3454" t="s">
        <v>24</v>
      </c>
      <c r="P3454" s="2">
        <f>DATEVALUE(CONCATENATE(RIGHT(output[[#This Row],[month_year]],2),"/01/",LEFT(output[[#This Row],[month_year]],4)))</f>
        <v>42339</v>
      </c>
    </row>
    <row r="3455" spans="1:16" x14ac:dyDescent="0.3">
      <c r="A3455">
        <v>201512</v>
      </c>
      <c r="B3455" t="s">
        <v>647</v>
      </c>
      <c r="C3455" t="s">
        <v>669</v>
      </c>
      <c r="D3455" t="s">
        <v>636</v>
      </c>
      <c r="E3455" t="s">
        <v>636</v>
      </c>
      <c r="F3455" t="s">
        <v>35</v>
      </c>
      <c r="G3455" t="s">
        <v>637</v>
      </c>
      <c r="H3455" t="s">
        <v>20</v>
      </c>
      <c r="I3455" t="s">
        <v>638</v>
      </c>
      <c r="J3455">
        <v>746</v>
      </c>
      <c r="K3455">
        <v>19.989999999999998</v>
      </c>
      <c r="L3455">
        <v>14912.54</v>
      </c>
      <c r="O3455" t="s">
        <v>24</v>
      </c>
      <c r="P3455" s="2">
        <f>DATEVALUE(CONCATENATE(RIGHT(output[[#This Row],[month_year]],2),"/01/",LEFT(output[[#This Row],[month_year]],4)))</f>
        <v>42339</v>
      </c>
    </row>
    <row r="3456" spans="1:16" x14ac:dyDescent="0.3">
      <c r="A3456">
        <v>201512</v>
      </c>
      <c r="B3456" t="s">
        <v>647</v>
      </c>
      <c r="C3456" t="s">
        <v>40</v>
      </c>
      <c r="D3456" t="s">
        <v>41</v>
      </c>
      <c r="E3456" t="s">
        <v>41</v>
      </c>
      <c r="F3456" t="s">
        <v>35</v>
      </c>
      <c r="G3456" t="s">
        <v>42</v>
      </c>
      <c r="H3456" t="s">
        <v>20</v>
      </c>
      <c r="I3456" t="s">
        <v>43</v>
      </c>
      <c r="J3456">
        <v>204</v>
      </c>
      <c r="K3456">
        <v>24.99</v>
      </c>
      <c r="L3456">
        <v>5097.96</v>
      </c>
      <c r="O3456" t="s">
        <v>24</v>
      </c>
      <c r="P3456" s="2">
        <f>DATEVALUE(CONCATENATE(RIGHT(output[[#This Row],[month_year]],2),"/01/",LEFT(output[[#This Row],[month_year]],4)))</f>
        <v>42339</v>
      </c>
    </row>
    <row r="3457" spans="1:16" x14ac:dyDescent="0.3">
      <c r="A3457">
        <v>201512</v>
      </c>
      <c r="B3457" t="s">
        <v>647</v>
      </c>
      <c r="C3457" t="s">
        <v>93</v>
      </c>
      <c r="D3457" t="s">
        <v>93</v>
      </c>
      <c r="E3457" t="s">
        <v>93</v>
      </c>
      <c r="F3457" t="s">
        <v>35</v>
      </c>
      <c r="G3457" t="s">
        <v>19</v>
      </c>
      <c r="H3457" t="s">
        <v>20</v>
      </c>
      <c r="I3457" t="s">
        <v>21</v>
      </c>
      <c r="J3457">
        <v>1947</v>
      </c>
      <c r="K3457">
        <v>17.988</v>
      </c>
      <c r="L3457">
        <v>35022.635999999999</v>
      </c>
      <c r="O3457" t="s">
        <v>24</v>
      </c>
      <c r="P3457" s="2">
        <f>DATEVALUE(CONCATENATE(RIGHT(output[[#This Row],[month_year]],2),"/01/",LEFT(output[[#This Row],[month_year]],4)))</f>
        <v>42339</v>
      </c>
    </row>
    <row r="3458" spans="1:16" x14ac:dyDescent="0.3">
      <c r="A3458">
        <v>201512</v>
      </c>
      <c r="B3458" t="s">
        <v>647</v>
      </c>
      <c r="C3458" t="s">
        <v>413</v>
      </c>
      <c r="D3458" t="s">
        <v>413</v>
      </c>
      <c r="E3458" t="s">
        <v>94</v>
      </c>
      <c r="F3458" t="s">
        <v>35</v>
      </c>
      <c r="G3458" t="s">
        <v>19</v>
      </c>
      <c r="H3458" t="s">
        <v>38</v>
      </c>
      <c r="I3458" t="s">
        <v>39</v>
      </c>
      <c r="J3458">
        <v>1828</v>
      </c>
      <c r="K3458">
        <v>18.989999999999998</v>
      </c>
      <c r="L3458">
        <v>34713.72</v>
      </c>
      <c r="O3458" t="s">
        <v>24</v>
      </c>
      <c r="P3458" s="2">
        <f>DATEVALUE(CONCATENATE(RIGHT(output[[#This Row],[month_year]],2),"/01/",LEFT(output[[#This Row],[month_year]],4)))</f>
        <v>42339</v>
      </c>
    </row>
    <row r="3459" spans="1:16" x14ac:dyDescent="0.3">
      <c r="A3459">
        <v>201512</v>
      </c>
      <c r="B3459" t="s">
        <v>647</v>
      </c>
      <c r="C3459" t="s">
        <v>670</v>
      </c>
      <c r="D3459" t="s">
        <v>670</v>
      </c>
      <c r="E3459" t="s">
        <v>670</v>
      </c>
      <c r="F3459" t="s">
        <v>35</v>
      </c>
      <c r="G3459" t="s">
        <v>19</v>
      </c>
      <c r="H3459" t="s">
        <v>20</v>
      </c>
      <c r="I3459" t="s">
        <v>21</v>
      </c>
      <c r="J3459">
        <v>993</v>
      </c>
      <c r="K3459">
        <v>17.988</v>
      </c>
      <c r="L3459">
        <v>17862.083999999999</v>
      </c>
      <c r="O3459" t="s">
        <v>24</v>
      </c>
      <c r="P3459" s="2">
        <f>DATEVALUE(CONCATENATE(RIGHT(output[[#This Row],[month_year]],2),"/01/",LEFT(output[[#This Row],[month_year]],4)))</f>
        <v>42339</v>
      </c>
    </row>
    <row r="3460" spans="1:16" x14ac:dyDescent="0.3">
      <c r="A3460">
        <v>201512</v>
      </c>
      <c r="B3460" t="s">
        <v>647</v>
      </c>
      <c r="C3460" t="s">
        <v>95</v>
      </c>
      <c r="D3460" t="s">
        <v>95</v>
      </c>
      <c r="E3460" t="s">
        <v>96</v>
      </c>
      <c r="F3460" t="s">
        <v>35</v>
      </c>
      <c r="G3460" t="s">
        <v>52</v>
      </c>
      <c r="H3460" t="s">
        <v>20</v>
      </c>
      <c r="I3460" t="s">
        <v>53</v>
      </c>
      <c r="J3460">
        <v>1535</v>
      </c>
      <c r="K3460">
        <v>17.989999999999998</v>
      </c>
      <c r="L3460">
        <v>27614.65</v>
      </c>
      <c r="O3460" t="s">
        <v>24</v>
      </c>
      <c r="P3460" s="2">
        <f>DATEVALUE(CONCATENATE(RIGHT(output[[#This Row],[month_year]],2),"/01/",LEFT(output[[#This Row],[month_year]],4)))</f>
        <v>42339</v>
      </c>
    </row>
    <row r="3461" spans="1:16" x14ac:dyDescent="0.3">
      <c r="A3461">
        <v>201512</v>
      </c>
      <c r="B3461" t="s">
        <v>647</v>
      </c>
      <c r="C3461" t="s">
        <v>639</v>
      </c>
      <c r="D3461" t="s">
        <v>640</v>
      </c>
      <c r="E3461" t="s">
        <v>640</v>
      </c>
      <c r="F3461" t="s">
        <v>48</v>
      </c>
      <c r="G3461" t="s">
        <v>19</v>
      </c>
      <c r="H3461" t="s">
        <v>20</v>
      </c>
      <c r="I3461" t="s">
        <v>21</v>
      </c>
      <c r="J3461">
        <v>490</v>
      </c>
      <c r="K3461">
        <v>17.988</v>
      </c>
      <c r="L3461">
        <v>8814.1200000000008</v>
      </c>
      <c r="O3461" t="s">
        <v>24</v>
      </c>
      <c r="P3461" s="2">
        <f>DATEVALUE(CONCATENATE(RIGHT(output[[#This Row],[month_year]],2),"/01/",LEFT(output[[#This Row],[month_year]],4)))</f>
        <v>42339</v>
      </c>
    </row>
    <row r="3462" spans="1:16" x14ac:dyDescent="0.3">
      <c r="A3462">
        <v>201512</v>
      </c>
      <c r="B3462" t="s">
        <v>647</v>
      </c>
      <c r="C3462" t="s">
        <v>46</v>
      </c>
      <c r="D3462" t="s">
        <v>47</v>
      </c>
      <c r="E3462" t="s">
        <v>47</v>
      </c>
      <c r="F3462" t="s">
        <v>48</v>
      </c>
      <c r="G3462" t="s">
        <v>19</v>
      </c>
      <c r="H3462" t="s">
        <v>20</v>
      </c>
      <c r="I3462" t="s">
        <v>21</v>
      </c>
      <c r="J3462">
        <v>2686</v>
      </c>
      <c r="K3462">
        <v>17.988</v>
      </c>
      <c r="L3462">
        <v>48315.767999999996</v>
      </c>
      <c r="O3462" t="s">
        <v>24</v>
      </c>
      <c r="P3462" s="2">
        <f>DATEVALUE(CONCATENATE(RIGHT(output[[#This Row],[month_year]],2),"/01/",LEFT(output[[#This Row],[month_year]],4)))</f>
        <v>42339</v>
      </c>
    </row>
    <row r="3463" spans="1:16" x14ac:dyDescent="0.3">
      <c r="A3463">
        <v>201512</v>
      </c>
      <c r="B3463" t="s">
        <v>647</v>
      </c>
      <c r="C3463" t="s">
        <v>671</v>
      </c>
      <c r="D3463" t="s">
        <v>672</v>
      </c>
      <c r="E3463" t="s">
        <v>673</v>
      </c>
      <c r="F3463" t="s">
        <v>48</v>
      </c>
      <c r="G3463" t="s">
        <v>42</v>
      </c>
      <c r="H3463" t="s">
        <v>20</v>
      </c>
      <c r="I3463" t="s">
        <v>43</v>
      </c>
      <c r="J3463">
        <v>363</v>
      </c>
      <c r="K3463">
        <v>24.99</v>
      </c>
      <c r="L3463">
        <v>9071.3700000000008</v>
      </c>
      <c r="O3463" t="s">
        <v>24</v>
      </c>
      <c r="P3463" s="2">
        <f>DATEVALUE(CONCATENATE(RIGHT(output[[#This Row],[month_year]],2),"/01/",LEFT(output[[#This Row],[month_year]],4)))</f>
        <v>42339</v>
      </c>
    </row>
    <row r="3464" spans="1:16" x14ac:dyDescent="0.3">
      <c r="A3464">
        <v>201512</v>
      </c>
      <c r="B3464" t="s">
        <v>647</v>
      </c>
      <c r="C3464" t="s">
        <v>49</v>
      </c>
      <c r="D3464" t="s">
        <v>50</v>
      </c>
      <c r="E3464" t="s">
        <v>51</v>
      </c>
      <c r="F3464" t="s">
        <v>48</v>
      </c>
      <c r="G3464" t="s">
        <v>52</v>
      </c>
      <c r="H3464" t="s">
        <v>20</v>
      </c>
      <c r="I3464" t="s">
        <v>53</v>
      </c>
      <c r="J3464">
        <v>943</v>
      </c>
      <c r="K3464">
        <v>17.989999999999998</v>
      </c>
      <c r="L3464">
        <v>16964.57</v>
      </c>
      <c r="O3464" t="s">
        <v>24</v>
      </c>
      <c r="P3464" s="2">
        <f>DATEVALUE(CONCATENATE(RIGHT(output[[#This Row],[month_year]],2),"/01/",LEFT(output[[#This Row],[month_year]],4)))</f>
        <v>42339</v>
      </c>
    </row>
    <row r="3465" spans="1:16" x14ac:dyDescent="0.3">
      <c r="A3465">
        <v>201512</v>
      </c>
      <c r="B3465" t="s">
        <v>647</v>
      </c>
      <c r="C3465" t="s">
        <v>674</v>
      </c>
      <c r="D3465" t="s">
        <v>675</v>
      </c>
      <c r="E3465" t="s">
        <v>462</v>
      </c>
      <c r="F3465" t="s">
        <v>48</v>
      </c>
      <c r="G3465" t="s">
        <v>52</v>
      </c>
      <c r="H3465" t="s">
        <v>38</v>
      </c>
      <c r="I3465" t="s">
        <v>85</v>
      </c>
      <c r="J3465">
        <v>301</v>
      </c>
      <c r="K3465">
        <v>18.989999999999998</v>
      </c>
      <c r="L3465">
        <v>5715.99</v>
      </c>
      <c r="O3465" t="s">
        <v>24</v>
      </c>
      <c r="P3465" s="2">
        <f>DATEVALUE(CONCATENATE(RIGHT(output[[#This Row],[month_year]],2),"/01/",LEFT(output[[#This Row],[month_year]],4)))</f>
        <v>42339</v>
      </c>
    </row>
    <row r="3466" spans="1:16" x14ac:dyDescent="0.3">
      <c r="A3466">
        <v>201512</v>
      </c>
      <c r="B3466" t="s">
        <v>647</v>
      </c>
      <c r="C3466" t="s">
        <v>676</v>
      </c>
      <c r="D3466" t="s">
        <v>677</v>
      </c>
      <c r="E3466" t="s">
        <v>47</v>
      </c>
      <c r="F3466" t="s">
        <v>48</v>
      </c>
      <c r="G3466" t="s">
        <v>19</v>
      </c>
      <c r="H3466" t="s">
        <v>20</v>
      </c>
      <c r="I3466" t="s">
        <v>21</v>
      </c>
      <c r="J3466">
        <v>667</v>
      </c>
      <c r="K3466">
        <v>17.988</v>
      </c>
      <c r="L3466">
        <v>11997.995999999999</v>
      </c>
      <c r="O3466" t="s">
        <v>24</v>
      </c>
      <c r="P3466" s="2">
        <f>DATEVALUE(CONCATENATE(RIGHT(output[[#This Row],[month_year]],2),"/01/",LEFT(output[[#This Row],[month_year]],4)))</f>
        <v>42339</v>
      </c>
    </row>
    <row r="3467" spans="1:16" x14ac:dyDescent="0.3">
      <c r="A3467">
        <v>201512</v>
      </c>
      <c r="B3467" t="s">
        <v>647</v>
      </c>
      <c r="C3467" t="s">
        <v>678</v>
      </c>
      <c r="D3467" t="s">
        <v>443</v>
      </c>
      <c r="E3467" t="s">
        <v>443</v>
      </c>
      <c r="F3467" t="s">
        <v>48</v>
      </c>
      <c r="G3467" t="s">
        <v>19</v>
      </c>
      <c r="H3467" t="s">
        <v>38</v>
      </c>
      <c r="I3467" t="s">
        <v>39</v>
      </c>
      <c r="J3467">
        <v>1503</v>
      </c>
      <c r="K3467">
        <v>18.989999999999998</v>
      </c>
      <c r="L3467">
        <v>28541.97</v>
      </c>
      <c r="O3467" t="s">
        <v>24</v>
      </c>
      <c r="P3467" s="2">
        <f>DATEVALUE(CONCATENATE(RIGHT(output[[#This Row],[month_year]],2),"/01/",LEFT(output[[#This Row],[month_year]],4)))</f>
        <v>42339</v>
      </c>
    </row>
    <row r="3468" spans="1:16" x14ac:dyDescent="0.3">
      <c r="A3468">
        <v>201512</v>
      </c>
      <c r="B3468" t="s">
        <v>647</v>
      </c>
      <c r="C3468" t="s">
        <v>54</v>
      </c>
      <c r="D3468" t="s">
        <v>55</v>
      </c>
      <c r="E3468" t="s">
        <v>55</v>
      </c>
      <c r="F3468" t="s">
        <v>48</v>
      </c>
      <c r="G3468" t="s">
        <v>19</v>
      </c>
      <c r="H3468" t="s">
        <v>20</v>
      </c>
      <c r="I3468" t="s">
        <v>21</v>
      </c>
      <c r="J3468">
        <v>1249</v>
      </c>
      <c r="K3468">
        <v>17.988</v>
      </c>
      <c r="L3468">
        <v>22467.011999999999</v>
      </c>
      <c r="O3468" t="s">
        <v>24</v>
      </c>
      <c r="P3468" s="2">
        <f>DATEVALUE(CONCATENATE(RIGHT(output[[#This Row],[month_year]],2),"/01/",LEFT(output[[#This Row],[month_year]],4)))</f>
        <v>42339</v>
      </c>
    </row>
    <row r="3469" spans="1:16" x14ac:dyDescent="0.3">
      <c r="A3469">
        <v>201512</v>
      </c>
      <c r="B3469" t="s">
        <v>647</v>
      </c>
      <c r="C3469" t="s">
        <v>56</v>
      </c>
      <c r="D3469" t="s">
        <v>57</v>
      </c>
      <c r="E3469" t="s">
        <v>57</v>
      </c>
      <c r="F3469" t="s">
        <v>48</v>
      </c>
      <c r="G3469" t="s">
        <v>19</v>
      </c>
      <c r="H3469" t="s">
        <v>20</v>
      </c>
      <c r="I3469" t="s">
        <v>21</v>
      </c>
      <c r="J3469">
        <v>1167</v>
      </c>
      <c r="K3469">
        <v>17.988</v>
      </c>
      <c r="L3469">
        <v>20991.995999999999</v>
      </c>
      <c r="O3469" t="s">
        <v>24</v>
      </c>
      <c r="P3469" s="2">
        <f>DATEVALUE(CONCATENATE(RIGHT(output[[#This Row],[month_year]],2),"/01/",LEFT(output[[#This Row],[month_year]],4)))</f>
        <v>42339</v>
      </c>
    </row>
    <row r="3470" spans="1:16" x14ac:dyDescent="0.3">
      <c r="A3470">
        <v>201512</v>
      </c>
      <c r="B3470" t="s">
        <v>647</v>
      </c>
      <c r="C3470" t="s">
        <v>58</v>
      </c>
      <c r="D3470" t="s">
        <v>59</v>
      </c>
      <c r="E3470" t="s">
        <v>51</v>
      </c>
      <c r="F3470" t="s">
        <v>48</v>
      </c>
      <c r="G3470" t="s">
        <v>52</v>
      </c>
      <c r="H3470" t="s">
        <v>20</v>
      </c>
      <c r="I3470" t="s">
        <v>53</v>
      </c>
      <c r="J3470">
        <v>1946</v>
      </c>
      <c r="K3470">
        <v>17.989999999999998</v>
      </c>
      <c r="L3470">
        <v>35008.54</v>
      </c>
      <c r="O3470" t="s">
        <v>24</v>
      </c>
      <c r="P3470" s="2">
        <f>DATEVALUE(CONCATENATE(RIGHT(output[[#This Row],[month_year]],2),"/01/",LEFT(output[[#This Row],[month_year]],4)))</f>
        <v>42339</v>
      </c>
    </row>
    <row r="3471" spans="1:16" x14ac:dyDescent="0.3">
      <c r="A3471">
        <v>201512</v>
      </c>
      <c r="B3471" t="s">
        <v>647</v>
      </c>
      <c r="C3471" t="s">
        <v>60</v>
      </c>
      <c r="D3471" t="s">
        <v>61</v>
      </c>
      <c r="E3471" t="s">
        <v>61</v>
      </c>
      <c r="F3471" t="s">
        <v>48</v>
      </c>
      <c r="G3471" t="s">
        <v>19</v>
      </c>
      <c r="H3471" t="s">
        <v>20</v>
      </c>
      <c r="I3471" t="s">
        <v>21</v>
      </c>
      <c r="J3471">
        <v>2418</v>
      </c>
      <c r="K3471">
        <v>17.988</v>
      </c>
      <c r="L3471">
        <v>43494.983999999997</v>
      </c>
      <c r="O3471" t="s">
        <v>24</v>
      </c>
      <c r="P3471" s="2">
        <f>DATEVALUE(CONCATENATE(RIGHT(output[[#This Row],[month_year]],2),"/01/",LEFT(output[[#This Row],[month_year]],4)))</f>
        <v>42339</v>
      </c>
    </row>
    <row r="3472" spans="1:16" x14ac:dyDescent="0.3">
      <c r="A3472">
        <v>201512</v>
      </c>
      <c r="B3472" t="s">
        <v>647</v>
      </c>
      <c r="C3472" t="s">
        <v>679</v>
      </c>
      <c r="D3472" t="s">
        <v>481</v>
      </c>
      <c r="E3472" t="s">
        <v>481</v>
      </c>
      <c r="F3472" t="s">
        <v>48</v>
      </c>
      <c r="G3472" t="s">
        <v>19</v>
      </c>
      <c r="H3472" t="s">
        <v>38</v>
      </c>
      <c r="I3472" t="s">
        <v>39</v>
      </c>
      <c r="J3472">
        <v>1423</v>
      </c>
      <c r="K3472">
        <v>18.989999999999998</v>
      </c>
      <c r="L3472">
        <v>27022.77</v>
      </c>
      <c r="O3472" t="s">
        <v>24</v>
      </c>
      <c r="P3472" s="2">
        <f>DATEVALUE(CONCATENATE(RIGHT(output[[#This Row],[month_year]],2),"/01/",LEFT(output[[#This Row],[month_year]],4)))</f>
        <v>42339</v>
      </c>
    </row>
    <row r="3473" spans="1:16" x14ac:dyDescent="0.3">
      <c r="A3473">
        <v>201512</v>
      </c>
      <c r="B3473" t="s">
        <v>647</v>
      </c>
      <c r="C3473" t="s">
        <v>62</v>
      </c>
      <c r="D3473" t="s">
        <v>63</v>
      </c>
      <c r="E3473" t="s">
        <v>64</v>
      </c>
      <c r="F3473" t="s">
        <v>65</v>
      </c>
      <c r="G3473" t="s">
        <v>19</v>
      </c>
      <c r="H3473" t="s">
        <v>20</v>
      </c>
      <c r="I3473" t="s">
        <v>21</v>
      </c>
      <c r="J3473">
        <v>4799</v>
      </c>
      <c r="K3473">
        <v>17.988</v>
      </c>
      <c r="L3473">
        <v>86324.411999999997</v>
      </c>
      <c r="O3473" t="s">
        <v>24</v>
      </c>
      <c r="P3473" s="2">
        <f>DATEVALUE(CONCATENATE(RIGHT(output[[#This Row],[month_year]],2),"/01/",LEFT(output[[#This Row],[month_year]],4)))</f>
        <v>42339</v>
      </c>
    </row>
    <row r="3474" spans="1:16" x14ac:dyDescent="0.3">
      <c r="A3474">
        <v>201512</v>
      </c>
      <c r="B3474" t="s">
        <v>647</v>
      </c>
      <c r="C3474" t="s">
        <v>104</v>
      </c>
      <c r="D3474" t="s">
        <v>105</v>
      </c>
      <c r="E3474" t="s">
        <v>106</v>
      </c>
      <c r="F3474" t="s">
        <v>65</v>
      </c>
      <c r="G3474" t="s">
        <v>19</v>
      </c>
      <c r="H3474" t="s">
        <v>38</v>
      </c>
      <c r="I3474" t="s">
        <v>39</v>
      </c>
      <c r="J3474">
        <v>263</v>
      </c>
      <c r="K3474">
        <v>18.989999999999998</v>
      </c>
      <c r="L3474">
        <v>4994.37</v>
      </c>
      <c r="O3474" t="s">
        <v>24</v>
      </c>
      <c r="P3474" s="2">
        <f>DATEVALUE(CONCATENATE(RIGHT(output[[#This Row],[month_year]],2),"/01/",LEFT(output[[#This Row],[month_year]],4)))</f>
        <v>42339</v>
      </c>
    </row>
    <row r="3475" spans="1:16" x14ac:dyDescent="0.3">
      <c r="A3475">
        <v>201512</v>
      </c>
      <c r="B3475" t="s">
        <v>647</v>
      </c>
      <c r="C3475" t="s">
        <v>66</v>
      </c>
      <c r="D3475" t="s">
        <v>67</v>
      </c>
      <c r="E3475" t="s">
        <v>67</v>
      </c>
      <c r="F3475" t="s">
        <v>65</v>
      </c>
      <c r="G3475" t="s">
        <v>19</v>
      </c>
      <c r="H3475" t="s">
        <v>20</v>
      </c>
      <c r="I3475" t="s">
        <v>21</v>
      </c>
      <c r="J3475">
        <v>50</v>
      </c>
      <c r="K3475">
        <v>17.988</v>
      </c>
      <c r="L3475">
        <v>899.4</v>
      </c>
      <c r="O3475" t="s">
        <v>24</v>
      </c>
      <c r="P3475" s="2">
        <f>DATEVALUE(CONCATENATE(RIGHT(output[[#This Row],[month_year]],2),"/01/",LEFT(output[[#This Row],[month_year]],4)))</f>
        <v>42339</v>
      </c>
    </row>
    <row r="3476" spans="1:16" x14ac:dyDescent="0.3">
      <c r="A3476">
        <v>201512</v>
      </c>
      <c r="B3476" t="s">
        <v>647</v>
      </c>
      <c r="C3476" t="s">
        <v>595</v>
      </c>
      <c r="D3476" t="s">
        <v>596</v>
      </c>
      <c r="E3476" t="s">
        <v>65</v>
      </c>
      <c r="F3476" t="s">
        <v>65</v>
      </c>
      <c r="G3476" t="s">
        <v>19</v>
      </c>
      <c r="H3476" t="s">
        <v>20</v>
      </c>
      <c r="I3476" t="s">
        <v>21</v>
      </c>
      <c r="J3476">
        <v>4826</v>
      </c>
      <c r="K3476">
        <v>17.988</v>
      </c>
      <c r="L3476">
        <v>86810.088000000003</v>
      </c>
      <c r="O3476" t="s">
        <v>24</v>
      </c>
      <c r="P3476" s="2">
        <f>DATEVALUE(CONCATENATE(RIGHT(output[[#This Row],[month_year]],2),"/01/",LEFT(output[[#This Row],[month_year]],4)))</f>
        <v>42339</v>
      </c>
    </row>
    <row r="3477" spans="1:16" x14ac:dyDescent="0.3">
      <c r="A3477">
        <v>201512</v>
      </c>
      <c r="B3477" t="s">
        <v>647</v>
      </c>
      <c r="C3477" t="s">
        <v>597</v>
      </c>
      <c r="D3477" t="s">
        <v>598</v>
      </c>
      <c r="E3477" t="s">
        <v>120</v>
      </c>
      <c r="F3477" t="s">
        <v>65</v>
      </c>
      <c r="G3477" t="s">
        <v>19</v>
      </c>
      <c r="H3477" t="s">
        <v>38</v>
      </c>
      <c r="I3477" t="s">
        <v>39</v>
      </c>
      <c r="J3477">
        <v>2753</v>
      </c>
      <c r="K3477">
        <v>18.989999999999998</v>
      </c>
      <c r="L3477">
        <v>52279.47</v>
      </c>
      <c r="O3477" t="s">
        <v>24</v>
      </c>
      <c r="P3477" s="2">
        <f>DATEVALUE(CONCATENATE(RIGHT(output[[#This Row],[month_year]],2),"/01/",LEFT(output[[#This Row],[month_year]],4)))</f>
        <v>42339</v>
      </c>
    </row>
    <row r="3478" spans="1:16" x14ac:dyDescent="0.3">
      <c r="A3478">
        <v>201512</v>
      </c>
      <c r="B3478" t="s">
        <v>647</v>
      </c>
      <c r="C3478" t="s">
        <v>680</v>
      </c>
      <c r="D3478" t="s">
        <v>681</v>
      </c>
      <c r="E3478" t="s">
        <v>681</v>
      </c>
      <c r="F3478" t="s">
        <v>65</v>
      </c>
      <c r="G3478" t="s">
        <v>42</v>
      </c>
      <c r="H3478" t="s">
        <v>20</v>
      </c>
      <c r="I3478" t="s">
        <v>43</v>
      </c>
      <c r="J3478">
        <v>888</v>
      </c>
      <c r="K3478">
        <v>24.99</v>
      </c>
      <c r="L3478">
        <v>22191.119999999999</v>
      </c>
      <c r="O3478" t="s">
        <v>24</v>
      </c>
      <c r="P3478" s="2">
        <f>DATEVALUE(CONCATENATE(RIGHT(output[[#This Row],[month_year]],2),"/01/",LEFT(output[[#This Row],[month_year]],4)))</f>
        <v>42339</v>
      </c>
    </row>
    <row r="3479" spans="1:16" x14ac:dyDescent="0.3">
      <c r="A3479">
        <v>201512</v>
      </c>
      <c r="B3479" t="s">
        <v>647</v>
      </c>
      <c r="C3479" t="s">
        <v>682</v>
      </c>
      <c r="D3479" t="s">
        <v>683</v>
      </c>
      <c r="E3479" t="s">
        <v>684</v>
      </c>
      <c r="F3479" t="s">
        <v>65</v>
      </c>
      <c r="G3479" t="s">
        <v>637</v>
      </c>
      <c r="H3479" t="s">
        <v>20</v>
      </c>
      <c r="I3479" t="s">
        <v>638</v>
      </c>
      <c r="J3479">
        <v>732</v>
      </c>
      <c r="K3479">
        <v>19.989999999999998</v>
      </c>
      <c r="L3479">
        <v>14632.68</v>
      </c>
      <c r="O3479" t="s">
        <v>24</v>
      </c>
      <c r="P3479" s="2">
        <f>DATEVALUE(CONCATENATE(RIGHT(output[[#This Row],[month_year]],2),"/01/",LEFT(output[[#This Row],[month_year]],4)))</f>
        <v>42339</v>
      </c>
    </row>
    <row r="3480" spans="1:16" x14ac:dyDescent="0.3">
      <c r="A3480">
        <v>201512</v>
      </c>
      <c r="B3480" t="s">
        <v>647</v>
      </c>
      <c r="C3480" t="s">
        <v>685</v>
      </c>
      <c r="D3480" t="s">
        <v>686</v>
      </c>
      <c r="E3480" t="s">
        <v>686</v>
      </c>
      <c r="F3480" t="s">
        <v>65</v>
      </c>
      <c r="G3480" t="s">
        <v>52</v>
      </c>
      <c r="H3480" t="s">
        <v>20</v>
      </c>
      <c r="I3480" t="s">
        <v>53</v>
      </c>
      <c r="J3480">
        <v>968</v>
      </c>
      <c r="K3480">
        <v>17.989999999999998</v>
      </c>
      <c r="L3480">
        <v>17414.32</v>
      </c>
      <c r="O3480" t="s">
        <v>24</v>
      </c>
      <c r="P3480" s="2">
        <f>DATEVALUE(CONCATENATE(RIGHT(output[[#This Row],[month_year]],2),"/01/",LEFT(output[[#This Row],[month_year]],4)))</f>
        <v>42339</v>
      </c>
    </row>
    <row r="3481" spans="1:16" x14ac:dyDescent="0.3">
      <c r="A3481">
        <v>201512</v>
      </c>
      <c r="B3481" t="s">
        <v>647</v>
      </c>
      <c r="C3481" t="s">
        <v>625</v>
      </c>
      <c r="D3481" t="s">
        <v>626</v>
      </c>
      <c r="E3481" t="s">
        <v>126</v>
      </c>
      <c r="F3481" t="s">
        <v>65</v>
      </c>
      <c r="G3481" t="s">
        <v>19</v>
      </c>
      <c r="H3481" t="s">
        <v>20</v>
      </c>
      <c r="I3481" t="s">
        <v>21</v>
      </c>
      <c r="J3481">
        <v>2011</v>
      </c>
      <c r="K3481">
        <v>17.988</v>
      </c>
      <c r="L3481">
        <v>36173.868000000002</v>
      </c>
      <c r="O3481" t="s">
        <v>24</v>
      </c>
      <c r="P3481" s="2">
        <f>DATEVALUE(CONCATENATE(RIGHT(output[[#This Row],[month_year]],2),"/01/",LEFT(output[[#This Row],[month_year]],4)))</f>
        <v>42339</v>
      </c>
    </row>
    <row r="3482" spans="1:16" x14ac:dyDescent="0.3">
      <c r="A3482">
        <v>201512</v>
      </c>
      <c r="B3482" t="s">
        <v>647</v>
      </c>
      <c r="C3482" t="s">
        <v>121</v>
      </c>
      <c r="D3482" t="s">
        <v>122</v>
      </c>
      <c r="E3482" t="s">
        <v>123</v>
      </c>
      <c r="F3482" t="s">
        <v>65</v>
      </c>
      <c r="G3482" t="s">
        <v>19</v>
      </c>
      <c r="H3482" t="s">
        <v>38</v>
      </c>
      <c r="I3482" t="s">
        <v>39</v>
      </c>
      <c r="J3482">
        <v>326</v>
      </c>
      <c r="K3482">
        <v>18.989999999999998</v>
      </c>
      <c r="L3482">
        <v>6190.74</v>
      </c>
      <c r="O3482" t="s">
        <v>24</v>
      </c>
      <c r="P3482" s="2">
        <f>DATEVALUE(CONCATENATE(RIGHT(output[[#This Row],[month_year]],2),"/01/",LEFT(output[[#This Row],[month_year]],4)))</f>
        <v>42339</v>
      </c>
    </row>
    <row r="3483" spans="1:16" x14ac:dyDescent="0.3">
      <c r="A3483">
        <v>201601</v>
      </c>
      <c r="B3483" t="s">
        <v>15</v>
      </c>
      <c r="C3483" t="s">
        <v>16</v>
      </c>
      <c r="D3483" t="s">
        <v>17</v>
      </c>
      <c r="E3483" t="s">
        <v>17</v>
      </c>
      <c r="F3483" t="s">
        <v>18</v>
      </c>
      <c r="G3483" t="s">
        <v>19</v>
      </c>
      <c r="H3483" t="s">
        <v>20</v>
      </c>
      <c r="I3483" t="s">
        <v>21</v>
      </c>
      <c r="J3483">
        <v>4456</v>
      </c>
      <c r="K3483">
        <v>11</v>
      </c>
      <c r="L3483">
        <v>49016</v>
      </c>
      <c r="O3483" t="s">
        <v>24</v>
      </c>
      <c r="P3483" s="2">
        <f>DATEVALUE(CONCATENATE(RIGHT(output[[#This Row],[month_year]],2),"/01/",LEFT(output[[#This Row],[month_year]],4)))</f>
        <v>42370</v>
      </c>
    </row>
    <row r="3484" spans="1:16" x14ac:dyDescent="0.3">
      <c r="A3484">
        <v>201601</v>
      </c>
      <c r="B3484" t="s">
        <v>15</v>
      </c>
      <c r="C3484" t="s">
        <v>23</v>
      </c>
      <c r="D3484" t="s">
        <v>23</v>
      </c>
      <c r="E3484" t="s">
        <v>23</v>
      </c>
      <c r="F3484" t="s">
        <v>23</v>
      </c>
      <c r="G3484" t="s">
        <v>19</v>
      </c>
      <c r="H3484" t="s">
        <v>20</v>
      </c>
      <c r="I3484" t="s">
        <v>21</v>
      </c>
      <c r="J3484">
        <v>2960</v>
      </c>
      <c r="K3484">
        <v>11</v>
      </c>
      <c r="L3484">
        <v>32560</v>
      </c>
      <c r="O3484" t="s">
        <v>24</v>
      </c>
      <c r="P3484" s="2">
        <f>DATEVALUE(CONCATENATE(RIGHT(output[[#This Row],[month_year]],2),"/01/",LEFT(output[[#This Row],[month_year]],4)))</f>
        <v>42370</v>
      </c>
    </row>
    <row r="3485" spans="1:16" x14ac:dyDescent="0.3">
      <c r="A3485">
        <v>201601</v>
      </c>
      <c r="B3485" t="s">
        <v>15</v>
      </c>
      <c r="C3485" t="s">
        <v>25</v>
      </c>
      <c r="D3485" t="s">
        <v>26</v>
      </c>
      <c r="E3485" t="s">
        <v>25</v>
      </c>
      <c r="F3485" t="s">
        <v>23</v>
      </c>
      <c r="G3485" t="s">
        <v>27</v>
      </c>
      <c r="H3485" t="s">
        <v>20</v>
      </c>
      <c r="I3485" t="s">
        <v>28</v>
      </c>
      <c r="J3485">
        <v>16367</v>
      </c>
      <c r="K3485">
        <v>7</v>
      </c>
      <c r="L3485">
        <v>114569</v>
      </c>
      <c r="O3485" t="s">
        <v>24</v>
      </c>
      <c r="P3485" s="2">
        <f>DATEVALUE(CONCATENATE(RIGHT(output[[#This Row],[month_year]],2),"/01/",LEFT(output[[#This Row],[month_year]],4)))</f>
        <v>42370</v>
      </c>
    </row>
    <row r="3486" spans="1:16" x14ac:dyDescent="0.3">
      <c r="A3486">
        <v>201601</v>
      </c>
      <c r="B3486" t="s">
        <v>15</v>
      </c>
      <c r="C3486" t="s">
        <v>29</v>
      </c>
      <c r="D3486" t="s">
        <v>30</v>
      </c>
      <c r="E3486" t="s">
        <v>30</v>
      </c>
      <c r="F3486" t="s">
        <v>30</v>
      </c>
      <c r="G3486" t="s">
        <v>19</v>
      </c>
      <c r="H3486" t="s">
        <v>20</v>
      </c>
      <c r="I3486" t="s">
        <v>21</v>
      </c>
      <c r="J3486">
        <v>32955</v>
      </c>
      <c r="K3486">
        <v>11</v>
      </c>
      <c r="L3486">
        <v>362505</v>
      </c>
      <c r="O3486" t="s">
        <v>24</v>
      </c>
      <c r="P3486" s="2">
        <f>DATEVALUE(CONCATENATE(RIGHT(output[[#This Row],[month_year]],2),"/01/",LEFT(output[[#This Row],[month_year]],4)))</f>
        <v>42370</v>
      </c>
    </row>
    <row r="3487" spans="1:16" x14ac:dyDescent="0.3">
      <c r="A3487">
        <v>201601</v>
      </c>
      <c r="B3487" t="s">
        <v>15</v>
      </c>
      <c r="C3487" t="s">
        <v>31</v>
      </c>
      <c r="D3487" t="s">
        <v>32</v>
      </c>
      <c r="E3487" t="s">
        <v>32</v>
      </c>
      <c r="F3487" t="s">
        <v>30</v>
      </c>
      <c r="G3487" t="s">
        <v>19</v>
      </c>
      <c r="H3487" t="s">
        <v>20</v>
      </c>
      <c r="I3487" t="s">
        <v>21</v>
      </c>
      <c r="J3487">
        <v>43622</v>
      </c>
      <c r="K3487">
        <v>11</v>
      </c>
      <c r="L3487">
        <v>479842</v>
      </c>
      <c r="O3487" t="s">
        <v>24</v>
      </c>
      <c r="P3487" s="2">
        <f>DATEVALUE(CONCATENATE(RIGHT(output[[#This Row],[month_year]],2),"/01/",LEFT(output[[#This Row],[month_year]],4)))</f>
        <v>42370</v>
      </c>
    </row>
    <row r="3488" spans="1:16" x14ac:dyDescent="0.3">
      <c r="A3488">
        <v>201601</v>
      </c>
      <c r="B3488" t="s">
        <v>15</v>
      </c>
      <c r="C3488" t="s">
        <v>33</v>
      </c>
      <c r="D3488" t="s">
        <v>33</v>
      </c>
      <c r="E3488" t="s">
        <v>34</v>
      </c>
      <c r="F3488" t="s">
        <v>35</v>
      </c>
      <c r="G3488" t="s">
        <v>19</v>
      </c>
      <c r="H3488" t="s">
        <v>20</v>
      </c>
      <c r="I3488" t="s">
        <v>21</v>
      </c>
      <c r="J3488">
        <v>10557</v>
      </c>
      <c r="K3488">
        <v>11</v>
      </c>
      <c r="L3488">
        <v>116127</v>
      </c>
      <c r="O3488" t="s">
        <v>24</v>
      </c>
      <c r="P3488" s="2">
        <f>DATEVALUE(CONCATENATE(RIGHT(output[[#This Row],[month_year]],2),"/01/",LEFT(output[[#This Row],[month_year]],4)))</f>
        <v>42370</v>
      </c>
    </row>
    <row r="3489" spans="1:16" x14ac:dyDescent="0.3">
      <c r="A3489">
        <v>201601</v>
      </c>
      <c r="B3489" t="s">
        <v>15</v>
      </c>
      <c r="C3489" t="s">
        <v>36</v>
      </c>
      <c r="D3489" t="s">
        <v>36</v>
      </c>
      <c r="E3489" t="s">
        <v>36</v>
      </c>
      <c r="F3489" t="s">
        <v>35</v>
      </c>
      <c r="G3489" t="s">
        <v>19</v>
      </c>
      <c r="H3489" t="s">
        <v>20</v>
      </c>
      <c r="I3489" t="s">
        <v>21</v>
      </c>
      <c r="J3489">
        <v>9620</v>
      </c>
      <c r="K3489">
        <v>11</v>
      </c>
      <c r="L3489">
        <v>105820</v>
      </c>
      <c r="O3489" t="s">
        <v>24</v>
      </c>
      <c r="P3489" s="2">
        <f>DATEVALUE(CONCATENATE(RIGHT(output[[#This Row],[month_year]],2),"/01/",LEFT(output[[#This Row],[month_year]],4)))</f>
        <v>42370</v>
      </c>
    </row>
    <row r="3490" spans="1:16" x14ac:dyDescent="0.3">
      <c r="A3490">
        <v>201601</v>
      </c>
      <c r="B3490" t="s">
        <v>15</v>
      </c>
      <c r="C3490" t="s">
        <v>37</v>
      </c>
      <c r="D3490" t="s">
        <v>37</v>
      </c>
      <c r="E3490" t="s">
        <v>37</v>
      </c>
      <c r="F3490" t="s">
        <v>35</v>
      </c>
      <c r="G3490" t="s">
        <v>19</v>
      </c>
      <c r="H3490" t="s">
        <v>38</v>
      </c>
      <c r="I3490" t="s">
        <v>39</v>
      </c>
      <c r="J3490">
        <v>8990</v>
      </c>
      <c r="K3490">
        <v>12</v>
      </c>
      <c r="L3490">
        <v>107880</v>
      </c>
      <c r="O3490" t="s">
        <v>24</v>
      </c>
      <c r="P3490" s="2">
        <f>DATEVALUE(CONCATENATE(RIGHT(output[[#This Row],[month_year]],2),"/01/",LEFT(output[[#This Row],[month_year]],4)))</f>
        <v>42370</v>
      </c>
    </row>
    <row r="3491" spans="1:16" x14ac:dyDescent="0.3">
      <c r="A3491">
        <v>201601</v>
      </c>
      <c r="B3491" t="s">
        <v>15</v>
      </c>
      <c r="C3491" t="s">
        <v>40</v>
      </c>
      <c r="D3491" t="s">
        <v>41</v>
      </c>
      <c r="E3491" t="s">
        <v>41</v>
      </c>
      <c r="F3491" t="s">
        <v>35</v>
      </c>
      <c r="G3491" t="s">
        <v>42</v>
      </c>
      <c r="H3491" t="s">
        <v>20</v>
      </c>
      <c r="I3491" t="s">
        <v>43</v>
      </c>
      <c r="J3491">
        <v>1700</v>
      </c>
      <c r="K3491">
        <v>18</v>
      </c>
      <c r="L3491">
        <v>30600</v>
      </c>
      <c r="O3491" t="s">
        <v>24</v>
      </c>
      <c r="P3491" s="2">
        <f>DATEVALUE(CONCATENATE(RIGHT(output[[#This Row],[month_year]],2),"/01/",LEFT(output[[#This Row],[month_year]],4)))</f>
        <v>42370</v>
      </c>
    </row>
    <row r="3492" spans="1:16" x14ac:dyDescent="0.3">
      <c r="A3492">
        <v>201601</v>
      </c>
      <c r="B3492" t="s">
        <v>15</v>
      </c>
      <c r="C3492" t="s">
        <v>44</v>
      </c>
      <c r="D3492" t="s">
        <v>44</v>
      </c>
      <c r="E3492" t="s">
        <v>45</v>
      </c>
      <c r="F3492" t="s">
        <v>35</v>
      </c>
      <c r="G3492" t="s">
        <v>27</v>
      </c>
      <c r="H3492" t="s">
        <v>20</v>
      </c>
      <c r="I3492" t="s">
        <v>28</v>
      </c>
      <c r="J3492">
        <v>11852</v>
      </c>
      <c r="K3492">
        <v>7</v>
      </c>
      <c r="L3492">
        <v>82964</v>
      </c>
      <c r="O3492" t="s">
        <v>24</v>
      </c>
      <c r="P3492" s="2">
        <f>DATEVALUE(CONCATENATE(RIGHT(output[[#This Row],[month_year]],2),"/01/",LEFT(output[[#This Row],[month_year]],4)))</f>
        <v>42370</v>
      </c>
    </row>
    <row r="3493" spans="1:16" x14ac:dyDescent="0.3">
      <c r="A3493">
        <v>201601</v>
      </c>
      <c r="B3493" t="s">
        <v>15</v>
      </c>
      <c r="C3493" t="s">
        <v>46</v>
      </c>
      <c r="D3493" t="s">
        <v>47</v>
      </c>
      <c r="E3493" t="s">
        <v>47</v>
      </c>
      <c r="F3493" t="s">
        <v>48</v>
      </c>
      <c r="G3493" t="s">
        <v>19</v>
      </c>
      <c r="H3493" t="s">
        <v>20</v>
      </c>
      <c r="I3493" t="s">
        <v>21</v>
      </c>
      <c r="J3493">
        <v>27827</v>
      </c>
      <c r="K3493">
        <v>11</v>
      </c>
      <c r="L3493">
        <v>306097</v>
      </c>
      <c r="O3493" t="s">
        <v>24</v>
      </c>
      <c r="P3493" s="2">
        <f>DATEVALUE(CONCATENATE(RIGHT(output[[#This Row],[month_year]],2),"/01/",LEFT(output[[#This Row],[month_year]],4)))</f>
        <v>42370</v>
      </c>
    </row>
    <row r="3494" spans="1:16" x14ac:dyDescent="0.3">
      <c r="A3494">
        <v>201601</v>
      </c>
      <c r="B3494" t="s">
        <v>15</v>
      </c>
      <c r="C3494" t="s">
        <v>49</v>
      </c>
      <c r="D3494" t="s">
        <v>50</v>
      </c>
      <c r="E3494" t="s">
        <v>51</v>
      </c>
      <c r="F3494" t="s">
        <v>48</v>
      </c>
      <c r="G3494" t="s">
        <v>52</v>
      </c>
      <c r="H3494" t="s">
        <v>20</v>
      </c>
      <c r="I3494" t="s">
        <v>53</v>
      </c>
      <c r="J3494">
        <v>4416</v>
      </c>
      <c r="K3494">
        <v>11</v>
      </c>
      <c r="L3494">
        <v>48576</v>
      </c>
      <c r="O3494" t="s">
        <v>24</v>
      </c>
      <c r="P3494" s="2">
        <f>DATEVALUE(CONCATENATE(RIGHT(output[[#This Row],[month_year]],2),"/01/",LEFT(output[[#This Row],[month_year]],4)))</f>
        <v>42370</v>
      </c>
    </row>
    <row r="3495" spans="1:16" x14ac:dyDescent="0.3">
      <c r="A3495">
        <v>201601</v>
      </c>
      <c r="B3495" t="s">
        <v>15</v>
      </c>
      <c r="C3495" t="s">
        <v>54</v>
      </c>
      <c r="D3495" t="s">
        <v>55</v>
      </c>
      <c r="E3495" t="s">
        <v>55</v>
      </c>
      <c r="F3495" t="s">
        <v>48</v>
      </c>
      <c r="G3495" t="s">
        <v>19</v>
      </c>
      <c r="H3495" t="s">
        <v>20</v>
      </c>
      <c r="I3495" t="s">
        <v>21</v>
      </c>
      <c r="J3495">
        <v>3154</v>
      </c>
      <c r="K3495">
        <v>11</v>
      </c>
      <c r="L3495">
        <v>34694</v>
      </c>
      <c r="O3495" t="s">
        <v>24</v>
      </c>
      <c r="P3495" s="2">
        <f>DATEVALUE(CONCATENATE(RIGHT(output[[#This Row],[month_year]],2),"/01/",LEFT(output[[#This Row],[month_year]],4)))</f>
        <v>42370</v>
      </c>
    </row>
    <row r="3496" spans="1:16" x14ac:dyDescent="0.3">
      <c r="A3496">
        <v>201601</v>
      </c>
      <c r="B3496" t="s">
        <v>15</v>
      </c>
      <c r="C3496" t="s">
        <v>56</v>
      </c>
      <c r="D3496" t="s">
        <v>57</v>
      </c>
      <c r="E3496" t="s">
        <v>57</v>
      </c>
      <c r="F3496" t="s">
        <v>48</v>
      </c>
      <c r="G3496" t="s">
        <v>19</v>
      </c>
      <c r="H3496" t="s">
        <v>20</v>
      </c>
      <c r="I3496" t="s">
        <v>21</v>
      </c>
      <c r="J3496">
        <v>2714</v>
      </c>
      <c r="K3496">
        <v>11</v>
      </c>
      <c r="L3496">
        <v>29854</v>
      </c>
      <c r="O3496" t="s">
        <v>24</v>
      </c>
      <c r="P3496" s="2">
        <f>DATEVALUE(CONCATENATE(RIGHT(output[[#This Row],[month_year]],2),"/01/",LEFT(output[[#This Row],[month_year]],4)))</f>
        <v>42370</v>
      </c>
    </row>
    <row r="3497" spans="1:16" x14ac:dyDescent="0.3">
      <c r="A3497">
        <v>201601</v>
      </c>
      <c r="B3497" t="s">
        <v>15</v>
      </c>
      <c r="C3497" t="s">
        <v>58</v>
      </c>
      <c r="D3497" t="s">
        <v>59</v>
      </c>
      <c r="E3497" t="s">
        <v>51</v>
      </c>
      <c r="F3497" t="s">
        <v>48</v>
      </c>
      <c r="G3497" t="s">
        <v>52</v>
      </c>
      <c r="H3497" t="s">
        <v>20</v>
      </c>
      <c r="I3497" t="s">
        <v>53</v>
      </c>
      <c r="J3497">
        <v>97</v>
      </c>
      <c r="K3497">
        <v>11</v>
      </c>
      <c r="L3497">
        <v>1067</v>
      </c>
      <c r="O3497" t="s">
        <v>24</v>
      </c>
      <c r="P3497" s="2">
        <f>DATEVALUE(CONCATENATE(RIGHT(output[[#This Row],[month_year]],2),"/01/",LEFT(output[[#This Row],[month_year]],4)))</f>
        <v>42370</v>
      </c>
    </row>
    <row r="3498" spans="1:16" x14ac:dyDescent="0.3">
      <c r="A3498">
        <v>201601</v>
      </c>
      <c r="B3498" t="s">
        <v>15</v>
      </c>
      <c r="C3498" t="s">
        <v>60</v>
      </c>
      <c r="D3498" t="s">
        <v>61</v>
      </c>
      <c r="E3498" t="s">
        <v>61</v>
      </c>
      <c r="F3498" t="s">
        <v>48</v>
      </c>
      <c r="G3498" t="s">
        <v>19</v>
      </c>
      <c r="H3498" t="s">
        <v>20</v>
      </c>
      <c r="I3498" t="s">
        <v>21</v>
      </c>
      <c r="J3498">
        <v>9054</v>
      </c>
      <c r="K3498">
        <v>11</v>
      </c>
      <c r="L3498">
        <v>99594</v>
      </c>
      <c r="O3498" t="s">
        <v>24</v>
      </c>
      <c r="P3498" s="2">
        <f>DATEVALUE(CONCATENATE(RIGHT(output[[#This Row],[month_year]],2),"/01/",LEFT(output[[#This Row],[month_year]],4)))</f>
        <v>42370</v>
      </c>
    </row>
    <row r="3499" spans="1:16" x14ac:dyDescent="0.3">
      <c r="A3499">
        <v>201601</v>
      </c>
      <c r="B3499" t="s">
        <v>15</v>
      </c>
      <c r="C3499" t="s">
        <v>62</v>
      </c>
      <c r="D3499" t="s">
        <v>63</v>
      </c>
      <c r="E3499" t="s">
        <v>64</v>
      </c>
      <c r="F3499" t="s">
        <v>65</v>
      </c>
      <c r="G3499" t="s">
        <v>19</v>
      </c>
      <c r="H3499" t="s">
        <v>20</v>
      </c>
      <c r="I3499" t="s">
        <v>21</v>
      </c>
      <c r="J3499">
        <v>3812</v>
      </c>
      <c r="K3499">
        <v>11</v>
      </c>
      <c r="L3499">
        <v>41932</v>
      </c>
      <c r="O3499" t="s">
        <v>24</v>
      </c>
      <c r="P3499" s="2">
        <f>DATEVALUE(CONCATENATE(RIGHT(output[[#This Row],[month_year]],2),"/01/",LEFT(output[[#This Row],[month_year]],4)))</f>
        <v>42370</v>
      </c>
    </row>
    <row r="3500" spans="1:16" x14ac:dyDescent="0.3">
      <c r="A3500">
        <v>201601</v>
      </c>
      <c r="B3500" t="s">
        <v>15</v>
      </c>
      <c r="C3500" t="s">
        <v>66</v>
      </c>
      <c r="D3500" t="s">
        <v>67</v>
      </c>
      <c r="E3500" t="s">
        <v>67</v>
      </c>
      <c r="F3500" t="s">
        <v>65</v>
      </c>
      <c r="G3500" t="s">
        <v>19</v>
      </c>
      <c r="H3500" t="s">
        <v>20</v>
      </c>
      <c r="I3500" t="s">
        <v>21</v>
      </c>
      <c r="J3500">
        <v>289</v>
      </c>
      <c r="K3500">
        <v>11</v>
      </c>
      <c r="L3500">
        <v>3179</v>
      </c>
      <c r="O3500" t="s">
        <v>24</v>
      </c>
      <c r="P3500" s="2">
        <f>DATEVALUE(CONCATENATE(RIGHT(output[[#This Row],[month_year]],2),"/01/",LEFT(output[[#This Row],[month_year]],4)))</f>
        <v>42370</v>
      </c>
    </row>
    <row r="3501" spans="1:16" x14ac:dyDescent="0.3">
      <c r="A3501">
        <v>201601</v>
      </c>
      <c r="B3501" t="s">
        <v>15</v>
      </c>
      <c r="C3501" t="s">
        <v>68</v>
      </c>
      <c r="D3501" t="s">
        <v>69</v>
      </c>
      <c r="E3501" t="s">
        <v>65</v>
      </c>
      <c r="F3501" t="s">
        <v>65</v>
      </c>
      <c r="G3501" t="s">
        <v>19</v>
      </c>
      <c r="H3501" t="s">
        <v>20</v>
      </c>
      <c r="I3501" t="s">
        <v>21</v>
      </c>
      <c r="J3501">
        <v>3313</v>
      </c>
      <c r="K3501">
        <v>11</v>
      </c>
      <c r="L3501">
        <v>36443</v>
      </c>
      <c r="O3501" t="s">
        <v>24</v>
      </c>
      <c r="P3501" s="2">
        <f>DATEVALUE(CONCATENATE(RIGHT(output[[#This Row],[month_year]],2),"/01/",LEFT(output[[#This Row],[month_year]],4)))</f>
        <v>42370</v>
      </c>
    </row>
    <row r="3502" spans="1:16" x14ac:dyDescent="0.3">
      <c r="A3502">
        <v>201601</v>
      </c>
      <c r="B3502" t="s">
        <v>70</v>
      </c>
      <c r="C3502" t="s">
        <v>16</v>
      </c>
      <c r="D3502" t="s">
        <v>17</v>
      </c>
      <c r="E3502" t="s">
        <v>17</v>
      </c>
      <c r="F3502" t="s">
        <v>18</v>
      </c>
      <c r="G3502" t="s">
        <v>19</v>
      </c>
      <c r="H3502" t="s">
        <v>20</v>
      </c>
      <c r="I3502" t="s">
        <v>21</v>
      </c>
      <c r="J3502">
        <v>2382</v>
      </c>
      <c r="K3502">
        <v>9.9425000000000008</v>
      </c>
      <c r="L3502">
        <v>23683.035</v>
      </c>
      <c r="M3502">
        <v>18.6666666666667</v>
      </c>
      <c r="N3502" t="s">
        <v>17</v>
      </c>
      <c r="O3502" t="s">
        <v>22</v>
      </c>
      <c r="P3502" s="2">
        <f>DATEVALUE(CONCATENATE(RIGHT(output[[#This Row],[month_year]],2),"/01/",LEFT(output[[#This Row],[month_year]],4)))</f>
        <v>42370</v>
      </c>
    </row>
    <row r="3503" spans="1:16" x14ac:dyDescent="0.3">
      <c r="A3503">
        <v>201601</v>
      </c>
      <c r="B3503" t="s">
        <v>70</v>
      </c>
      <c r="C3503" t="s">
        <v>71</v>
      </c>
      <c r="D3503" t="s">
        <v>72</v>
      </c>
      <c r="E3503" t="s">
        <v>72</v>
      </c>
      <c r="F3503" t="s">
        <v>18</v>
      </c>
      <c r="G3503" t="s">
        <v>19</v>
      </c>
      <c r="H3503" t="s">
        <v>38</v>
      </c>
      <c r="I3503" t="s">
        <v>39</v>
      </c>
      <c r="J3503">
        <v>3647</v>
      </c>
      <c r="K3503">
        <v>9.94</v>
      </c>
      <c r="L3503">
        <v>36251.18</v>
      </c>
      <c r="M3503">
        <v>16</v>
      </c>
      <c r="N3503" t="s">
        <v>72</v>
      </c>
      <c r="O3503" t="s">
        <v>22</v>
      </c>
      <c r="P3503" s="2">
        <f>DATEVALUE(CONCATENATE(RIGHT(output[[#This Row],[month_year]],2),"/01/",LEFT(output[[#This Row],[month_year]],4)))</f>
        <v>42370</v>
      </c>
    </row>
    <row r="3504" spans="1:16" x14ac:dyDescent="0.3">
      <c r="A3504">
        <v>201601</v>
      </c>
      <c r="B3504" t="s">
        <v>70</v>
      </c>
      <c r="C3504" t="s">
        <v>73</v>
      </c>
      <c r="D3504" t="s">
        <v>74</v>
      </c>
      <c r="E3504" t="s">
        <v>75</v>
      </c>
      <c r="F3504" t="s">
        <v>18</v>
      </c>
      <c r="G3504" t="s">
        <v>19</v>
      </c>
      <c r="H3504" t="s">
        <v>20</v>
      </c>
      <c r="I3504" t="s">
        <v>21</v>
      </c>
      <c r="J3504">
        <v>870</v>
      </c>
      <c r="K3504">
        <v>9.9425000000000008</v>
      </c>
      <c r="L3504">
        <v>8649.9750000000004</v>
      </c>
      <c r="M3504">
        <v>5.3333333333333304</v>
      </c>
      <c r="N3504" t="s">
        <v>75</v>
      </c>
      <c r="O3504" t="s">
        <v>22</v>
      </c>
      <c r="P3504" s="2">
        <f>DATEVALUE(CONCATENATE(RIGHT(output[[#This Row],[month_year]],2),"/01/",LEFT(output[[#This Row],[month_year]],4)))</f>
        <v>42370</v>
      </c>
    </row>
    <row r="3505" spans="1:16" x14ac:dyDescent="0.3">
      <c r="A3505">
        <v>201601</v>
      </c>
      <c r="B3505" t="s">
        <v>70</v>
      </c>
      <c r="C3505" t="s">
        <v>76</v>
      </c>
      <c r="D3505" t="s">
        <v>77</v>
      </c>
      <c r="E3505" t="s">
        <v>78</v>
      </c>
      <c r="F3505" t="s">
        <v>18</v>
      </c>
      <c r="G3505" t="s">
        <v>19</v>
      </c>
      <c r="H3505" t="s">
        <v>38</v>
      </c>
      <c r="I3505" t="s">
        <v>39</v>
      </c>
      <c r="J3505">
        <v>1125</v>
      </c>
      <c r="K3505">
        <v>9.94</v>
      </c>
      <c r="L3505">
        <v>11182.5</v>
      </c>
      <c r="M3505">
        <v>5.3333333333333304</v>
      </c>
      <c r="N3505" t="s">
        <v>78</v>
      </c>
      <c r="O3505" t="s">
        <v>22</v>
      </c>
      <c r="P3505" s="2">
        <f>DATEVALUE(CONCATENATE(RIGHT(output[[#This Row],[month_year]],2),"/01/",LEFT(output[[#This Row],[month_year]],4)))</f>
        <v>42370</v>
      </c>
    </row>
    <row r="3506" spans="1:16" x14ac:dyDescent="0.3">
      <c r="A3506">
        <v>201601</v>
      </c>
      <c r="B3506" t="s">
        <v>70</v>
      </c>
      <c r="C3506" t="s">
        <v>79</v>
      </c>
      <c r="D3506" t="s">
        <v>80</v>
      </c>
      <c r="E3506" t="s">
        <v>81</v>
      </c>
      <c r="F3506" t="s">
        <v>18</v>
      </c>
      <c r="G3506" t="s">
        <v>52</v>
      </c>
      <c r="H3506" t="s">
        <v>20</v>
      </c>
      <c r="I3506" t="s">
        <v>53</v>
      </c>
      <c r="J3506">
        <v>1619</v>
      </c>
      <c r="K3506">
        <v>9.94</v>
      </c>
      <c r="L3506">
        <v>16092.86</v>
      </c>
      <c r="M3506">
        <v>13.3333333333333</v>
      </c>
      <c r="N3506" t="s">
        <v>81</v>
      </c>
      <c r="O3506" t="s">
        <v>22</v>
      </c>
      <c r="P3506" s="2">
        <f>DATEVALUE(CONCATENATE(RIGHT(output[[#This Row],[month_year]],2),"/01/",LEFT(output[[#This Row],[month_year]],4)))</f>
        <v>42370</v>
      </c>
    </row>
    <row r="3507" spans="1:16" x14ac:dyDescent="0.3">
      <c r="A3507">
        <v>201601</v>
      </c>
      <c r="B3507" t="s">
        <v>70</v>
      </c>
      <c r="C3507" t="s">
        <v>82</v>
      </c>
      <c r="D3507" t="s">
        <v>83</v>
      </c>
      <c r="E3507" t="s">
        <v>84</v>
      </c>
      <c r="F3507" t="s">
        <v>18</v>
      </c>
      <c r="G3507" t="s">
        <v>52</v>
      </c>
      <c r="H3507" t="s">
        <v>38</v>
      </c>
      <c r="I3507" t="s">
        <v>85</v>
      </c>
      <c r="J3507">
        <v>1175</v>
      </c>
      <c r="K3507">
        <v>9.9499999999999993</v>
      </c>
      <c r="L3507">
        <v>11691.25</v>
      </c>
      <c r="M3507">
        <v>10.6666666666667</v>
      </c>
      <c r="N3507" t="s">
        <v>84</v>
      </c>
      <c r="O3507" t="s">
        <v>22</v>
      </c>
      <c r="P3507" s="2">
        <f>DATEVALUE(CONCATENATE(RIGHT(output[[#This Row],[month_year]],2),"/01/",LEFT(output[[#This Row],[month_year]],4)))</f>
        <v>42370</v>
      </c>
    </row>
    <row r="3508" spans="1:16" x14ac:dyDescent="0.3">
      <c r="A3508">
        <v>201601</v>
      </c>
      <c r="B3508" t="s">
        <v>70</v>
      </c>
      <c r="C3508" t="s">
        <v>29</v>
      </c>
      <c r="D3508" t="s">
        <v>30</v>
      </c>
      <c r="E3508" t="s">
        <v>30</v>
      </c>
      <c r="F3508" t="s">
        <v>30</v>
      </c>
      <c r="G3508" t="s">
        <v>19</v>
      </c>
      <c r="H3508" t="s">
        <v>20</v>
      </c>
      <c r="I3508" t="s">
        <v>21</v>
      </c>
      <c r="J3508">
        <v>14167</v>
      </c>
      <c r="K3508">
        <v>9.9425000000000008</v>
      </c>
      <c r="L3508">
        <v>140855.39749999999</v>
      </c>
      <c r="M3508">
        <v>64</v>
      </c>
      <c r="N3508" t="s">
        <v>30</v>
      </c>
      <c r="O3508" t="s">
        <v>22</v>
      </c>
      <c r="P3508" s="2">
        <f>DATEVALUE(CONCATENATE(RIGHT(output[[#This Row],[month_year]],2),"/01/",LEFT(output[[#This Row],[month_year]],4)))</f>
        <v>42370</v>
      </c>
    </row>
    <row r="3509" spans="1:16" x14ac:dyDescent="0.3">
      <c r="A3509">
        <v>201601</v>
      </c>
      <c r="B3509" t="s">
        <v>70</v>
      </c>
      <c r="C3509" t="s">
        <v>86</v>
      </c>
      <c r="D3509" t="s">
        <v>87</v>
      </c>
      <c r="E3509" t="s">
        <v>87</v>
      </c>
      <c r="F3509" t="s">
        <v>30</v>
      </c>
      <c r="G3509" t="s">
        <v>19</v>
      </c>
      <c r="H3509" t="s">
        <v>38</v>
      </c>
      <c r="I3509" t="s">
        <v>39</v>
      </c>
      <c r="J3509">
        <v>3261</v>
      </c>
      <c r="K3509">
        <v>9.94</v>
      </c>
      <c r="L3509">
        <v>32414.34</v>
      </c>
      <c r="M3509">
        <v>16</v>
      </c>
      <c r="N3509" t="s">
        <v>87</v>
      </c>
      <c r="O3509" t="s">
        <v>22</v>
      </c>
      <c r="P3509" s="2">
        <f>DATEVALUE(CONCATENATE(RIGHT(output[[#This Row],[month_year]],2),"/01/",LEFT(output[[#This Row],[month_year]],4)))</f>
        <v>42370</v>
      </c>
    </row>
    <row r="3510" spans="1:16" x14ac:dyDescent="0.3">
      <c r="A3510">
        <v>201601</v>
      </c>
      <c r="B3510" t="s">
        <v>70</v>
      </c>
      <c r="C3510" t="s">
        <v>88</v>
      </c>
      <c r="D3510" t="s">
        <v>89</v>
      </c>
      <c r="E3510" t="s">
        <v>30</v>
      </c>
      <c r="F3510" t="s">
        <v>30</v>
      </c>
      <c r="G3510" t="s">
        <v>19</v>
      </c>
      <c r="H3510" t="s">
        <v>20</v>
      </c>
      <c r="I3510" t="s">
        <v>21</v>
      </c>
      <c r="J3510">
        <v>1006</v>
      </c>
      <c r="K3510">
        <v>9.9499999999999993</v>
      </c>
      <c r="L3510">
        <v>10009.700000000001</v>
      </c>
      <c r="N3510" t="s">
        <v>30</v>
      </c>
      <c r="O3510" t="s">
        <v>24</v>
      </c>
      <c r="P3510" s="2">
        <f>DATEVALUE(CONCATENATE(RIGHT(output[[#This Row],[month_year]],2),"/01/",LEFT(output[[#This Row],[month_year]],4)))</f>
        <v>42370</v>
      </c>
    </row>
    <row r="3511" spans="1:16" x14ac:dyDescent="0.3">
      <c r="A3511">
        <v>201601</v>
      </c>
      <c r="B3511" t="s">
        <v>70</v>
      </c>
      <c r="C3511" t="s">
        <v>31</v>
      </c>
      <c r="D3511" t="s">
        <v>32</v>
      </c>
      <c r="E3511" t="s">
        <v>32</v>
      </c>
      <c r="F3511" t="s">
        <v>30</v>
      </c>
      <c r="G3511" t="s">
        <v>19</v>
      </c>
      <c r="H3511" t="s">
        <v>20</v>
      </c>
      <c r="I3511" t="s">
        <v>21</v>
      </c>
      <c r="J3511">
        <v>27065</v>
      </c>
      <c r="K3511">
        <v>9.9425000000000008</v>
      </c>
      <c r="L3511">
        <v>269093.76250000001</v>
      </c>
      <c r="M3511">
        <v>24</v>
      </c>
      <c r="N3511" t="s">
        <v>32</v>
      </c>
      <c r="O3511" t="s">
        <v>22</v>
      </c>
      <c r="P3511" s="2">
        <f>DATEVALUE(CONCATENATE(RIGHT(output[[#This Row],[month_year]],2),"/01/",LEFT(output[[#This Row],[month_year]],4)))</f>
        <v>42370</v>
      </c>
    </row>
    <row r="3512" spans="1:16" x14ac:dyDescent="0.3">
      <c r="A3512">
        <v>201601</v>
      </c>
      <c r="B3512" t="s">
        <v>70</v>
      </c>
      <c r="C3512" t="s">
        <v>90</v>
      </c>
      <c r="D3512" t="s">
        <v>91</v>
      </c>
      <c r="E3512" t="s">
        <v>91</v>
      </c>
      <c r="F3512" t="s">
        <v>30</v>
      </c>
      <c r="G3512" t="s">
        <v>19</v>
      </c>
      <c r="H3512" t="s">
        <v>38</v>
      </c>
      <c r="I3512" t="s">
        <v>39</v>
      </c>
      <c r="J3512">
        <v>1731</v>
      </c>
      <c r="K3512">
        <v>9.94</v>
      </c>
      <c r="L3512">
        <v>17206.14</v>
      </c>
      <c r="M3512">
        <v>16</v>
      </c>
      <c r="N3512" t="s">
        <v>91</v>
      </c>
      <c r="O3512" t="s">
        <v>22</v>
      </c>
      <c r="P3512" s="2">
        <f>DATEVALUE(CONCATENATE(RIGHT(output[[#This Row],[month_year]],2),"/01/",LEFT(output[[#This Row],[month_year]],4)))</f>
        <v>42370</v>
      </c>
    </row>
    <row r="3513" spans="1:16" x14ac:dyDescent="0.3">
      <c r="A3513">
        <v>201601</v>
      </c>
      <c r="B3513" t="s">
        <v>70</v>
      </c>
      <c r="C3513" t="s">
        <v>92</v>
      </c>
      <c r="D3513" t="s">
        <v>92</v>
      </c>
      <c r="E3513" t="s">
        <v>92</v>
      </c>
      <c r="F3513" t="s">
        <v>35</v>
      </c>
      <c r="G3513" t="s">
        <v>19</v>
      </c>
      <c r="H3513" t="s">
        <v>20</v>
      </c>
      <c r="I3513" t="s">
        <v>21</v>
      </c>
      <c r="J3513">
        <v>2539</v>
      </c>
      <c r="K3513">
        <v>9.9425000000000008</v>
      </c>
      <c r="L3513">
        <v>25244.0075</v>
      </c>
      <c r="M3513">
        <v>10.6666666666667</v>
      </c>
      <c r="N3513" t="s">
        <v>92</v>
      </c>
      <c r="O3513" t="s">
        <v>22</v>
      </c>
      <c r="P3513" s="2">
        <f>DATEVALUE(CONCATENATE(RIGHT(output[[#This Row],[month_year]],2),"/01/",LEFT(output[[#This Row],[month_year]],4)))</f>
        <v>42370</v>
      </c>
    </row>
    <row r="3514" spans="1:16" x14ac:dyDescent="0.3">
      <c r="A3514">
        <v>201601</v>
      </c>
      <c r="B3514" t="s">
        <v>70</v>
      </c>
      <c r="C3514" t="s">
        <v>33</v>
      </c>
      <c r="D3514" t="s">
        <v>33</v>
      </c>
      <c r="E3514" t="s">
        <v>34</v>
      </c>
      <c r="F3514" t="s">
        <v>35</v>
      </c>
      <c r="G3514" t="s">
        <v>19</v>
      </c>
      <c r="H3514" t="s">
        <v>20</v>
      </c>
      <c r="I3514" t="s">
        <v>21</v>
      </c>
      <c r="J3514">
        <v>4295</v>
      </c>
      <c r="K3514">
        <v>9.9425000000000008</v>
      </c>
      <c r="L3514">
        <v>42703.037499999999</v>
      </c>
      <c r="M3514">
        <v>16</v>
      </c>
      <c r="N3514" t="s">
        <v>34</v>
      </c>
      <c r="O3514" t="s">
        <v>22</v>
      </c>
      <c r="P3514" s="2">
        <f>DATEVALUE(CONCATENATE(RIGHT(output[[#This Row],[month_year]],2),"/01/",LEFT(output[[#This Row],[month_year]],4)))</f>
        <v>42370</v>
      </c>
    </row>
    <row r="3515" spans="1:16" x14ac:dyDescent="0.3">
      <c r="A3515">
        <v>201601</v>
      </c>
      <c r="B3515" t="s">
        <v>70</v>
      </c>
      <c r="C3515" t="s">
        <v>36</v>
      </c>
      <c r="D3515" t="s">
        <v>36</v>
      </c>
      <c r="E3515" t="s">
        <v>36</v>
      </c>
      <c r="F3515" t="s">
        <v>35</v>
      </c>
      <c r="G3515" t="s">
        <v>19</v>
      </c>
      <c r="H3515" t="s">
        <v>20</v>
      </c>
      <c r="I3515" t="s">
        <v>21</v>
      </c>
      <c r="J3515">
        <v>11186</v>
      </c>
      <c r="K3515">
        <v>9.9425000000000008</v>
      </c>
      <c r="L3515">
        <v>111216.80499999999</v>
      </c>
      <c r="M3515">
        <v>16</v>
      </c>
      <c r="N3515" t="s">
        <v>36</v>
      </c>
      <c r="O3515" t="s">
        <v>22</v>
      </c>
      <c r="P3515" s="2">
        <f>DATEVALUE(CONCATENATE(RIGHT(output[[#This Row],[month_year]],2),"/01/",LEFT(output[[#This Row],[month_year]],4)))</f>
        <v>42370</v>
      </c>
    </row>
    <row r="3516" spans="1:16" x14ac:dyDescent="0.3">
      <c r="A3516">
        <v>201601</v>
      </c>
      <c r="B3516" t="s">
        <v>70</v>
      </c>
      <c r="C3516" t="s">
        <v>93</v>
      </c>
      <c r="D3516" t="s">
        <v>93</v>
      </c>
      <c r="E3516" t="s">
        <v>93</v>
      </c>
      <c r="F3516" t="s">
        <v>35</v>
      </c>
      <c r="G3516" t="s">
        <v>19</v>
      </c>
      <c r="H3516" t="s">
        <v>20</v>
      </c>
      <c r="I3516" t="s">
        <v>21</v>
      </c>
      <c r="J3516">
        <v>5136</v>
      </c>
      <c r="K3516">
        <v>9.9425000000000008</v>
      </c>
      <c r="L3516">
        <v>51064.68</v>
      </c>
      <c r="M3516">
        <v>16</v>
      </c>
      <c r="N3516" t="s">
        <v>93</v>
      </c>
      <c r="O3516" t="s">
        <v>22</v>
      </c>
      <c r="P3516" s="2">
        <f>DATEVALUE(CONCATENATE(RIGHT(output[[#This Row],[month_year]],2),"/01/",LEFT(output[[#This Row],[month_year]],4)))</f>
        <v>42370</v>
      </c>
    </row>
    <row r="3517" spans="1:16" x14ac:dyDescent="0.3">
      <c r="A3517">
        <v>201601</v>
      </c>
      <c r="B3517" t="s">
        <v>70</v>
      </c>
      <c r="C3517" t="s">
        <v>94</v>
      </c>
      <c r="D3517" t="s">
        <v>94</v>
      </c>
      <c r="E3517" t="s">
        <v>94</v>
      </c>
      <c r="F3517" t="s">
        <v>35</v>
      </c>
      <c r="G3517" t="s">
        <v>19</v>
      </c>
      <c r="H3517" t="s">
        <v>38</v>
      </c>
      <c r="I3517" t="s">
        <v>39</v>
      </c>
      <c r="J3517">
        <v>1764</v>
      </c>
      <c r="K3517">
        <v>9.94</v>
      </c>
      <c r="L3517">
        <v>17534.16</v>
      </c>
      <c r="M3517">
        <v>6.6666666666666696</v>
      </c>
      <c r="N3517" t="s">
        <v>94</v>
      </c>
      <c r="O3517" t="s">
        <v>22</v>
      </c>
      <c r="P3517" s="2">
        <f>DATEVALUE(CONCATENATE(RIGHT(output[[#This Row],[month_year]],2),"/01/",LEFT(output[[#This Row],[month_year]],4)))</f>
        <v>42370</v>
      </c>
    </row>
    <row r="3518" spans="1:16" x14ac:dyDescent="0.3">
      <c r="A3518">
        <v>201601</v>
      </c>
      <c r="B3518" t="s">
        <v>70</v>
      </c>
      <c r="C3518" t="s">
        <v>95</v>
      </c>
      <c r="D3518" t="s">
        <v>95</v>
      </c>
      <c r="E3518" t="s">
        <v>96</v>
      </c>
      <c r="F3518" t="s">
        <v>35</v>
      </c>
      <c r="G3518" t="s">
        <v>52</v>
      </c>
      <c r="H3518" t="s">
        <v>20</v>
      </c>
      <c r="I3518" t="s">
        <v>53</v>
      </c>
      <c r="J3518">
        <v>4115</v>
      </c>
      <c r="K3518">
        <v>9.94</v>
      </c>
      <c r="L3518">
        <v>40903.1</v>
      </c>
      <c r="M3518">
        <v>32</v>
      </c>
      <c r="N3518" t="s">
        <v>96</v>
      </c>
      <c r="O3518" t="s">
        <v>22</v>
      </c>
      <c r="P3518" s="2">
        <f>DATEVALUE(CONCATENATE(RIGHT(output[[#This Row],[month_year]],2),"/01/",LEFT(output[[#This Row],[month_year]],4)))</f>
        <v>42370</v>
      </c>
    </row>
    <row r="3519" spans="1:16" x14ac:dyDescent="0.3">
      <c r="A3519">
        <v>201601</v>
      </c>
      <c r="B3519" t="s">
        <v>70</v>
      </c>
      <c r="C3519" t="s">
        <v>46</v>
      </c>
      <c r="D3519" t="s">
        <v>47</v>
      </c>
      <c r="E3519" t="s">
        <v>47</v>
      </c>
      <c r="F3519" t="s">
        <v>48</v>
      </c>
      <c r="G3519" t="s">
        <v>19</v>
      </c>
      <c r="H3519" t="s">
        <v>20</v>
      </c>
      <c r="I3519" t="s">
        <v>21</v>
      </c>
      <c r="J3519">
        <v>8590</v>
      </c>
      <c r="K3519">
        <v>9.9425000000000008</v>
      </c>
      <c r="L3519">
        <v>85406.074999999997</v>
      </c>
      <c r="M3519">
        <v>45.3333333333333</v>
      </c>
      <c r="N3519" t="s">
        <v>47</v>
      </c>
      <c r="O3519" t="s">
        <v>22</v>
      </c>
      <c r="P3519" s="2">
        <f>DATEVALUE(CONCATENATE(RIGHT(output[[#This Row],[month_year]],2),"/01/",LEFT(output[[#This Row],[month_year]],4)))</f>
        <v>42370</v>
      </c>
    </row>
    <row r="3520" spans="1:16" x14ac:dyDescent="0.3">
      <c r="A3520">
        <v>201601</v>
      </c>
      <c r="B3520" t="s">
        <v>70</v>
      </c>
      <c r="C3520" t="s">
        <v>60</v>
      </c>
      <c r="D3520" t="s">
        <v>61</v>
      </c>
      <c r="E3520" t="s">
        <v>61</v>
      </c>
      <c r="F3520" t="s">
        <v>48</v>
      </c>
      <c r="G3520" t="s">
        <v>19</v>
      </c>
      <c r="H3520" t="s">
        <v>20</v>
      </c>
      <c r="I3520" t="s">
        <v>21</v>
      </c>
      <c r="J3520">
        <v>2396</v>
      </c>
      <c r="K3520">
        <v>9.9425000000000008</v>
      </c>
      <c r="L3520">
        <v>23822.23</v>
      </c>
      <c r="M3520">
        <v>16</v>
      </c>
      <c r="N3520" t="s">
        <v>61</v>
      </c>
      <c r="O3520" t="s">
        <v>22</v>
      </c>
      <c r="P3520" s="2">
        <f>DATEVALUE(CONCATENATE(RIGHT(output[[#This Row],[month_year]],2),"/01/",LEFT(output[[#This Row],[month_year]],4)))</f>
        <v>42370</v>
      </c>
    </row>
    <row r="3521" spans="1:16" x14ac:dyDescent="0.3">
      <c r="A3521">
        <v>201601</v>
      </c>
      <c r="B3521" t="s">
        <v>70</v>
      </c>
      <c r="C3521" t="s">
        <v>97</v>
      </c>
      <c r="D3521" t="s">
        <v>98</v>
      </c>
      <c r="E3521" t="s">
        <v>98</v>
      </c>
      <c r="F3521" t="s">
        <v>65</v>
      </c>
      <c r="G3521" t="s">
        <v>19</v>
      </c>
      <c r="H3521" t="s">
        <v>20</v>
      </c>
      <c r="I3521" t="s">
        <v>21</v>
      </c>
      <c r="J3521">
        <v>2862</v>
      </c>
      <c r="K3521">
        <v>9.9425000000000008</v>
      </c>
      <c r="L3521">
        <v>28455.435000000001</v>
      </c>
      <c r="M3521">
        <v>16</v>
      </c>
      <c r="N3521" t="s">
        <v>98</v>
      </c>
      <c r="O3521" t="s">
        <v>22</v>
      </c>
      <c r="P3521" s="2">
        <f>DATEVALUE(CONCATENATE(RIGHT(output[[#This Row],[month_year]],2),"/01/",LEFT(output[[#This Row],[month_year]],4)))</f>
        <v>42370</v>
      </c>
    </row>
    <row r="3522" spans="1:16" x14ac:dyDescent="0.3">
      <c r="A3522">
        <v>201601</v>
      </c>
      <c r="B3522" t="s">
        <v>70</v>
      </c>
      <c r="C3522" t="s">
        <v>99</v>
      </c>
      <c r="D3522" t="s">
        <v>100</v>
      </c>
      <c r="E3522" t="s">
        <v>100</v>
      </c>
      <c r="F3522" t="s">
        <v>65</v>
      </c>
      <c r="G3522" t="s">
        <v>19</v>
      </c>
      <c r="H3522" t="s">
        <v>20</v>
      </c>
      <c r="I3522" t="s">
        <v>21</v>
      </c>
      <c r="J3522">
        <v>2860</v>
      </c>
      <c r="K3522">
        <v>9.9425000000000008</v>
      </c>
      <c r="L3522">
        <v>28435.55</v>
      </c>
      <c r="M3522">
        <v>18.6666666666667</v>
      </c>
      <c r="N3522" t="s">
        <v>100</v>
      </c>
      <c r="O3522" t="s">
        <v>22</v>
      </c>
      <c r="P3522" s="2">
        <f>DATEVALUE(CONCATENATE(RIGHT(output[[#This Row],[month_year]],2),"/01/",LEFT(output[[#This Row],[month_year]],4)))</f>
        <v>42370</v>
      </c>
    </row>
    <row r="3523" spans="1:16" x14ac:dyDescent="0.3">
      <c r="A3523">
        <v>201601</v>
      </c>
      <c r="B3523" t="s">
        <v>70</v>
      </c>
      <c r="C3523" t="s">
        <v>101</v>
      </c>
      <c r="D3523" t="s">
        <v>102</v>
      </c>
      <c r="E3523" t="s">
        <v>103</v>
      </c>
      <c r="F3523" t="s">
        <v>65</v>
      </c>
      <c r="G3523" t="s">
        <v>19</v>
      </c>
      <c r="H3523" t="s">
        <v>38</v>
      </c>
      <c r="I3523" t="s">
        <v>39</v>
      </c>
      <c r="J3523">
        <v>721</v>
      </c>
      <c r="K3523">
        <v>9.94</v>
      </c>
      <c r="L3523">
        <v>7166.74</v>
      </c>
      <c r="M3523">
        <v>5.3333333333333304</v>
      </c>
      <c r="N3523" t="s">
        <v>103</v>
      </c>
      <c r="O3523" t="s">
        <v>22</v>
      </c>
      <c r="P3523" s="2">
        <f>DATEVALUE(CONCATENATE(RIGHT(output[[#This Row],[month_year]],2),"/01/",LEFT(output[[#This Row],[month_year]],4)))</f>
        <v>42370</v>
      </c>
    </row>
    <row r="3524" spans="1:16" x14ac:dyDescent="0.3">
      <c r="A3524">
        <v>201601</v>
      </c>
      <c r="B3524" t="s">
        <v>70</v>
      </c>
      <c r="C3524" t="s">
        <v>62</v>
      </c>
      <c r="D3524" t="s">
        <v>63</v>
      </c>
      <c r="E3524" t="s">
        <v>64</v>
      </c>
      <c r="F3524" t="s">
        <v>65</v>
      </c>
      <c r="G3524" t="s">
        <v>19</v>
      </c>
      <c r="H3524" t="s">
        <v>20</v>
      </c>
      <c r="I3524" t="s">
        <v>21</v>
      </c>
      <c r="J3524">
        <v>13067</v>
      </c>
      <c r="K3524">
        <v>9.9425000000000008</v>
      </c>
      <c r="L3524">
        <v>129918.64750000001</v>
      </c>
      <c r="M3524">
        <v>40</v>
      </c>
      <c r="N3524" t="s">
        <v>64</v>
      </c>
      <c r="O3524" t="s">
        <v>22</v>
      </c>
      <c r="P3524" s="2">
        <f>DATEVALUE(CONCATENATE(RIGHT(output[[#This Row],[month_year]],2),"/01/",LEFT(output[[#This Row],[month_year]],4)))</f>
        <v>42370</v>
      </c>
    </row>
    <row r="3525" spans="1:16" x14ac:dyDescent="0.3">
      <c r="A3525">
        <v>201601</v>
      </c>
      <c r="B3525" t="s">
        <v>70</v>
      </c>
      <c r="C3525" t="s">
        <v>104</v>
      </c>
      <c r="D3525" t="s">
        <v>105</v>
      </c>
      <c r="E3525" t="s">
        <v>106</v>
      </c>
      <c r="F3525" t="s">
        <v>65</v>
      </c>
      <c r="G3525" t="s">
        <v>19</v>
      </c>
      <c r="H3525" t="s">
        <v>38</v>
      </c>
      <c r="I3525" t="s">
        <v>39</v>
      </c>
      <c r="J3525">
        <v>427</v>
      </c>
      <c r="K3525">
        <v>9.94</v>
      </c>
      <c r="L3525">
        <v>4244.38</v>
      </c>
      <c r="M3525">
        <v>8</v>
      </c>
      <c r="N3525" t="s">
        <v>106</v>
      </c>
      <c r="O3525" t="s">
        <v>22</v>
      </c>
      <c r="P3525" s="2">
        <f>DATEVALUE(CONCATENATE(RIGHT(output[[#This Row],[month_year]],2),"/01/",LEFT(output[[#This Row],[month_year]],4)))</f>
        <v>42370</v>
      </c>
    </row>
    <row r="3526" spans="1:16" x14ac:dyDescent="0.3">
      <c r="A3526">
        <v>201601</v>
      </c>
      <c r="B3526" t="s">
        <v>70</v>
      </c>
      <c r="C3526" t="s">
        <v>107</v>
      </c>
      <c r="D3526" t="s">
        <v>108</v>
      </c>
      <c r="E3526" t="s">
        <v>108</v>
      </c>
      <c r="F3526" t="s">
        <v>65</v>
      </c>
      <c r="G3526" t="s">
        <v>19</v>
      </c>
      <c r="H3526" t="s">
        <v>20</v>
      </c>
      <c r="I3526" t="s">
        <v>21</v>
      </c>
      <c r="J3526">
        <v>4659</v>
      </c>
      <c r="K3526">
        <v>9.9425000000000008</v>
      </c>
      <c r="L3526">
        <v>46322.107499999998</v>
      </c>
      <c r="M3526">
        <v>24</v>
      </c>
      <c r="N3526" t="s">
        <v>108</v>
      </c>
      <c r="O3526" t="s">
        <v>22</v>
      </c>
      <c r="P3526" s="2">
        <f>DATEVALUE(CONCATENATE(RIGHT(output[[#This Row],[month_year]],2),"/01/",LEFT(output[[#This Row],[month_year]],4)))</f>
        <v>42370</v>
      </c>
    </row>
    <row r="3527" spans="1:16" x14ac:dyDescent="0.3">
      <c r="A3527">
        <v>201601</v>
      </c>
      <c r="B3527" t="s">
        <v>70</v>
      </c>
      <c r="C3527" t="s">
        <v>109</v>
      </c>
      <c r="D3527" t="s">
        <v>110</v>
      </c>
      <c r="E3527" t="s">
        <v>110</v>
      </c>
      <c r="F3527" t="s">
        <v>65</v>
      </c>
      <c r="G3527" t="s">
        <v>19</v>
      </c>
      <c r="H3527" t="s">
        <v>38</v>
      </c>
      <c r="I3527" t="s">
        <v>39</v>
      </c>
      <c r="J3527">
        <v>783</v>
      </c>
      <c r="K3527">
        <v>9.94</v>
      </c>
      <c r="L3527">
        <v>7783.02</v>
      </c>
      <c r="M3527">
        <v>4</v>
      </c>
      <c r="N3527" t="s">
        <v>110</v>
      </c>
      <c r="O3527" t="s">
        <v>22</v>
      </c>
      <c r="P3527" s="2">
        <f>DATEVALUE(CONCATENATE(RIGHT(output[[#This Row],[month_year]],2),"/01/",LEFT(output[[#This Row],[month_year]],4)))</f>
        <v>42370</v>
      </c>
    </row>
    <row r="3528" spans="1:16" x14ac:dyDescent="0.3">
      <c r="A3528">
        <v>201601</v>
      </c>
      <c r="B3528" t="s">
        <v>70</v>
      </c>
      <c r="C3528" t="s">
        <v>66</v>
      </c>
      <c r="D3528" t="s">
        <v>67</v>
      </c>
      <c r="E3528" t="s">
        <v>67</v>
      </c>
      <c r="F3528" t="s">
        <v>65</v>
      </c>
      <c r="G3528" t="s">
        <v>19</v>
      </c>
      <c r="H3528" t="s">
        <v>20</v>
      </c>
      <c r="I3528" t="s">
        <v>21</v>
      </c>
      <c r="J3528">
        <v>4376</v>
      </c>
      <c r="K3528">
        <v>9.9425000000000008</v>
      </c>
      <c r="L3528">
        <v>43508.38</v>
      </c>
      <c r="M3528">
        <v>21.3333333333333</v>
      </c>
      <c r="N3528" t="s">
        <v>67</v>
      </c>
      <c r="O3528" t="s">
        <v>22</v>
      </c>
      <c r="P3528" s="2">
        <f>DATEVALUE(CONCATENATE(RIGHT(output[[#This Row],[month_year]],2),"/01/",LEFT(output[[#This Row],[month_year]],4)))</f>
        <v>42370</v>
      </c>
    </row>
    <row r="3529" spans="1:16" x14ac:dyDescent="0.3">
      <c r="A3529">
        <v>201601</v>
      </c>
      <c r="B3529" t="s">
        <v>70</v>
      </c>
      <c r="C3529" t="s">
        <v>111</v>
      </c>
      <c r="D3529" t="s">
        <v>112</v>
      </c>
      <c r="E3529" t="s">
        <v>113</v>
      </c>
      <c r="F3529" t="s">
        <v>65</v>
      </c>
      <c r="G3529" t="s">
        <v>19</v>
      </c>
      <c r="H3529" t="s">
        <v>38</v>
      </c>
      <c r="I3529" t="s">
        <v>39</v>
      </c>
      <c r="J3529">
        <v>1568</v>
      </c>
      <c r="K3529">
        <v>9.94</v>
      </c>
      <c r="L3529">
        <v>15585.92</v>
      </c>
      <c r="M3529">
        <v>10.6666666666667</v>
      </c>
      <c r="N3529" t="s">
        <v>113</v>
      </c>
      <c r="O3529" t="s">
        <v>22</v>
      </c>
      <c r="P3529" s="2">
        <f>DATEVALUE(CONCATENATE(RIGHT(output[[#This Row],[month_year]],2),"/01/",LEFT(output[[#This Row],[month_year]],4)))</f>
        <v>42370</v>
      </c>
    </row>
    <row r="3530" spans="1:16" x14ac:dyDescent="0.3">
      <c r="A3530">
        <v>201601</v>
      </c>
      <c r="B3530" t="s">
        <v>70</v>
      </c>
      <c r="C3530" t="s">
        <v>114</v>
      </c>
      <c r="D3530" t="s">
        <v>115</v>
      </c>
      <c r="E3530" t="s">
        <v>115</v>
      </c>
      <c r="F3530" t="s">
        <v>65</v>
      </c>
      <c r="G3530" t="s">
        <v>19</v>
      </c>
      <c r="H3530" t="s">
        <v>20</v>
      </c>
      <c r="I3530" t="s">
        <v>21</v>
      </c>
      <c r="J3530">
        <v>2413</v>
      </c>
      <c r="K3530">
        <v>9.9425000000000008</v>
      </c>
      <c r="L3530">
        <v>23991.252499999999</v>
      </c>
      <c r="M3530">
        <v>16</v>
      </c>
      <c r="N3530" t="s">
        <v>115</v>
      </c>
      <c r="O3530" t="s">
        <v>22</v>
      </c>
      <c r="P3530" s="2">
        <f>DATEVALUE(CONCATENATE(RIGHT(output[[#This Row],[month_year]],2),"/01/",LEFT(output[[#This Row],[month_year]],4)))</f>
        <v>42370</v>
      </c>
    </row>
    <row r="3531" spans="1:16" x14ac:dyDescent="0.3">
      <c r="A3531">
        <v>201601</v>
      </c>
      <c r="B3531" t="s">
        <v>70</v>
      </c>
      <c r="C3531" t="s">
        <v>116</v>
      </c>
      <c r="D3531" t="s">
        <v>117</v>
      </c>
      <c r="E3531" t="s">
        <v>117</v>
      </c>
      <c r="F3531" t="s">
        <v>65</v>
      </c>
      <c r="G3531" t="s">
        <v>19</v>
      </c>
      <c r="H3531" t="s">
        <v>38</v>
      </c>
      <c r="I3531" t="s">
        <v>39</v>
      </c>
      <c r="J3531">
        <v>936</v>
      </c>
      <c r="K3531">
        <v>9.94</v>
      </c>
      <c r="L3531">
        <v>9303.84</v>
      </c>
      <c r="M3531">
        <v>4</v>
      </c>
      <c r="N3531" t="s">
        <v>117</v>
      </c>
      <c r="O3531" t="s">
        <v>22</v>
      </c>
      <c r="P3531" s="2">
        <f>DATEVALUE(CONCATENATE(RIGHT(output[[#This Row],[month_year]],2),"/01/",LEFT(output[[#This Row],[month_year]],4)))</f>
        <v>42370</v>
      </c>
    </row>
    <row r="3532" spans="1:16" x14ac:dyDescent="0.3">
      <c r="A3532">
        <v>201601</v>
      </c>
      <c r="B3532" t="s">
        <v>70</v>
      </c>
      <c r="C3532" t="s">
        <v>68</v>
      </c>
      <c r="D3532" t="s">
        <v>69</v>
      </c>
      <c r="E3532" t="s">
        <v>65</v>
      </c>
      <c r="F3532" t="s">
        <v>65</v>
      </c>
      <c r="G3532" t="s">
        <v>19</v>
      </c>
      <c r="H3532" t="s">
        <v>20</v>
      </c>
      <c r="I3532" t="s">
        <v>21</v>
      </c>
      <c r="J3532">
        <v>7045</v>
      </c>
      <c r="K3532">
        <v>9.9425000000000008</v>
      </c>
      <c r="L3532">
        <v>70044.912500000006</v>
      </c>
      <c r="M3532">
        <v>69.3333333333333</v>
      </c>
      <c r="N3532" t="s">
        <v>65</v>
      </c>
      <c r="O3532" t="s">
        <v>22</v>
      </c>
      <c r="P3532" s="2">
        <f>DATEVALUE(CONCATENATE(RIGHT(output[[#This Row],[month_year]],2),"/01/",LEFT(output[[#This Row],[month_year]],4)))</f>
        <v>42370</v>
      </c>
    </row>
    <row r="3533" spans="1:16" x14ac:dyDescent="0.3">
      <c r="A3533">
        <v>201601</v>
      </c>
      <c r="B3533" t="s">
        <v>70</v>
      </c>
      <c r="C3533" t="s">
        <v>118</v>
      </c>
      <c r="D3533" t="s">
        <v>119</v>
      </c>
      <c r="E3533" t="s">
        <v>120</v>
      </c>
      <c r="F3533" t="s">
        <v>65</v>
      </c>
      <c r="G3533" t="s">
        <v>19</v>
      </c>
      <c r="H3533" t="s">
        <v>38</v>
      </c>
      <c r="I3533" t="s">
        <v>39</v>
      </c>
      <c r="J3533">
        <v>8264</v>
      </c>
      <c r="K3533">
        <v>9.9499999999999993</v>
      </c>
      <c r="L3533">
        <v>82226.8</v>
      </c>
      <c r="M3533">
        <v>60.6666666666667</v>
      </c>
      <c r="N3533" t="s">
        <v>120</v>
      </c>
      <c r="O3533" t="s">
        <v>22</v>
      </c>
      <c r="P3533" s="2">
        <f>DATEVALUE(CONCATENATE(RIGHT(output[[#This Row],[month_year]],2),"/01/",LEFT(output[[#This Row],[month_year]],4)))</f>
        <v>42370</v>
      </c>
    </row>
    <row r="3534" spans="1:16" x14ac:dyDescent="0.3">
      <c r="A3534">
        <v>201601</v>
      </c>
      <c r="B3534" t="s">
        <v>70</v>
      </c>
      <c r="C3534" t="s">
        <v>121</v>
      </c>
      <c r="D3534" t="s">
        <v>122</v>
      </c>
      <c r="E3534" t="s">
        <v>123</v>
      </c>
      <c r="F3534" t="s">
        <v>65</v>
      </c>
      <c r="G3534" t="s">
        <v>19</v>
      </c>
      <c r="H3534" t="s">
        <v>38</v>
      </c>
      <c r="I3534" t="s">
        <v>39</v>
      </c>
      <c r="J3534">
        <v>659</v>
      </c>
      <c r="K3534">
        <v>9.94</v>
      </c>
      <c r="L3534">
        <v>6550.46</v>
      </c>
      <c r="M3534">
        <v>5.3333333333333304</v>
      </c>
      <c r="N3534" t="s">
        <v>123</v>
      </c>
      <c r="O3534" t="s">
        <v>22</v>
      </c>
      <c r="P3534" s="2">
        <f>DATEVALUE(CONCATENATE(RIGHT(output[[#This Row],[month_year]],2),"/01/",LEFT(output[[#This Row],[month_year]],4)))</f>
        <v>42370</v>
      </c>
    </row>
    <row r="3535" spans="1:16" x14ac:dyDescent="0.3">
      <c r="A3535">
        <v>201601</v>
      </c>
      <c r="B3535" t="s">
        <v>70</v>
      </c>
      <c r="C3535" t="s">
        <v>124</v>
      </c>
      <c r="D3535" t="s">
        <v>125</v>
      </c>
      <c r="E3535" t="s">
        <v>126</v>
      </c>
      <c r="F3535" t="s">
        <v>65</v>
      </c>
      <c r="G3535" t="s">
        <v>19</v>
      </c>
      <c r="H3535" t="s">
        <v>20</v>
      </c>
      <c r="I3535" t="s">
        <v>21</v>
      </c>
      <c r="J3535">
        <v>3705</v>
      </c>
      <c r="K3535">
        <v>9.9499999999999993</v>
      </c>
      <c r="L3535">
        <v>36864.75</v>
      </c>
      <c r="M3535">
        <v>24</v>
      </c>
      <c r="N3535" t="s">
        <v>126</v>
      </c>
      <c r="O3535" t="s">
        <v>22</v>
      </c>
      <c r="P3535" s="2">
        <f>DATEVALUE(CONCATENATE(RIGHT(output[[#This Row],[month_year]],2),"/01/",LEFT(output[[#This Row],[month_year]],4)))</f>
        <v>42370</v>
      </c>
    </row>
    <row r="3536" spans="1:16" x14ac:dyDescent="0.3">
      <c r="A3536">
        <v>201601</v>
      </c>
      <c r="B3536" t="s">
        <v>127</v>
      </c>
      <c r="C3536" t="s">
        <v>79</v>
      </c>
      <c r="D3536" t="s">
        <v>80</v>
      </c>
      <c r="E3536" t="s">
        <v>81</v>
      </c>
      <c r="F3536" t="s">
        <v>18</v>
      </c>
      <c r="G3536" t="s">
        <v>52</v>
      </c>
      <c r="H3536" t="s">
        <v>20</v>
      </c>
      <c r="I3536" t="s">
        <v>53</v>
      </c>
      <c r="J3536">
        <v>1732</v>
      </c>
      <c r="K3536">
        <v>13.76</v>
      </c>
      <c r="L3536">
        <v>23832.32</v>
      </c>
      <c r="M3536">
        <v>10.6666666666667</v>
      </c>
      <c r="N3536" t="s">
        <v>81</v>
      </c>
      <c r="O3536" t="s">
        <v>22</v>
      </c>
      <c r="P3536" s="2">
        <f>DATEVALUE(CONCATENATE(RIGHT(output[[#This Row],[month_year]],2),"/01/",LEFT(output[[#This Row],[month_year]],4)))</f>
        <v>42370</v>
      </c>
    </row>
    <row r="3537" spans="1:16" x14ac:dyDescent="0.3">
      <c r="A3537">
        <v>201601</v>
      </c>
      <c r="B3537" t="s">
        <v>127</v>
      </c>
      <c r="C3537" t="s">
        <v>128</v>
      </c>
      <c r="D3537" t="s">
        <v>129</v>
      </c>
      <c r="E3537" t="s">
        <v>129</v>
      </c>
      <c r="F3537" t="s">
        <v>30</v>
      </c>
      <c r="G3537" t="s">
        <v>19</v>
      </c>
      <c r="H3537" t="s">
        <v>20</v>
      </c>
      <c r="I3537" t="s">
        <v>21</v>
      </c>
      <c r="J3537">
        <v>6258</v>
      </c>
      <c r="K3537">
        <v>13.55</v>
      </c>
      <c r="L3537">
        <v>84795.9</v>
      </c>
      <c r="M3537">
        <v>21.3333333333333</v>
      </c>
      <c r="N3537" t="s">
        <v>129</v>
      </c>
      <c r="O3537" t="s">
        <v>22</v>
      </c>
      <c r="P3537" s="2">
        <f>DATEVALUE(CONCATENATE(RIGHT(output[[#This Row],[month_year]],2),"/01/",LEFT(output[[#This Row],[month_year]],4)))</f>
        <v>42370</v>
      </c>
    </row>
    <row r="3538" spans="1:16" x14ac:dyDescent="0.3">
      <c r="A3538">
        <v>201601</v>
      </c>
      <c r="B3538" t="s">
        <v>127</v>
      </c>
      <c r="C3538" t="s">
        <v>130</v>
      </c>
      <c r="D3538" t="s">
        <v>131</v>
      </c>
      <c r="E3538" t="s">
        <v>132</v>
      </c>
      <c r="F3538" t="s">
        <v>30</v>
      </c>
      <c r="G3538" t="s">
        <v>52</v>
      </c>
      <c r="H3538" t="s">
        <v>20</v>
      </c>
      <c r="I3538" t="s">
        <v>53</v>
      </c>
      <c r="J3538">
        <v>3115</v>
      </c>
      <c r="K3538">
        <v>13.76</v>
      </c>
      <c r="L3538">
        <v>42862.400000000001</v>
      </c>
      <c r="M3538">
        <v>16</v>
      </c>
      <c r="N3538" t="s">
        <v>132</v>
      </c>
      <c r="O3538" t="s">
        <v>22</v>
      </c>
      <c r="P3538" s="2">
        <f>DATEVALUE(CONCATENATE(RIGHT(output[[#This Row],[month_year]],2),"/01/",LEFT(output[[#This Row],[month_year]],4)))</f>
        <v>42370</v>
      </c>
    </row>
    <row r="3539" spans="1:16" x14ac:dyDescent="0.3">
      <c r="A3539">
        <v>201601</v>
      </c>
      <c r="B3539" t="s">
        <v>127</v>
      </c>
      <c r="C3539" t="s">
        <v>29</v>
      </c>
      <c r="D3539" t="s">
        <v>30</v>
      </c>
      <c r="E3539" t="s">
        <v>30</v>
      </c>
      <c r="F3539" t="s">
        <v>30</v>
      </c>
      <c r="G3539" t="s">
        <v>19</v>
      </c>
      <c r="H3539" t="s">
        <v>20</v>
      </c>
      <c r="I3539" t="s">
        <v>21</v>
      </c>
      <c r="J3539">
        <v>27121</v>
      </c>
      <c r="K3539">
        <v>13.55</v>
      </c>
      <c r="L3539">
        <v>367489.55</v>
      </c>
      <c r="M3539">
        <v>80</v>
      </c>
      <c r="N3539" t="s">
        <v>30</v>
      </c>
      <c r="O3539" t="s">
        <v>22</v>
      </c>
      <c r="P3539" s="2">
        <f>DATEVALUE(CONCATENATE(RIGHT(output[[#This Row],[month_year]],2),"/01/",LEFT(output[[#This Row],[month_year]],4)))</f>
        <v>42370</v>
      </c>
    </row>
    <row r="3540" spans="1:16" x14ac:dyDescent="0.3">
      <c r="A3540">
        <v>201601</v>
      </c>
      <c r="B3540" t="s">
        <v>127</v>
      </c>
      <c r="C3540" t="s">
        <v>133</v>
      </c>
      <c r="D3540" t="s">
        <v>134</v>
      </c>
      <c r="E3540" t="s">
        <v>134</v>
      </c>
      <c r="F3540" t="s">
        <v>30</v>
      </c>
      <c r="G3540" t="s">
        <v>19</v>
      </c>
      <c r="H3540" t="s">
        <v>20</v>
      </c>
      <c r="I3540" t="s">
        <v>21</v>
      </c>
      <c r="J3540">
        <v>9824</v>
      </c>
      <c r="K3540">
        <v>13.55</v>
      </c>
      <c r="L3540">
        <v>133115.20000000001</v>
      </c>
      <c r="M3540">
        <v>26.6666666666667</v>
      </c>
      <c r="N3540" t="s">
        <v>134</v>
      </c>
      <c r="O3540" t="s">
        <v>22</v>
      </c>
      <c r="P3540" s="2">
        <f>DATEVALUE(CONCATENATE(RIGHT(output[[#This Row],[month_year]],2),"/01/",LEFT(output[[#This Row],[month_year]],4)))</f>
        <v>42370</v>
      </c>
    </row>
    <row r="3541" spans="1:16" x14ac:dyDescent="0.3">
      <c r="A3541">
        <v>201601</v>
      </c>
      <c r="B3541" t="s">
        <v>127</v>
      </c>
      <c r="C3541" t="s">
        <v>135</v>
      </c>
      <c r="D3541" t="s">
        <v>136</v>
      </c>
      <c r="E3541" t="s">
        <v>136</v>
      </c>
      <c r="F3541" t="s">
        <v>30</v>
      </c>
      <c r="G3541" t="s">
        <v>52</v>
      </c>
      <c r="H3541" t="s">
        <v>20</v>
      </c>
      <c r="I3541" t="s">
        <v>53</v>
      </c>
      <c r="J3541">
        <v>2358</v>
      </c>
      <c r="K3541">
        <v>13.76</v>
      </c>
      <c r="L3541">
        <v>32446.080000000002</v>
      </c>
      <c r="M3541">
        <v>16</v>
      </c>
      <c r="N3541" t="s">
        <v>136</v>
      </c>
      <c r="O3541" t="s">
        <v>22</v>
      </c>
      <c r="P3541" s="2">
        <f>DATEVALUE(CONCATENATE(RIGHT(output[[#This Row],[month_year]],2),"/01/",LEFT(output[[#This Row],[month_year]],4)))</f>
        <v>42370</v>
      </c>
    </row>
    <row r="3542" spans="1:16" x14ac:dyDescent="0.3">
      <c r="A3542">
        <v>201601</v>
      </c>
      <c r="B3542" t="s">
        <v>127</v>
      </c>
      <c r="C3542" t="s">
        <v>137</v>
      </c>
      <c r="D3542" t="s">
        <v>138</v>
      </c>
      <c r="E3542" t="s">
        <v>138</v>
      </c>
      <c r="F3542" t="s">
        <v>30</v>
      </c>
      <c r="G3542" t="s">
        <v>19</v>
      </c>
      <c r="H3542" t="s">
        <v>20</v>
      </c>
      <c r="I3542" t="s">
        <v>21</v>
      </c>
      <c r="J3542">
        <v>3762</v>
      </c>
      <c r="K3542">
        <v>13.55</v>
      </c>
      <c r="L3542">
        <v>50975.1</v>
      </c>
      <c r="M3542">
        <v>18.6666666666667</v>
      </c>
      <c r="N3542" t="s">
        <v>138</v>
      </c>
      <c r="O3542" t="s">
        <v>22</v>
      </c>
      <c r="P3542" s="2">
        <f>DATEVALUE(CONCATENATE(RIGHT(output[[#This Row],[month_year]],2),"/01/",LEFT(output[[#This Row],[month_year]],4)))</f>
        <v>42370</v>
      </c>
    </row>
    <row r="3543" spans="1:16" x14ac:dyDescent="0.3">
      <c r="A3543">
        <v>201601</v>
      </c>
      <c r="B3543" t="s">
        <v>127</v>
      </c>
      <c r="C3543" t="s">
        <v>31</v>
      </c>
      <c r="D3543" t="s">
        <v>32</v>
      </c>
      <c r="E3543" t="s">
        <v>32</v>
      </c>
      <c r="F3543" t="s">
        <v>30</v>
      </c>
      <c r="G3543" t="s">
        <v>19</v>
      </c>
      <c r="H3543" t="s">
        <v>20</v>
      </c>
      <c r="I3543" t="s">
        <v>21</v>
      </c>
      <c r="J3543">
        <v>26728</v>
      </c>
      <c r="K3543">
        <v>13.55</v>
      </c>
      <c r="L3543">
        <v>362164.4</v>
      </c>
      <c r="M3543">
        <v>50.6666666666667</v>
      </c>
      <c r="N3543" t="s">
        <v>32</v>
      </c>
      <c r="O3543" t="s">
        <v>22</v>
      </c>
      <c r="P3543" s="2">
        <f>DATEVALUE(CONCATENATE(RIGHT(output[[#This Row],[month_year]],2),"/01/",LEFT(output[[#This Row],[month_year]],4)))</f>
        <v>42370</v>
      </c>
    </row>
    <row r="3544" spans="1:16" x14ac:dyDescent="0.3">
      <c r="A3544">
        <v>201601</v>
      </c>
      <c r="B3544" t="s">
        <v>127</v>
      </c>
      <c r="C3544" t="s">
        <v>139</v>
      </c>
      <c r="D3544" t="s">
        <v>140</v>
      </c>
      <c r="E3544" t="s">
        <v>141</v>
      </c>
      <c r="F3544" t="s">
        <v>30</v>
      </c>
      <c r="G3544" t="s">
        <v>27</v>
      </c>
      <c r="H3544" t="s">
        <v>20</v>
      </c>
      <c r="I3544" t="s">
        <v>28</v>
      </c>
      <c r="J3544">
        <v>58303</v>
      </c>
      <c r="K3544">
        <v>8.48</v>
      </c>
      <c r="L3544">
        <v>494409.44</v>
      </c>
      <c r="M3544">
        <v>27.3333333333333</v>
      </c>
      <c r="N3544" t="s">
        <v>141</v>
      </c>
      <c r="O3544" t="s">
        <v>22</v>
      </c>
      <c r="P3544" s="2">
        <f>DATEVALUE(CONCATENATE(RIGHT(output[[#This Row],[month_year]],2),"/01/",LEFT(output[[#This Row],[month_year]],4)))</f>
        <v>42370</v>
      </c>
    </row>
    <row r="3545" spans="1:16" x14ac:dyDescent="0.3">
      <c r="A3545">
        <v>201601</v>
      </c>
      <c r="B3545" t="s">
        <v>127</v>
      </c>
      <c r="C3545" t="s">
        <v>33</v>
      </c>
      <c r="D3545" t="s">
        <v>33</v>
      </c>
      <c r="E3545" t="s">
        <v>34</v>
      </c>
      <c r="F3545" t="s">
        <v>35</v>
      </c>
      <c r="G3545" t="s">
        <v>19</v>
      </c>
      <c r="H3545" t="s">
        <v>20</v>
      </c>
      <c r="I3545" t="s">
        <v>21</v>
      </c>
      <c r="J3545">
        <v>4714</v>
      </c>
      <c r="K3545">
        <v>13.55</v>
      </c>
      <c r="L3545">
        <v>63874.7</v>
      </c>
      <c r="M3545">
        <v>20</v>
      </c>
      <c r="N3545" t="s">
        <v>34</v>
      </c>
      <c r="O3545" t="s">
        <v>22</v>
      </c>
      <c r="P3545" s="2">
        <f>DATEVALUE(CONCATENATE(RIGHT(output[[#This Row],[month_year]],2),"/01/",LEFT(output[[#This Row],[month_year]],4)))</f>
        <v>42370</v>
      </c>
    </row>
    <row r="3546" spans="1:16" x14ac:dyDescent="0.3">
      <c r="A3546">
        <v>201601</v>
      </c>
      <c r="B3546" t="s">
        <v>127</v>
      </c>
      <c r="C3546" t="s">
        <v>36</v>
      </c>
      <c r="D3546" t="s">
        <v>36</v>
      </c>
      <c r="E3546" t="s">
        <v>36</v>
      </c>
      <c r="F3546" t="s">
        <v>35</v>
      </c>
      <c r="G3546" t="s">
        <v>19</v>
      </c>
      <c r="H3546" t="s">
        <v>20</v>
      </c>
      <c r="I3546" t="s">
        <v>21</v>
      </c>
      <c r="J3546">
        <v>9005</v>
      </c>
      <c r="K3546">
        <v>13.55</v>
      </c>
      <c r="L3546">
        <v>122017.75</v>
      </c>
      <c r="M3546">
        <v>40</v>
      </c>
      <c r="N3546" t="s">
        <v>36</v>
      </c>
      <c r="O3546" t="s">
        <v>22</v>
      </c>
      <c r="P3546" s="2">
        <f>DATEVALUE(CONCATENATE(RIGHT(output[[#This Row],[month_year]],2),"/01/",LEFT(output[[#This Row],[month_year]],4)))</f>
        <v>42370</v>
      </c>
    </row>
    <row r="3547" spans="1:16" x14ac:dyDescent="0.3">
      <c r="A3547">
        <v>201601</v>
      </c>
      <c r="B3547" t="s">
        <v>127</v>
      </c>
      <c r="C3547" t="s">
        <v>93</v>
      </c>
      <c r="D3547" t="s">
        <v>93</v>
      </c>
      <c r="E3547" t="s">
        <v>93</v>
      </c>
      <c r="F3547" t="s">
        <v>35</v>
      </c>
      <c r="G3547" t="s">
        <v>19</v>
      </c>
      <c r="H3547" t="s">
        <v>20</v>
      </c>
      <c r="I3547" t="s">
        <v>21</v>
      </c>
      <c r="J3547">
        <v>4821</v>
      </c>
      <c r="K3547">
        <v>13.55</v>
      </c>
      <c r="L3547">
        <v>65324.55</v>
      </c>
      <c r="M3547">
        <v>21.3333333333333</v>
      </c>
      <c r="N3547" t="s">
        <v>93</v>
      </c>
      <c r="O3547" t="s">
        <v>22</v>
      </c>
      <c r="P3547" s="2">
        <f>DATEVALUE(CONCATENATE(RIGHT(output[[#This Row],[month_year]],2),"/01/",LEFT(output[[#This Row],[month_year]],4)))</f>
        <v>42370</v>
      </c>
    </row>
    <row r="3548" spans="1:16" x14ac:dyDescent="0.3">
      <c r="A3548">
        <v>201601</v>
      </c>
      <c r="B3548" t="s">
        <v>127</v>
      </c>
      <c r="C3548" t="s">
        <v>95</v>
      </c>
      <c r="D3548" t="s">
        <v>95</v>
      </c>
      <c r="E3548" t="s">
        <v>96</v>
      </c>
      <c r="F3548" t="s">
        <v>35</v>
      </c>
      <c r="G3548" t="s">
        <v>52</v>
      </c>
      <c r="H3548" t="s">
        <v>20</v>
      </c>
      <c r="I3548" t="s">
        <v>53</v>
      </c>
      <c r="J3548">
        <v>2026</v>
      </c>
      <c r="K3548">
        <v>13.76</v>
      </c>
      <c r="L3548">
        <v>27877.759999999998</v>
      </c>
      <c r="M3548">
        <v>20</v>
      </c>
      <c r="N3548" t="s">
        <v>96</v>
      </c>
      <c r="O3548" t="s">
        <v>22</v>
      </c>
      <c r="P3548" s="2">
        <f>DATEVALUE(CONCATENATE(RIGHT(output[[#This Row],[month_year]],2),"/01/",LEFT(output[[#This Row],[month_year]],4)))</f>
        <v>42370</v>
      </c>
    </row>
    <row r="3549" spans="1:16" x14ac:dyDescent="0.3">
      <c r="A3549">
        <v>201601</v>
      </c>
      <c r="B3549" t="s">
        <v>127</v>
      </c>
      <c r="C3549" t="s">
        <v>46</v>
      </c>
      <c r="D3549" t="s">
        <v>47</v>
      </c>
      <c r="E3549" t="s">
        <v>47</v>
      </c>
      <c r="F3549" t="s">
        <v>48</v>
      </c>
      <c r="G3549" t="s">
        <v>19</v>
      </c>
      <c r="H3549" t="s">
        <v>20</v>
      </c>
      <c r="I3549" t="s">
        <v>21</v>
      </c>
      <c r="J3549">
        <v>5144</v>
      </c>
      <c r="K3549">
        <v>13.55</v>
      </c>
      <c r="L3549">
        <v>69701.2</v>
      </c>
      <c r="M3549">
        <v>21.3333333333333</v>
      </c>
      <c r="N3549" t="s">
        <v>47</v>
      </c>
      <c r="O3549" t="s">
        <v>22</v>
      </c>
      <c r="P3549" s="2">
        <f>DATEVALUE(CONCATENATE(RIGHT(output[[#This Row],[month_year]],2),"/01/",LEFT(output[[#This Row],[month_year]],4)))</f>
        <v>42370</v>
      </c>
    </row>
    <row r="3550" spans="1:16" x14ac:dyDescent="0.3">
      <c r="A3550">
        <v>201601</v>
      </c>
      <c r="B3550" t="s">
        <v>127</v>
      </c>
      <c r="C3550" t="s">
        <v>142</v>
      </c>
      <c r="D3550" t="s">
        <v>63</v>
      </c>
      <c r="E3550" t="s">
        <v>64</v>
      </c>
      <c r="F3550" t="s">
        <v>65</v>
      </c>
      <c r="G3550" t="s">
        <v>19</v>
      </c>
      <c r="H3550" t="s">
        <v>20</v>
      </c>
      <c r="I3550" t="s">
        <v>21</v>
      </c>
      <c r="J3550">
        <v>28255</v>
      </c>
      <c r="K3550">
        <v>13.55</v>
      </c>
      <c r="L3550">
        <v>382855.25</v>
      </c>
      <c r="M3550">
        <v>20</v>
      </c>
      <c r="N3550" t="s">
        <v>64</v>
      </c>
      <c r="O3550" t="s">
        <v>22</v>
      </c>
      <c r="P3550" s="2">
        <f>DATEVALUE(CONCATENATE(RIGHT(output[[#This Row],[month_year]],2),"/01/",LEFT(output[[#This Row],[month_year]],4)))</f>
        <v>42370</v>
      </c>
    </row>
    <row r="3551" spans="1:16" x14ac:dyDescent="0.3">
      <c r="A3551">
        <v>201601</v>
      </c>
      <c r="B3551" t="s">
        <v>127</v>
      </c>
      <c r="C3551" t="s">
        <v>68</v>
      </c>
      <c r="D3551" t="s">
        <v>69</v>
      </c>
      <c r="E3551" t="s">
        <v>65</v>
      </c>
      <c r="F3551" t="s">
        <v>65</v>
      </c>
      <c r="G3551" t="s">
        <v>19</v>
      </c>
      <c r="H3551" t="s">
        <v>20</v>
      </c>
      <c r="I3551" t="s">
        <v>21</v>
      </c>
      <c r="J3551">
        <v>14803</v>
      </c>
      <c r="K3551">
        <v>13.55</v>
      </c>
      <c r="L3551">
        <v>200580.65</v>
      </c>
      <c r="M3551">
        <v>48</v>
      </c>
      <c r="N3551" t="s">
        <v>65</v>
      </c>
      <c r="O3551" t="s">
        <v>22</v>
      </c>
      <c r="P3551" s="2">
        <f>DATEVALUE(CONCATENATE(RIGHT(output[[#This Row],[month_year]],2),"/01/",LEFT(output[[#This Row],[month_year]],4)))</f>
        <v>42370</v>
      </c>
    </row>
    <row r="3552" spans="1:16" x14ac:dyDescent="0.3">
      <c r="A3552">
        <v>201601</v>
      </c>
      <c r="B3552" t="s">
        <v>143</v>
      </c>
      <c r="C3552" t="s">
        <v>144</v>
      </c>
      <c r="D3552" t="s">
        <v>145</v>
      </c>
      <c r="E3552" t="s">
        <v>146</v>
      </c>
      <c r="F3552" t="s">
        <v>18</v>
      </c>
      <c r="G3552" t="s">
        <v>27</v>
      </c>
      <c r="H3552" t="s">
        <v>20</v>
      </c>
      <c r="I3552" t="s">
        <v>28</v>
      </c>
      <c r="J3552">
        <v>4894</v>
      </c>
      <c r="K3552">
        <v>5.98</v>
      </c>
      <c r="L3552">
        <v>29266.12</v>
      </c>
      <c r="M3552">
        <v>1.6666666666666701</v>
      </c>
      <c r="N3552" t="s">
        <v>146</v>
      </c>
      <c r="O3552" t="s">
        <v>22</v>
      </c>
      <c r="P3552" s="2">
        <f>DATEVALUE(CONCATENATE(RIGHT(output[[#This Row],[month_year]],2),"/01/",LEFT(output[[#This Row],[month_year]],4)))</f>
        <v>42370</v>
      </c>
    </row>
    <row r="3553" spans="1:16" x14ac:dyDescent="0.3">
      <c r="A3553">
        <v>201601</v>
      </c>
      <c r="B3553" t="s">
        <v>143</v>
      </c>
      <c r="C3553" t="s">
        <v>147</v>
      </c>
      <c r="D3553" t="s">
        <v>148</v>
      </c>
      <c r="E3553" t="s">
        <v>149</v>
      </c>
      <c r="F3553" t="s">
        <v>18</v>
      </c>
      <c r="G3553" t="s">
        <v>27</v>
      </c>
      <c r="H3553" t="s">
        <v>38</v>
      </c>
      <c r="I3553" t="s">
        <v>150</v>
      </c>
      <c r="J3553">
        <v>3121</v>
      </c>
      <c r="K3553">
        <v>6.98</v>
      </c>
      <c r="L3553">
        <v>21784.58</v>
      </c>
      <c r="M3553">
        <v>1.6666666666666701</v>
      </c>
      <c r="N3553" t="s">
        <v>149</v>
      </c>
      <c r="O3553" t="s">
        <v>22</v>
      </c>
      <c r="P3553" s="2">
        <f>DATEVALUE(CONCATENATE(RIGHT(output[[#This Row],[month_year]],2),"/01/",LEFT(output[[#This Row],[month_year]],4)))</f>
        <v>42370</v>
      </c>
    </row>
    <row r="3554" spans="1:16" x14ac:dyDescent="0.3">
      <c r="A3554">
        <v>201601</v>
      </c>
      <c r="B3554" t="s">
        <v>143</v>
      </c>
      <c r="C3554" t="s">
        <v>151</v>
      </c>
      <c r="D3554" t="s">
        <v>152</v>
      </c>
      <c r="E3554" t="s">
        <v>146</v>
      </c>
      <c r="F3554" t="s">
        <v>18</v>
      </c>
      <c r="G3554" t="s">
        <v>27</v>
      </c>
      <c r="H3554" t="s">
        <v>20</v>
      </c>
      <c r="I3554" t="s">
        <v>28</v>
      </c>
      <c r="J3554">
        <v>541</v>
      </c>
      <c r="K3554">
        <v>5.98</v>
      </c>
      <c r="L3554">
        <v>3235.18</v>
      </c>
      <c r="N3554" t="s">
        <v>146</v>
      </c>
      <c r="O3554" t="s">
        <v>24</v>
      </c>
      <c r="P3554" s="2">
        <f>DATEVALUE(CONCATENATE(RIGHT(output[[#This Row],[month_year]],2),"/01/",LEFT(output[[#This Row],[month_year]],4)))</f>
        <v>42370</v>
      </c>
    </row>
    <row r="3555" spans="1:16" x14ac:dyDescent="0.3">
      <c r="A3555">
        <v>201601</v>
      </c>
      <c r="B3555" t="s">
        <v>143</v>
      </c>
      <c r="C3555" t="s">
        <v>153</v>
      </c>
      <c r="D3555" t="s">
        <v>154</v>
      </c>
      <c r="E3555" t="s">
        <v>149</v>
      </c>
      <c r="F3555" t="s">
        <v>18</v>
      </c>
      <c r="G3555" t="s">
        <v>27</v>
      </c>
      <c r="H3555" t="s">
        <v>38</v>
      </c>
      <c r="I3555" t="s">
        <v>150</v>
      </c>
      <c r="J3555">
        <v>341</v>
      </c>
      <c r="K3555">
        <v>6.98</v>
      </c>
      <c r="L3555">
        <v>2380.1799999999998</v>
      </c>
      <c r="N3555" t="s">
        <v>149</v>
      </c>
      <c r="O3555" t="s">
        <v>24</v>
      </c>
      <c r="P3555" s="2">
        <f>DATEVALUE(CONCATENATE(RIGHT(output[[#This Row],[month_year]],2),"/01/",LEFT(output[[#This Row],[month_year]],4)))</f>
        <v>42370</v>
      </c>
    </row>
    <row r="3556" spans="1:16" x14ac:dyDescent="0.3">
      <c r="A3556">
        <v>201601</v>
      </c>
      <c r="B3556" t="s">
        <v>143</v>
      </c>
      <c r="C3556" t="s">
        <v>155</v>
      </c>
      <c r="D3556" t="s">
        <v>156</v>
      </c>
      <c r="E3556" t="s">
        <v>17</v>
      </c>
      <c r="F3556" t="s">
        <v>18</v>
      </c>
      <c r="G3556" t="s">
        <v>19</v>
      </c>
      <c r="H3556" t="s">
        <v>20</v>
      </c>
      <c r="I3556" t="s">
        <v>21</v>
      </c>
      <c r="J3556">
        <v>2371</v>
      </c>
      <c r="K3556">
        <v>12.9266666666667</v>
      </c>
      <c r="L3556">
        <v>30649.1266666667</v>
      </c>
      <c r="M3556">
        <v>18.6666666666667</v>
      </c>
      <c r="N3556" t="s">
        <v>17</v>
      </c>
      <c r="O3556" t="s">
        <v>22</v>
      </c>
      <c r="P3556" s="2">
        <f>DATEVALUE(CONCATENATE(RIGHT(output[[#This Row],[month_year]],2),"/01/",LEFT(output[[#This Row],[month_year]],4)))</f>
        <v>42370</v>
      </c>
    </row>
    <row r="3557" spans="1:16" x14ac:dyDescent="0.3">
      <c r="A3557">
        <v>201601</v>
      </c>
      <c r="B3557" t="s">
        <v>143</v>
      </c>
      <c r="C3557" t="s">
        <v>157</v>
      </c>
      <c r="D3557" t="s">
        <v>158</v>
      </c>
      <c r="E3557" t="s">
        <v>72</v>
      </c>
      <c r="F3557" t="s">
        <v>18</v>
      </c>
      <c r="G3557" t="s">
        <v>19</v>
      </c>
      <c r="H3557" t="s">
        <v>38</v>
      </c>
      <c r="I3557" t="s">
        <v>39</v>
      </c>
      <c r="J3557">
        <v>2818</v>
      </c>
      <c r="K3557">
        <v>14.08</v>
      </c>
      <c r="L3557">
        <v>39677.440000000002</v>
      </c>
      <c r="M3557">
        <v>18.6666666666667</v>
      </c>
      <c r="N3557" t="s">
        <v>72</v>
      </c>
      <c r="O3557" t="s">
        <v>22</v>
      </c>
      <c r="P3557" s="2">
        <f>DATEVALUE(CONCATENATE(RIGHT(output[[#This Row],[month_year]],2),"/01/",LEFT(output[[#This Row],[month_year]],4)))</f>
        <v>42370</v>
      </c>
    </row>
    <row r="3558" spans="1:16" x14ac:dyDescent="0.3">
      <c r="A3558">
        <v>201601</v>
      </c>
      <c r="B3558" t="s">
        <v>143</v>
      </c>
      <c r="C3558" t="s">
        <v>159</v>
      </c>
      <c r="D3558" t="s">
        <v>160</v>
      </c>
      <c r="E3558" t="s">
        <v>17</v>
      </c>
      <c r="F3558" t="s">
        <v>18</v>
      </c>
      <c r="G3558" t="s">
        <v>161</v>
      </c>
      <c r="H3558" t="s">
        <v>20</v>
      </c>
      <c r="I3558" t="s">
        <v>162</v>
      </c>
      <c r="J3558">
        <v>3328</v>
      </c>
      <c r="K3558">
        <v>13.11</v>
      </c>
      <c r="L3558">
        <v>43630.080000000002</v>
      </c>
      <c r="N3558" t="s">
        <v>17</v>
      </c>
      <c r="O3558" t="s">
        <v>24</v>
      </c>
      <c r="P3558" s="2">
        <f>DATEVALUE(CONCATENATE(RIGHT(output[[#This Row],[month_year]],2),"/01/",LEFT(output[[#This Row],[month_year]],4)))</f>
        <v>42370</v>
      </c>
    </row>
    <row r="3559" spans="1:16" x14ac:dyDescent="0.3">
      <c r="A3559">
        <v>201601</v>
      </c>
      <c r="B3559" t="s">
        <v>143</v>
      </c>
      <c r="C3559" t="s">
        <v>163</v>
      </c>
      <c r="D3559" t="s">
        <v>164</v>
      </c>
      <c r="E3559" t="s">
        <v>72</v>
      </c>
      <c r="F3559" t="s">
        <v>18</v>
      </c>
      <c r="G3559" t="s">
        <v>161</v>
      </c>
      <c r="H3559" t="s">
        <v>38</v>
      </c>
      <c r="I3559" t="s">
        <v>165</v>
      </c>
      <c r="J3559">
        <v>3507</v>
      </c>
      <c r="K3559">
        <v>14.213333333333299</v>
      </c>
      <c r="L3559">
        <v>49846.16</v>
      </c>
      <c r="N3559" t="s">
        <v>72</v>
      </c>
      <c r="O3559" t="s">
        <v>24</v>
      </c>
      <c r="P3559" s="2">
        <f>DATEVALUE(CONCATENATE(RIGHT(output[[#This Row],[month_year]],2),"/01/",LEFT(output[[#This Row],[month_year]],4)))</f>
        <v>42370</v>
      </c>
    </row>
    <row r="3560" spans="1:16" x14ac:dyDescent="0.3">
      <c r="A3560">
        <v>201601</v>
      </c>
      <c r="B3560" t="s">
        <v>143</v>
      </c>
      <c r="C3560" t="s">
        <v>166</v>
      </c>
      <c r="D3560" t="s">
        <v>167</v>
      </c>
      <c r="E3560" t="s">
        <v>17</v>
      </c>
      <c r="F3560" t="s">
        <v>18</v>
      </c>
      <c r="G3560" t="s">
        <v>19</v>
      </c>
      <c r="H3560" t="s">
        <v>20</v>
      </c>
      <c r="I3560" t="s">
        <v>21</v>
      </c>
      <c r="J3560">
        <v>226</v>
      </c>
      <c r="K3560">
        <v>14.98</v>
      </c>
      <c r="L3560">
        <v>3385.48</v>
      </c>
      <c r="N3560" t="s">
        <v>17</v>
      </c>
      <c r="O3560" t="s">
        <v>24</v>
      </c>
      <c r="P3560" s="2">
        <f>DATEVALUE(CONCATENATE(RIGHT(output[[#This Row],[month_year]],2),"/01/",LEFT(output[[#This Row],[month_year]],4)))</f>
        <v>42370</v>
      </c>
    </row>
    <row r="3561" spans="1:16" x14ac:dyDescent="0.3">
      <c r="A3561">
        <v>201601</v>
      </c>
      <c r="B3561" t="s">
        <v>143</v>
      </c>
      <c r="C3561" t="s">
        <v>168</v>
      </c>
      <c r="D3561" t="s">
        <v>169</v>
      </c>
      <c r="E3561" t="s">
        <v>72</v>
      </c>
      <c r="F3561" t="s">
        <v>18</v>
      </c>
      <c r="G3561" t="s">
        <v>19</v>
      </c>
      <c r="H3561" t="s">
        <v>38</v>
      </c>
      <c r="I3561" t="s">
        <v>39</v>
      </c>
      <c r="J3561">
        <v>242</v>
      </c>
      <c r="K3561">
        <v>15.98</v>
      </c>
      <c r="L3561">
        <v>3867.16</v>
      </c>
      <c r="N3561" t="s">
        <v>72</v>
      </c>
      <c r="O3561" t="s">
        <v>24</v>
      </c>
      <c r="P3561" s="2">
        <f>DATEVALUE(CONCATENATE(RIGHT(output[[#This Row],[month_year]],2),"/01/",LEFT(output[[#This Row],[month_year]],4)))</f>
        <v>42370</v>
      </c>
    </row>
    <row r="3562" spans="1:16" x14ac:dyDescent="0.3">
      <c r="A3562">
        <v>201601</v>
      </c>
      <c r="B3562" t="s">
        <v>143</v>
      </c>
      <c r="C3562" t="s">
        <v>170</v>
      </c>
      <c r="D3562" t="s">
        <v>171</v>
      </c>
      <c r="E3562" t="s">
        <v>172</v>
      </c>
      <c r="F3562" t="s">
        <v>18</v>
      </c>
      <c r="G3562" t="s">
        <v>27</v>
      </c>
      <c r="H3562" t="s">
        <v>20</v>
      </c>
      <c r="I3562" t="s">
        <v>28</v>
      </c>
      <c r="J3562">
        <v>3373</v>
      </c>
      <c r="K3562">
        <v>5.98</v>
      </c>
      <c r="L3562">
        <v>20170.54</v>
      </c>
      <c r="M3562">
        <v>1.3333333333333299</v>
      </c>
      <c r="N3562" t="s">
        <v>172</v>
      </c>
      <c r="O3562" t="s">
        <v>22</v>
      </c>
      <c r="P3562" s="2">
        <f>DATEVALUE(CONCATENATE(RIGHT(output[[#This Row],[month_year]],2),"/01/",LEFT(output[[#This Row],[month_year]],4)))</f>
        <v>42370</v>
      </c>
    </row>
    <row r="3563" spans="1:16" x14ac:dyDescent="0.3">
      <c r="A3563">
        <v>201601</v>
      </c>
      <c r="B3563" t="s">
        <v>143</v>
      </c>
      <c r="C3563" t="s">
        <v>173</v>
      </c>
      <c r="D3563" t="s">
        <v>174</v>
      </c>
      <c r="E3563" t="s">
        <v>175</v>
      </c>
      <c r="F3563" t="s">
        <v>18</v>
      </c>
      <c r="G3563" t="s">
        <v>27</v>
      </c>
      <c r="H3563" t="s">
        <v>38</v>
      </c>
      <c r="I3563" t="s">
        <v>150</v>
      </c>
      <c r="J3563">
        <v>2403</v>
      </c>
      <c r="K3563">
        <v>6.98</v>
      </c>
      <c r="L3563">
        <v>16772.939999999999</v>
      </c>
      <c r="M3563">
        <v>1.3333333333333299</v>
      </c>
      <c r="N3563" t="s">
        <v>175</v>
      </c>
      <c r="O3563" t="s">
        <v>22</v>
      </c>
      <c r="P3563" s="2">
        <f>DATEVALUE(CONCATENATE(RIGHT(output[[#This Row],[month_year]],2),"/01/",LEFT(output[[#This Row],[month_year]],4)))</f>
        <v>42370</v>
      </c>
    </row>
    <row r="3564" spans="1:16" x14ac:dyDescent="0.3">
      <c r="A3564">
        <v>201601</v>
      </c>
      <c r="B3564" t="s">
        <v>143</v>
      </c>
      <c r="C3564" t="s">
        <v>176</v>
      </c>
      <c r="D3564" t="s">
        <v>177</v>
      </c>
      <c r="E3564" t="s">
        <v>172</v>
      </c>
      <c r="F3564" t="s">
        <v>18</v>
      </c>
      <c r="G3564" t="s">
        <v>27</v>
      </c>
      <c r="H3564" t="s">
        <v>20</v>
      </c>
      <c r="I3564" t="s">
        <v>28</v>
      </c>
      <c r="J3564">
        <v>347</v>
      </c>
      <c r="K3564">
        <v>5.98</v>
      </c>
      <c r="L3564">
        <v>2075.06</v>
      </c>
      <c r="N3564" t="s">
        <v>172</v>
      </c>
      <c r="O3564" t="s">
        <v>24</v>
      </c>
      <c r="P3564" s="2">
        <f>DATEVALUE(CONCATENATE(RIGHT(output[[#This Row],[month_year]],2),"/01/",LEFT(output[[#This Row],[month_year]],4)))</f>
        <v>42370</v>
      </c>
    </row>
    <row r="3565" spans="1:16" x14ac:dyDescent="0.3">
      <c r="A3565">
        <v>201601</v>
      </c>
      <c r="B3565" t="s">
        <v>143</v>
      </c>
      <c r="C3565" t="s">
        <v>178</v>
      </c>
      <c r="D3565" t="s">
        <v>179</v>
      </c>
      <c r="E3565" t="s">
        <v>175</v>
      </c>
      <c r="F3565" t="s">
        <v>18</v>
      </c>
      <c r="G3565" t="s">
        <v>27</v>
      </c>
      <c r="H3565" t="s">
        <v>38</v>
      </c>
      <c r="I3565" t="s">
        <v>150</v>
      </c>
      <c r="J3565">
        <v>221</v>
      </c>
      <c r="K3565">
        <v>6.98</v>
      </c>
      <c r="L3565">
        <v>1542.58</v>
      </c>
      <c r="N3565" t="s">
        <v>175</v>
      </c>
      <c r="O3565" t="s">
        <v>24</v>
      </c>
      <c r="P3565" s="2">
        <f>DATEVALUE(CONCATENATE(RIGHT(output[[#This Row],[month_year]],2),"/01/",LEFT(output[[#This Row],[month_year]],4)))</f>
        <v>42370</v>
      </c>
    </row>
    <row r="3566" spans="1:16" x14ac:dyDescent="0.3">
      <c r="A3566">
        <v>201601</v>
      </c>
      <c r="B3566" t="s">
        <v>143</v>
      </c>
      <c r="C3566" t="s">
        <v>180</v>
      </c>
      <c r="D3566" t="s">
        <v>181</v>
      </c>
      <c r="E3566" t="s">
        <v>75</v>
      </c>
      <c r="F3566" t="s">
        <v>18</v>
      </c>
      <c r="G3566" t="s">
        <v>19</v>
      </c>
      <c r="H3566" t="s">
        <v>20</v>
      </c>
      <c r="I3566" t="s">
        <v>21</v>
      </c>
      <c r="J3566">
        <v>2897</v>
      </c>
      <c r="K3566">
        <v>12.9266666666667</v>
      </c>
      <c r="L3566">
        <v>37448.553333333301</v>
      </c>
      <c r="M3566">
        <v>10.6666666666667</v>
      </c>
      <c r="N3566" t="s">
        <v>75</v>
      </c>
      <c r="O3566" t="s">
        <v>22</v>
      </c>
      <c r="P3566" s="2">
        <f>DATEVALUE(CONCATENATE(RIGHT(output[[#This Row],[month_year]],2),"/01/",LEFT(output[[#This Row],[month_year]],4)))</f>
        <v>42370</v>
      </c>
    </row>
    <row r="3567" spans="1:16" x14ac:dyDescent="0.3">
      <c r="A3567">
        <v>201601</v>
      </c>
      <c r="B3567" t="s">
        <v>143</v>
      </c>
      <c r="C3567" t="s">
        <v>182</v>
      </c>
      <c r="D3567" t="s">
        <v>183</v>
      </c>
      <c r="E3567" t="s">
        <v>78</v>
      </c>
      <c r="F3567" t="s">
        <v>18</v>
      </c>
      <c r="G3567" t="s">
        <v>19</v>
      </c>
      <c r="H3567" t="s">
        <v>38</v>
      </c>
      <c r="I3567" t="s">
        <v>39</v>
      </c>
      <c r="J3567">
        <v>3288</v>
      </c>
      <c r="K3567">
        <v>14.08</v>
      </c>
      <c r="L3567">
        <v>46295.040000000001</v>
      </c>
      <c r="M3567">
        <v>10.6666666666667</v>
      </c>
      <c r="N3567" t="s">
        <v>78</v>
      </c>
      <c r="O3567" t="s">
        <v>22</v>
      </c>
      <c r="P3567" s="2">
        <f>DATEVALUE(CONCATENATE(RIGHT(output[[#This Row],[month_year]],2),"/01/",LEFT(output[[#This Row],[month_year]],4)))</f>
        <v>42370</v>
      </c>
    </row>
    <row r="3568" spans="1:16" x14ac:dyDescent="0.3">
      <c r="A3568">
        <v>201601</v>
      </c>
      <c r="B3568" t="s">
        <v>143</v>
      </c>
      <c r="C3568" t="s">
        <v>184</v>
      </c>
      <c r="D3568" t="s">
        <v>185</v>
      </c>
      <c r="E3568" t="s">
        <v>75</v>
      </c>
      <c r="F3568" t="s">
        <v>18</v>
      </c>
      <c r="G3568" t="s">
        <v>19</v>
      </c>
      <c r="H3568" t="s">
        <v>20</v>
      </c>
      <c r="I3568" t="s">
        <v>21</v>
      </c>
      <c r="J3568">
        <v>287</v>
      </c>
      <c r="K3568">
        <v>14.98</v>
      </c>
      <c r="L3568">
        <v>4299.26</v>
      </c>
      <c r="N3568" t="s">
        <v>75</v>
      </c>
      <c r="O3568" t="s">
        <v>24</v>
      </c>
      <c r="P3568" s="2">
        <f>DATEVALUE(CONCATENATE(RIGHT(output[[#This Row],[month_year]],2),"/01/",LEFT(output[[#This Row],[month_year]],4)))</f>
        <v>42370</v>
      </c>
    </row>
    <row r="3569" spans="1:16" x14ac:dyDescent="0.3">
      <c r="A3569">
        <v>201601</v>
      </c>
      <c r="B3569" t="s">
        <v>143</v>
      </c>
      <c r="C3569" t="s">
        <v>186</v>
      </c>
      <c r="D3569" t="s">
        <v>187</v>
      </c>
      <c r="E3569" t="s">
        <v>78</v>
      </c>
      <c r="F3569" t="s">
        <v>18</v>
      </c>
      <c r="G3569" t="s">
        <v>19</v>
      </c>
      <c r="H3569" t="s">
        <v>38</v>
      </c>
      <c r="I3569" t="s">
        <v>39</v>
      </c>
      <c r="J3569">
        <v>322</v>
      </c>
      <c r="K3569">
        <v>15.98</v>
      </c>
      <c r="L3569">
        <v>5145.5600000000004</v>
      </c>
      <c r="N3569" t="s">
        <v>78</v>
      </c>
      <c r="O3569" t="s">
        <v>24</v>
      </c>
      <c r="P3569" s="2">
        <f>DATEVALUE(CONCATENATE(RIGHT(output[[#This Row],[month_year]],2),"/01/",LEFT(output[[#This Row],[month_year]],4)))</f>
        <v>42370</v>
      </c>
    </row>
    <row r="3570" spans="1:16" x14ac:dyDescent="0.3">
      <c r="A3570">
        <v>201601</v>
      </c>
      <c r="B3570" t="s">
        <v>143</v>
      </c>
      <c r="C3570" t="s">
        <v>188</v>
      </c>
      <c r="D3570" t="s">
        <v>189</v>
      </c>
      <c r="E3570" t="s">
        <v>190</v>
      </c>
      <c r="F3570" t="s">
        <v>18</v>
      </c>
      <c r="G3570" t="s">
        <v>27</v>
      </c>
      <c r="H3570" t="s">
        <v>20</v>
      </c>
      <c r="I3570" t="s">
        <v>28</v>
      </c>
      <c r="J3570">
        <v>1501</v>
      </c>
      <c r="K3570">
        <v>5.98</v>
      </c>
      <c r="L3570">
        <v>8975.98</v>
      </c>
      <c r="M3570">
        <v>1</v>
      </c>
      <c r="N3570" t="s">
        <v>190</v>
      </c>
      <c r="O3570" t="s">
        <v>22</v>
      </c>
      <c r="P3570" s="2">
        <f>DATEVALUE(CONCATENATE(RIGHT(output[[#This Row],[month_year]],2),"/01/",LEFT(output[[#This Row],[month_year]],4)))</f>
        <v>42370</v>
      </c>
    </row>
    <row r="3571" spans="1:16" x14ac:dyDescent="0.3">
      <c r="A3571">
        <v>201601</v>
      </c>
      <c r="B3571" t="s">
        <v>143</v>
      </c>
      <c r="C3571" t="s">
        <v>191</v>
      </c>
      <c r="D3571" t="s">
        <v>192</v>
      </c>
      <c r="E3571" t="s">
        <v>193</v>
      </c>
      <c r="F3571" t="s">
        <v>18</v>
      </c>
      <c r="G3571" t="s">
        <v>27</v>
      </c>
      <c r="H3571" t="s">
        <v>38</v>
      </c>
      <c r="I3571" t="s">
        <v>150</v>
      </c>
      <c r="J3571">
        <v>1030</v>
      </c>
      <c r="K3571">
        <v>6.98</v>
      </c>
      <c r="L3571">
        <v>7189.4</v>
      </c>
      <c r="M3571">
        <v>1</v>
      </c>
      <c r="N3571" t="s">
        <v>193</v>
      </c>
      <c r="O3571" t="s">
        <v>22</v>
      </c>
      <c r="P3571" s="2">
        <f>DATEVALUE(CONCATENATE(RIGHT(output[[#This Row],[month_year]],2),"/01/",LEFT(output[[#This Row],[month_year]],4)))</f>
        <v>42370</v>
      </c>
    </row>
    <row r="3572" spans="1:16" x14ac:dyDescent="0.3">
      <c r="A3572">
        <v>201601</v>
      </c>
      <c r="B3572" t="s">
        <v>143</v>
      </c>
      <c r="C3572" t="s">
        <v>194</v>
      </c>
      <c r="D3572" t="s">
        <v>195</v>
      </c>
      <c r="E3572" t="s">
        <v>190</v>
      </c>
      <c r="F3572" t="s">
        <v>18</v>
      </c>
      <c r="G3572" t="s">
        <v>27</v>
      </c>
      <c r="H3572" t="s">
        <v>20</v>
      </c>
      <c r="I3572" t="s">
        <v>28</v>
      </c>
      <c r="J3572">
        <v>161</v>
      </c>
      <c r="K3572">
        <v>5.98</v>
      </c>
      <c r="L3572">
        <v>962.78</v>
      </c>
      <c r="N3572" t="s">
        <v>190</v>
      </c>
      <c r="O3572" t="s">
        <v>24</v>
      </c>
      <c r="P3572" s="2">
        <f>DATEVALUE(CONCATENATE(RIGHT(output[[#This Row],[month_year]],2),"/01/",LEFT(output[[#This Row],[month_year]],4)))</f>
        <v>42370</v>
      </c>
    </row>
    <row r="3573" spans="1:16" x14ac:dyDescent="0.3">
      <c r="A3573">
        <v>201601</v>
      </c>
      <c r="B3573" t="s">
        <v>143</v>
      </c>
      <c r="C3573" t="s">
        <v>196</v>
      </c>
      <c r="D3573" t="s">
        <v>197</v>
      </c>
      <c r="E3573" t="s">
        <v>193</v>
      </c>
      <c r="F3573" t="s">
        <v>18</v>
      </c>
      <c r="G3573" t="s">
        <v>27</v>
      </c>
      <c r="H3573" t="s">
        <v>38</v>
      </c>
      <c r="I3573" t="s">
        <v>150</v>
      </c>
      <c r="J3573">
        <v>102</v>
      </c>
      <c r="K3573">
        <v>6.98</v>
      </c>
      <c r="L3573">
        <v>711.96</v>
      </c>
      <c r="N3573" t="s">
        <v>193</v>
      </c>
      <c r="O3573" t="s">
        <v>24</v>
      </c>
      <c r="P3573" s="2">
        <f>DATEVALUE(CONCATENATE(RIGHT(output[[#This Row],[month_year]],2),"/01/",LEFT(output[[#This Row],[month_year]],4)))</f>
        <v>42370</v>
      </c>
    </row>
    <row r="3574" spans="1:16" x14ac:dyDescent="0.3">
      <c r="A3574">
        <v>201601</v>
      </c>
      <c r="B3574" t="s">
        <v>143</v>
      </c>
      <c r="C3574" t="s">
        <v>198</v>
      </c>
      <c r="D3574" t="s">
        <v>80</v>
      </c>
      <c r="E3574" t="s">
        <v>81</v>
      </c>
      <c r="F3574" t="s">
        <v>18</v>
      </c>
      <c r="G3574" t="s">
        <v>52</v>
      </c>
      <c r="H3574" t="s">
        <v>20</v>
      </c>
      <c r="I3574" t="s">
        <v>53</v>
      </c>
      <c r="J3574">
        <v>2837</v>
      </c>
      <c r="K3574">
        <v>12.79</v>
      </c>
      <c r="L3574">
        <v>36285.230000000003</v>
      </c>
      <c r="M3574">
        <v>13.3333333333333</v>
      </c>
      <c r="N3574" t="s">
        <v>81</v>
      </c>
      <c r="O3574" t="s">
        <v>22</v>
      </c>
      <c r="P3574" s="2">
        <f>DATEVALUE(CONCATENATE(RIGHT(output[[#This Row],[month_year]],2),"/01/",LEFT(output[[#This Row],[month_year]],4)))</f>
        <v>42370</v>
      </c>
    </row>
    <row r="3575" spans="1:16" x14ac:dyDescent="0.3">
      <c r="A3575">
        <v>201601</v>
      </c>
      <c r="B3575" t="s">
        <v>143</v>
      </c>
      <c r="C3575" t="s">
        <v>199</v>
      </c>
      <c r="D3575" t="s">
        <v>83</v>
      </c>
      <c r="E3575" t="s">
        <v>84</v>
      </c>
      <c r="F3575" t="s">
        <v>18</v>
      </c>
      <c r="G3575" t="s">
        <v>52</v>
      </c>
      <c r="H3575" t="s">
        <v>38</v>
      </c>
      <c r="I3575" t="s">
        <v>85</v>
      </c>
      <c r="J3575">
        <v>2729</v>
      </c>
      <c r="K3575">
        <v>14.04</v>
      </c>
      <c r="L3575">
        <v>38315.160000000003</v>
      </c>
      <c r="M3575">
        <v>13.3333333333333</v>
      </c>
      <c r="N3575" t="s">
        <v>84</v>
      </c>
      <c r="O3575" t="s">
        <v>22</v>
      </c>
      <c r="P3575" s="2">
        <f>DATEVALUE(CONCATENATE(RIGHT(output[[#This Row],[month_year]],2),"/01/",LEFT(output[[#This Row],[month_year]],4)))</f>
        <v>42370</v>
      </c>
    </row>
    <row r="3576" spans="1:16" x14ac:dyDescent="0.3">
      <c r="A3576">
        <v>201601</v>
      </c>
      <c r="B3576" t="s">
        <v>143</v>
      </c>
      <c r="C3576" t="s">
        <v>200</v>
      </c>
      <c r="D3576" t="s">
        <v>201</v>
      </c>
      <c r="E3576" t="s">
        <v>81</v>
      </c>
      <c r="F3576" t="s">
        <v>18</v>
      </c>
      <c r="G3576" t="s">
        <v>52</v>
      </c>
      <c r="H3576" t="s">
        <v>20</v>
      </c>
      <c r="I3576" t="s">
        <v>53</v>
      </c>
      <c r="J3576">
        <v>248</v>
      </c>
      <c r="K3576">
        <v>14.98</v>
      </c>
      <c r="L3576">
        <v>3715.04</v>
      </c>
      <c r="N3576" t="s">
        <v>81</v>
      </c>
      <c r="O3576" t="s">
        <v>24</v>
      </c>
      <c r="P3576" s="2">
        <f>DATEVALUE(CONCATENATE(RIGHT(output[[#This Row],[month_year]],2),"/01/",LEFT(output[[#This Row],[month_year]],4)))</f>
        <v>42370</v>
      </c>
    </row>
    <row r="3577" spans="1:16" x14ac:dyDescent="0.3">
      <c r="A3577">
        <v>201601</v>
      </c>
      <c r="B3577" t="s">
        <v>143</v>
      </c>
      <c r="C3577" t="s">
        <v>202</v>
      </c>
      <c r="D3577" t="s">
        <v>203</v>
      </c>
      <c r="E3577" t="s">
        <v>84</v>
      </c>
      <c r="F3577" t="s">
        <v>18</v>
      </c>
      <c r="G3577" t="s">
        <v>52</v>
      </c>
      <c r="H3577" t="s">
        <v>38</v>
      </c>
      <c r="I3577" t="s">
        <v>85</v>
      </c>
      <c r="J3577">
        <v>218</v>
      </c>
      <c r="K3577">
        <v>15.98</v>
      </c>
      <c r="L3577">
        <v>3483.64</v>
      </c>
      <c r="N3577" t="s">
        <v>84</v>
      </c>
      <c r="O3577" t="s">
        <v>24</v>
      </c>
      <c r="P3577" s="2">
        <f>DATEVALUE(CONCATENATE(RIGHT(output[[#This Row],[month_year]],2),"/01/",LEFT(output[[#This Row],[month_year]],4)))</f>
        <v>42370</v>
      </c>
    </row>
    <row r="3578" spans="1:16" x14ac:dyDescent="0.3">
      <c r="A3578">
        <v>201601</v>
      </c>
      <c r="B3578" t="s">
        <v>143</v>
      </c>
      <c r="C3578" t="s">
        <v>204</v>
      </c>
      <c r="D3578" t="s">
        <v>205</v>
      </c>
      <c r="E3578" t="s">
        <v>206</v>
      </c>
      <c r="F3578" t="s">
        <v>206</v>
      </c>
      <c r="G3578" t="s">
        <v>19</v>
      </c>
      <c r="H3578" t="s">
        <v>20</v>
      </c>
      <c r="I3578" t="s">
        <v>21</v>
      </c>
      <c r="J3578">
        <v>1689</v>
      </c>
      <c r="K3578">
        <v>12.9266666666667</v>
      </c>
      <c r="L3578">
        <v>21833.14</v>
      </c>
      <c r="M3578">
        <v>40</v>
      </c>
      <c r="N3578" t="s">
        <v>206</v>
      </c>
      <c r="O3578" t="s">
        <v>22</v>
      </c>
      <c r="P3578" s="2">
        <f>DATEVALUE(CONCATENATE(RIGHT(output[[#This Row],[month_year]],2),"/01/",LEFT(output[[#This Row],[month_year]],4)))</f>
        <v>42370</v>
      </c>
    </row>
    <row r="3579" spans="1:16" x14ac:dyDescent="0.3">
      <c r="A3579">
        <v>201601</v>
      </c>
      <c r="B3579" t="s">
        <v>143</v>
      </c>
      <c r="C3579" t="s">
        <v>207</v>
      </c>
      <c r="D3579" t="s">
        <v>208</v>
      </c>
      <c r="E3579" t="s">
        <v>209</v>
      </c>
      <c r="F3579" t="s">
        <v>206</v>
      </c>
      <c r="G3579" t="s">
        <v>19</v>
      </c>
      <c r="H3579" t="s">
        <v>38</v>
      </c>
      <c r="I3579" t="s">
        <v>39</v>
      </c>
      <c r="J3579">
        <v>2109</v>
      </c>
      <c r="K3579">
        <v>14.08</v>
      </c>
      <c r="L3579">
        <v>29694.720000000001</v>
      </c>
      <c r="M3579">
        <v>20</v>
      </c>
      <c r="N3579" t="s">
        <v>209</v>
      </c>
      <c r="O3579" t="s">
        <v>22</v>
      </c>
      <c r="P3579" s="2">
        <f>DATEVALUE(CONCATENATE(RIGHT(output[[#This Row],[month_year]],2),"/01/",LEFT(output[[#This Row],[month_year]],4)))</f>
        <v>42370</v>
      </c>
    </row>
    <row r="3580" spans="1:16" x14ac:dyDescent="0.3">
      <c r="A3580">
        <v>201601</v>
      </c>
      <c r="B3580" t="s">
        <v>143</v>
      </c>
      <c r="C3580" t="s">
        <v>210</v>
      </c>
      <c r="D3580" t="s">
        <v>211</v>
      </c>
      <c r="E3580" t="s">
        <v>206</v>
      </c>
      <c r="F3580" t="s">
        <v>206</v>
      </c>
      <c r="G3580" t="s">
        <v>161</v>
      </c>
      <c r="H3580" t="s">
        <v>20</v>
      </c>
      <c r="I3580" t="s">
        <v>162</v>
      </c>
      <c r="J3580">
        <v>2337</v>
      </c>
      <c r="K3580">
        <v>13.11</v>
      </c>
      <c r="L3580">
        <v>30638.07</v>
      </c>
      <c r="N3580" t="s">
        <v>206</v>
      </c>
      <c r="O3580" t="s">
        <v>24</v>
      </c>
      <c r="P3580" s="2">
        <f>DATEVALUE(CONCATENATE(RIGHT(output[[#This Row],[month_year]],2),"/01/",LEFT(output[[#This Row],[month_year]],4)))</f>
        <v>42370</v>
      </c>
    </row>
    <row r="3581" spans="1:16" x14ac:dyDescent="0.3">
      <c r="A3581">
        <v>201601</v>
      </c>
      <c r="B3581" t="s">
        <v>143</v>
      </c>
      <c r="C3581" t="s">
        <v>212</v>
      </c>
      <c r="D3581" t="s">
        <v>213</v>
      </c>
      <c r="E3581" t="s">
        <v>209</v>
      </c>
      <c r="F3581" t="s">
        <v>206</v>
      </c>
      <c r="G3581" t="s">
        <v>161</v>
      </c>
      <c r="H3581" t="s">
        <v>38</v>
      </c>
      <c r="I3581" t="s">
        <v>165</v>
      </c>
      <c r="J3581">
        <v>2609</v>
      </c>
      <c r="K3581">
        <v>14.213333333333299</v>
      </c>
      <c r="L3581">
        <v>37082.586666666699</v>
      </c>
      <c r="N3581" t="s">
        <v>209</v>
      </c>
      <c r="O3581" t="s">
        <v>24</v>
      </c>
      <c r="P3581" s="2">
        <f>DATEVALUE(CONCATENATE(RIGHT(output[[#This Row],[month_year]],2),"/01/",LEFT(output[[#This Row],[month_year]],4)))</f>
        <v>42370</v>
      </c>
    </row>
    <row r="3582" spans="1:16" x14ac:dyDescent="0.3">
      <c r="A3582">
        <v>201601</v>
      </c>
      <c r="B3582" t="s">
        <v>143</v>
      </c>
      <c r="C3582" t="s">
        <v>214</v>
      </c>
      <c r="D3582" t="s">
        <v>215</v>
      </c>
      <c r="E3582" t="s">
        <v>206</v>
      </c>
      <c r="F3582" t="s">
        <v>206</v>
      </c>
      <c r="G3582" t="s">
        <v>19</v>
      </c>
      <c r="H3582" t="s">
        <v>20</v>
      </c>
      <c r="I3582" t="s">
        <v>21</v>
      </c>
      <c r="J3582">
        <v>261</v>
      </c>
      <c r="K3582">
        <v>14.98</v>
      </c>
      <c r="L3582">
        <v>3909.78</v>
      </c>
      <c r="N3582" t="s">
        <v>206</v>
      </c>
      <c r="O3582" t="s">
        <v>24</v>
      </c>
      <c r="P3582" s="2">
        <f>DATEVALUE(CONCATENATE(RIGHT(output[[#This Row],[month_year]],2),"/01/",LEFT(output[[#This Row],[month_year]],4)))</f>
        <v>42370</v>
      </c>
    </row>
    <row r="3583" spans="1:16" x14ac:dyDescent="0.3">
      <c r="A3583">
        <v>201601</v>
      </c>
      <c r="B3583" t="s">
        <v>143</v>
      </c>
      <c r="C3583" t="s">
        <v>216</v>
      </c>
      <c r="D3583" t="s">
        <v>217</v>
      </c>
      <c r="E3583" t="s">
        <v>209</v>
      </c>
      <c r="F3583" t="s">
        <v>206</v>
      </c>
      <c r="G3583" t="s">
        <v>19</v>
      </c>
      <c r="H3583" t="s">
        <v>38</v>
      </c>
      <c r="I3583" t="s">
        <v>39</v>
      </c>
      <c r="J3583">
        <v>209</v>
      </c>
      <c r="K3583">
        <v>15.98</v>
      </c>
      <c r="L3583">
        <v>3339.82</v>
      </c>
      <c r="N3583" t="s">
        <v>209</v>
      </c>
      <c r="O3583" t="s">
        <v>24</v>
      </c>
      <c r="P3583" s="2">
        <f>DATEVALUE(CONCATENATE(RIGHT(output[[#This Row],[month_year]],2),"/01/",LEFT(output[[#This Row],[month_year]],4)))</f>
        <v>42370</v>
      </c>
    </row>
    <row r="3584" spans="1:16" x14ac:dyDescent="0.3">
      <c r="A3584">
        <v>201601</v>
      </c>
      <c r="B3584" t="s">
        <v>143</v>
      </c>
      <c r="C3584" t="s">
        <v>218</v>
      </c>
      <c r="D3584" t="s">
        <v>219</v>
      </c>
      <c r="E3584" t="s">
        <v>87</v>
      </c>
      <c r="F3584" t="s">
        <v>30</v>
      </c>
      <c r="G3584" t="s">
        <v>19</v>
      </c>
      <c r="H3584" t="s">
        <v>38</v>
      </c>
      <c r="I3584" t="s">
        <v>39</v>
      </c>
      <c r="J3584">
        <v>3073</v>
      </c>
      <c r="K3584">
        <v>14.08</v>
      </c>
      <c r="L3584">
        <v>43267.839999999997</v>
      </c>
      <c r="M3584">
        <v>42.6666666666667</v>
      </c>
      <c r="N3584" t="s">
        <v>87</v>
      </c>
      <c r="O3584" t="s">
        <v>22</v>
      </c>
      <c r="P3584" s="2">
        <f>DATEVALUE(CONCATENATE(RIGHT(output[[#This Row],[month_year]],2),"/01/",LEFT(output[[#This Row],[month_year]],4)))</f>
        <v>42370</v>
      </c>
    </row>
    <row r="3585" spans="1:16" x14ac:dyDescent="0.3">
      <c r="A3585">
        <v>201601</v>
      </c>
      <c r="B3585" t="s">
        <v>143</v>
      </c>
      <c r="C3585" t="s">
        <v>220</v>
      </c>
      <c r="D3585" t="s">
        <v>221</v>
      </c>
      <c r="E3585" t="s">
        <v>30</v>
      </c>
      <c r="F3585" t="s">
        <v>30</v>
      </c>
      <c r="G3585" t="s">
        <v>161</v>
      </c>
      <c r="H3585" t="s">
        <v>20</v>
      </c>
      <c r="I3585" t="s">
        <v>162</v>
      </c>
      <c r="J3585">
        <v>3271</v>
      </c>
      <c r="K3585">
        <v>13.11</v>
      </c>
      <c r="L3585">
        <v>42882.81</v>
      </c>
      <c r="M3585">
        <v>42.6666666666667</v>
      </c>
      <c r="N3585" t="s">
        <v>30</v>
      </c>
      <c r="O3585" t="s">
        <v>22</v>
      </c>
      <c r="P3585" s="2">
        <f>DATEVALUE(CONCATENATE(RIGHT(output[[#This Row],[month_year]],2),"/01/",LEFT(output[[#This Row],[month_year]],4)))</f>
        <v>42370</v>
      </c>
    </row>
    <row r="3586" spans="1:16" x14ac:dyDescent="0.3">
      <c r="A3586">
        <v>201601</v>
      </c>
      <c r="B3586" t="s">
        <v>143</v>
      </c>
      <c r="C3586" t="s">
        <v>222</v>
      </c>
      <c r="D3586" t="s">
        <v>223</v>
      </c>
      <c r="E3586" t="s">
        <v>87</v>
      </c>
      <c r="F3586" t="s">
        <v>30</v>
      </c>
      <c r="G3586" t="s">
        <v>161</v>
      </c>
      <c r="H3586" t="s">
        <v>38</v>
      </c>
      <c r="I3586" t="s">
        <v>165</v>
      </c>
      <c r="J3586">
        <v>3850</v>
      </c>
      <c r="K3586">
        <v>14.213333333333299</v>
      </c>
      <c r="L3586">
        <v>54721.333333333299</v>
      </c>
      <c r="N3586" t="s">
        <v>87</v>
      </c>
      <c r="O3586" t="s">
        <v>24</v>
      </c>
      <c r="P3586" s="2">
        <f>DATEVALUE(CONCATENATE(RIGHT(output[[#This Row],[month_year]],2),"/01/",LEFT(output[[#This Row],[month_year]],4)))</f>
        <v>42370</v>
      </c>
    </row>
    <row r="3587" spans="1:16" x14ac:dyDescent="0.3">
      <c r="A3587">
        <v>201601</v>
      </c>
      <c r="B3587" t="s">
        <v>143</v>
      </c>
      <c r="C3587" t="s">
        <v>224</v>
      </c>
      <c r="D3587" t="s">
        <v>225</v>
      </c>
      <c r="E3587" t="s">
        <v>129</v>
      </c>
      <c r="F3587" t="s">
        <v>30</v>
      </c>
      <c r="G3587" t="s">
        <v>19</v>
      </c>
      <c r="H3587" t="s">
        <v>20</v>
      </c>
      <c r="I3587" t="s">
        <v>21</v>
      </c>
      <c r="J3587">
        <v>7694</v>
      </c>
      <c r="K3587">
        <v>12.9266666666667</v>
      </c>
      <c r="L3587">
        <v>99457.773333333302</v>
      </c>
      <c r="M3587">
        <v>14.6666666666667</v>
      </c>
      <c r="N3587" t="s">
        <v>129</v>
      </c>
      <c r="O3587" t="s">
        <v>22</v>
      </c>
      <c r="P3587" s="2">
        <f>DATEVALUE(CONCATENATE(RIGHT(output[[#This Row],[month_year]],2),"/01/",LEFT(output[[#This Row],[month_year]],4)))</f>
        <v>42370</v>
      </c>
    </row>
    <row r="3588" spans="1:16" x14ac:dyDescent="0.3">
      <c r="A3588">
        <v>201601</v>
      </c>
      <c r="B3588" t="s">
        <v>143</v>
      </c>
      <c r="C3588" t="s">
        <v>226</v>
      </c>
      <c r="D3588" t="s">
        <v>227</v>
      </c>
      <c r="E3588" t="s">
        <v>228</v>
      </c>
      <c r="F3588" t="s">
        <v>30</v>
      </c>
      <c r="G3588" t="s">
        <v>19</v>
      </c>
      <c r="H3588" t="s">
        <v>38</v>
      </c>
      <c r="I3588" t="s">
        <v>39</v>
      </c>
      <c r="J3588">
        <v>8753</v>
      </c>
      <c r="K3588">
        <v>14.08</v>
      </c>
      <c r="L3588">
        <v>123242.24000000001</v>
      </c>
      <c r="M3588">
        <v>14.6666666666667</v>
      </c>
      <c r="N3588" t="s">
        <v>228</v>
      </c>
      <c r="O3588" t="s">
        <v>22</v>
      </c>
      <c r="P3588" s="2">
        <f>DATEVALUE(CONCATENATE(RIGHT(output[[#This Row],[month_year]],2),"/01/",LEFT(output[[#This Row],[month_year]],4)))</f>
        <v>42370</v>
      </c>
    </row>
    <row r="3589" spans="1:16" x14ac:dyDescent="0.3">
      <c r="A3589">
        <v>201601</v>
      </c>
      <c r="B3589" t="s">
        <v>143</v>
      </c>
      <c r="C3589" t="s">
        <v>229</v>
      </c>
      <c r="D3589" t="s">
        <v>230</v>
      </c>
      <c r="E3589" t="s">
        <v>231</v>
      </c>
      <c r="F3589" t="s">
        <v>30</v>
      </c>
      <c r="G3589" t="s">
        <v>27</v>
      </c>
      <c r="H3589" t="s">
        <v>20</v>
      </c>
      <c r="I3589" t="s">
        <v>28</v>
      </c>
      <c r="J3589">
        <v>1715</v>
      </c>
      <c r="K3589">
        <v>5.98</v>
      </c>
      <c r="L3589">
        <v>10255.700000000001</v>
      </c>
      <c r="M3589">
        <v>0.66666666666666696</v>
      </c>
      <c r="N3589" t="s">
        <v>231</v>
      </c>
      <c r="O3589" t="s">
        <v>22</v>
      </c>
      <c r="P3589" s="2">
        <f>DATEVALUE(CONCATENATE(RIGHT(output[[#This Row],[month_year]],2),"/01/",LEFT(output[[#This Row],[month_year]],4)))</f>
        <v>42370</v>
      </c>
    </row>
    <row r="3590" spans="1:16" x14ac:dyDescent="0.3">
      <c r="A3590">
        <v>201601</v>
      </c>
      <c r="B3590" t="s">
        <v>143</v>
      </c>
      <c r="C3590" t="s">
        <v>232</v>
      </c>
      <c r="D3590" t="s">
        <v>233</v>
      </c>
      <c r="E3590" t="s">
        <v>234</v>
      </c>
      <c r="F3590" t="s">
        <v>30</v>
      </c>
      <c r="G3590" t="s">
        <v>27</v>
      </c>
      <c r="H3590" t="s">
        <v>38</v>
      </c>
      <c r="I3590" t="s">
        <v>150</v>
      </c>
      <c r="J3590">
        <v>1241</v>
      </c>
      <c r="K3590">
        <v>6.98</v>
      </c>
      <c r="L3590">
        <v>8662.18</v>
      </c>
      <c r="M3590">
        <v>0.66666666666666696</v>
      </c>
      <c r="N3590" t="s">
        <v>234</v>
      </c>
      <c r="O3590" t="s">
        <v>22</v>
      </c>
      <c r="P3590" s="2">
        <f>DATEVALUE(CONCATENATE(RIGHT(output[[#This Row],[month_year]],2),"/01/",LEFT(output[[#This Row],[month_year]],4)))</f>
        <v>42370</v>
      </c>
    </row>
    <row r="3591" spans="1:16" x14ac:dyDescent="0.3">
      <c r="A3591">
        <v>201601</v>
      </c>
      <c r="B3591" t="s">
        <v>143</v>
      </c>
      <c r="C3591" t="s">
        <v>235</v>
      </c>
      <c r="D3591" t="s">
        <v>236</v>
      </c>
      <c r="E3591" t="s">
        <v>231</v>
      </c>
      <c r="F3591" t="s">
        <v>30</v>
      </c>
      <c r="G3591" t="s">
        <v>27</v>
      </c>
      <c r="H3591" t="s">
        <v>20</v>
      </c>
      <c r="I3591" t="s">
        <v>28</v>
      </c>
      <c r="J3591">
        <v>144</v>
      </c>
      <c r="K3591">
        <v>5.98</v>
      </c>
      <c r="L3591">
        <v>861.12</v>
      </c>
      <c r="N3591" t="s">
        <v>231</v>
      </c>
      <c r="O3591" t="s">
        <v>24</v>
      </c>
      <c r="P3591" s="2">
        <f>DATEVALUE(CONCATENATE(RIGHT(output[[#This Row],[month_year]],2),"/01/",LEFT(output[[#This Row],[month_year]],4)))</f>
        <v>42370</v>
      </c>
    </row>
    <row r="3592" spans="1:16" x14ac:dyDescent="0.3">
      <c r="A3592">
        <v>201601</v>
      </c>
      <c r="B3592" t="s">
        <v>143</v>
      </c>
      <c r="C3592" t="s">
        <v>237</v>
      </c>
      <c r="D3592" t="s">
        <v>238</v>
      </c>
      <c r="E3592" t="s">
        <v>234</v>
      </c>
      <c r="F3592" t="s">
        <v>30</v>
      </c>
      <c r="G3592" t="s">
        <v>27</v>
      </c>
      <c r="H3592" t="s">
        <v>38</v>
      </c>
      <c r="I3592" t="s">
        <v>150</v>
      </c>
      <c r="J3592">
        <v>141</v>
      </c>
      <c r="K3592">
        <v>6.98</v>
      </c>
      <c r="L3592">
        <v>984.18</v>
      </c>
      <c r="N3592" t="s">
        <v>234</v>
      </c>
      <c r="O3592" t="s">
        <v>24</v>
      </c>
      <c r="P3592" s="2">
        <f>DATEVALUE(CONCATENATE(RIGHT(output[[#This Row],[month_year]],2),"/01/",LEFT(output[[#This Row],[month_year]],4)))</f>
        <v>42370</v>
      </c>
    </row>
    <row r="3593" spans="1:16" x14ac:dyDescent="0.3">
      <c r="A3593">
        <v>201601</v>
      </c>
      <c r="B3593" t="s">
        <v>143</v>
      </c>
      <c r="C3593" t="s">
        <v>239</v>
      </c>
      <c r="D3593" t="s">
        <v>131</v>
      </c>
      <c r="E3593" t="s">
        <v>132</v>
      </c>
      <c r="F3593" t="s">
        <v>30</v>
      </c>
      <c r="G3593" t="s">
        <v>52</v>
      </c>
      <c r="H3593" t="s">
        <v>20</v>
      </c>
      <c r="I3593" t="s">
        <v>53</v>
      </c>
      <c r="J3593">
        <v>5449</v>
      </c>
      <c r="K3593">
        <v>12.79</v>
      </c>
      <c r="L3593">
        <v>69692.710000000006</v>
      </c>
      <c r="M3593">
        <v>22.6666666666667</v>
      </c>
      <c r="N3593" t="s">
        <v>132</v>
      </c>
      <c r="O3593" t="s">
        <v>22</v>
      </c>
      <c r="P3593" s="2">
        <f>DATEVALUE(CONCATENATE(RIGHT(output[[#This Row],[month_year]],2),"/01/",LEFT(output[[#This Row],[month_year]],4)))</f>
        <v>42370</v>
      </c>
    </row>
    <row r="3594" spans="1:16" x14ac:dyDescent="0.3">
      <c r="A3594">
        <v>201601</v>
      </c>
      <c r="B3594" t="s">
        <v>143</v>
      </c>
      <c r="C3594" t="s">
        <v>240</v>
      </c>
      <c r="D3594" t="s">
        <v>241</v>
      </c>
      <c r="E3594" t="s">
        <v>242</v>
      </c>
      <c r="F3594" t="s">
        <v>30</v>
      </c>
      <c r="G3594" t="s">
        <v>243</v>
      </c>
      <c r="H3594" t="s">
        <v>20</v>
      </c>
      <c r="I3594" t="s">
        <v>244</v>
      </c>
      <c r="J3594">
        <v>1916</v>
      </c>
      <c r="K3594">
        <v>5.98</v>
      </c>
      <c r="L3594">
        <v>11457.68</v>
      </c>
      <c r="M3594">
        <v>2.6666666666666701</v>
      </c>
      <c r="N3594" t="s">
        <v>242</v>
      </c>
      <c r="O3594" t="s">
        <v>22</v>
      </c>
      <c r="P3594" s="2">
        <f>DATEVALUE(CONCATENATE(RIGHT(output[[#This Row],[month_year]],2),"/01/",LEFT(output[[#This Row],[month_year]],4)))</f>
        <v>42370</v>
      </c>
    </row>
    <row r="3595" spans="1:16" x14ac:dyDescent="0.3">
      <c r="A3595">
        <v>201601</v>
      </c>
      <c r="B3595" t="s">
        <v>143</v>
      </c>
      <c r="C3595" t="s">
        <v>245</v>
      </c>
      <c r="D3595" t="s">
        <v>246</v>
      </c>
      <c r="E3595" t="s">
        <v>247</v>
      </c>
      <c r="F3595" t="s">
        <v>30</v>
      </c>
      <c r="G3595" t="s">
        <v>243</v>
      </c>
      <c r="H3595" t="s">
        <v>38</v>
      </c>
      <c r="I3595" t="s">
        <v>248</v>
      </c>
      <c r="J3595">
        <v>1363</v>
      </c>
      <c r="K3595">
        <v>6.98</v>
      </c>
      <c r="L3595">
        <v>9513.74</v>
      </c>
      <c r="M3595">
        <v>2.6666666666666701</v>
      </c>
      <c r="N3595" t="s">
        <v>247</v>
      </c>
      <c r="O3595" t="s">
        <v>22</v>
      </c>
      <c r="P3595" s="2">
        <f>DATEVALUE(CONCATENATE(RIGHT(output[[#This Row],[month_year]],2),"/01/",LEFT(output[[#This Row],[month_year]],4)))</f>
        <v>42370</v>
      </c>
    </row>
    <row r="3596" spans="1:16" x14ac:dyDescent="0.3">
      <c r="A3596">
        <v>201601</v>
      </c>
      <c r="B3596" t="s">
        <v>143</v>
      </c>
      <c r="C3596" t="s">
        <v>249</v>
      </c>
      <c r="D3596" t="s">
        <v>250</v>
      </c>
      <c r="E3596" t="s">
        <v>242</v>
      </c>
      <c r="F3596" t="s">
        <v>30</v>
      </c>
      <c r="G3596" t="s">
        <v>243</v>
      </c>
      <c r="H3596" t="s">
        <v>20</v>
      </c>
      <c r="I3596" t="s">
        <v>244</v>
      </c>
      <c r="J3596">
        <v>215</v>
      </c>
      <c r="K3596">
        <v>5.98</v>
      </c>
      <c r="L3596">
        <v>1285.7</v>
      </c>
      <c r="N3596" t="s">
        <v>242</v>
      </c>
      <c r="O3596" t="s">
        <v>24</v>
      </c>
      <c r="P3596" s="2">
        <f>DATEVALUE(CONCATENATE(RIGHT(output[[#This Row],[month_year]],2),"/01/",LEFT(output[[#This Row],[month_year]],4)))</f>
        <v>42370</v>
      </c>
    </row>
    <row r="3597" spans="1:16" x14ac:dyDescent="0.3">
      <c r="A3597">
        <v>201601</v>
      </c>
      <c r="B3597" t="s">
        <v>143</v>
      </c>
      <c r="C3597" t="s">
        <v>251</v>
      </c>
      <c r="D3597" t="s">
        <v>252</v>
      </c>
      <c r="E3597" t="s">
        <v>247</v>
      </c>
      <c r="F3597" t="s">
        <v>30</v>
      </c>
      <c r="G3597" t="s">
        <v>243</v>
      </c>
      <c r="H3597" t="s">
        <v>38</v>
      </c>
      <c r="I3597" t="s">
        <v>248</v>
      </c>
      <c r="J3597">
        <v>124</v>
      </c>
      <c r="K3597">
        <v>6.98</v>
      </c>
      <c r="L3597">
        <v>865.52</v>
      </c>
      <c r="N3597" t="s">
        <v>247</v>
      </c>
      <c r="O3597" t="s">
        <v>24</v>
      </c>
      <c r="P3597" s="2">
        <f>DATEVALUE(CONCATENATE(RIGHT(output[[#This Row],[month_year]],2),"/01/",LEFT(output[[#This Row],[month_year]],4)))</f>
        <v>42370</v>
      </c>
    </row>
    <row r="3598" spans="1:16" x14ac:dyDescent="0.3">
      <c r="A3598">
        <v>201601</v>
      </c>
      <c r="B3598" t="s">
        <v>143</v>
      </c>
      <c r="C3598" t="s">
        <v>253</v>
      </c>
      <c r="D3598" t="s">
        <v>254</v>
      </c>
      <c r="E3598" t="s">
        <v>255</v>
      </c>
      <c r="F3598" t="s">
        <v>30</v>
      </c>
      <c r="G3598" t="s">
        <v>52</v>
      </c>
      <c r="H3598" t="s">
        <v>38</v>
      </c>
      <c r="I3598" t="s">
        <v>85</v>
      </c>
      <c r="J3598">
        <v>5544</v>
      </c>
      <c r="K3598">
        <v>14.04</v>
      </c>
      <c r="L3598">
        <v>77837.759999999995</v>
      </c>
      <c r="M3598">
        <v>22.6666666666667</v>
      </c>
      <c r="N3598" t="s">
        <v>255</v>
      </c>
      <c r="O3598" t="s">
        <v>22</v>
      </c>
      <c r="P3598" s="2">
        <f>DATEVALUE(CONCATENATE(RIGHT(output[[#This Row],[month_year]],2),"/01/",LEFT(output[[#This Row],[month_year]],4)))</f>
        <v>42370</v>
      </c>
    </row>
    <row r="3599" spans="1:16" x14ac:dyDescent="0.3">
      <c r="A3599">
        <v>201601</v>
      </c>
      <c r="B3599" t="s">
        <v>143</v>
      </c>
      <c r="C3599" t="s">
        <v>256</v>
      </c>
      <c r="D3599" t="s">
        <v>257</v>
      </c>
      <c r="E3599" t="s">
        <v>132</v>
      </c>
      <c r="F3599" t="s">
        <v>30</v>
      </c>
      <c r="G3599" t="s">
        <v>52</v>
      </c>
      <c r="H3599" t="s">
        <v>20</v>
      </c>
      <c r="I3599" t="s">
        <v>53</v>
      </c>
      <c r="J3599">
        <v>646</v>
      </c>
      <c r="K3599">
        <v>14.98</v>
      </c>
      <c r="L3599">
        <v>9677.08</v>
      </c>
      <c r="N3599" t="s">
        <v>132</v>
      </c>
      <c r="O3599" t="s">
        <v>24</v>
      </c>
      <c r="P3599" s="2">
        <f>DATEVALUE(CONCATENATE(RIGHT(output[[#This Row],[month_year]],2),"/01/",LEFT(output[[#This Row],[month_year]],4)))</f>
        <v>42370</v>
      </c>
    </row>
    <row r="3600" spans="1:16" x14ac:dyDescent="0.3">
      <c r="A3600">
        <v>201601</v>
      </c>
      <c r="B3600" t="s">
        <v>143</v>
      </c>
      <c r="C3600" t="s">
        <v>258</v>
      </c>
      <c r="D3600" t="s">
        <v>259</v>
      </c>
      <c r="E3600" t="s">
        <v>255</v>
      </c>
      <c r="F3600" t="s">
        <v>30</v>
      </c>
      <c r="G3600" t="s">
        <v>52</v>
      </c>
      <c r="H3600" t="s">
        <v>38</v>
      </c>
      <c r="I3600" t="s">
        <v>85</v>
      </c>
      <c r="J3600">
        <v>586</v>
      </c>
      <c r="K3600">
        <v>15.98</v>
      </c>
      <c r="L3600">
        <v>9364.2800000000007</v>
      </c>
      <c r="N3600" t="s">
        <v>255</v>
      </c>
      <c r="O3600" t="s">
        <v>24</v>
      </c>
      <c r="P3600" s="2">
        <f>DATEVALUE(CONCATENATE(RIGHT(output[[#This Row],[month_year]],2),"/01/",LEFT(output[[#This Row],[month_year]],4)))</f>
        <v>42370</v>
      </c>
    </row>
    <row r="3601" spans="1:16" x14ac:dyDescent="0.3">
      <c r="A3601">
        <v>201601</v>
      </c>
      <c r="B3601" t="s">
        <v>143</v>
      </c>
      <c r="C3601" t="s">
        <v>260</v>
      </c>
      <c r="D3601" t="s">
        <v>261</v>
      </c>
      <c r="E3601" t="s">
        <v>262</v>
      </c>
      <c r="F3601" t="s">
        <v>30</v>
      </c>
      <c r="G3601" t="s">
        <v>27</v>
      </c>
      <c r="H3601" t="s">
        <v>20</v>
      </c>
      <c r="I3601" t="s">
        <v>28</v>
      </c>
      <c r="J3601">
        <v>2247</v>
      </c>
      <c r="K3601">
        <v>5.98</v>
      </c>
      <c r="L3601">
        <v>13437.06</v>
      </c>
      <c r="M3601">
        <v>1</v>
      </c>
      <c r="N3601" t="s">
        <v>262</v>
      </c>
      <c r="O3601" t="s">
        <v>22</v>
      </c>
      <c r="P3601" s="2">
        <f>DATEVALUE(CONCATENATE(RIGHT(output[[#This Row],[month_year]],2),"/01/",LEFT(output[[#This Row],[month_year]],4)))</f>
        <v>42370</v>
      </c>
    </row>
    <row r="3602" spans="1:16" x14ac:dyDescent="0.3">
      <c r="A3602">
        <v>201601</v>
      </c>
      <c r="B3602" t="s">
        <v>143</v>
      </c>
      <c r="C3602" t="s">
        <v>263</v>
      </c>
      <c r="D3602" t="s">
        <v>264</v>
      </c>
      <c r="E3602" t="s">
        <v>265</v>
      </c>
      <c r="F3602" t="s">
        <v>30</v>
      </c>
      <c r="G3602" t="s">
        <v>27</v>
      </c>
      <c r="H3602" t="s">
        <v>38</v>
      </c>
      <c r="I3602" t="s">
        <v>150</v>
      </c>
      <c r="J3602">
        <v>1732</v>
      </c>
      <c r="K3602">
        <v>6.98</v>
      </c>
      <c r="L3602">
        <v>12089.36</v>
      </c>
      <c r="M3602">
        <v>1</v>
      </c>
      <c r="N3602" t="s">
        <v>265</v>
      </c>
      <c r="O3602" t="s">
        <v>22</v>
      </c>
      <c r="P3602" s="2">
        <f>DATEVALUE(CONCATENATE(RIGHT(output[[#This Row],[month_year]],2),"/01/",LEFT(output[[#This Row],[month_year]],4)))</f>
        <v>42370</v>
      </c>
    </row>
    <row r="3603" spans="1:16" x14ac:dyDescent="0.3">
      <c r="A3603">
        <v>201601</v>
      </c>
      <c r="B3603" t="s">
        <v>143</v>
      </c>
      <c r="C3603" t="s">
        <v>266</v>
      </c>
      <c r="D3603" t="s">
        <v>267</v>
      </c>
      <c r="E3603" t="s">
        <v>262</v>
      </c>
      <c r="F3603" t="s">
        <v>30</v>
      </c>
      <c r="G3603" t="s">
        <v>27</v>
      </c>
      <c r="H3603" t="s">
        <v>20</v>
      </c>
      <c r="I3603" t="s">
        <v>28</v>
      </c>
      <c r="J3603">
        <v>327</v>
      </c>
      <c r="K3603">
        <v>5.98</v>
      </c>
      <c r="L3603">
        <v>1955.46</v>
      </c>
      <c r="N3603" t="s">
        <v>262</v>
      </c>
      <c r="O3603" t="s">
        <v>24</v>
      </c>
      <c r="P3603" s="2">
        <f>DATEVALUE(CONCATENATE(RIGHT(output[[#This Row],[month_year]],2),"/01/",LEFT(output[[#This Row],[month_year]],4)))</f>
        <v>42370</v>
      </c>
    </row>
    <row r="3604" spans="1:16" x14ac:dyDescent="0.3">
      <c r="A3604">
        <v>201601</v>
      </c>
      <c r="B3604" t="s">
        <v>143</v>
      </c>
      <c r="C3604" t="s">
        <v>268</v>
      </c>
      <c r="D3604" t="s">
        <v>269</v>
      </c>
      <c r="E3604" t="s">
        <v>265</v>
      </c>
      <c r="F3604" t="s">
        <v>30</v>
      </c>
      <c r="G3604" t="s">
        <v>27</v>
      </c>
      <c r="H3604" t="s">
        <v>38</v>
      </c>
      <c r="I3604" t="s">
        <v>150</v>
      </c>
      <c r="J3604">
        <v>205</v>
      </c>
      <c r="K3604">
        <v>6.98</v>
      </c>
      <c r="L3604">
        <v>1430.9</v>
      </c>
      <c r="N3604" t="s">
        <v>265</v>
      </c>
      <c r="O3604" t="s">
        <v>24</v>
      </c>
      <c r="P3604" s="2">
        <f>DATEVALUE(CONCATENATE(RIGHT(output[[#This Row],[month_year]],2),"/01/",LEFT(output[[#This Row],[month_year]],4)))</f>
        <v>42370</v>
      </c>
    </row>
    <row r="3605" spans="1:16" x14ac:dyDescent="0.3">
      <c r="A3605">
        <v>201601</v>
      </c>
      <c r="B3605" t="s">
        <v>143</v>
      </c>
      <c r="C3605" t="s">
        <v>270</v>
      </c>
      <c r="D3605" t="s">
        <v>271</v>
      </c>
      <c r="E3605" t="s">
        <v>30</v>
      </c>
      <c r="F3605" t="s">
        <v>30</v>
      </c>
      <c r="G3605" t="s">
        <v>19</v>
      </c>
      <c r="H3605" t="s">
        <v>20</v>
      </c>
      <c r="I3605" t="s">
        <v>21</v>
      </c>
      <c r="J3605">
        <v>7048</v>
      </c>
      <c r="K3605">
        <v>12.9266666666667</v>
      </c>
      <c r="L3605">
        <v>91107.146666666697</v>
      </c>
      <c r="N3605" t="s">
        <v>30</v>
      </c>
      <c r="O3605" t="s">
        <v>24</v>
      </c>
      <c r="P3605" s="2">
        <f>DATEVALUE(CONCATENATE(RIGHT(output[[#This Row],[month_year]],2),"/01/",LEFT(output[[#This Row],[month_year]],4)))</f>
        <v>42370</v>
      </c>
    </row>
    <row r="3606" spans="1:16" x14ac:dyDescent="0.3">
      <c r="A3606">
        <v>201601</v>
      </c>
      <c r="B3606" t="s">
        <v>143</v>
      </c>
      <c r="C3606" t="s">
        <v>272</v>
      </c>
      <c r="D3606" t="s">
        <v>273</v>
      </c>
      <c r="E3606" t="s">
        <v>87</v>
      </c>
      <c r="F3606" t="s">
        <v>30</v>
      </c>
      <c r="G3606" t="s">
        <v>19</v>
      </c>
      <c r="H3606" t="s">
        <v>38</v>
      </c>
      <c r="I3606" t="s">
        <v>39</v>
      </c>
      <c r="J3606">
        <v>8627</v>
      </c>
      <c r="K3606">
        <v>14.08</v>
      </c>
      <c r="L3606">
        <v>121468.16</v>
      </c>
      <c r="N3606" t="s">
        <v>87</v>
      </c>
      <c r="O3606" t="s">
        <v>24</v>
      </c>
      <c r="P3606" s="2">
        <f>DATEVALUE(CONCATENATE(RIGHT(output[[#This Row],[month_year]],2),"/01/",LEFT(output[[#This Row],[month_year]],4)))</f>
        <v>42370</v>
      </c>
    </row>
    <row r="3607" spans="1:16" x14ac:dyDescent="0.3">
      <c r="A3607">
        <v>201601</v>
      </c>
      <c r="B3607" t="s">
        <v>143</v>
      </c>
      <c r="C3607" t="s">
        <v>274</v>
      </c>
      <c r="D3607" t="s">
        <v>275</v>
      </c>
      <c r="E3607" t="s">
        <v>30</v>
      </c>
      <c r="F3607" t="s">
        <v>30</v>
      </c>
      <c r="G3607" t="s">
        <v>161</v>
      </c>
      <c r="H3607" t="s">
        <v>20</v>
      </c>
      <c r="I3607" t="s">
        <v>162</v>
      </c>
      <c r="J3607">
        <v>9531</v>
      </c>
      <c r="K3607">
        <v>13.11</v>
      </c>
      <c r="L3607">
        <v>124951.41</v>
      </c>
      <c r="N3607" t="s">
        <v>30</v>
      </c>
      <c r="O3607" t="s">
        <v>24</v>
      </c>
      <c r="P3607" s="2">
        <f>DATEVALUE(CONCATENATE(RIGHT(output[[#This Row],[month_year]],2),"/01/",LEFT(output[[#This Row],[month_year]],4)))</f>
        <v>42370</v>
      </c>
    </row>
    <row r="3608" spans="1:16" x14ac:dyDescent="0.3">
      <c r="A3608">
        <v>201601</v>
      </c>
      <c r="B3608" t="s">
        <v>143</v>
      </c>
      <c r="C3608" t="s">
        <v>276</v>
      </c>
      <c r="D3608" t="s">
        <v>277</v>
      </c>
      <c r="E3608" t="s">
        <v>87</v>
      </c>
      <c r="F3608" t="s">
        <v>30</v>
      </c>
      <c r="G3608" t="s">
        <v>161</v>
      </c>
      <c r="H3608" t="s">
        <v>38</v>
      </c>
      <c r="I3608" t="s">
        <v>165</v>
      </c>
      <c r="J3608">
        <v>11606</v>
      </c>
      <c r="K3608">
        <v>14.213333333333299</v>
      </c>
      <c r="L3608">
        <v>164959.94666666701</v>
      </c>
      <c r="N3608" t="s">
        <v>87</v>
      </c>
      <c r="O3608" t="s">
        <v>24</v>
      </c>
      <c r="P3608" s="2">
        <f>DATEVALUE(CONCATENATE(RIGHT(output[[#This Row],[month_year]],2),"/01/",LEFT(output[[#This Row],[month_year]],4)))</f>
        <v>42370</v>
      </c>
    </row>
    <row r="3609" spans="1:16" x14ac:dyDescent="0.3">
      <c r="A3609">
        <v>201601</v>
      </c>
      <c r="B3609" t="s">
        <v>143</v>
      </c>
      <c r="C3609" t="s">
        <v>88</v>
      </c>
      <c r="D3609" t="s">
        <v>89</v>
      </c>
      <c r="E3609" t="s">
        <v>30</v>
      </c>
      <c r="F3609" t="s">
        <v>30</v>
      </c>
      <c r="G3609" t="s">
        <v>19</v>
      </c>
      <c r="H3609" t="s">
        <v>20</v>
      </c>
      <c r="I3609" t="s">
        <v>21</v>
      </c>
      <c r="J3609">
        <v>713</v>
      </c>
      <c r="K3609">
        <v>14.98</v>
      </c>
      <c r="L3609">
        <v>10680.74</v>
      </c>
      <c r="N3609" t="s">
        <v>30</v>
      </c>
      <c r="O3609" t="s">
        <v>24</v>
      </c>
      <c r="P3609" s="2">
        <f>DATEVALUE(CONCATENATE(RIGHT(output[[#This Row],[month_year]],2),"/01/",LEFT(output[[#This Row],[month_year]],4)))</f>
        <v>42370</v>
      </c>
    </row>
    <row r="3610" spans="1:16" x14ac:dyDescent="0.3">
      <c r="A3610">
        <v>201601</v>
      </c>
      <c r="B3610" t="s">
        <v>143</v>
      </c>
      <c r="C3610" t="s">
        <v>278</v>
      </c>
      <c r="D3610" t="s">
        <v>279</v>
      </c>
      <c r="E3610" t="s">
        <v>87</v>
      </c>
      <c r="F3610" t="s">
        <v>30</v>
      </c>
      <c r="G3610" t="s">
        <v>19</v>
      </c>
      <c r="H3610" t="s">
        <v>38</v>
      </c>
      <c r="I3610" t="s">
        <v>39</v>
      </c>
      <c r="J3610">
        <v>845</v>
      </c>
      <c r="K3610">
        <v>15.98</v>
      </c>
      <c r="L3610">
        <v>13503.1</v>
      </c>
      <c r="N3610" t="s">
        <v>87</v>
      </c>
      <c r="O3610" t="s">
        <v>24</v>
      </c>
      <c r="P3610" s="2">
        <f>DATEVALUE(CONCATENATE(RIGHT(output[[#This Row],[month_year]],2),"/01/",LEFT(output[[#This Row],[month_year]],4)))</f>
        <v>42370</v>
      </c>
    </row>
    <row r="3611" spans="1:16" x14ac:dyDescent="0.3">
      <c r="A3611">
        <v>201601</v>
      </c>
      <c r="B3611" t="s">
        <v>143</v>
      </c>
      <c r="C3611" t="s">
        <v>280</v>
      </c>
      <c r="D3611" t="s">
        <v>281</v>
      </c>
      <c r="E3611" t="s">
        <v>282</v>
      </c>
      <c r="F3611" t="s">
        <v>30</v>
      </c>
      <c r="G3611" t="s">
        <v>27</v>
      </c>
      <c r="H3611" t="s">
        <v>20</v>
      </c>
      <c r="I3611" t="s">
        <v>28</v>
      </c>
      <c r="J3611">
        <v>843</v>
      </c>
      <c r="K3611">
        <v>5.98</v>
      </c>
      <c r="L3611">
        <v>5041.1400000000003</v>
      </c>
      <c r="M3611">
        <v>0.33333333333333298</v>
      </c>
      <c r="N3611" t="s">
        <v>282</v>
      </c>
      <c r="O3611" t="s">
        <v>22</v>
      </c>
      <c r="P3611" s="2">
        <f>DATEVALUE(CONCATENATE(RIGHT(output[[#This Row],[month_year]],2),"/01/",LEFT(output[[#This Row],[month_year]],4)))</f>
        <v>42370</v>
      </c>
    </row>
    <row r="3612" spans="1:16" x14ac:dyDescent="0.3">
      <c r="A3612">
        <v>201601</v>
      </c>
      <c r="B3612" t="s">
        <v>143</v>
      </c>
      <c r="C3612" t="s">
        <v>283</v>
      </c>
      <c r="D3612" t="s">
        <v>284</v>
      </c>
      <c r="E3612" t="s">
        <v>285</v>
      </c>
      <c r="F3612" t="s">
        <v>30</v>
      </c>
      <c r="G3612" t="s">
        <v>27</v>
      </c>
      <c r="H3612" t="s">
        <v>38</v>
      </c>
      <c r="I3612" t="s">
        <v>150</v>
      </c>
      <c r="J3612">
        <v>642</v>
      </c>
      <c r="K3612">
        <v>6.98</v>
      </c>
      <c r="L3612">
        <v>4481.16</v>
      </c>
      <c r="M3612">
        <v>0.33333333333333298</v>
      </c>
      <c r="N3612" t="s">
        <v>285</v>
      </c>
      <c r="O3612" t="s">
        <v>22</v>
      </c>
      <c r="P3612" s="2">
        <f>DATEVALUE(CONCATENATE(RIGHT(output[[#This Row],[month_year]],2),"/01/",LEFT(output[[#This Row],[month_year]],4)))</f>
        <v>42370</v>
      </c>
    </row>
    <row r="3613" spans="1:16" x14ac:dyDescent="0.3">
      <c r="A3613">
        <v>201601</v>
      </c>
      <c r="B3613" t="s">
        <v>143</v>
      </c>
      <c r="C3613" t="s">
        <v>286</v>
      </c>
      <c r="D3613" t="s">
        <v>287</v>
      </c>
      <c r="E3613" t="s">
        <v>282</v>
      </c>
      <c r="F3613" t="s">
        <v>30</v>
      </c>
      <c r="G3613" t="s">
        <v>27</v>
      </c>
      <c r="H3613" t="s">
        <v>20</v>
      </c>
      <c r="I3613" t="s">
        <v>28</v>
      </c>
      <c r="J3613">
        <v>87</v>
      </c>
      <c r="K3613">
        <v>5.98</v>
      </c>
      <c r="L3613">
        <v>520.26</v>
      </c>
      <c r="N3613" t="s">
        <v>282</v>
      </c>
      <c r="O3613" t="s">
        <v>24</v>
      </c>
      <c r="P3613" s="2">
        <f>DATEVALUE(CONCATENATE(RIGHT(output[[#This Row],[month_year]],2),"/01/",LEFT(output[[#This Row],[month_year]],4)))</f>
        <v>42370</v>
      </c>
    </row>
    <row r="3614" spans="1:16" x14ac:dyDescent="0.3">
      <c r="A3614">
        <v>201601</v>
      </c>
      <c r="B3614" t="s">
        <v>143</v>
      </c>
      <c r="C3614" t="s">
        <v>288</v>
      </c>
      <c r="D3614" t="s">
        <v>289</v>
      </c>
      <c r="E3614" t="s">
        <v>285</v>
      </c>
      <c r="F3614" t="s">
        <v>30</v>
      </c>
      <c r="G3614" t="s">
        <v>27</v>
      </c>
      <c r="H3614" t="s">
        <v>38</v>
      </c>
      <c r="I3614" t="s">
        <v>150</v>
      </c>
      <c r="J3614">
        <v>58</v>
      </c>
      <c r="K3614">
        <v>6.98</v>
      </c>
      <c r="L3614">
        <v>404.84</v>
      </c>
      <c r="N3614" t="s">
        <v>285</v>
      </c>
      <c r="O3614" t="s">
        <v>24</v>
      </c>
      <c r="P3614" s="2">
        <f>DATEVALUE(CONCATENATE(RIGHT(output[[#This Row],[month_year]],2),"/01/",LEFT(output[[#This Row],[month_year]],4)))</f>
        <v>42370</v>
      </c>
    </row>
    <row r="3615" spans="1:16" x14ac:dyDescent="0.3">
      <c r="A3615">
        <v>201601</v>
      </c>
      <c r="B3615" t="s">
        <v>143</v>
      </c>
      <c r="C3615" t="s">
        <v>290</v>
      </c>
      <c r="D3615" t="s">
        <v>291</v>
      </c>
      <c r="E3615" t="s">
        <v>134</v>
      </c>
      <c r="F3615" t="s">
        <v>30</v>
      </c>
      <c r="G3615" t="s">
        <v>19</v>
      </c>
      <c r="H3615" t="s">
        <v>20</v>
      </c>
      <c r="I3615" t="s">
        <v>21</v>
      </c>
      <c r="J3615">
        <v>2639</v>
      </c>
      <c r="K3615">
        <v>12.9266666666667</v>
      </c>
      <c r="L3615">
        <v>34113.473333333299</v>
      </c>
      <c r="M3615">
        <v>21.3333333333333</v>
      </c>
      <c r="N3615" t="s">
        <v>134</v>
      </c>
      <c r="O3615" t="s">
        <v>22</v>
      </c>
      <c r="P3615" s="2">
        <f>DATEVALUE(CONCATENATE(RIGHT(output[[#This Row],[month_year]],2),"/01/",LEFT(output[[#This Row],[month_year]],4)))</f>
        <v>42370</v>
      </c>
    </row>
    <row r="3616" spans="1:16" x14ac:dyDescent="0.3">
      <c r="A3616">
        <v>201601</v>
      </c>
      <c r="B3616" t="s">
        <v>143</v>
      </c>
      <c r="C3616" t="s">
        <v>292</v>
      </c>
      <c r="D3616" t="s">
        <v>293</v>
      </c>
      <c r="E3616" t="s">
        <v>294</v>
      </c>
      <c r="F3616" t="s">
        <v>30</v>
      </c>
      <c r="G3616" t="s">
        <v>19</v>
      </c>
      <c r="H3616" t="s">
        <v>38</v>
      </c>
      <c r="I3616" t="s">
        <v>39</v>
      </c>
      <c r="J3616">
        <v>4994</v>
      </c>
      <c r="K3616">
        <v>14.08</v>
      </c>
      <c r="L3616">
        <v>70315.520000000004</v>
      </c>
      <c r="M3616">
        <v>20</v>
      </c>
      <c r="N3616" t="s">
        <v>294</v>
      </c>
      <c r="O3616" t="s">
        <v>22</v>
      </c>
      <c r="P3616" s="2">
        <f>DATEVALUE(CONCATENATE(RIGHT(output[[#This Row],[month_year]],2),"/01/",LEFT(output[[#This Row],[month_year]],4)))</f>
        <v>42370</v>
      </c>
    </row>
    <row r="3617" spans="1:16" x14ac:dyDescent="0.3">
      <c r="A3617">
        <v>201601</v>
      </c>
      <c r="B3617" t="s">
        <v>143</v>
      </c>
      <c r="C3617" t="s">
        <v>295</v>
      </c>
      <c r="D3617" t="s">
        <v>296</v>
      </c>
      <c r="E3617" t="s">
        <v>134</v>
      </c>
      <c r="F3617" t="s">
        <v>30</v>
      </c>
      <c r="G3617" t="s">
        <v>161</v>
      </c>
      <c r="H3617" t="s">
        <v>20</v>
      </c>
      <c r="I3617" t="s">
        <v>162</v>
      </c>
      <c r="J3617">
        <v>3393</v>
      </c>
      <c r="K3617">
        <v>13.11</v>
      </c>
      <c r="L3617">
        <v>44482.23</v>
      </c>
      <c r="N3617" t="s">
        <v>134</v>
      </c>
      <c r="O3617" t="s">
        <v>24</v>
      </c>
      <c r="P3617" s="2">
        <f>DATEVALUE(CONCATENATE(RIGHT(output[[#This Row],[month_year]],2),"/01/",LEFT(output[[#This Row],[month_year]],4)))</f>
        <v>42370</v>
      </c>
    </row>
    <row r="3618" spans="1:16" x14ac:dyDescent="0.3">
      <c r="A3618">
        <v>201601</v>
      </c>
      <c r="B3618" t="s">
        <v>143</v>
      </c>
      <c r="C3618" t="s">
        <v>297</v>
      </c>
      <c r="D3618" t="s">
        <v>298</v>
      </c>
      <c r="E3618" t="s">
        <v>294</v>
      </c>
      <c r="F3618" t="s">
        <v>30</v>
      </c>
      <c r="G3618" t="s">
        <v>161</v>
      </c>
      <c r="H3618" t="s">
        <v>38</v>
      </c>
      <c r="I3618" t="s">
        <v>165</v>
      </c>
      <c r="J3618">
        <v>2373</v>
      </c>
      <c r="K3618">
        <v>14.213333333333299</v>
      </c>
      <c r="L3618">
        <v>33728.239999999998</v>
      </c>
      <c r="N3618" t="s">
        <v>294</v>
      </c>
      <c r="O3618" t="s">
        <v>24</v>
      </c>
      <c r="P3618" s="2">
        <f>DATEVALUE(CONCATENATE(RIGHT(output[[#This Row],[month_year]],2),"/01/",LEFT(output[[#This Row],[month_year]],4)))</f>
        <v>42370</v>
      </c>
    </row>
    <row r="3619" spans="1:16" x14ac:dyDescent="0.3">
      <c r="A3619">
        <v>201601</v>
      </c>
      <c r="B3619" t="s">
        <v>143</v>
      </c>
      <c r="C3619" t="s">
        <v>299</v>
      </c>
      <c r="D3619" t="s">
        <v>300</v>
      </c>
      <c r="E3619" t="s">
        <v>134</v>
      </c>
      <c r="F3619" t="s">
        <v>30</v>
      </c>
      <c r="G3619" t="s">
        <v>19</v>
      </c>
      <c r="H3619" t="s">
        <v>20</v>
      </c>
      <c r="I3619" t="s">
        <v>21</v>
      </c>
      <c r="J3619">
        <v>183</v>
      </c>
      <c r="K3619">
        <v>14.98</v>
      </c>
      <c r="L3619">
        <v>2741.34</v>
      </c>
      <c r="N3619" t="s">
        <v>134</v>
      </c>
      <c r="O3619" t="s">
        <v>24</v>
      </c>
      <c r="P3619" s="2">
        <f>DATEVALUE(CONCATENATE(RIGHT(output[[#This Row],[month_year]],2),"/01/",LEFT(output[[#This Row],[month_year]],4)))</f>
        <v>42370</v>
      </c>
    </row>
    <row r="3620" spans="1:16" x14ac:dyDescent="0.3">
      <c r="A3620">
        <v>201601</v>
      </c>
      <c r="B3620" t="s">
        <v>143</v>
      </c>
      <c r="C3620" t="s">
        <v>301</v>
      </c>
      <c r="D3620" t="s">
        <v>302</v>
      </c>
      <c r="E3620" t="s">
        <v>294</v>
      </c>
      <c r="F3620" t="s">
        <v>30</v>
      </c>
      <c r="G3620" t="s">
        <v>19</v>
      </c>
      <c r="H3620" t="s">
        <v>38</v>
      </c>
      <c r="I3620" t="s">
        <v>39</v>
      </c>
      <c r="J3620">
        <v>273</v>
      </c>
      <c r="K3620">
        <v>15.98</v>
      </c>
      <c r="L3620">
        <v>4362.54</v>
      </c>
      <c r="N3620" t="s">
        <v>294</v>
      </c>
      <c r="O3620" t="s">
        <v>24</v>
      </c>
      <c r="P3620" s="2">
        <f>DATEVALUE(CONCATENATE(RIGHT(output[[#This Row],[month_year]],2),"/01/",LEFT(output[[#This Row],[month_year]],4)))</f>
        <v>42370</v>
      </c>
    </row>
    <row r="3621" spans="1:16" x14ac:dyDescent="0.3">
      <c r="A3621">
        <v>201601</v>
      </c>
      <c r="B3621" t="s">
        <v>143</v>
      </c>
      <c r="C3621" t="s">
        <v>303</v>
      </c>
      <c r="D3621" t="s">
        <v>304</v>
      </c>
      <c r="E3621" t="s">
        <v>305</v>
      </c>
      <c r="F3621" t="s">
        <v>30</v>
      </c>
      <c r="G3621" t="s">
        <v>27</v>
      </c>
      <c r="H3621" t="s">
        <v>20</v>
      </c>
      <c r="I3621" t="s">
        <v>28</v>
      </c>
      <c r="J3621">
        <v>895</v>
      </c>
      <c r="K3621">
        <v>5.98</v>
      </c>
      <c r="L3621">
        <v>5352.1</v>
      </c>
      <c r="M3621">
        <v>0.33333333333333298</v>
      </c>
      <c r="N3621" t="s">
        <v>305</v>
      </c>
      <c r="O3621" t="s">
        <v>22</v>
      </c>
      <c r="P3621" s="2">
        <f>DATEVALUE(CONCATENATE(RIGHT(output[[#This Row],[month_year]],2),"/01/",LEFT(output[[#This Row],[month_year]],4)))</f>
        <v>42370</v>
      </c>
    </row>
    <row r="3622" spans="1:16" x14ac:dyDescent="0.3">
      <c r="A3622">
        <v>201601</v>
      </c>
      <c r="B3622" t="s">
        <v>143</v>
      </c>
      <c r="C3622" t="s">
        <v>306</v>
      </c>
      <c r="D3622" t="s">
        <v>307</v>
      </c>
      <c r="E3622" t="s">
        <v>308</v>
      </c>
      <c r="F3622" t="s">
        <v>30</v>
      </c>
      <c r="G3622" t="s">
        <v>27</v>
      </c>
      <c r="H3622" t="s">
        <v>38</v>
      </c>
      <c r="I3622" t="s">
        <v>150</v>
      </c>
      <c r="J3622">
        <v>655</v>
      </c>
      <c r="K3622">
        <v>6.98</v>
      </c>
      <c r="L3622">
        <v>4571.8999999999996</v>
      </c>
      <c r="M3622">
        <v>0.33333333333333298</v>
      </c>
      <c r="N3622" t="s">
        <v>308</v>
      </c>
      <c r="O3622" t="s">
        <v>22</v>
      </c>
      <c r="P3622" s="2">
        <f>DATEVALUE(CONCATENATE(RIGHT(output[[#This Row],[month_year]],2),"/01/",LEFT(output[[#This Row],[month_year]],4)))</f>
        <v>42370</v>
      </c>
    </row>
    <row r="3623" spans="1:16" x14ac:dyDescent="0.3">
      <c r="A3623">
        <v>201601</v>
      </c>
      <c r="B3623" t="s">
        <v>143</v>
      </c>
      <c r="C3623" t="s">
        <v>309</v>
      </c>
      <c r="D3623" t="s">
        <v>310</v>
      </c>
      <c r="E3623" t="s">
        <v>305</v>
      </c>
      <c r="F3623" t="s">
        <v>30</v>
      </c>
      <c r="G3623" t="s">
        <v>27</v>
      </c>
      <c r="H3623" t="s">
        <v>20</v>
      </c>
      <c r="I3623" t="s">
        <v>28</v>
      </c>
      <c r="J3623">
        <v>148</v>
      </c>
      <c r="K3623">
        <v>5.98</v>
      </c>
      <c r="L3623">
        <v>885.04</v>
      </c>
      <c r="N3623" t="s">
        <v>305</v>
      </c>
      <c r="O3623" t="s">
        <v>24</v>
      </c>
      <c r="P3623" s="2">
        <f>DATEVALUE(CONCATENATE(RIGHT(output[[#This Row],[month_year]],2),"/01/",LEFT(output[[#This Row],[month_year]],4)))</f>
        <v>42370</v>
      </c>
    </row>
    <row r="3624" spans="1:16" x14ac:dyDescent="0.3">
      <c r="A3624">
        <v>201601</v>
      </c>
      <c r="B3624" t="s">
        <v>143</v>
      </c>
      <c r="C3624" t="s">
        <v>311</v>
      </c>
      <c r="D3624" t="s">
        <v>312</v>
      </c>
      <c r="E3624" t="s">
        <v>308</v>
      </c>
      <c r="F3624" t="s">
        <v>30</v>
      </c>
      <c r="G3624" t="s">
        <v>27</v>
      </c>
      <c r="H3624" t="s">
        <v>38</v>
      </c>
      <c r="I3624" t="s">
        <v>150</v>
      </c>
      <c r="J3624">
        <v>92</v>
      </c>
      <c r="K3624">
        <v>6.98</v>
      </c>
      <c r="L3624">
        <v>642.16</v>
      </c>
      <c r="N3624" t="s">
        <v>308</v>
      </c>
      <c r="O3624" t="s">
        <v>24</v>
      </c>
      <c r="P3624" s="2">
        <f>DATEVALUE(CONCATENATE(RIGHT(output[[#This Row],[month_year]],2),"/01/",LEFT(output[[#This Row],[month_year]],4)))</f>
        <v>42370</v>
      </c>
    </row>
    <row r="3625" spans="1:16" x14ac:dyDescent="0.3">
      <c r="A3625">
        <v>201601</v>
      </c>
      <c r="B3625" t="s">
        <v>143</v>
      </c>
      <c r="C3625" t="s">
        <v>313</v>
      </c>
      <c r="D3625" t="s">
        <v>314</v>
      </c>
      <c r="E3625" t="s">
        <v>138</v>
      </c>
      <c r="F3625" t="s">
        <v>30</v>
      </c>
      <c r="G3625" t="s">
        <v>19</v>
      </c>
      <c r="H3625" t="s">
        <v>20</v>
      </c>
      <c r="I3625" t="s">
        <v>21</v>
      </c>
      <c r="J3625">
        <v>6622</v>
      </c>
      <c r="K3625">
        <v>12.9266666666667</v>
      </c>
      <c r="L3625">
        <v>85600.386666666702</v>
      </c>
      <c r="M3625">
        <v>20</v>
      </c>
      <c r="N3625" t="s">
        <v>138</v>
      </c>
      <c r="O3625" t="s">
        <v>22</v>
      </c>
      <c r="P3625" s="2">
        <f>DATEVALUE(CONCATENATE(RIGHT(output[[#This Row],[month_year]],2),"/01/",LEFT(output[[#This Row],[month_year]],4)))</f>
        <v>42370</v>
      </c>
    </row>
    <row r="3626" spans="1:16" x14ac:dyDescent="0.3">
      <c r="A3626">
        <v>201601</v>
      </c>
      <c r="B3626" t="s">
        <v>143</v>
      </c>
      <c r="C3626" t="s">
        <v>315</v>
      </c>
      <c r="D3626" t="s">
        <v>314</v>
      </c>
      <c r="E3626" t="s">
        <v>138</v>
      </c>
      <c r="F3626" t="s">
        <v>30</v>
      </c>
      <c r="G3626" t="s">
        <v>19</v>
      </c>
      <c r="H3626" t="s">
        <v>20</v>
      </c>
      <c r="I3626" t="s">
        <v>21</v>
      </c>
      <c r="J3626">
        <v>4288</v>
      </c>
      <c r="K3626">
        <v>12.9266666666667</v>
      </c>
      <c r="L3626">
        <v>55429.546666666698</v>
      </c>
      <c r="N3626" t="s">
        <v>138</v>
      </c>
      <c r="O3626" t="s">
        <v>24</v>
      </c>
      <c r="P3626" s="2">
        <f>DATEVALUE(CONCATENATE(RIGHT(output[[#This Row],[month_year]],2),"/01/",LEFT(output[[#This Row],[month_year]],4)))</f>
        <v>42370</v>
      </c>
    </row>
    <row r="3627" spans="1:16" x14ac:dyDescent="0.3">
      <c r="A3627">
        <v>201601</v>
      </c>
      <c r="B3627" t="s">
        <v>143</v>
      </c>
      <c r="C3627" t="s">
        <v>316</v>
      </c>
      <c r="D3627" t="s">
        <v>317</v>
      </c>
      <c r="E3627" t="s">
        <v>318</v>
      </c>
      <c r="F3627" t="s">
        <v>30</v>
      </c>
      <c r="G3627" t="s">
        <v>19</v>
      </c>
      <c r="H3627" t="s">
        <v>38</v>
      </c>
      <c r="I3627" t="s">
        <v>39</v>
      </c>
      <c r="J3627">
        <v>5376</v>
      </c>
      <c r="K3627">
        <v>14.08</v>
      </c>
      <c r="L3627">
        <v>75694.080000000002</v>
      </c>
      <c r="M3627">
        <v>20</v>
      </c>
      <c r="N3627" t="s">
        <v>318</v>
      </c>
      <c r="O3627" t="s">
        <v>22</v>
      </c>
      <c r="P3627" s="2">
        <f>DATEVALUE(CONCATENATE(RIGHT(output[[#This Row],[month_year]],2),"/01/",LEFT(output[[#This Row],[month_year]],4)))</f>
        <v>42370</v>
      </c>
    </row>
    <row r="3628" spans="1:16" x14ac:dyDescent="0.3">
      <c r="A3628">
        <v>201601</v>
      </c>
      <c r="B3628" t="s">
        <v>143</v>
      </c>
      <c r="C3628" t="s">
        <v>319</v>
      </c>
      <c r="D3628" t="s">
        <v>320</v>
      </c>
      <c r="E3628" t="s">
        <v>138</v>
      </c>
      <c r="F3628" t="s">
        <v>30</v>
      </c>
      <c r="G3628" t="s">
        <v>161</v>
      </c>
      <c r="H3628" t="s">
        <v>20</v>
      </c>
      <c r="I3628" t="s">
        <v>162</v>
      </c>
      <c r="J3628">
        <v>4612</v>
      </c>
      <c r="K3628">
        <v>13.11</v>
      </c>
      <c r="L3628">
        <v>60463.32</v>
      </c>
      <c r="N3628" t="s">
        <v>138</v>
      </c>
      <c r="O3628" t="s">
        <v>24</v>
      </c>
      <c r="P3628" s="2">
        <f>DATEVALUE(CONCATENATE(RIGHT(output[[#This Row],[month_year]],2),"/01/",LEFT(output[[#This Row],[month_year]],4)))</f>
        <v>42370</v>
      </c>
    </row>
    <row r="3629" spans="1:16" x14ac:dyDescent="0.3">
      <c r="A3629">
        <v>201601</v>
      </c>
      <c r="B3629" t="s">
        <v>143</v>
      </c>
      <c r="C3629" t="s">
        <v>321</v>
      </c>
      <c r="D3629" t="s">
        <v>322</v>
      </c>
      <c r="E3629" t="s">
        <v>138</v>
      </c>
      <c r="F3629" t="s">
        <v>30</v>
      </c>
      <c r="G3629" t="s">
        <v>19</v>
      </c>
      <c r="H3629" t="s">
        <v>20</v>
      </c>
      <c r="I3629" t="s">
        <v>21</v>
      </c>
      <c r="J3629">
        <v>337</v>
      </c>
      <c r="K3629">
        <v>14.98</v>
      </c>
      <c r="L3629">
        <v>5048.26</v>
      </c>
      <c r="N3629" t="s">
        <v>138</v>
      </c>
      <c r="O3629" t="s">
        <v>24</v>
      </c>
      <c r="P3629" s="2">
        <f>DATEVALUE(CONCATENATE(RIGHT(output[[#This Row],[month_year]],2),"/01/",LEFT(output[[#This Row],[month_year]],4)))</f>
        <v>42370</v>
      </c>
    </row>
    <row r="3630" spans="1:16" x14ac:dyDescent="0.3">
      <c r="A3630">
        <v>201601</v>
      </c>
      <c r="B3630" t="s">
        <v>143</v>
      </c>
      <c r="C3630" t="s">
        <v>323</v>
      </c>
      <c r="D3630" t="s">
        <v>324</v>
      </c>
      <c r="E3630" t="s">
        <v>318</v>
      </c>
      <c r="F3630" t="s">
        <v>30</v>
      </c>
      <c r="G3630" t="s">
        <v>19</v>
      </c>
      <c r="H3630" t="s">
        <v>38</v>
      </c>
      <c r="I3630" t="s">
        <v>39</v>
      </c>
      <c r="J3630">
        <v>499</v>
      </c>
      <c r="K3630">
        <v>15.98</v>
      </c>
      <c r="L3630">
        <v>7974.02</v>
      </c>
      <c r="N3630" t="s">
        <v>318</v>
      </c>
      <c r="O3630" t="s">
        <v>24</v>
      </c>
      <c r="P3630" s="2">
        <f>DATEVALUE(CONCATENATE(RIGHT(output[[#This Row],[month_year]],2),"/01/",LEFT(output[[#This Row],[month_year]],4)))</f>
        <v>42370</v>
      </c>
    </row>
    <row r="3631" spans="1:16" x14ac:dyDescent="0.3">
      <c r="A3631">
        <v>201601</v>
      </c>
      <c r="B3631" t="s">
        <v>143</v>
      </c>
      <c r="C3631" t="s">
        <v>325</v>
      </c>
      <c r="D3631" t="s">
        <v>326</v>
      </c>
      <c r="E3631" t="s">
        <v>327</v>
      </c>
      <c r="F3631" t="s">
        <v>30</v>
      </c>
      <c r="G3631" t="s">
        <v>27</v>
      </c>
      <c r="H3631" t="s">
        <v>20</v>
      </c>
      <c r="I3631" t="s">
        <v>28</v>
      </c>
      <c r="J3631">
        <v>693</v>
      </c>
      <c r="K3631">
        <v>5.98</v>
      </c>
      <c r="L3631">
        <v>4144.1400000000003</v>
      </c>
      <c r="M3631">
        <v>0.33333333333333298</v>
      </c>
      <c r="N3631" t="s">
        <v>327</v>
      </c>
      <c r="O3631" t="s">
        <v>22</v>
      </c>
      <c r="P3631" s="2">
        <f>DATEVALUE(CONCATENATE(RIGHT(output[[#This Row],[month_year]],2),"/01/",LEFT(output[[#This Row],[month_year]],4)))</f>
        <v>42370</v>
      </c>
    </row>
    <row r="3632" spans="1:16" x14ac:dyDescent="0.3">
      <c r="A3632">
        <v>201601</v>
      </c>
      <c r="B3632" t="s">
        <v>143</v>
      </c>
      <c r="C3632" t="s">
        <v>328</v>
      </c>
      <c r="D3632" t="s">
        <v>329</v>
      </c>
      <c r="E3632" t="s">
        <v>330</v>
      </c>
      <c r="F3632" t="s">
        <v>30</v>
      </c>
      <c r="G3632" t="s">
        <v>27</v>
      </c>
      <c r="H3632" t="s">
        <v>38</v>
      </c>
      <c r="I3632" t="s">
        <v>150</v>
      </c>
      <c r="J3632">
        <v>473</v>
      </c>
      <c r="K3632">
        <v>6.98</v>
      </c>
      <c r="L3632">
        <v>3301.54</v>
      </c>
      <c r="M3632">
        <v>0.33333333333333298</v>
      </c>
      <c r="N3632" t="s">
        <v>330</v>
      </c>
      <c r="O3632" t="s">
        <v>22</v>
      </c>
      <c r="P3632" s="2">
        <f>DATEVALUE(CONCATENATE(RIGHT(output[[#This Row],[month_year]],2),"/01/",LEFT(output[[#This Row],[month_year]],4)))</f>
        <v>42370</v>
      </c>
    </row>
    <row r="3633" spans="1:16" x14ac:dyDescent="0.3">
      <c r="A3633">
        <v>201601</v>
      </c>
      <c r="B3633" t="s">
        <v>143</v>
      </c>
      <c r="C3633" t="s">
        <v>331</v>
      </c>
      <c r="D3633" t="s">
        <v>332</v>
      </c>
      <c r="E3633" t="s">
        <v>327</v>
      </c>
      <c r="F3633" t="s">
        <v>30</v>
      </c>
      <c r="G3633" t="s">
        <v>27</v>
      </c>
      <c r="H3633" t="s">
        <v>20</v>
      </c>
      <c r="I3633" t="s">
        <v>28</v>
      </c>
      <c r="J3633">
        <v>84</v>
      </c>
      <c r="K3633">
        <v>5.98</v>
      </c>
      <c r="L3633">
        <v>502.32</v>
      </c>
      <c r="N3633" t="s">
        <v>327</v>
      </c>
      <c r="O3633" t="s">
        <v>24</v>
      </c>
      <c r="P3633" s="2">
        <f>DATEVALUE(CONCATENATE(RIGHT(output[[#This Row],[month_year]],2),"/01/",LEFT(output[[#This Row],[month_year]],4)))</f>
        <v>42370</v>
      </c>
    </row>
    <row r="3634" spans="1:16" x14ac:dyDescent="0.3">
      <c r="A3634">
        <v>201601</v>
      </c>
      <c r="B3634" t="s">
        <v>143</v>
      </c>
      <c r="C3634" t="s">
        <v>333</v>
      </c>
      <c r="D3634" t="s">
        <v>334</v>
      </c>
      <c r="E3634" t="s">
        <v>330</v>
      </c>
      <c r="F3634" t="s">
        <v>30</v>
      </c>
      <c r="G3634" t="s">
        <v>27</v>
      </c>
      <c r="H3634" t="s">
        <v>38</v>
      </c>
      <c r="I3634" t="s">
        <v>150</v>
      </c>
      <c r="J3634">
        <v>42</v>
      </c>
      <c r="K3634">
        <v>6.98</v>
      </c>
      <c r="L3634">
        <v>293.16000000000003</v>
      </c>
      <c r="N3634" t="s">
        <v>330</v>
      </c>
      <c r="O3634" t="s">
        <v>24</v>
      </c>
      <c r="P3634" s="2">
        <f>DATEVALUE(CONCATENATE(RIGHT(output[[#This Row],[month_year]],2),"/01/",LEFT(output[[#This Row],[month_year]],4)))</f>
        <v>42370</v>
      </c>
    </row>
    <row r="3635" spans="1:16" x14ac:dyDescent="0.3">
      <c r="A3635">
        <v>201601</v>
      </c>
      <c r="B3635" t="s">
        <v>143</v>
      </c>
      <c r="C3635" t="s">
        <v>335</v>
      </c>
      <c r="D3635" t="s">
        <v>336</v>
      </c>
      <c r="E3635" t="s">
        <v>32</v>
      </c>
      <c r="F3635" t="s">
        <v>30</v>
      </c>
      <c r="G3635" t="s">
        <v>19</v>
      </c>
      <c r="H3635" t="s">
        <v>20</v>
      </c>
      <c r="I3635" t="s">
        <v>21</v>
      </c>
      <c r="J3635">
        <v>3609</v>
      </c>
      <c r="K3635">
        <v>12.9266666666667</v>
      </c>
      <c r="L3635">
        <v>46652.34</v>
      </c>
      <c r="M3635">
        <v>20</v>
      </c>
      <c r="N3635" t="s">
        <v>32</v>
      </c>
      <c r="O3635" t="s">
        <v>22</v>
      </c>
      <c r="P3635" s="2">
        <f>DATEVALUE(CONCATENATE(RIGHT(output[[#This Row],[month_year]],2),"/01/",LEFT(output[[#This Row],[month_year]],4)))</f>
        <v>42370</v>
      </c>
    </row>
    <row r="3636" spans="1:16" x14ac:dyDescent="0.3">
      <c r="A3636">
        <v>201601</v>
      </c>
      <c r="B3636" t="s">
        <v>143</v>
      </c>
      <c r="C3636" t="s">
        <v>337</v>
      </c>
      <c r="D3636" t="s">
        <v>338</v>
      </c>
      <c r="E3636" t="s">
        <v>91</v>
      </c>
      <c r="F3636" t="s">
        <v>30</v>
      </c>
      <c r="G3636" t="s">
        <v>19</v>
      </c>
      <c r="H3636" t="s">
        <v>38</v>
      </c>
      <c r="I3636" t="s">
        <v>39</v>
      </c>
      <c r="J3636">
        <v>4704</v>
      </c>
      <c r="K3636">
        <v>14.08</v>
      </c>
      <c r="L3636">
        <v>66232.320000000007</v>
      </c>
      <c r="M3636">
        <v>18.6666666666667</v>
      </c>
      <c r="N3636" t="s">
        <v>91</v>
      </c>
      <c r="O3636" t="s">
        <v>22</v>
      </c>
      <c r="P3636" s="2">
        <f>DATEVALUE(CONCATENATE(RIGHT(output[[#This Row],[month_year]],2),"/01/",LEFT(output[[#This Row],[month_year]],4)))</f>
        <v>42370</v>
      </c>
    </row>
    <row r="3637" spans="1:16" x14ac:dyDescent="0.3">
      <c r="A3637">
        <v>201601</v>
      </c>
      <c r="B3637" t="s">
        <v>143</v>
      </c>
      <c r="C3637" t="s">
        <v>339</v>
      </c>
      <c r="D3637" t="s">
        <v>340</v>
      </c>
      <c r="E3637" t="s">
        <v>32</v>
      </c>
      <c r="F3637" t="s">
        <v>30</v>
      </c>
      <c r="G3637" t="s">
        <v>161</v>
      </c>
      <c r="H3637" t="s">
        <v>20</v>
      </c>
      <c r="I3637" t="s">
        <v>162</v>
      </c>
      <c r="J3637">
        <v>4020</v>
      </c>
      <c r="K3637">
        <v>13.11</v>
      </c>
      <c r="L3637">
        <v>52702.2</v>
      </c>
      <c r="N3637" t="s">
        <v>32</v>
      </c>
      <c r="O3637" t="s">
        <v>24</v>
      </c>
      <c r="P3637" s="2">
        <f>DATEVALUE(CONCATENATE(RIGHT(output[[#This Row],[month_year]],2),"/01/",LEFT(output[[#This Row],[month_year]],4)))</f>
        <v>42370</v>
      </c>
    </row>
    <row r="3638" spans="1:16" x14ac:dyDescent="0.3">
      <c r="A3638">
        <v>201601</v>
      </c>
      <c r="B3638" t="s">
        <v>143</v>
      </c>
      <c r="C3638" t="s">
        <v>341</v>
      </c>
      <c r="D3638" t="s">
        <v>342</v>
      </c>
      <c r="E3638" t="s">
        <v>91</v>
      </c>
      <c r="F3638" t="s">
        <v>30</v>
      </c>
      <c r="G3638" t="s">
        <v>161</v>
      </c>
      <c r="H3638" t="s">
        <v>38</v>
      </c>
      <c r="I3638" t="s">
        <v>165</v>
      </c>
      <c r="J3638">
        <v>4783</v>
      </c>
      <c r="K3638">
        <v>14.213333333333299</v>
      </c>
      <c r="L3638">
        <v>67982.373333333293</v>
      </c>
      <c r="N3638" t="s">
        <v>91</v>
      </c>
      <c r="O3638" t="s">
        <v>24</v>
      </c>
      <c r="P3638" s="2">
        <f>DATEVALUE(CONCATENATE(RIGHT(output[[#This Row],[month_year]],2),"/01/",LEFT(output[[#This Row],[month_year]],4)))</f>
        <v>42370</v>
      </c>
    </row>
    <row r="3639" spans="1:16" x14ac:dyDescent="0.3">
      <c r="A3639">
        <v>201601</v>
      </c>
      <c r="B3639" t="s">
        <v>143</v>
      </c>
      <c r="C3639" t="s">
        <v>343</v>
      </c>
      <c r="D3639" t="s">
        <v>344</v>
      </c>
      <c r="E3639" t="s">
        <v>32</v>
      </c>
      <c r="F3639" t="s">
        <v>30</v>
      </c>
      <c r="G3639" t="s">
        <v>19</v>
      </c>
      <c r="H3639" t="s">
        <v>20</v>
      </c>
      <c r="I3639" t="s">
        <v>21</v>
      </c>
      <c r="J3639">
        <v>359</v>
      </c>
      <c r="K3639">
        <v>14.98</v>
      </c>
      <c r="L3639">
        <v>5377.82</v>
      </c>
      <c r="N3639" t="s">
        <v>32</v>
      </c>
      <c r="O3639" t="s">
        <v>24</v>
      </c>
      <c r="P3639" s="2">
        <f>DATEVALUE(CONCATENATE(RIGHT(output[[#This Row],[month_year]],2),"/01/",LEFT(output[[#This Row],[month_year]],4)))</f>
        <v>42370</v>
      </c>
    </row>
    <row r="3640" spans="1:16" x14ac:dyDescent="0.3">
      <c r="A3640">
        <v>201601</v>
      </c>
      <c r="B3640" t="s">
        <v>143</v>
      </c>
      <c r="C3640" t="s">
        <v>345</v>
      </c>
      <c r="D3640" t="s">
        <v>346</v>
      </c>
      <c r="E3640" t="s">
        <v>91</v>
      </c>
      <c r="F3640" t="s">
        <v>30</v>
      </c>
      <c r="G3640" t="s">
        <v>19</v>
      </c>
      <c r="H3640" t="s">
        <v>38</v>
      </c>
      <c r="I3640" t="s">
        <v>39</v>
      </c>
      <c r="J3640">
        <v>398</v>
      </c>
      <c r="K3640">
        <v>15.98</v>
      </c>
      <c r="L3640">
        <v>6360.04</v>
      </c>
      <c r="N3640" t="s">
        <v>91</v>
      </c>
      <c r="O3640" t="s">
        <v>24</v>
      </c>
      <c r="P3640" s="2">
        <f>DATEVALUE(CONCATENATE(RIGHT(output[[#This Row],[month_year]],2),"/01/",LEFT(output[[#This Row],[month_year]],4)))</f>
        <v>42370</v>
      </c>
    </row>
    <row r="3641" spans="1:16" x14ac:dyDescent="0.3">
      <c r="A3641">
        <v>201601</v>
      </c>
      <c r="B3641" t="s">
        <v>143</v>
      </c>
      <c r="C3641" t="s">
        <v>347</v>
      </c>
      <c r="D3641" t="s">
        <v>348</v>
      </c>
      <c r="E3641" t="s">
        <v>141</v>
      </c>
      <c r="F3641" t="s">
        <v>30</v>
      </c>
      <c r="G3641" t="s">
        <v>27</v>
      </c>
      <c r="H3641" t="s">
        <v>20</v>
      </c>
      <c r="I3641" t="s">
        <v>28</v>
      </c>
      <c r="J3641">
        <v>7306</v>
      </c>
      <c r="K3641">
        <v>5.98</v>
      </c>
      <c r="L3641">
        <v>43689.88</v>
      </c>
      <c r="M3641">
        <v>11.3333333333333</v>
      </c>
      <c r="N3641" t="s">
        <v>141</v>
      </c>
      <c r="O3641" t="s">
        <v>22</v>
      </c>
      <c r="P3641" s="2">
        <f>DATEVALUE(CONCATENATE(RIGHT(output[[#This Row],[month_year]],2),"/01/",LEFT(output[[#This Row],[month_year]],4)))</f>
        <v>42370</v>
      </c>
    </row>
    <row r="3642" spans="1:16" x14ac:dyDescent="0.3">
      <c r="A3642">
        <v>201601</v>
      </c>
      <c r="B3642" t="s">
        <v>143</v>
      </c>
      <c r="C3642" t="s">
        <v>349</v>
      </c>
      <c r="D3642" t="s">
        <v>350</v>
      </c>
      <c r="E3642" t="s">
        <v>351</v>
      </c>
      <c r="F3642" t="s">
        <v>30</v>
      </c>
      <c r="G3642" t="s">
        <v>27</v>
      </c>
      <c r="H3642" t="s">
        <v>38</v>
      </c>
      <c r="I3642" t="s">
        <v>150</v>
      </c>
      <c r="J3642">
        <v>6035</v>
      </c>
      <c r="K3642">
        <v>6.98</v>
      </c>
      <c r="L3642">
        <v>42124.3</v>
      </c>
      <c r="M3642">
        <v>11.3333333333333</v>
      </c>
      <c r="N3642" t="s">
        <v>351</v>
      </c>
      <c r="O3642" t="s">
        <v>22</v>
      </c>
      <c r="P3642" s="2">
        <f>DATEVALUE(CONCATENATE(RIGHT(output[[#This Row],[month_year]],2),"/01/",LEFT(output[[#This Row],[month_year]],4)))</f>
        <v>42370</v>
      </c>
    </row>
    <row r="3643" spans="1:16" x14ac:dyDescent="0.3">
      <c r="A3643">
        <v>201601</v>
      </c>
      <c r="B3643" t="s">
        <v>143</v>
      </c>
      <c r="C3643" t="s">
        <v>352</v>
      </c>
      <c r="D3643" t="s">
        <v>353</v>
      </c>
      <c r="E3643" t="s">
        <v>141</v>
      </c>
      <c r="F3643" t="s">
        <v>30</v>
      </c>
      <c r="G3643" t="s">
        <v>354</v>
      </c>
      <c r="H3643" t="s">
        <v>20</v>
      </c>
      <c r="I3643" t="s">
        <v>355</v>
      </c>
      <c r="J3643">
        <v>55197</v>
      </c>
      <c r="K3643">
        <v>5.98</v>
      </c>
      <c r="L3643">
        <v>330078.06</v>
      </c>
      <c r="N3643" t="s">
        <v>141</v>
      </c>
      <c r="O3643" t="s">
        <v>24</v>
      </c>
      <c r="P3643" s="2">
        <f>DATEVALUE(CONCATENATE(RIGHT(output[[#This Row],[month_year]],2),"/01/",LEFT(output[[#This Row],[month_year]],4)))</f>
        <v>42370</v>
      </c>
    </row>
    <row r="3644" spans="1:16" x14ac:dyDescent="0.3">
      <c r="A3644">
        <v>201601</v>
      </c>
      <c r="B3644" t="s">
        <v>143</v>
      </c>
      <c r="C3644" t="s">
        <v>356</v>
      </c>
      <c r="D3644" t="s">
        <v>357</v>
      </c>
      <c r="E3644" t="s">
        <v>351</v>
      </c>
      <c r="F3644" t="s">
        <v>30</v>
      </c>
      <c r="G3644" t="s">
        <v>354</v>
      </c>
      <c r="H3644" t="s">
        <v>38</v>
      </c>
      <c r="I3644" t="s">
        <v>358</v>
      </c>
      <c r="J3644">
        <v>45480</v>
      </c>
      <c r="K3644">
        <v>6.98</v>
      </c>
      <c r="L3644">
        <v>317450.40000000002</v>
      </c>
      <c r="N3644" t="s">
        <v>351</v>
      </c>
      <c r="O3644" t="s">
        <v>24</v>
      </c>
      <c r="P3644" s="2">
        <f>DATEVALUE(CONCATENATE(RIGHT(output[[#This Row],[month_year]],2),"/01/",LEFT(output[[#This Row],[month_year]],4)))</f>
        <v>42370</v>
      </c>
    </row>
    <row r="3645" spans="1:16" x14ac:dyDescent="0.3">
      <c r="A3645">
        <v>201601</v>
      </c>
      <c r="B3645" t="s">
        <v>143</v>
      </c>
      <c r="C3645" t="s">
        <v>359</v>
      </c>
      <c r="D3645" t="s">
        <v>360</v>
      </c>
      <c r="E3645" t="s">
        <v>141</v>
      </c>
      <c r="F3645" t="s">
        <v>30</v>
      </c>
      <c r="G3645" t="s">
        <v>27</v>
      </c>
      <c r="H3645" t="s">
        <v>20</v>
      </c>
      <c r="I3645" t="s">
        <v>28</v>
      </c>
      <c r="J3645">
        <v>2694</v>
      </c>
      <c r="K3645">
        <v>5.98</v>
      </c>
      <c r="L3645">
        <v>16110.12</v>
      </c>
      <c r="N3645" t="s">
        <v>141</v>
      </c>
      <c r="O3645" t="s">
        <v>24</v>
      </c>
      <c r="P3645" s="2">
        <f>DATEVALUE(CONCATENATE(RIGHT(output[[#This Row],[month_year]],2),"/01/",LEFT(output[[#This Row],[month_year]],4)))</f>
        <v>42370</v>
      </c>
    </row>
    <row r="3646" spans="1:16" x14ac:dyDescent="0.3">
      <c r="A3646">
        <v>201601</v>
      </c>
      <c r="B3646" t="s">
        <v>143</v>
      </c>
      <c r="C3646" t="s">
        <v>361</v>
      </c>
      <c r="D3646" t="s">
        <v>362</v>
      </c>
      <c r="E3646" t="s">
        <v>351</v>
      </c>
      <c r="F3646" t="s">
        <v>30</v>
      </c>
      <c r="G3646" t="s">
        <v>27</v>
      </c>
      <c r="H3646" t="s">
        <v>38</v>
      </c>
      <c r="I3646" t="s">
        <v>150</v>
      </c>
      <c r="J3646">
        <v>1977</v>
      </c>
      <c r="K3646">
        <v>6.98</v>
      </c>
      <c r="L3646">
        <v>13799.46</v>
      </c>
      <c r="N3646" t="s">
        <v>351</v>
      </c>
      <c r="O3646" t="s">
        <v>24</v>
      </c>
      <c r="P3646" s="2">
        <f>DATEVALUE(CONCATENATE(RIGHT(output[[#This Row],[month_year]],2),"/01/",LEFT(output[[#This Row],[month_year]],4)))</f>
        <v>42370</v>
      </c>
    </row>
    <row r="3647" spans="1:16" x14ac:dyDescent="0.3">
      <c r="A3647">
        <v>201601</v>
      </c>
      <c r="B3647" t="s">
        <v>143</v>
      </c>
      <c r="C3647" t="s">
        <v>363</v>
      </c>
      <c r="D3647" t="s">
        <v>364</v>
      </c>
      <c r="E3647" t="s">
        <v>365</v>
      </c>
      <c r="F3647" t="s">
        <v>30</v>
      </c>
      <c r="G3647" t="s">
        <v>27</v>
      </c>
      <c r="H3647" t="s">
        <v>20</v>
      </c>
      <c r="I3647" t="s">
        <v>28</v>
      </c>
      <c r="J3647">
        <v>501</v>
      </c>
      <c r="K3647">
        <v>5.98</v>
      </c>
      <c r="L3647">
        <v>2995.98</v>
      </c>
      <c r="M3647">
        <v>0.33333333333333298</v>
      </c>
      <c r="N3647" t="s">
        <v>365</v>
      </c>
      <c r="O3647" t="s">
        <v>22</v>
      </c>
      <c r="P3647" s="2">
        <f>DATEVALUE(CONCATENATE(RIGHT(output[[#This Row],[month_year]],2),"/01/",LEFT(output[[#This Row],[month_year]],4)))</f>
        <v>42370</v>
      </c>
    </row>
    <row r="3648" spans="1:16" x14ac:dyDescent="0.3">
      <c r="A3648">
        <v>201601</v>
      </c>
      <c r="B3648" t="s">
        <v>143</v>
      </c>
      <c r="C3648" t="s">
        <v>366</v>
      </c>
      <c r="D3648" t="s">
        <v>367</v>
      </c>
      <c r="E3648" t="s">
        <v>368</v>
      </c>
      <c r="F3648" t="s">
        <v>30</v>
      </c>
      <c r="G3648" t="s">
        <v>27</v>
      </c>
      <c r="H3648" t="s">
        <v>38</v>
      </c>
      <c r="I3648" t="s">
        <v>150</v>
      </c>
      <c r="J3648">
        <v>337</v>
      </c>
      <c r="K3648">
        <v>6.98</v>
      </c>
      <c r="L3648">
        <v>2352.2600000000002</v>
      </c>
      <c r="M3648">
        <v>0.66666666666666696</v>
      </c>
      <c r="N3648" t="s">
        <v>368</v>
      </c>
      <c r="O3648" t="s">
        <v>22</v>
      </c>
      <c r="P3648" s="2">
        <f>DATEVALUE(CONCATENATE(RIGHT(output[[#This Row],[month_year]],2),"/01/",LEFT(output[[#This Row],[month_year]],4)))</f>
        <v>42370</v>
      </c>
    </row>
    <row r="3649" spans="1:16" x14ac:dyDescent="0.3">
      <c r="A3649">
        <v>201601</v>
      </c>
      <c r="B3649" t="s">
        <v>143</v>
      </c>
      <c r="C3649" t="s">
        <v>369</v>
      </c>
      <c r="D3649" t="s">
        <v>370</v>
      </c>
      <c r="E3649" t="s">
        <v>365</v>
      </c>
      <c r="F3649" t="s">
        <v>30</v>
      </c>
      <c r="G3649" t="s">
        <v>27</v>
      </c>
      <c r="H3649" t="s">
        <v>20</v>
      </c>
      <c r="I3649" t="s">
        <v>28</v>
      </c>
      <c r="J3649">
        <v>36</v>
      </c>
      <c r="K3649">
        <v>5.98</v>
      </c>
      <c r="L3649">
        <v>215.28</v>
      </c>
      <c r="N3649" t="s">
        <v>365</v>
      </c>
      <c r="O3649" t="s">
        <v>24</v>
      </c>
      <c r="P3649" s="2">
        <f>DATEVALUE(CONCATENATE(RIGHT(output[[#This Row],[month_year]],2),"/01/",LEFT(output[[#This Row],[month_year]],4)))</f>
        <v>42370</v>
      </c>
    </row>
    <row r="3650" spans="1:16" x14ac:dyDescent="0.3">
      <c r="A3650">
        <v>201601</v>
      </c>
      <c r="B3650" t="s">
        <v>143</v>
      </c>
      <c r="C3650" t="s">
        <v>371</v>
      </c>
      <c r="D3650" t="s">
        <v>372</v>
      </c>
      <c r="E3650" t="s">
        <v>368</v>
      </c>
      <c r="F3650" t="s">
        <v>30</v>
      </c>
      <c r="G3650" t="s">
        <v>27</v>
      </c>
      <c r="H3650" t="s">
        <v>38</v>
      </c>
      <c r="I3650" t="s">
        <v>150</v>
      </c>
      <c r="J3650">
        <v>35</v>
      </c>
      <c r="K3650">
        <v>6.98</v>
      </c>
      <c r="L3650">
        <v>244.3</v>
      </c>
      <c r="N3650" t="s">
        <v>368</v>
      </c>
      <c r="O3650" t="s">
        <v>24</v>
      </c>
      <c r="P3650" s="2">
        <f>DATEVALUE(CONCATENATE(RIGHT(output[[#This Row],[month_year]],2),"/01/",LEFT(output[[#This Row],[month_year]],4)))</f>
        <v>42370</v>
      </c>
    </row>
    <row r="3651" spans="1:16" x14ac:dyDescent="0.3">
      <c r="A3651">
        <v>201601</v>
      </c>
      <c r="B3651" t="s">
        <v>143</v>
      </c>
      <c r="C3651" t="s">
        <v>373</v>
      </c>
      <c r="D3651" t="s">
        <v>374</v>
      </c>
      <c r="E3651" t="s">
        <v>375</v>
      </c>
      <c r="F3651" t="s">
        <v>30</v>
      </c>
      <c r="G3651" t="s">
        <v>19</v>
      </c>
      <c r="H3651" t="s">
        <v>20</v>
      </c>
      <c r="I3651" t="s">
        <v>21</v>
      </c>
      <c r="J3651">
        <v>2401</v>
      </c>
      <c r="K3651">
        <v>12.9266666666667</v>
      </c>
      <c r="L3651">
        <v>31036.926666666699</v>
      </c>
      <c r="M3651">
        <v>21.3333333333333</v>
      </c>
      <c r="N3651" t="s">
        <v>375</v>
      </c>
      <c r="O3651" t="s">
        <v>22</v>
      </c>
      <c r="P3651" s="2">
        <f>DATEVALUE(CONCATENATE(RIGHT(output[[#This Row],[month_year]],2),"/01/",LEFT(output[[#This Row],[month_year]],4)))</f>
        <v>42370</v>
      </c>
    </row>
    <row r="3652" spans="1:16" x14ac:dyDescent="0.3">
      <c r="A3652">
        <v>201601</v>
      </c>
      <c r="B3652" t="s">
        <v>143</v>
      </c>
      <c r="C3652" t="s">
        <v>376</v>
      </c>
      <c r="D3652" t="s">
        <v>377</v>
      </c>
      <c r="E3652" t="s">
        <v>375</v>
      </c>
      <c r="F3652" t="s">
        <v>30</v>
      </c>
      <c r="G3652" t="s">
        <v>19</v>
      </c>
      <c r="H3652" t="s">
        <v>20</v>
      </c>
      <c r="I3652" t="s">
        <v>21</v>
      </c>
      <c r="J3652">
        <v>249</v>
      </c>
      <c r="K3652">
        <v>14.98</v>
      </c>
      <c r="L3652">
        <v>3730.02</v>
      </c>
      <c r="N3652" t="s">
        <v>375</v>
      </c>
      <c r="O3652" t="s">
        <v>24</v>
      </c>
      <c r="P3652" s="2">
        <f>DATEVALUE(CONCATENATE(RIGHT(output[[#This Row],[month_year]],2),"/01/",LEFT(output[[#This Row],[month_year]],4)))</f>
        <v>42370</v>
      </c>
    </row>
    <row r="3653" spans="1:16" x14ac:dyDescent="0.3">
      <c r="A3653">
        <v>201601</v>
      </c>
      <c r="B3653" t="s">
        <v>143</v>
      </c>
      <c r="C3653" t="s">
        <v>378</v>
      </c>
      <c r="D3653" t="s">
        <v>379</v>
      </c>
      <c r="E3653" t="s">
        <v>380</v>
      </c>
      <c r="F3653" t="s">
        <v>30</v>
      </c>
      <c r="G3653" t="s">
        <v>19</v>
      </c>
      <c r="H3653" t="s">
        <v>38</v>
      </c>
      <c r="I3653" t="s">
        <v>39</v>
      </c>
      <c r="J3653">
        <v>297</v>
      </c>
      <c r="K3653">
        <v>15.98</v>
      </c>
      <c r="L3653">
        <v>4746.0600000000004</v>
      </c>
      <c r="M3653">
        <v>20</v>
      </c>
      <c r="N3653" t="s">
        <v>380</v>
      </c>
      <c r="O3653" t="s">
        <v>22</v>
      </c>
      <c r="P3653" s="2">
        <f>DATEVALUE(CONCATENATE(RIGHT(output[[#This Row],[month_year]],2),"/01/",LEFT(output[[#This Row],[month_year]],4)))</f>
        <v>42370</v>
      </c>
    </row>
    <row r="3654" spans="1:16" x14ac:dyDescent="0.3">
      <c r="A3654">
        <v>201601</v>
      </c>
      <c r="B3654" t="s">
        <v>143</v>
      </c>
      <c r="C3654" t="s">
        <v>381</v>
      </c>
      <c r="D3654" t="s">
        <v>381</v>
      </c>
      <c r="E3654" t="s">
        <v>382</v>
      </c>
      <c r="F3654" t="s">
        <v>35</v>
      </c>
      <c r="G3654" t="s">
        <v>27</v>
      </c>
      <c r="H3654" t="s">
        <v>20</v>
      </c>
      <c r="I3654" t="s">
        <v>28</v>
      </c>
      <c r="J3654">
        <v>3335</v>
      </c>
      <c r="K3654">
        <v>5.98</v>
      </c>
      <c r="L3654">
        <v>19943.3</v>
      </c>
      <c r="M3654">
        <v>0.66666666666666696</v>
      </c>
      <c r="N3654" t="s">
        <v>382</v>
      </c>
      <c r="O3654" t="s">
        <v>22</v>
      </c>
      <c r="P3654" s="2">
        <f>DATEVALUE(CONCATENATE(RIGHT(output[[#This Row],[month_year]],2),"/01/",LEFT(output[[#This Row],[month_year]],4)))</f>
        <v>42370</v>
      </c>
    </row>
    <row r="3655" spans="1:16" x14ac:dyDescent="0.3">
      <c r="A3655">
        <v>201601</v>
      </c>
      <c r="B3655" t="s">
        <v>143</v>
      </c>
      <c r="C3655" t="s">
        <v>383</v>
      </c>
      <c r="D3655" t="s">
        <v>383</v>
      </c>
      <c r="E3655" t="s">
        <v>384</v>
      </c>
      <c r="F3655" t="s">
        <v>35</v>
      </c>
      <c r="G3655" t="s">
        <v>27</v>
      </c>
      <c r="H3655" t="s">
        <v>38</v>
      </c>
      <c r="I3655" t="s">
        <v>150</v>
      </c>
      <c r="J3655">
        <v>2266</v>
      </c>
      <c r="K3655">
        <v>6.98</v>
      </c>
      <c r="L3655">
        <v>15816.68</v>
      </c>
      <c r="M3655">
        <v>0.66666666666666696</v>
      </c>
      <c r="N3655" t="s">
        <v>384</v>
      </c>
      <c r="O3655" t="s">
        <v>22</v>
      </c>
      <c r="P3655" s="2">
        <f>DATEVALUE(CONCATENATE(RIGHT(output[[#This Row],[month_year]],2),"/01/",LEFT(output[[#This Row],[month_year]],4)))</f>
        <v>42370</v>
      </c>
    </row>
    <row r="3656" spans="1:16" x14ac:dyDescent="0.3">
      <c r="A3656">
        <v>201601</v>
      </c>
      <c r="B3656" t="s">
        <v>143</v>
      </c>
      <c r="C3656" t="s">
        <v>385</v>
      </c>
      <c r="D3656" t="s">
        <v>385</v>
      </c>
      <c r="E3656" t="s">
        <v>382</v>
      </c>
      <c r="F3656" t="s">
        <v>35</v>
      </c>
      <c r="G3656" t="s">
        <v>27</v>
      </c>
      <c r="H3656" t="s">
        <v>20</v>
      </c>
      <c r="I3656" t="s">
        <v>28</v>
      </c>
      <c r="J3656">
        <v>405</v>
      </c>
      <c r="K3656">
        <v>5.98</v>
      </c>
      <c r="L3656">
        <v>2421.9</v>
      </c>
      <c r="N3656" t="s">
        <v>382</v>
      </c>
      <c r="O3656" t="s">
        <v>24</v>
      </c>
      <c r="P3656" s="2">
        <f>DATEVALUE(CONCATENATE(RIGHT(output[[#This Row],[month_year]],2),"/01/",LEFT(output[[#This Row],[month_year]],4)))</f>
        <v>42370</v>
      </c>
    </row>
    <row r="3657" spans="1:16" x14ac:dyDescent="0.3">
      <c r="A3657">
        <v>201601</v>
      </c>
      <c r="B3657" t="s">
        <v>143</v>
      </c>
      <c r="C3657" t="s">
        <v>386</v>
      </c>
      <c r="D3657" t="s">
        <v>386</v>
      </c>
      <c r="E3657" t="s">
        <v>384</v>
      </c>
      <c r="F3657" t="s">
        <v>35</v>
      </c>
      <c r="G3657" t="s">
        <v>27</v>
      </c>
      <c r="H3657" t="s">
        <v>38</v>
      </c>
      <c r="I3657" t="s">
        <v>150</v>
      </c>
      <c r="J3657">
        <v>205</v>
      </c>
      <c r="K3657">
        <v>6.98</v>
      </c>
      <c r="L3657">
        <v>1430.9</v>
      </c>
      <c r="N3657" t="s">
        <v>384</v>
      </c>
      <c r="O3657" t="s">
        <v>24</v>
      </c>
      <c r="P3657" s="2">
        <f>DATEVALUE(CONCATENATE(RIGHT(output[[#This Row],[month_year]],2),"/01/",LEFT(output[[#This Row],[month_year]],4)))</f>
        <v>42370</v>
      </c>
    </row>
    <row r="3658" spans="1:16" x14ac:dyDescent="0.3">
      <c r="A3658">
        <v>201601</v>
      </c>
      <c r="B3658" t="s">
        <v>143</v>
      </c>
      <c r="C3658" t="s">
        <v>387</v>
      </c>
      <c r="D3658" t="s">
        <v>387</v>
      </c>
      <c r="E3658" t="s">
        <v>34</v>
      </c>
      <c r="F3658" t="s">
        <v>35</v>
      </c>
      <c r="G3658" t="s">
        <v>19</v>
      </c>
      <c r="H3658" t="s">
        <v>20</v>
      </c>
      <c r="I3658" t="s">
        <v>21</v>
      </c>
      <c r="J3658">
        <v>3096</v>
      </c>
      <c r="K3658">
        <v>12.9266666666667</v>
      </c>
      <c r="L3658">
        <v>40020.959999999999</v>
      </c>
      <c r="M3658">
        <v>20</v>
      </c>
      <c r="N3658" t="s">
        <v>34</v>
      </c>
      <c r="O3658" t="s">
        <v>22</v>
      </c>
      <c r="P3658" s="2">
        <f>DATEVALUE(CONCATENATE(RIGHT(output[[#This Row],[month_year]],2),"/01/",LEFT(output[[#This Row],[month_year]],4)))</f>
        <v>42370</v>
      </c>
    </row>
    <row r="3659" spans="1:16" x14ac:dyDescent="0.3">
      <c r="A3659">
        <v>201601</v>
      </c>
      <c r="B3659" t="s">
        <v>143</v>
      </c>
      <c r="C3659" t="s">
        <v>388</v>
      </c>
      <c r="D3659" t="s">
        <v>388</v>
      </c>
      <c r="E3659" t="s">
        <v>389</v>
      </c>
      <c r="F3659" t="s">
        <v>35</v>
      </c>
      <c r="G3659" t="s">
        <v>19</v>
      </c>
      <c r="H3659" t="s">
        <v>38</v>
      </c>
      <c r="I3659" t="s">
        <v>39</v>
      </c>
      <c r="J3659">
        <v>3902</v>
      </c>
      <c r="K3659">
        <v>14.08</v>
      </c>
      <c r="L3659">
        <v>54940.160000000003</v>
      </c>
      <c r="M3659">
        <v>20</v>
      </c>
      <c r="N3659" t="s">
        <v>389</v>
      </c>
      <c r="O3659" t="s">
        <v>22</v>
      </c>
      <c r="P3659" s="2">
        <f>DATEVALUE(CONCATENATE(RIGHT(output[[#This Row],[month_year]],2),"/01/",LEFT(output[[#This Row],[month_year]],4)))</f>
        <v>42370</v>
      </c>
    </row>
    <row r="3660" spans="1:16" x14ac:dyDescent="0.3">
      <c r="A3660">
        <v>201601</v>
      </c>
      <c r="B3660" t="s">
        <v>143</v>
      </c>
      <c r="C3660" t="s">
        <v>390</v>
      </c>
      <c r="D3660" t="s">
        <v>390</v>
      </c>
      <c r="E3660" t="s">
        <v>34</v>
      </c>
      <c r="F3660" t="s">
        <v>35</v>
      </c>
      <c r="G3660" t="s">
        <v>161</v>
      </c>
      <c r="H3660" t="s">
        <v>20</v>
      </c>
      <c r="I3660" t="s">
        <v>162</v>
      </c>
      <c r="J3660">
        <v>4150</v>
      </c>
      <c r="K3660">
        <v>13.11</v>
      </c>
      <c r="L3660">
        <v>54406.5</v>
      </c>
      <c r="N3660" t="s">
        <v>34</v>
      </c>
      <c r="O3660" t="s">
        <v>24</v>
      </c>
      <c r="P3660" s="2">
        <f>DATEVALUE(CONCATENATE(RIGHT(output[[#This Row],[month_year]],2),"/01/",LEFT(output[[#This Row],[month_year]],4)))</f>
        <v>42370</v>
      </c>
    </row>
    <row r="3661" spans="1:16" x14ac:dyDescent="0.3">
      <c r="A3661">
        <v>201601</v>
      </c>
      <c r="B3661" t="s">
        <v>143</v>
      </c>
      <c r="C3661" t="s">
        <v>391</v>
      </c>
      <c r="D3661" t="s">
        <v>391</v>
      </c>
      <c r="E3661" t="s">
        <v>389</v>
      </c>
      <c r="F3661" t="s">
        <v>35</v>
      </c>
      <c r="G3661" t="s">
        <v>161</v>
      </c>
      <c r="H3661" t="s">
        <v>38</v>
      </c>
      <c r="I3661" t="s">
        <v>165</v>
      </c>
      <c r="J3661">
        <v>5277</v>
      </c>
      <c r="K3661">
        <v>14.213333333333299</v>
      </c>
      <c r="L3661">
        <v>75003.759999999995</v>
      </c>
      <c r="N3661" t="s">
        <v>389</v>
      </c>
      <c r="O3661" t="s">
        <v>24</v>
      </c>
      <c r="P3661" s="2">
        <f>DATEVALUE(CONCATENATE(RIGHT(output[[#This Row],[month_year]],2),"/01/",LEFT(output[[#This Row],[month_year]],4)))</f>
        <v>42370</v>
      </c>
    </row>
    <row r="3662" spans="1:16" x14ac:dyDescent="0.3">
      <c r="A3662">
        <v>201601</v>
      </c>
      <c r="B3662" t="s">
        <v>143</v>
      </c>
      <c r="C3662" t="s">
        <v>392</v>
      </c>
      <c r="D3662" t="s">
        <v>392</v>
      </c>
      <c r="E3662" t="s">
        <v>34</v>
      </c>
      <c r="F3662" t="s">
        <v>35</v>
      </c>
      <c r="G3662" t="s">
        <v>19</v>
      </c>
      <c r="H3662" t="s">
        <v>20</v>
      </c>
      <c r="I3662" t="s">
        <v>21</v>
      </c>
      <c r="J3662">
        <v>457</v>
      </c>
      <c r="K3662">
        <v>14.98</v>
      </c>
      <c r="L3662">
        <v>6845.86</v>
      </c>
      <c r="N3662" t="s">
        <v>34</v>
      </c>
      <c r="O3662" t="s">
        <v>24</v>
      </c>
      <c r="P3662" s="2">
        <f>DATEVALUE(CONCATENATE(RIGHT(output[[#This Row],[month_year]],2),"/01/",LEFT(output[[#This Row],[month_year]],4)))</f>
        <v>42370</v>
      </c>
    </row>
    <row r="3663" spans="1:16" x14ac:dyDescent="0.3">
      <c r="A3663">
        <v>201601</v>
      </c>
      <c r="B3663" t="s">
        <v>143</v>
      </c>
      <c r="C3663" t="s">
        <v>393</v>
      </c>
      <c r="D3663" t="s">
        <v>393</v>
      </c>
      <c r="E3663" t="s">
        <v>389</v>
      </c>
      <c r="F3663" t="s">
        <v>35</v>
      </c>
      <c r="G3663" t="s">
        <v>19</v>
      </c>
      <c r="H3663" t="s">
        <v>38</v>
      </c>
      <c r="I3663" t="s">
        <v>39</v>
      </c>
      <c r="J3663">
        <v>450</v>
      </c>
      <c r="K3663">
        <v>15.98</v>
      </c>
      <c r="L3663">
        <v>7191</v>
      </c>
      <c r="N3663" t="s">
        <v>389</v>
      </c>
      <c r="O3663" t="s">
        <v>24</v>
      </c>
      <c r="P3663" s="2">
        <f>DATEVALUE(CONCATENATE(RIGHT(output[[#This Row],[month_year]],2),"/01/",LEFT(output[[#This Row],[month_year]],4)))</f>
        <v>42370</v>
      </c>
    </row>
    <row r="3664" spans="1:16" x14ac:dyDescent="0.3">
      <c r="A3664">
        <v>201601</v>
      </c>
      <c r="B3664" t="s">
        <v>143</v>
      </c>
      <c r="C3664" t="s">
        <v>394</v>
      </c>
      <c r="D3664" t="s">
        <v>394</v>
      </c>
      <c r="E3664" t="s">
        <v>395</v>
      </c>
      <c r="F3664" t="s">
        <v>35</v>
      </c>
      <c r="G3664" t="s">
        <v>27</v>
      </c>
      <c r="H3664" t="s">
        <v>20</v>
      </c>
      <c r="I3664" t="s">
        <v>28</v>
      </c>
      <c r="J3664">
        <v>4071</v>
      </c>
      <c r="K3664">
        <v>5.98</v>
      </c>
      <c r="L3664">
        <v>24344.58</v>
      </c>
      <c r="M3664">
        <v>1</v>
      </c>
      <c r="N3664" t="s">
        <v>395</v>
      </c>
      <c r="O3664" t="s">
        <v>22</v>
      </c>
      <c r="P3664" s="2">
        <f>DATEVALUE(CONCATENATE(RIGHT(output[[#This Row],[month_year]],2),"/01/",LEFT(output[[#This Row],[month_year]],4)))</f>
        <v>42370</v>
      </c>
    </row>
    <row r="3665" spans="1:16" x14ac:dyDescent="0.3">
      <c r="A3665">
        <v>201601</v>
      </c>
      <c r="B3665" t="s">
        <v>143</v>
      </c>
      <c r="C3665" t="s">
        <v>396</v>
      </c>
      <c r="D3665" t="s">
        <v>396</v>
      </c>
      <c r="E3665" t="s">
        <v>397</v>
      </c>
      <c r="F3665" t="s">
        <v>35</v>
      </c>
      <c r="G3665" t="s">
        <v>27</v>
      </c>
      <c r="H3665" t="s">
        <v>38</v>
      </c>
      <c r="I3665" t="s">
        <v>150</v>
      </c>
      <c r="J3665">
        <v>3061</v>
      </c>
      <c r="K3665">
        <v>6.98</v>
      </c>
      <c r="L3665">
        <v>21365.78</v>
      </c>
      <c r="M3665">
        <v>1.3333333333333299</v>
      </c>
      <c r="N3665" t="s">
        <v>397</v>
      </c>
      <c r="O3665" t="s">
        <v>22</v>
      </c>
      <c r="P3665" s="2">
        <f>DATEVALUE(CONCATENATE(RIGHT(output[[#This Row],[month_year]],2),"/01/",LEFT(output[[#This Row],[month_year]],4)))</f>
        <v>42370</v>
      </c>
    </row>
    <row r="3666" spans="1:16" x14ac:dyDescent="0.3">
      <c r="A3666">
        <v>201601</v>
      </c>
      <c r="B3666" t="s">
        <v>143</v>
      </c>
      <c r="C3666" t="s">
        <v>398</v>
      </c>
      <c r="D3666" t="s">
        <v>398</v>
      </c>
      <c r="E3666" t="s">
        <v>395</v>
      </c>
      <c r="F3666" t="s">
        <v>35</v>
      </c>
      <c r="G3666" t="s">
        <v>27</v>
      </c>
      <c r="H3666" t="s">
        <v>20</v>
      </c>
      <c r="I3666" t="s">
        <v>28</v>
      </c>
      <c r="J3666">
        <v>475</v>
      </c>
      <c r="K3666">
        <v>5.98</v>
      </c>
      <c r="L3666">
        <v>2840.5</v>
      </c>
      <c r="N3666" t="s">
        <v>395</v>
      </c>
      <c r="O3666" t="s">
        <v>24</v>
      </c>
      <c r="P3666" s="2">
        <f>DATEVALUE(CONCATENATE(RIGHT(output[[#This Row],[month_year]],2),"/01/",LEFT(output[[#This Row],[month_year]],4)))</f>
        <v>42370</v>
      </c>
    </row>
    <row r="3667" spans="1:16" x14ac:dyDescent="0.3">
      <c r="A3667">
        <v>201601</v>
      </c>
      <c r="B3667" t="s">
        <v>143</v>
      </c>
      <c r="C3667" t="s">
        <v>399</v>
      </c>
      <c r="D3667" t="s">
        <v>399</v>
      </c>
      <c r="E3667" t="s">
        <v>397</v>
      </c>
      <c r="F3667" t="s">
        <v>35</v>
      </c>
      <c r="G3667" t="s">
        <v>27</v>
      </c>
      <c r="H3667" t="s">
        <v>38</v>
      </c>
      <c r="I3667" t="s">
        <v>150</v>
      </c>
      <c r="J3667">
        <v>313</v>
      </c>
      <c r="K3667">
        <v>6.98</v>
      </c>
      <c r="L3667">
        <v>2184.7399999999998</v>
      </c>
      <c r="N3667" t="s">
        <v>397</v>
      </c>
      <c r="O3667" t="s">
        <v>24</v>
      </c>
      <c r="P3667" s="2">
        <f>DATEVALUE(CONCATENATE(RIGHT(output[[#This Row],[month_year]],2),"/01/",LEFT(output[[#This Row],[month_year]],4)))</f>
        <v>42370</v>
      </c>
    </row>
    <row r="3668" spans="1:16" x14ac:dyDescent="0.3">
      <c r="A3668">
        <v>201601</v>
      </c>
      <c r="B3668" t="s">
        <v>143</v>
      </c>
      <c r="C3668" t="s">
        <v>400</v>
      </c>
      <c r="D3668" t="s">
        <v>400</v>
      </c>
      <c r="E3668" t="s">
        <v>36</v>
      </c>
      <c r="F3668" t="s">
        <v>35</v>
      </c>
      <c r="G3668" t="s">
        <v>19</v>
      </c>
      <c r="H3668" t="s">
        <v>20</v>
      </c>
      <c r="I3668" t="s">
        <v>21</v>
      </c>
      <c r="J3668">
        <v>3198</v>
      </c>
      <c r="K3668">
        <v>12.9266666666667</v>
      </c>
      <c r="L3668">
        <v>41339.480000000003</v>
      </c>
      <c r="M3668">
        <v>21.3333333333333</v>
      </c>
      <c r="N3668" t="s">
        <v>36</v>
      </c>
      <c r="O3668" t="s">
        <v>22</v>
      </c>
      <c r="P3668" s="2">
        <f>DATEVALUE(CONCATENATE(RIGHT(output[[#This Row],[month_year]],2),"/01/",LEFT(output[[#This Row],[month_year]],4)))</f>
        <v>42370</v>
      </c>
    </row>
    <row r="3669" spans="1:16" x14ac:dyDescent="0.3">
      <c r="A3669">
        <v>201601</v>
      </c>
      <c r="B3669" t="s">
        <v>143</v>
      </c>
      <c r="C3669" t="s">
        <v>401</v>
      </c>
      <c r="D3669" t="s">
        <v>401</v>
      </c>
      <c r="E3669" t="s">
        <v>37</v>
      </c>
      <c r="F3669" t="s">
        <v>35</v>
      </c>
      <c r="G3669" t="s">
        <v>19</v>
      </c>
      <c r="H3669" t="s">
        <v>38</v>
      </c>
      <c r="I3669" t="s">
        <v>39</v>
      </c>
      <c r="J3669">
        <v>3577</v>
      </c>
      <c r="K3669">
        <v>14.08</v>
      </c>
      <c r="L3669">
        <v>50364.160000000003</v>
      </c>
      <c r="M3669">
        <v>21.3333333333333</v>
      </c>
      <c r="N3669" t="s">
        <v>37</v>
      </c>
      <c r="O3669" t="s">
        <v>22</v>
      </c>
      <c r="P3669" s="2">
        <f>DATEVALUE(CONCATENATE(RIGHT(output[[#This Row],[month_year]],2),"/01/",LEFT(output[[#This Row],[month_year]],4)))</f>
        <v>42370</v>
      </c>
    </row>
    <row r="3670" spans="1:16" x14ac:dyDescent="0.3">
      <c r="A3670">
        <v>201601</v>
      </c>
      <c r="B3670" t="s">
        <v>143</v>
      </c>
      <c r="C3670" t="s">
        <v>402</v>
      </c>
      <c r="D3670" t="s">
        <v>402</v>
      </c>
      <c r="E3670" t="s">
        <v>36</v>
      </c>
      <c r="F3670" t="s">
        <v>35</v>
      </c>
      <c r="G3670" t="s">
        <v>161</v>
      </c>
      <c r="H3670" t="s">
        <v>20</v>
      </c>
      <c r="I3670" t="s">
        <v>162</v>
      </c>
      <c r="J3670">
        <v>4234</v>
      </c>
      <c r="K3670">
        <v>13.11</v>
      </c>
      <c r="L3670">
        <v>55507.74</v>
      </c>
      <c r="N3670" t="s">
        <v>36</v>
      </c>
      <c r="O3670" t="s">
        <v>24</v>
      </c>
      <c r="P3670" s="2">
        <f>DATEVALUE(CONCATENATE(RIGHT(output[[#This Row],[month_year]],2),"/01/",LEFT(output[[#This Row],[month_year]],4)))</f>
        <v>42370</v>
      </c>
    </row>
    <row r="3671" spans="1:16" x14ac:dyDescent="0.3">
      <c r="A3671">
        <v>201601</v>
      </c>
      <c r="B3671" t="s">
        <v>143</v>
      </c>
      <c r="C3671" t="s">
        <v>403</v>
      </c>
      <c r="D3671" t="s">
        <v>403</v>
      </c>
      <c r="E3671" t="s">
        <v>37</v>
      </c>
      <c r="F3671" t="s">
        <v>35</v>
      </c>
      <c r="G3671" t="s">
        <v>161</v>
      </c>
      <c r="H3671" t="s">
        <v>38</v>
      </c>
      <c r="I3671" t="s">
        <v>165</v>
      </c>
      <c r="J3671">
        <v>5775</v>
      </c>
      <c r="K3671">
        <v>14.213333333333299</v>
      </c>
      <c r="L3671">
        <v>82082</v>
      </c>
      <c r="N3671" t="s">
        <v>37</v>
      </c>
      <c r="O3671" t="s">
        <v>24</v>
      </c>
      <c r="P3671" s="2">
        <f>DATEVALUE(CONCATENATE(RIGHT(output[[#This Row],[month_year]],2),"/01/",LEFT(output[[#This Row],[month_year]],4)))</f>
        <v>42370</v>
      </c>
    </row>
    <row r="3672" spans="1:16" x14ac:dyDescent="0.3">
      <c r="A3672">
        <v>201601</v>
      </c>
      <c r="B3672" t="s">
        <v>143</v>
      </c>
      <c r="C3672" t="s">
        <v>404</v>
      </c>
      <c r="D3672" t="s">
        <v>404</v>
      </c>
      <c r="E3672" t="s">
        <v>36</v>
      </c>
      <c r="F3672" t="s">
        <v>35</v>
      </c>
      <c r="G3672" t="s">
        <v>19</v>
      </c>
      <c r="H3672" t="s">
        <v>20</v>
      </c>
      <c r="I3672" t="s">
        <v>21</v>
      </c>
      <c r="J3672">
        <v>506</v>
      </c>
      <c r="K3672">
        <v>14.98</v>
      </c>
      <c r="L3672">
        <v>7579.88</v>
      </c>
      <c r="N3672" t="s">
        <v>36</v>
      </c>
      <c r="O3672" t="s">
        <v>24</v>
      </c>
      <c r="P3672" s="2">
        <f>DATEVALUE(CONCATENATE(RIGHT(output[[#This Row],[month_year]],2),"/01/",LEFT(output[[#This Row],[month_year]],4)))</f>
        <v>42370</v>
      </c>
    </row>
    <row r="3673" spans="1:16" x14ac:dyDescent="0.3">
      <c r="A3673">
        <v>201601</v>
      </c>
      <c r="B3673" t="s">
        <v>143</v>
      </c>
      <c r="C3673" t="s">
        <v>405</v>
      </c>
      <c r="D3673" t="s">
        <v>405</v>
      </c>
      <c r="E3673" t="s">
        <v>37</v>
      </c>
      <c r="F3673" t="s">
        <v>35</v>
      </c>
      <c r="G3673" t="s">
        <v>19</v>
      </c>
      <c r="H3673" t="s">
        <v>38</v>
      </c>
      <c r="I3673" t="s">
        <v>39</v>
      </c>
      <c r="J3673">
        <v>457</v>
      </c>
      <c r="K3673">
        <v>15.98</v>
      </c>
      <c r="L3673">
        <v>7302.86</v>
      </c>
      <c r="N3673" t="s">
        <v>37</v>
      </c>
      <c r="O3673" t="s">
        <v>24</v>
      </c>
      <c r="P3673" s="2">
        <f>DATEVALUE(CONCATENATE(RIGHT(output[[#This Row],[month_year]],2),"/01/",LEFT(output[[#This Row],[month_year]],4)))</f>
        <v>42370</v>
      </c>
    </row>
    <row r="3674" spans="1:16" x14ac:dyDescent="0.3">
      <c r="A3674">
        <v>201601</v>
      </c>
      <c r="B3674" t="s">
        <v>143</v>
      </c>
      <c r="C3674" t="s">
        <v>406</v>
      </c>
      <c r="D3674" t="s">
        <v>406</v>
      </c>
      <c r="E3674" t="s">
        <v>407</v>
      </c>
      <c r="F3674" t="s">
        <v>35</v>
      </c>
      <c r="G3674" t="s">
        <v>27</v>
      </c>
      <c r="H3674" t="s">
        <v>20</v>
      </c>
      <c r="I3674" t="s">
        <v>28</v>
      </c>
      <c r="J3674">
        <v>2472</v>
      </c>
      <c r="K3674">
        <v>5.98</v>
      </c>
      <c r="L3674">
        <v>14782.56</v>
      </c>
      <c r="M3674">
        <v>1</v>
      </c>
      <c r="N3674" t="s">
        <v>407</v>
      </c>
      <c r="O3674" t="s">
        <v>22</v>
      </c>
      <c r="P3674" s="2">
        <f>DATEVALUE(CONCATENATE(RIGHT(output[[#This Row],[month_year]],2),"/01/",LEFT(output[[#This Row],[month_year]],4)))</f>
        <v>42370</v>
      </c>
    </row>
    <row r="3675" spans="1:16" x14ac:dyDescent="0.3">
      <c r="A3675">
        <v>201601</v>
      </c>
      <c r="B3675" t="s">
        <v>143</v>
      </c>
      <c r="C3675" t="s">
        <v>408</v>
      </c>
      <c r="D3675" t="s">
        <v>408</v>
      </c>
      <c r="E3675" t="s">
        <v>409</v>
      </c>
      <c r="F3675" t="s">
        <v>35</v>
      </c>
      <c r="G3675" t="s">
        <v>27</v>
      </c>
      <c r="H3675" t="s">
        <v>38</v>
      </c>
      <c r="I3675" t="s">
        <v>150</v>
      </c>
      <c r="J3675">
        <v>1625</v>
      </c>
      <c r="K3675">
        <v>6.98</v>
      </c>
      <c r="L3675">
        <v>11342.5</v>
      </c>
      <c r="M3675">
        <v>1</v>
      </c>
      <c r="N3675" t="s">
        <v>409</v>
      </c>
      <c r="O3675" t="s">
        <v>22</v>
      </c>
      <c r="P3675" s="2">
        <f>DATEVALUE(CONCATENATE(RIGHT(output[[#This Row],[month_year]],2),"/01/",LEFT(output[[#This Row],[month_year]],4)))</f>
        <v>42370</v>
      </c>
    </row>
    <row r="3676" spans="1:16" x14ac:dyDescent="0.3">
      <c r="A3676">
        <v>201601</v>
      </c>
      <c r="B3676" t="s">
        <v>143</v>
      </c>
      <c r="C3676" t="s">
        <v>410</v>
      </c>
      <c r="D3676" t="s">
        <v>410</v>
      </c>
      <c r="E3676" t="s">
        <v>407</v>
      </c>
      <c r="F3676" t="s">
        <v>35</v>
      </c>
      <c r="G3676" t="s">
        <v>27</v>
      </c>
      <c r="H3676" t="s">
        <v>20</v>
      </c>
      <c r="I3676" t="s">
        <v>28</v>
      </c>
      <c r="J3676">
        <v>255</v>
      </c>
      <c r="K3676">
        <v>5.98</v>
      </c>
      <c r="L3676">
        <v>1524.9</v>
      </c>
      <c r="N3676" t="s">
        <v>407</v>
      </c>
      <c r="O3676" t="s">
        <v>24</v>
      </c>
      <c r="P3676" s="2">
        <f>DATEVALUE(CONCATENATE(RIGHT(output[[#This Row],[month_year]],2),"/01/",LEFT(output[[#This Row],[month_year]],4)))</f>
        <v>42370</v>
      </c>
    </row>
    <row r="3677" spans="1:16" x14ac:dyDescent="0.3">
      <c r="A3677">
        <v>201601</v>
      </c>
      <c r="B3677" t="s">
        <v>143</v>
      </c>
      <c r="C3677" t="s">
        <v>411</v>
      </c>
      <c r="D3677" t="s">
        <v>411</v>
      </c>
      <c r="E3677" t="s">
        <v>409</v>
      </c>
      <c r="F3677" t="s">
        <v>35</v>
      </c>
      <c r="G3677" t="s">
        <v>27</v>
      </c>
      <c r="H3677" t="s">
        <v>38</v>
      </c>
      <c r="I3677" t="s">
        <v>150</v>
      </c>
      <c r="J3677">
        <v>175</v>
      </c>
      <c r="K3677">
        <v>6.98</v>
      </c>
      <c r="L3677">
        <v>1221.5</v>
      </c>
      <c r="N3677" t="s">
        <v>409</v>
      </c>
      <c r="O3677" t="s">
        <v>24</v>
      </c>
      <c r="P3677" s="2">
        <f>DATEVALUE(CONCATENATE(RIGHT(output[[#This Row],[month_year]],2),"/01/",LEFT(output[[#This Row],[month_year]],4)))</f>
        <v>42370</v>
      </c>
    </row>
    <row r="3678" spans="1:16" x14ac:dyDescent="0.3">
      <c r="A3678">
        <v>201601</v>
      </c>
      <c r="B3678" t="s">
        <v>143</v>
      </c>
      <c r="C3678" t="s">
        <v>412</v>
      </c>
      <c r="D3678" t="s">
        <v>412</v>
      </c>
      <c r="E3678" t="s">
        <v>93</v>
      </c>
      <c r="F3678" t="s">
        <v>35</v>
      </c>
      <c r="G3678" t="s">
        <v>19</v>
      </c>
      <c r="H3678" t="s">
        <v>20</v>
      </c>
      <c r="I3678" t="s">
        <v>21</v>
      </c>
      <c r="J3678">
        <v>2636</v>
      </c>
      <c r="K3678">
        <v>12.9266666666667</v>
      </c>
      <c r="L3678">
        <v>34074.6933333333</v>
      </c>
      <c r="M3678">
        <v>20</v>
      </c>
      <c r="N3678" t="s">
        <v>93</v>
      </c>
      <c r="O3678" t="s">
        <v>22</v>
      </c>
      <c r="P3678" s="2">
        <f>DATEVALUE(CONCATENATE(RIGHT(output[[#This Row],[month_year]],2),"/01/",LEFT(output[[#This Row],[month_year]],4)))</f>
        <v>42370</v>
      </c>
    </row>
    <row r="3679" spans="1:16" x14ac:dyDescent="0.3">
      <c r="A3679">
        <v>201601</v>
      </c>
      <c r="B3679" t="s">
        <v>143</v>
      </c>
      <c r="C3679" t="s">
        <v>413</v>
      </c>
      <c r="D3679" t="s">
        <v>413</v>
      </c>
      <c r="E3679" t="s">
        <v>94</v>
      </c>
      <c r="F3679" t="s">
        <v>35</v>
      </c>
      <c r="G3679" t="s">
        <v>19</v>
      </c>
      <c r="H3679" t="s">
        <v>38</v>
      </c>
      <c r="I3679" t="s">
        <v>39</v>
      </c>
      <c r="J3679">
        <v>3552</v>
      </c>
      <c r="K3679">
        <v>14.08</v>
      </c>
      <c r="L3679">
        <v>50012.160000000003</v>
      </c>
      <c r="M3679">
        <v>20</v>
      </c>
      <c r="N3679" t="s">
        <v>94</v>
      </c>
      <c r="O3679" t="s">
        <v>22</v>
      </c>
      <c r="P3679" s="2">
        <f>DATEVALUE(CONCATENATE(RIGHT(output[[#This Row],[month_year]],2),"/01/",LEFT(output[[#This Row],[month_year]],4)))</f>
        <v>42370</v>
      </c>
    </row>
    <row r="3680" spans="1:16" x14ac:dyDescent="0.3">
      <c r="A3680">
        <v>201601</v>
      </c>
      <c r="B3680" t="s">
        <v>143</v>
      </c>
      <c r="C3680" t="s">
        <v>414</v>
      </c>
      <c r="D3680" t="s">
        <v>414</v>
      </c>
      <c r="E3680" t="s">
        <v>93</v>
      </c>
      <c r="F3680" t="s">
        <v>35</v>
      </c>
      <c r="G3680" t="s">
        <v>161</v>
      </c>
      <c r="H3680" t="s">
        <v>20</v>
      </c>
      <c r="I3680" t="s">
        <v>162</v>
      </c>
      <c r="J3680">
        <v>2633</v>
      </c>
      <c r="K3680">
        <v>13.11</v>
      </c>
      <c r="L3680">
        <v>34518.629999999997</v>
      </c>
      <c r="N3680" t="s">
        <v>93</v>
      </c>
      <c r="O3680" t="s">
        <v>24</v>
      </c>
      <c r="P3680" s="2">
        <f>DATEVALUE(CONCATENATE(RIGHT(output[[#This Row],[month_year]],2),"/01/",LEFT(output[[#This Row],[month_year]],4)))</f>
        <v>42370</v>
      </c>
    </row>
    <row r="3681" spans="1:16" x14ac:dyDescent="0.3">
      <c r="A3681">
        <v>201601</v>
      </c>
      <c r="B3681" t="s">
        <v>143</v>
      </c>
      <c r="C3681" t="s">
        <v>415</v>
      </c>
      <c r="D3681" t="s">
        <v>415</v>
      </c>
      <c r="E3681" t="s">
        <v>94</v>
      </c>
      <c r="F3681" t="s">
        <v>35</v>
      </c>
      <c r="G3681" t="s">
        <v>161</v>
      </c>
      <c r="H3681" t="s">
        <v>38</v>
      </c>
      <c r="I3681" t="s">
        <v>165</v>
      </c>
      <c r="J3681">
        <v>4038</v>
      </c>
      <c r="K3681">
        <v>14.213333333333299</v>
      </c>
      <c r="L3681">
        <v>57393.440000000002</v>
      </c>
      <c r="N3681" t="s">
        <v>94</v>
      </c>
      <c r="O3681" t="s">
        <v>24</v>
      </c>
      <c r="P3681" s="2">
        <f>DATEVALUE(CONCATENATE(RIGHT(output[[#This Row],[month_year]],2),"/01/",LEFT(output[[#This Row],[month_year]],4)))</f>
        <v>42370</v>
      </c>
    </row>
    <row r="3682" spans="1:16" x14ac:dyDescent="0.3">
      <c r="A3682">
        <v>201601</v>
      </c>
      <c r="B3682" t="s">
        <v>143</v>
      </c>
      <c r="C3682" t="s">
        <v>416</v>
      </c>
      <c r="D3682" t="s">
        <v>416</v>
      </c>
      <c r="E3682" t="s">
        <v>93</v>
      </c>
      <c r="F3682" t="s">
        <v>35</v>
      </c>
      <c r="G3682" t="s">
        <v>19</v>
      </c>
      <c r="H3682" t="s">
        <v>20</v>
      </c>
      <c r="I3682" t="s">
        <v>21</v>
      </c>
      <c r="J3682">
        <v>304</v>
      </c>
      <c r="K3682">
        <v>14.98</v>
      </c>
      <c r="L3682">
        <v>4553.92</v>
      </c>
      <c r="N3682" t="s">
        <v>93</v>
      </c>
      <c r="O3682" t="s">
        <v>24</v>
      </c>
      <c r="P3682" s="2">
        <f>DATEVALUE(CONCATENATE(RIGHT(output[[#This Row],[month_year]],2),"/01/",LEFT(output[[#This Row],[month_year]],4)))</f>
        <v>42370</v>
      </c>
    </row>
    <row r="3683" spans="1:16" x14ac:dyDescent="0.3">
      <c r="A3683">
        <v>201601</v>
      </c>
      <c r="B3683" t="s">
        <v>143</v>
      </c>
      <c r="C3683" t="s">
        <v>417</v>
      </c>
      <c r="D3683" t="s">
        <v>417</v>
      </c>
      <c r="E3683" t="s">
        <v>94</v>
      </c>
      <c r="F3683" t="s">
        <v>35</v>
      </c>
      <c r="G3683" t="s">
        <v>19</v>
      </c>
      <c r="H3683" t="s">
        <v>38</v>
      </c>
      <c r="I3683" t="s">
        <v>39</v>
      </c>
      <c r="J3683">
        <v>317</v>
      </c>
      <c r="K3683">
        <v>15.98</v>
      </c>
      <c r="L3683">
        <v>5065.66</v>
      </c>
      <c r="N3683" t="s">
        <v>94</v>
      </c>
      <c r="O3683" t="s">
        <v>24</v>
      </c>
      <c r="P3683" s="2">
        <f>DATEVALUE(CONCATENATE(RIGHT(output[[#This Row],[month_year]],2),"/01/",LEFT(output[[#This Row],[month_year]],4)))</f>
        <v>42370</v>
      </c>
    </row>
    <row r="3684" spans="1:16" x14ac:dyDescent="0.3">
      <c r="A3684">
        <v>201601</v>
      </c>
      <c r="B3684" t="s">
        <v>143</v>
      </c>
      <c r="C3684" t="s">
        <v>418</v>
      </c>
      <c r="D3684" t="s">
        <v>418</v>
      </c>
      <c r="E3684" t="s">
        <v>419</v>
      </c>
      <c r="F3684" t="s">
        <v>35</v>
      </c>
      <c r="G3684" t="s">
        <v>243</v>
      </c>
      <c r="H3684" t="s">
        <v>20</v>
      </c>
      <c r="I3684" t="s">
        <v>244</v>
      </c>
      <c r="J3684">
        <v>2751</v>
      </c>
      <c r="K3684">
        <v>5.98</v>
      </c>
      <c r="L3684">
        <v>16450.98</v>
      </c>
      <c r="M3684">
        <v>4</v>
      </c>
      <c r="N3684" t="s">
        <v>419</v>
      </c>
      <c r="O3684" t="s">
        <v>22</v>
      </c>
      <c r="P3684" s="2">
        <f>DATEVALUE(CONCATENATE(RIGHT(output[[#This Row],[month_year]],2),"/01/",LEFT(output[[#This Row],[month_year]],4)))</f>
        <v>42370</v>
      </c>
    </row>
    <row r="3685" spans="1:16" x14ac:dyDescent="0.3">
      <c r="A3685">
        <v>201601</v>
      </c>
      <c r="B3685" t="s">
        <v>143</v>
      </c>
      <c r="C3685" t="s">
        <v>420</v>
      </c>
      <c r="D3685" t="s">
        <v>420</v>
      </c>
      <c r="E3685" t="s">
        <v>421</v>
      </c>
      <c r="F3685" t="s">
        <v>35</v>
      </c>
      <c r="G3685" t="s">
        <v>243</v>
      </c>
      <c r="H3685" t="s">
        <v>38</v>
      </c>
      <c r="I3685" t="s">
        <v>248</v>
      </c>
      <c r="J3685">
        <v>1736</v>
      </c>
      <c r="K3685">
        <v>6.98</v>
      </c>
      <c r="L3685">
        <v>12117.28</v>
      </c>
      <c r="M3685">
        <v>4</v>
      </c>
      <c r="N3685" t="s">
        <v>421</v>
      </c>
      <c r="O3685" t="s">
        <v>22</v>
      </c>
      <c r="P3685" s="2">
        <f>DATEVALUE(CONCATENATE(RIGHT(output[[#This Row],[month_year]],2),"/01/",LEFT(output[[#This Row],[month_year]],4)))</f>
        <v>42370</v>
      </c>
    </row>
    <row r="3686" spans="1:16" x14ac:dyDescent="0.3">
      <c r="A3686">
        <v>201601</v>
      </c>
      <c r="B3686" t="s">
        <v>143</v>
      </c>
      <c r="C3686" t="s">
        <v>422</v>
      </c>
      <c r="D3686" t="s">
        <v>422</v>
      </c>
      <c r="E3686" t="s">
        <v>419</v>
      </c>
      <c r="F3686" t="s">
        <v>35</v>
      </c>
      <c r="G3686" t="s">
        <v>243</v>
      </c>
      <c r="H3686" t="s">
        <v>20</v>
      </c>
      <c r="I3686" t="s">
        <v>244</v>
      </c>
      <c r="J3686">
        <v>303</v>
      </c>
      <c r="K3686">
        <v>5.98</v>
      </c>
      <c r="L3686">
        <v>1811.94</v>
      </c>
      <c r="N3686" t="s">
        <v>419</v>
      </c>
      <c r="O3686" t="s">
        <v>24</v>
      </c>
      <c r="P3686" s="2">
        <f>DATEVALUE(CONCATENATE(RIGHT(output[[#This Row],[month_year]],2),"/01/",LEFT(output[[#This Row],[month_year]],4)))</f>
        <v>42370</v>
      </c>
    </row>
    <row r="3687" spans="1:16" x14ac:dyDescent="0.3">
      <c r="A3687">
        <v>201601</v>
      </c>
      <c r="B3687" t="s">
        <v>143</v>
      </c>
      <c r="C3687" t="s">
        <v>423</v>
      </c>
      <c r="D3687" t="s">
        <v>423</v>
      </c>
      <c r="E3687" t="s">
        <v>421</v>
      </c>
      <c r="F3687" t="s">
        <v>35</v>
      </c>
      <c r="G3687" t="s">
        <v>243</v>
      </c>
      <c r="H3687" t="s">
        <v>38</v>
      </c>
      <c r="I3687" t="s">
        <v>248</v>
      </c>
      <c r="J3687">
        <v>156</v>
      </c>
      <c r="K3687">
        <v>6.98</v>
      </c>
      <c r="L3687">
        <v>1088.8800000000001</v>
      </c>
      <c r="N3687" t="s">
        <v>421</v>
      </c>
      <c r="O3687" t="s">
        <v>24</v>
      </c>
      <c r="P3687" s="2">
        <f>DATEVALUE(CONCATENATE(RIGHT(output[[#This Row],[month_year]],2),"/01/",LEFT(output[[#This Row],[month_year]],4)))</f>
        <v>42370</v>
      </c>
    </row>
    <row r="3688" spans="1:16" x14ac:dyDescent="0.3">
      <c r="A3688">
        <v>201601</v>
      </c>
      <c r="B3688" t="s">
        <v>143</v>
      </c>
      <c r="C3688" t="s">
        <v>424</v>
      </c>
      <c r="D3688" t="s">
        <v>424</v>
      </c>
      <c r="E3688" t="s">
        <v>96</v>
      </c>
      <c r="F3688" t="s">
        <v>35</v>
      </c>
      <c r="G3688" t="s">
        <v>52</v>
      </c>
      <c r="H3688" t="s">
        <v>20</v>
      </c>
      <c r="I3688" t="s">
        <v>53</v>
      </c>
      <c r="J3688">
        <v>4030</v>
      </c>
      <c r="K3688">
        <v>12.79</v>
      </c>
      <c r="L3688">
        <v>51543.7</v>
      </c>
      <c r="M3688">
        <v>16</v>
      </c>
      <c r="N3688" t="s">
        <v>96</v>
      </c>
      <c r="O3688" t="s">
        <v>22</v>
      </c>
      <c r="P3688" s="2">
        <f>DATEVALUE(CONCATENATE(RIGHT(output[[#This Row],[month_year]],2),"/01/",LEFT(output[[#This Row],[month_year]],4)))</f>
        <v>42370</v>
      </c>
    </row>
    <row r="3689" spans="1:16" x14ac:dyDescent="0.3">
      <c r="A3689">
        <v>201601</v>
      </c>
      <c r="B3689" t="s">
        <v>143</v>
      </c>
      <c r="C3689" t="s">
        <v>425</v>
      </c>
      <c r="D3689" t="s">
        <v>425</v>
      </c>
      <c r="E3689" t="s">
        <v>426</v>
      </c>
      <c r="F3689" t="s">
        <v>35</v>
      </c>
      <c r="G3689" t="s">
        <v>52</v>
      </c>
      <c r="H3689" t="s">
        <v>38</v>
      </c>
      <c r="I3689" t="s">
        <v>85</v>
      </c>
      <c r="J3689">
        <v>3518</v>
      </c>
      <c r="K3689">
        <v>14.04</v>
      </c>
      <c r="L3689">
        <v>49392.72</v>
      </c>
      <c r="M3689">
        <v>14.6666666666667</v>
      </c>
      <c r="N3689" t="s">
        <v>426</v>
      </c>
      <c r="O3689" t="s">
        <v>22</v>
      </c>
      <c r="P3689" s="2">
        <f>DATEVALUE(CONCATENATE(RIGHT(output[[#This Row],[month_year]],2),"/01/",LEFT(output[[#This Row],[month_year]],4)))</f>
        <v>42370</v>
      </c>
    </row>
    <row r="3690" spans="1:16" x14ac:dyDescent="0.3">
      <c r="A3690">
        <v>201601</v>
      </c>
      <c r="B3690" t="s">
        <v>143</v>
      </c>
      <c r="C3690" t="s">
        <v>427</v>
      </c>
      <c r="D3690" t="s">
        <v>427</v>
      </c>
      <c r="E3690" t="s">
        <v>96</v>
      </c>
      <c r="F3690" t="s">
        <v>35</v>
      </c>
      <c r="G3690" t="s">
        <v>52</v>
      </c>
      <c r="H3690" t="s">
        <v>20</v>
      </c>
      <c r="I3690" t="s">
        <v>53</v>
      </c>
      <c r="J3690">
        <v>383</v>
      </c>
      <c r="K3690">
        <v>14.98</v>
      </c>
      <c r="L3690">
        <v>5737.34</v>
      </c>
      <c r="N3690" t="s">
        <v>96</v>
      </c>
      <c r="O3690" t="s">
        <v>24</v>
      </c>
      <c r="P3690" s="2">
        <f>DATEVALUE(CONCATENATE(RIGHT(output[[#This Row],[month_year]],2),"/01/",LEFT(output[[#This Row],[month_year]],4)))</f>
        <v>42370</v>
      </c>
    </row>
    <row r="3691" spans="1:16" x14ac:dyDescent="0.3">
      <c r="A3691">
        <v>201601</v>
      </c>
      <c r="B3691" t="s">
        <v>143</v>
      </c>
      <c r="C3691" t="s">
        <v>428</v>
      </c>
      <c r="D3691" t="s">
        <v>428</v>
      </c>
      <c r="E3691" t="s">
        <v>426</v>
      </c>
      <c r="F3691" t="s">
        <v>35</v>
      </c>
      <c r="G3691" t="s">
        <v>52</v>
      </c>
      <c r="H3691" t="s">
        <v>38</v>
      </c>
      <c r="I3691" t="s">
        <v>85</v>
      </c>
      <c r="J3691">
        <v>157</v>
      </c>
      <c r="K3691">
        <v>15.98</v>
      </c>
      <c r="L3691">
        <v>2508.86</v>
      </c>
      <c r="N3691" t="s">
        <v>426</v>
      </c>
      <c r="O3691" t="s">
        <v>24</v>
      </c>
      <c r="P3691" s="2">
        <f>DATEVALUE(CONCATENATE(RIGHT(output[[#This Row],[month_year]],2),"/01/",LEFT(output[[#This Row],[month_year]],4)))</f>
        <v>42370</v>
      </c>
    </row>
    <row r="3692" spans="1:16" x14ac:dyDescent="0.3">
      <c r="A3692">
        <v>201601</v>
      </c>
      <c r="B3692" t="s">
        <v>143</v>
      </c>
      <c r="C3692" t="s">
        <v>429</v>
      </c>
      <c r="D3692" t="s">
        <v>430</v>
      </c>
      <c r="E3692" t="s">
        <v>431</v>
      </c>
      <c r="F3692" t="s">
        <v>48</v>
      </c>
      <c r="G3692" t="s">
        <v>27</v>
      </c>
      <c r="H3692" t="s">
        <v>20</v>
      </c>
      <c r="I3692" t="s">
        <v>28</v>
      </c>
      <c r="J3692">
        <v>4588</v>
      </c>
      <c r="K3692">
        <v>5.98</v>
      </c>
      <c r="L3692">
        <v>27436.240000000002</v>
      </c>
      <c r="M3692">
        <v>1.3333333333333299</v>
      </c>
      <c r="N3692" t="s">
        <v>431</v>
      </c>
      <c r="O3692" t="s">
        <v>22</v>
      </c>
      <c r="P3692" s="2">
        <f>DATEVALUE(CONCATENATE(RIGHT(output[[#This Row],[month_year]],2),"/01/",LEFT(output[[#This Row],[month_year]],4)))</f>
        <v>42370</v>
      </c>
    </row>
    <row r="3693" spans="1:16" x14ac:dyDescent="0.3">
      <c r="A3693">
        <v>201601</v>
      </c>
      <c r="B3693" t="s">
        <v>143</v>
      </c>
      <c r="C3693" t="s">
        <v>432</v>
      </c>
      <c r="D3693" t="s">
        <v>433</v>
      </c>
      <c r="E3693" t="s">
        <v>434</v>
      </c>
      <c r="F3693" t="s">
        <v>48</v>
      </c>
      <c r="G3693" t="s">
        <v>27</v>
      </c>
      <c r="H3693" t="s">
        <v>38</v>
      </c>
      <c r="I3693" t="s">
        <v>150</v>
      </c>
      <c r="J3693">
        <v>3283</v>
      </c>
      <c r="K3693">
        <v>6.98</v>
      </c>
      <c r="L3693">
        <v>22915.34</v>
      </c>
      <c r="M3693">
        <v>1.6666666666666701</v>
      </c>
      <c r="N3693" t="s">
        <v>434</v>
      </c>
      <c r="O3693" t="s">
        <v>22</v>
      </c>
      <c r="P3693" s="2">
        <f>DATEVALUE(CONCATENATE(RIGHT(output[[#This Row],[month_year]],2),"/01/",LEFT(output[[#This Row],[month_year]],4)))</f>
        <v>42370</v>
      </c>
    </row>
    <row r="3694" spans="1:16" x14ac:dyDescent="0.3">
      <c r="A3694">
        <v>201601</v>
      </c>
      <c r="B3694" t="s">
        <v>143</v>
      </c>
      <c r="C3694" t="s">
        <v>435</v>
      </c>
      <c r="D3694" t="s">
        <v>436</v>
      </c>
      <c r="E3694" t="s">
        <v>431</v>
      </c>
      <c r="F3694" t="s">
        <v>48</v>
      </c>
      <c r="G3694" t="s">
        <v>27</v>
      </c>
      <c r="H3694" t="s">
        <v>20</v>
      </c>
      <c r="I3694" t="s">
        <v>28</v>
      </c>
      <c r="J3694">
        <v>568</v>
      </c>
      <c r="K3694">
        <v>5.98</v>
      </c>
      <c r="L3694">
        <v>3396.64</v>
      </c>
      <c r="N3694" t="s">
        <v>431</v>
      </c>
      <c r="O3694" t="s">
        <v>24</v>
      </c>
      <c r="P3694" s="2">
        <f>DATEVALUE(CONCATENATE(RIGHT(output[[#This Row],[month_year]],2),"/01/",LEFT(output[[#This Row],[month_year]],4)))</f>
        <v>42370</v>
      </c>
    </row>
    <row r="3695" spans="1:16" x14ac:dyDescent="0.3">
      <c r="A3695">
        <v>201601</v>
      </c>
      <c r="B3695" t="s">
        <v>143</v>
      </c>
      <c r="C3695" t="s">
        <v>437</v>
      </c>
      <c r="D3695" t="s">
        <v>438</v>
      </c>
      <c r="E3695" t="s">
        <v>434</v>
      </c>
      <c r="F3695" t="s">
        <v>48</v>
      </c>
      <c r="G3695" t="s">
        <v>27</v>
      </c>
      <c r="H3695" t="s">
        <v>38</v>
      </c>
      <c r="I3695" t="s">
        <v>150</v>
      </c>
      <c r="J3695">
        <v>383</v>
      </c>
      <c r="K3695">
        <v>6.98</v>
      </c>
      <c r="L3695">
        <v>2673.34</v>
      </c>
      <c r="N3695" t="s">
        <v>434</v>
      </c>
      <c r="O3695" t="s">
        <v>24</v>
      </c>
      <c r="P3695" s="2">
        <f>DATEVALUE(CONCATENATE(RIGHT(output[[#This Row],[month_year]],2),"/01/",LEFT(output[[#This Row],[month_year]],4)))</f>
        <v>42370</v>
      </c>
    </row>
    <row r="3696" spans="1:16" x14ac:dyDescent="0.3">
      <c r="A3696">
        <v>201601</v>
      </c>
      <c r="B3696" t="s">
        <v>143</v>
      </c>
      <c r="C3696" t="s">
        <v>439</v>
      </c>
      <c r="D3696" t="s">
        <v>440</v>
      </c>
      <c r="E3696" t="s">
        <v>47</v>
      </c>
      <c r="F3696" t="s">
        <v>48</v>
      </c>
      <c r="G3696" t="s">
        <v>19</v>
      </c>
      <c r="H3696" t="s">
        <v>20</v>
      </c>
      <c r="I3696" t="s">
        <v>21</v>
      </c>
      <c r="J3696">
        <v>6245</v>
      </c>
      <c r="K3696">
        <v>12.9266666666667</v>
      </c>
      <c r="L3696">
        <v>80727.033333333296</v>
      </c>
      <c r="M3696">
        <v>20</v>
      </c>
      <c r="N3696" t="s">
        <v>47</v>
      </c>
      <c r="O3696" t="s">
        <v>22</v>
      </c>
      <c r="P3696" s="2">
        <f>DATEVALUE(CONCATENATE(RIGHT(output[[#This Row],[month_year]],2),"/01/",LEFT(output[[#This Row],[month_year]],4)))</f>
        <v>42370</v>
      </c>
    </row>
    <row r="3697" spans="1:16" x14ac:dyDescent="0.3">
      <c r="A3697">
        <v>201601</v>
      </c>
      <c r="B3697" t="s">
        <v>143</v>
      </c>
      <c r="C3697" t="s">
        <v>441</v>
      </c>
      <c r="D3697" t="s">
        <v>442</v>
      </c>
      <c r="E3697" t="s">
        <v>443</v>
      </c>
      <c r="F3697" t="s">
        <v>48</v>
      </c>
      <c r="G3697" t="s">
        <v>19</v>
      </c>
      <c r="H3697" t="s">
        <v>38</v>
      </c>
      <c r="I3697" t="s">
        <v>39</v>
      </c>
      <c r="J3697">
        <v>8102</v>
      </c>
      <c r="K3697">
        <v>14.08</v>
      </c>
      <c r="L3697">
        <v>114076.16</v>
      </c>
      <c r="M3697">
        <v>20</v>
      </c>
      <c r="N3697" t="s">
        <v>443</v>
      </c>
      <c r="O3697" t="s">
        <v>22</v>
      </c>
      <c r="P3697" s="2">
        <f>DATEVALUE(CONCATENATE(RIGHT(output[[#This Row],[month_year]],2),"/01/",LEFT(output[[#This Row],[month_year]],4)))</f>
        <v>42370</v>
      </c>
    </row>
    <row r="3698" spans="1:16" x14ac:dyDescent="0.3">
      <c r="A3698">
        <v>201601</v>
      </c>
      <c r="B3698" t="s">
        <v>143</v>
      </c>
      <c r="C3698" t="s">
        <v>444</v>
      </c>
      <c r="D3698" t="s">
        <v>445</v>
      </c>
      <c r="E3698" t="s">
        <v>47</v>
      </c>
      <c r="F3698" t="s">
        <v>48</v>
      </c>
      <c r="G3698" t="s">
        <v>19</v>
      </c>
      <c r="H3698" t="s">
        <v>20</v>
      </c>
      <c r="I3698" t="s">
        <v>21</v>
      </c>
      <c r="J3698">
        <v>625</v>
      </c>
      <c r="K3698">
        <v>14.98</v>
      </c>
      <c r="L3698">
        <v>9362.5</v>
      </c>
      <c r="N3698" t="s">
        <v>47</v>
      </c>
      <c r="O3698" t="s">
        <v>24</v>
      </c>
      <c r="P3698" s="2">
        <f>DATEVALUE(CONCATENATE(RIGHT(output[[#This Row],[month_year]],2),"/01/",LEFT(output[[#This Row],[month_year]],4)))</f>
        <v>42370</v>
      </c>
    </row>
    <row r="3699" spans="1:16" x14ac:dyDescent="0.3">
      <c r="A3699">
        <v>201601</v>
      </c>
      <c r="B3699" t="s">
        <v>143</v>
      </c>
      <c r="C3699" t="s">
        <v>446</v>
      </c>
      <c r="D3699" t="s">
        <v>447</v>
      </c>
      <c r="E3699" t="s">
        <v>443</v>
      </c>
      <c r="F3699" t="s">
        <v>48</v>
      </c>
      <c r="G3699" t="s">
        <v>19</v>
      </c>
      <c r="H3699" t="s">
        <v>38</v>
      </c>
      <c r="I3699" t="s">
        <v>39</v>
      </c>
      <c r="J3699">
        <v>701</v>
      </c>
      <c r="K3699">
        <v>15.98</v>
      </c>
      <c r="L3699">
        <v>11201.98</v>
      </c>
      <c r="N3699" t="s">
        <v>443</v>
      </c>
      <c r="O3699" t="s">
        <v>24</v>
      </c>
      <c r="P3699" s="2">
        <f>DATEVALUE(CONCATENATE(RIGHT(output[[#This Row],[month_year]],2),"/01/",LEFT(output[[#This Row],[month_year]],4)))</f>
        <v>42370</v>
      </c>
    </row>
    <row r="3700" spans="1:16" x14ac:dyDescent="0.3">
      <c r="A3700">
        <v>201601</v>
      </c>
      <c r="B3700" t="s">
        <v>143</v>
      </c>
      <c r="C3700" t="s">
        <v>448</v>
      </c>
      <c r="D3700" t="s">
        <v>449</v>
      </c>
      <c r="E3700" t="s">
        <v>450</v>
      </c>
      <c r="F3700" t="s">
        <v>48</v>
      </c>
      <c r="G3700" t="s">
        <v>243</v>
      </c>
      <c r="H3700" t="s">
        <v>20</v>
      </c>
      <c r="I3700" t="s">
        <v>244</v>
      </c>
      <c r="J3700">
        <v>2180</v>
      </c>
      <c r="K3700">
        <v>5.98</v>
      </c>
      <c r="L3700">
        <v>13036.4</v>
      </c>
      <c r="M3700">
        <v>2.6666666666666701</v>
      </c>
      <c r="N3700" t="s">
        <v>450</v>
      </c>
      <c r="O3700" t="s">
        <v>22</v>
      </c>
      <c r="P3700" s="2">
        <f>DATEVALUE(CONCATENATE(RIGHT(output[[#This Row],[month_year]],2),"/01/",LEFT(output[[#This Row],[month_year]],4)))</f>
        <v>42370</v>
      </c>
    </row>
    <row r="3701" spans="1:16" x14ac:dyDescent="0.3">
      <c r="A3701">
        <v>201601</v>
      </c>
      <c r="B3701" t="s">
        <v>143</v>
      </c>
      <c r="C3701" t="s">
        <v>451</v>
      </c>
      <c r="D3701" t="s">
        <v>452</v>
      </c>
      <c r="E3701" t="s">
        <v>453</v>
      </c>
      <c r="F3701" t="s">
        <v>48</v>
      </c>
      <c r="G3701" t="s">
        <v>243</v>
      </c>
      <c r="H3701" t="s">
        <v>38</v>
      </c>
      <c r="I3701" t="s">
        <v>248</v>
      </c>
      <c r="J3701">
        <v>1526</v>
      </c>
      <c r="K3701">
        <v>6.98</v>
      </c>
      <c r="L3701">
        <v>10651.48</v>
      </c>
      <c r="M3701">
        <v>2.6666666666666701</v>
      </c>
      <c r="N3701" t="s">
        <v>453</v>
      </c>
      <c r="O3701" t="s">
        <v>22</v>
      </c>
      <c r="P3701" s="2">
        <f>DATEVALUE(CONCATENATE(RIGHT(output[[#This Row],[month_year]],2),"/01/",LEFT(output[[#This Row],[month_year]],4)))</f>
        <v>42370</v>
      </c>
    </row>
    <row r="3702" spans="1:16" x14ac:dyDescent="0.3">
      <c r="A3702">
        <v>201601</v>
      </c>
      <c r="B3702" t="s">
        <v>143</v>
      </c>
      <c r="C3702" t="s">
        <v>454</v>
      </c>
      <c r="D3702" t="s">
        <v>455</v>
      </c>
      <c r="E3702" t="s">
        <v>450</v>
      </c>
      <c r="F3702" t="s">
        <v>48</v>
      </c>
      <c r="G3702" t="s">
        <v>243</v>
      </c>
      <c r="H3702" t="s">
        <v>20</v>
      </c>
      <c r="I3702" t="s">
        <v>244</v>
      </c>
      <c r="J3702">
        <v>226</v>
      </c>
      <c r="K3702">
        <v>5.98</v>
      </c>
      <c r="L3702">
        <v>1351.48</v>
      </c>
      <c r="N3702" t="s">
        <v>450</v>
      </c>
      <c r="O3702" t="s">
        <v>24</v>
      </c>
      <c r="P3702" s="2">
        <f>DATEVALUE(CONCATENATE(RIGHT(output[[#This Row],[month_year]],2),"/01/",LEFT(output[[#This Row],[month_year]],4)))</f>
        <v>42370</v>
      </c>
    </row>
    <row r="3703" spans="1:16" x14ac:dyDescent="0.3">
      <c r="A3703">
        <v>201601</v>
      </c>
      <c r="B3703" t="s">
        <v>143</v>
      </c>
      <c r="C3703" t="s">
        <v>456</v>
      </c>
      <c r="D3703" t="s">
        <v>457</v>
      </c>
      <c r="E3703" t="s">
        <v>453</v>
      </c>
      <c r="F3703" t="s">
        <v>48</v>
      </c>
      <c r="G3703" t="s">
        <v>243</v>
      </c>
      <c r="H3703" t="s">
        <v>38</v>
      </c>
      <c r="I3703" t="s">
        <v>248</v>
      </c>
      <c r="J3703">
        <v>129</v>
      </c>
      <c r="K3703">
        <v>6.98</v>
      </c>
      <c r="L3703">
        <v>900.42</v>
      </c>
      <c r="N3703" t="s">
        <v>453</v>
      </c>
      <c r="O3703" t="s">
        <v>24</v>
      </c>
      <c r="P3703" s="2">
        <f>DATEVALUE(CONCATENATE(RIGHT(output[[#This Row],[month_year]],2),"/01/",LEFT(output[[#This Row],[month_year]],4)))</f>
        <v>42370</v>
      </c>
    </row>
    <row r="3704" spans="1:16" x14ac:dyDescent="0.3">
      <c r="A3704">
        <v>201601</v>
      </c>
      <c r="B3704" t="s">
        <v>143</v>
      </c>
      <c r="C3704" t="s">
        <v>458</v>
      </c>
      <c r="D3704" t="s">
        <v>459</v>
      </c>
      <c r="E3704" t="s">
        <v>51</v>
      </c>
      <c r="F3704" t="s">
        <v>48</v>
      </c>
      <c r="G3704" t="s">
        <v>52</v>
      </c>
      <c r="H3704" t="s">
        <v>20</v>
      </c>
      <c r="I3704" t="s">
        <v>53</v>
      </c>
      <c r="J3704">
        <v>3118</v>
      </c>
      <c r="K3704">
        <v>12.79</v>
      </c>
      <c r="L3704">
        <v>39879.22</v>
      </c>
      <c r="M3704">
        <v>14.6666666666667</v>
      </c>
      <c r="N3704" t="s">
        <v>51</v>
      </c>
      <c r="O3704" t="s">
        <v>22</v>
      </c>
      <c r="P3704" s="2">
        <f>DATEVALUE(CONCATENATE(RIGHT(output[[#This Row],[month_year]],2),"/01/",LEFT(output[[#This Row],[month_year]],4)))</f>
        <v>42370</v>
      </c>
    </row>
    <row r="3705" spans="1:16" x14ac:dyDescent="0.3">
      <c r="A3705">
        <v>201601</v>
      </c>
      <c r="B3705" t="s">
        <v>143</v>
      </c>
      <c r="C3705" t="s">
        <v>460</v>
      </c>
      <c r="D3705" t="s">
        <v>461</v>
      </c>
      <c r="E3705" t="s">
        <v>462</v>
      </c>
      <c r="F3705" t="s">
        <v>48</v>
      </c>
      <c r="G3705" t="s">
        <v>52</v>
      </c>
      <c r="H3705" t="s">
        <v>38</v>
      </c>
      <c r="I3705" t="s">
        <v>85</v>
      </c>
      <c r="J3705">
        <v>3344</v>
      </c>
      <c r="K3705">
        <v>14.04</v>
      </c>
      <c r="L3705">
        <v>46949.760000000002</v>
      </c>
      <c r="M3705">
        <v>14.6666666666667</v>
      </c>
      <c r="N3705" t="s">
        <v>462</v>
      </c>
      <c r="O3705" t="s">
        <v>22</v>
      </c>
      <c r="P3705" s="2">
        <f>DATEVALUE(CONCATENATE(RIGHT(output[[#This Row],[month_year]],2),"/01/",LEFT(output[[#This Row],[month_year]],4)))</f>
        <v>42370</v>
      </c>
    </row>
    <row r="3706" spans="1:16" x14ac:dyDescent="0.3">
      <c r="A3706">
        <v>201601</v>
      </c>
      <c r="B3706" t="s">
        <v>143</v>
      </c>
      <c r="C3706" t="s">
        <v>463</v>
      </c>
      <c r="D3706" t="s">
        <v>464</v>
      </c>
      <c r="E3706" t="s">
        <v>51</v>
      </c>
      <c r="F3706" t="s">
        <v>48</v>
      </c>
      <c r="G3706" t="s">
        <v>52</v>
      </c>
      <c r="H3706" t="s">
        <v>20</v>
      </c>
      <c r="I3706" t="s">
        <v>53</v>
      </c>
      <c r="J3706">
        <v>300</v>
      </c>
      <c r="K3706">
        <v>14.98</v>
      </c>
      <c r="L3706">
        <v>4494</v>
      </c>
      <c r="N3706" t="s">
        <v>51</v>
      </c>
      <c r="O3706" t="s">
        <v>24</v>
      </c>
      <c r="P3706" s="2">
        <f>DATEVALUE(CONCATENATE(RIGHT(output[[#This Row],[month_year]],2),"/01/",LEFT(output[[#This Row],[month_year]],4)))</f>
        <v>42370</v>
      </c>
    </row>
    <row r="3707" spans="1:16" x14ac:dyDescent="0.3">
      <c r="A3707">
        <v>201601</v>
      </c>
      <c r="B3707" t="s">
        <v>143</v>
      </c>
      <c r="C3707" t="s">
        <v>465</v>
      </c>
      <c r="D3707" t="s">
        <v>466</v>
      </c>
      <c r="E3707" t="s">
        <v>462</v>
      </c>
      <c r="F3707" t="s">
        <v>48</v>
      </c>
      <c r="G3707" t="s">
        <v>52</v>
      </c>
      <c r="H3707" t="s">
        <v>38</v>
      </c>
      <c r="I3707" t="s">
        <v>85</v>
      </c>
      <c r="J3707">
        <v>333</v>
      </c>
      <c r="K3707">
        <v>15.98</v>
      </c>
      <c r="L3707">
        <v>5321.34</v>
      </c>
      <c r="N3707" t="s">
        <v>462</v>
      </c>
      <c r="O3707" t="s">
        <v>24</v>
      </c>
      <c r="P3707" s="2">
        <f>DATEVALUE(CONCATENATE(RIGHT(output[[#This Row],[month_year]],2),"/01/",LEFT(output[[#This Row],[month_year]],4)))</f>
        <v>42370</v>
      </c>
    </row>
    <row r="3708" spans="1:16" x14ac:dyDescent="0.3">
      <c r="A3708">
        <v>201601</v>
      </c>
      <c r="B3708" t="s">
        <v>143</v>
      </c>
      <c r="C3708" t="s">
        <v>467</v>
      </c>
      <c r="D3708" t="s">
        <v>468</v>
      </c>
      <c r="E3708" t="s">
        <v>469</v>
      </c>
      <c r="F3708" t="s">
        <v>48</v>
      </c>
      <c r="G3708" t="s">
        <v>27</v>
      </c>
      <c r="H3708" t="s">
        <v>20</v>
      </c>
      <c r="I3708" t="s">
        <v>28</v>
      </c>
      <c r="J3708">
        <v>3539</v>
      </c>
      <c r="K3708">
        <v>5.98</v>
      </c>
      <c r="L3708">
        <v>21163.22</v>
      </c>
      <c r="M3708">
        <v>1.6666666666666701</v>
      </c>
      <c r="N3708" t="s">
        <v>469</v>
      </c>
      <c r="O3708" t="s">
        <v>22</v>
      </c>
      <c r="P3708" s="2">
        <f>DATEVALUE(CONCATENATE(RIGHT(output[[#This Row],[month_year]],2),"/01/",LEFT(output[[#This Row],[month_year]],4)))</f>
        <v>42370</v>
      </c>
    </row>
    <row r="3709" spans="1:16" x14ac:dyDescent="0.3">
      <c r="A3709">
        <v>201601</v>
      </c>
      <c r="B3709" t="s">
        <v>143</v>
      </c>
      <c r="C3709" t="s">
        <v>470</v>
      </c>
      <c r="D3709" t="s">
        <v>471</v>
      </c>
      <c r="E3709" t="s">
        <v>472</v>
      </c>
      <c r="F3709" t="s">
        <v>48</v>
      </c>
      <c r="G3709" t="s">
        <v>27</v>
      </c>
      <c r="H3709" t="s">
        <v>38</v>
      </c>
      <c r="I3709" t="s">
        <v>150</v>
      </c>
      <c r="J3709">
        <v>2580</v>
      </c>
      <c r="K3709">
        <v>6.98</v>
      </c>
      <c r="L3709">
        <v>18008.400000000001</v>
      </c>
      <c r="M3709">
        <v>1.6666666666666701</v>
      </c>
      <c r="N3709" t="s">
        <v>472</v>
      </c>
      <c r="O3709" t="s">
        <v>22</v>
      </c>
      <c r="P3709" s="2">
        <f>DATEVALUE(CONCATENATE(RIGHT(output[[#This Row],[month_year]],2),"/01/",LEFT(output[[#This Row],[month_year]],4)))</f>
        <v>42370</v>
      </c>
    </row>
    <row r="3710" spans="1:16" x14ac:dyDescent="0.3">
      <c r="A3710">
        <v>201601</v>
      </c>
      <c r="B3710" t="s">
        <v>143</v>
      </c>
      <c r="C3710" t="s">
        <v>473</v>
      </c>
      <c r="D3710" t="s">
        <v>474</v>
      </c>
      <c r="E3710" t="s">
        <v>469</v>
      </c>
      <c r="F3710" t="s">
        <v>48</v>
      </c>
      <c r="G3710" t="s">
        <v>27</v>
      </c>
      <c r="H3710" t="s">
        <v>20</v>
      </c>
      <c r="I3710" t="s">
        <v>28</v>
      </c>
      <c r="J3710">
        <v>403</v>
      </c>
      <c r="K3710">
        <v>5.98</v>
      </c>
      <c r="L3710">
        <v>2409.94</v>
      </c>
      <c r="N3710" t="s">
        <v>469</v>
      </c>
      <c r="O3710" t="s">
        <v>24</v>
      </c>
      <c r="P3710" s="2">
        <f>DATEVALUE(CONCATENATE(RIGHT(output[[#This Row],[month_year]],2),"/01/",LEFT(output[[#This Row],[month_year]],4)))</f>
        <v>42370</v>
      </c>
    </row>
    <row r="3711" spans="1:16" x14ac:dyDescent="0.3">
      <c r="A3711">
        <v>201601</v>
      </c>
      <c r="B3711" t="s">
        <v>143</v>
      </c>
      <c r="C3711" t="s">
        <v>475</v>
      </c>
      <c r="D3711" t="s">
        <v>476</v>
      </c>
      <c r="E3711" t="s">
        <v>472</v>
      </c>
      <c r="F3711" t="s">
        <v>48</v>
      </c>
      <c r="G3711" t="s">
        <v>27</v>
      </c>
      <c r="H3711" t="s">
        <v>38</v>
      </c>
      <c r="I3711" t="s">
        <v>150</v>
      </c>
      <c r="J3711">
        <v>297</v>
      </c>
      <c r="K3711">
        <v>6.98</v>
      </c>
      <c r="L3711">
        <v>2073.06</v>
      </c>
      <c r="N3711" t="s">
        <v>472</v>
      </c>
      <c r="O3711" t="s">
        <v>24</v>
      </c>
      <c r="P3711" s="2">
        <f>DATEVALUE(CONCATENATE(RIGHT(output[[#This Row],[month_year]],2),"/01/",LEFT(output[[#This Row],[month_year]],4)))</f>
        <v>42370</v>
      </c>
    </row>
    <row r="3712" spans="1:16" x14ac:dyDescent="0.3">
      <c r="A3712">
        <v>201601</v>
      </c>
      <c r="B3712" t="s">
        <v>143</v>
      </c>
      <c r="C3712" t="s">
        <v>477</v>
      </c>
      <c r="D3712" t="s">
        <v>478</v>
      </c>
      <c r="E3712" t="s">
        <v>61</v>
      </c>
      <c r="F3712" t="s">
        <v>48</v>
      </c>
      <c r="G3712" t="s">
        <v>19</v>
      </c>
      <c r="H3712" t="s">
        <v>20</v>
      </c>
      <c r="I3712" t="s">
        <v>21</v>
      </c>
      <c r="J3712">
        <v>7502</v>
      </c>
      <c r="K3712">
        <v>12.9266666666667</v>
      </c>
      <c r="L3712">
        <v>96975.853333333303</v>
      </c>
      <c r="M3712">
        <v>24</v>
      </c>
      <c r="N3712" t="s">
        <v>61</v>
      </c>
      <c r="O3712" t="s">
        <v>22</v>
      </c>
      <c r="P3712" s="2">
        <f>DATEVALUE(CONCATENATE(RIGHT(output[[#This Row],[month_year]],2),"/01/",LEFT(output[[#This Row],[month_year]],4)))</f>
        <v>42370</v>
      </c>
    </row>
    <row r="3713" spans="1:16" x14ac:dyDescent="0.3">
      <c r="A3713">
        <v>201601</v>
      </c>
      <c r="B3713" t="s">
        <v>143</v>
      </c>
      <c r="C3713" t="s">
        <v>479</v>
      </c>
      <c r="D3713" t="s">
        <v>480</v>
      </c>
      <c r="E3713" t="s">
        <v>481</v>
      </c>
      <c r="F3713" t="s">
        <v>48</v>
      </c>
      <c r="G3713" t="s">
        <v>19</v>
      </c>
      <c r="H3713" t="s">
        <v>38</v>
      </c>
      <c r="I3713" t="s">
        <v>39</v>
      </c>
      <c r="J3713">
        <v>9501</v>
      </c>
      <c r="K3713">
        <v>14.08</v>
      </c>
      <c r="L3713">
        <v>133774.07999999999</v>
      </c>
      <c r="M3713">
        <v>25.3333333333333</v>
      </c>
      <c r="N3713" t="s">
        <v>481</v>
      </c>
      <c r="O3713" t="s">
        <v>22</v>
      </c>
      <c r="P3713" s="2">
        <f>DATEVALUE(CONCATENATE(RIGHT(output[[#This Row],[month_year]],2),"/01/",LEFT(output[[#This Row],[month_year]],4)))</f>
        <v>42370</v>
      </c>
    </row>
    <row r="3714" spans="1:16" x14ac:dyDescent="0.3">
      <c r="A3714">
        <v>201601</v>
      </c>
      <c r="B3714" t="s">
        <v>143</v>
      </c>
      <c r="C3714" t="s">
        <v>482</v>
      </c>
      <c r="D3714" t="s">
        <v>483</v>
      </c>
      <c r="E3714" t="s">
        <v>61</v>
      </c>
      <c r="F3714" t="s">
        <v>48</v>
      </c>
      <c r="G3714" t="s">
        <v>19</v>
      </c>
      <c r="H3714" t="s">
        <v>20</v>
      </c>
      <c r="I3714" t="s">
        <v>21</v>
      </c>
      <c r="J3714">
        <v>777</v>
      </c>
      <c r="K3714">
        <v>14.98</v>
      </c>
      <c r="L3714">
        <v>11639.46</v>
      </c>
      <c r="N3714" t="s">
        <v>61</v>
      </c>
      <c r="O3714" t="s">
        <v>24</v>
      </c>
      <c r="P3714" s="2">
        <f>DATEVALUE(CONCATENATE(RIGHT(output[[#This Row],[month_year]],2),"/01/",LEFT(output[[#This Row],[month_year]],4)))</f>
        <v>42370</v>
      </c>
    </row>
    <row r="3715" spans="1:16" x14ac:dyDescent="0.3">
      <c r="A3715">
        <v>201601</v>
      </c>
      <c r="B3715" t="s">
        <v>143</v>
      </c>
      <c r="C3715" t="s">
        <v>484</v>
      </c>
      <c r="D3715" t="s">
        <v>485</v>
      </c>
      <c r="E3715" t="s">
        <v>481</v>
      </c>
      <c r="F3715" t="s">
        <v>48</v>
      </c>
      <c r="G3715" t="s">
        <v>19</v>
      </c>
      <c r="H3715" t="s">
        <v>38</v>
      </c>
      <c r="I3715" t="s">
        <v>39</v>
      </c>
      <c r="J3715">
        <v>951</v>
      </c>
      <c r="K3715">
        <v>15.98</v>
      </c>
      <c r="L3715">
        <v>15196.98</v>
      </c>
      <c r="N3715" t="s">
        <v>481</v>
      </c>
      <c r="O3715" t="s">
        <v>24</v>
      </c>
      <c r="P3715" s="2">
        <f>DATEVALUE(CONCATENATE(RIGHT(output[[#This Row],[month_year]],2),"/01/",LEFT(output[[#This Row],[month_year]],4)))</f>
        <v>42370</v>
      </c>
    </row>
    <row r="3716" spans="1:16" x14ac:dyDescent="0.3">
      <c r="A3716">
        <v>201601</v>
      </c>
      <c r="B3716" t="s">
        <v>143</v>
      </c>
      <c r="C3716" t="s">
        <v>486</v>
      </c>
      <c r="D3716" t="s">
        <v>487</v>
      </c>
      <c r="E3716" t="s">
        <v>488</v>
      </c>
      <c r="F3716" t="s">
        <v>65</v>
      </c>
      <c r="G3716" t="s">
        <v>27</v>
      </c>
      <c r="H3716" t="s">
        <v>20</v>
      </c>
      <c r="I3716" t="s">
        <v>28</v>
      </c>
      <c r="J3716">
        <v>2959</v>
      </c>
      <c r="K3716">
        <v>5.98</v>
      </c>
      <c r="L3716">
        <v>17694.82</v>
      </c>
      <c r="M3716">
        <v>1</v>
      </c>
      <c r="N3716" t="s">
        <v>488</v>
      </c>
      <c r="O3716" t="s">
        <v>22</v>
      </c>
      <c r="P3716" s="2">
        <f>DATEVALUE(CONCATENATE(RIGHT(output[[#This Row],[month_year]],2),"/01/",LEFT(output[[#This Row],[month_year]],4)))</f>
        <v>42370</v>
      </c>
    </row>
    <row r="3717" spans="1:16" x14ac:dyDescent="0.3">
      <c r="A3717">
        <v>201601</v>
      </c>
      <c r="B3717" t="s">
        <v>143</v>
      </c>
      <c r="C3717" t="s">
        <v>489</v>
      </c>
      <c r="D3717" t="s">
        <v>490</v>
      </c>
      <c r="E3717" t="s">
        <v>491</v>
      </c>
      <c r="F3717" t="s">
        <v>65</v>
      </c>
      <c r="G3717" t="s">
        <v>27</v>
      </c>
      <c r="H3717" t="s">
        <v>38</v>
      </c>
      <c r="I3717" t="s">
        <v>150</v>
      </c>
      <c r="J3717">
        <v>2054</v>
      </c>
      <c r="K3717">
        <v>6.98</v>
      </c>
      <c r="L3717">
        <v>14336.92</v>
      </c>
      <c r="M3717">
        <v>1</v>
      </c>
      <c r="N3717" t="s">
        <v>491</v>
      </c>
      <c r="O3717" t="s">
        <v>22</v>
      </c>
      <c r="P3717" s="2">
        <f>DATEVALUE(CONCATENATE(RIGHT(output[[#This Row],[month_year]],2),"/01/",LEFT(output[[#This Row],[month_year]],4)))</f>
        <v>42370</v>
      </c>
    </row>
    <row r="3718" spans="1:16" x14ac:dyDescent="0.3">
      <c r="A3718">
        <v>201601</v>
      </c>
      <c r="B3718" t="s">
        <v>143</v>
      </c>
      <c r="C3718" t="s">
        <v>492</v>
      </c>
      <c r="D3718" t="s">
        <v>493</v>
      </c>
      <c r="E3718" t="s">
        <v>488</v>
      </c>
      <c r="F3718" t="s">
        <v>65</v>
      </c>
      <c r="G3718" t="s">
        <v>27</v>
      </c>
      <c r="H3718" t="s">
        <v>20</v>
      </c>
      <c r="I3718" t="s">
        <v>28</v>
      </c>
      <c r="J3718">
        <v>368</v>
      </c>
      <c r="K3718">
        <v>5.98</v>
      </c>
      <c r="L3718">
        <v>2200.64</v>
      </c>
      <c r="N3718" t="s">
        <v>488</v>
      </c>
      <c r="O3718" t="s">
        <v>24</v>
      </c>
      <c r="P3718" s="2">
        <f>DATEVALUE(CONCATENATE(RIGHT(output[[#This Row],[month_year]],2),"/01/",LEFT(output[[#This Row],[month_year]],4)))</f>
        <v>42370</v>
      </c>
    </row>
    <row r="3719" spans="1:16" x14ac:dyDescent="0.3">
      <c r="A3719">
        <v>201601</v>
      </c>
      <c r="B3719" t="s">
        <v>143</v>
      </c>
      <c r="C3719" t="s">
        <v>494</v>
      </c>
      <c r="D3719" t="s">
        <v>495</v>
      </c>
      <c r="E3719" t="s">
        <v>491</v>
      </c>
      <c r="F3719" t="s">
        <v>65</v>
      </c>
      <c r="G3719" t="s">
        <v>27</v>
      </c>
      <c r="H3719" t="s">
        <v>38</v>
      </c>
      <c r="I3719" t="s">
        <v>150</v>
      </c>
      <c r="J3719">
        <v>214</v>
      </c>
      <c r="K3719">
        <v>6.98</v>
      </c>
      <c r="L3719">
        <v>1493.72</v>
      </c>
      <c r="N3719" t="s">
        <v>491</v>
      </c>
      <c r="O3719" t="s">
        <v>24</v>
      </c>
      <c r="P3719" s="2">
        <f>DATEVALUE(CONCATENATE(RIGHT(output[[#This Row],[month_year]],2),"/01/",LEFT(output[[#This Row],[month_year]],4)))</f>
        <v>42370</v>
      </c>
    </row>
    <row r="3720" spans="1:16" x14ac:dyDescent="0.3">
      <c r="A3720">
        <v>201601</v>
      </c>
      <c r="B3720" t="s">
        <v>143</v>
      </c>
      <c r="C3720" t="s">
        <v>496</v>
      </c>
      <c r="D3720" t="s">
        <v>497</v>
      </c>
      <c r="E3720" t="s">
        <v>498</v>
      </c>
      <c r="F3720" t="s">
        <v>65</v>
      </c>
      <c r="G3720" t="s">
        <v>19</v>
      </c>
      <c r="H3720" t="s">
        <v>20</v>
      </c>
      <c r="I3720" t="s">
        <v>21</v>
      </c>
      <c r="J3720">
        <v>1985</v>
      </c>
      <c r="K3720">
        <v>12.9266666666667</v>
      </c>
      <c r="L3720">
        <v>25659.433333333302</v>
      </c>
      <c r="M3720">
        <v>20</v>
      </c>
      <c r="N3720" t="s">
        <v>498</v>
      </c>
      <c r="O3720" t="s">
        <v>22</v>
      </c>
      <c r="P3720" s="2">
        <f>DATEVALUE(CONCATENATE(RIGHT(output[[#This Row],[month_year]],2),"/01/",LEFT(output[[#This Row],[month_year]],4)))</f>
        <v>42370</v>
      </c>
    </row>
    <row r="3721" spans="1:16" x14ac:dyDescent="0.3">
      <c r="A3721">
        <v>201601</v>
      </c>
      <c r="B3721" t="s">
        <v>143</v>
      </c>
      <c r="C3721" t="s">
        <v>499</v>
      </c>
      <c r="D3721" t="s">
        <v>500</v>
      </c>
      <c r="E3721" t="s">
        <v>501</v>
      </c>
      <c r="F3721" t="s">
        <v>65</v>
      </c>
      <c r="G3721" t="s">
        <v>19</v>
      </c>
      <c r="H3721" t="s">
        <v>38</v>
      </c>
      <c r="I3721" t="s">
        <v>39</v>
      </c>
      <c r="J3721">
        <v>2184</v>
      </c>
      <c r="K3721">
        <v>14.08</v>
      </c>
      <c r="L3721">
        <v>30750.720000000001</v>
      </c>
      <c r="M3721">
        <v>20</v>
      </c>
      <c r="N3721" t="s">
        <v>501</v>
      </c>
      <c r="O3721" t="s">
        <v>22</v>
      </c>
      <c r="P3721" s="2">
        <f>DATEVALUE(CONCATENATE(RIGHT(output[[#This Row],[month_year]],2),"/01/",LEFT(output[[#This Row],[month_year]],4)))</f>
        <v>42370</v>
      </c>
    </row>
    <row r="3722" spans="1:16" x14ac:dyDescent="0.3">
      <c r="A3722">
        <v>201601</v>
      </c>
      <c r="B3722" t="s">
        <v>143</v>
      </c>
      <c r="C3722" t="s">
        <v>502</v>
      </c>
      <c r="D3722" t="s">
        <v>503</v>
      </c>
      <c r="E3722" t="s">
        <v>498</v>
      </c>
      <c r="F3722" t="s">
        <v>65</v>
      </c>
      <c r="G3722" t="s">
        <v>161</v>
      </c>
      <c r="H3722" t="s">
        <v>20</v>
      </c>
      <c r="I3722" t="s">
        <v>162</v>
      </c>
      <c r="J3722">
        <v>2095</v>
      </c>
      <c r="K3722">
        <v>13.11</v>
      </c>
      <c r="L3722">
        <v>27465.45</v>
      </c>
      <c r="N3722" t="s">
        <v>498</v>
      </c>
      <c r="O3722" t="s">
        <v>24</v>
      </c>
      <c r="P3722" s="2">
        <f>DATEVALUE(CONCATENATE(RIGHT(output[[#This Row],[month_year]],2),"/01/",LEFT(output[[#This Row],[month_year]],4)))</f>
        <v>42370</v>
      </c>
    </row>
    <row r="3723" spans="1:16" x14ac:dyDescent="0.3">
      <c r="A3723">
        <v>201601</v>
      </c>
      <c r="B3723" t="s">
        <v>143</v>
      </c>
      <c r="C3723" t="s">
        <v>504</v>
      </c>
      <c r="D3723" t="s">
        <v>505</v>
      </c>
      <c r="E3723" t="s">
        <v>501</v>
      </c>
      <c r="F3723" t="s">
        <v>65</v>
      </c>
      <c r="G3723" t="s">
        <v>161</v>
      </c>
      <c r="H3723" t="s">
        <v>38</v>
      </c>
      <c r="I3723" t="s">
        <v>165</v>
      </c>
      <c r="J3723">
        <v>2813</v>
      </c>
      <c r="K3723">
        <v>14.213333333333299</v>
      </c>
      <c r="L3723">
        <v>39982.106666666703</v>
      </c>
      <c r="N3723" t="s">
        <v>501</v>
      </c>
      <c r="O3723" t="s">
        <v>24</v>
      </c>
      <c r="P3723" s="2">
        <f>DATEVALUE(CONCATENATE(RIGHT(output[[#This Row],[month_year]],2),"/01/",LEFT(output[[#This Row],[month_year]],4)))</f>
        <v>42370</v>
      </c>
    </row>
    <row r="3724" spans="1:16" x14ac:dyDescent="0.3">
      <c r="A3724">
        <v>201601</v>
      </c>
      <c r="B3724" t="s">
        <v>143</v>
      </c>
      <c r="C3724" t="s">
        <v>506</v>
      </c>
      <c r="D3724" t="s">
        <v>507</v>
      </c>
      <c r="E3724" t="s">
        <v>498</v>
      </c>
      <c r="F3724" t="s">
        <v>65</v>
      </c>
      <c r="G3724" t="s">
        <v>19</v>
      </c>
      <c r="H3724" t="s">
        <v>20</v>
      </c>
      <c r="I3724" t="s">
        <v>21</v>
      </c>
      <c r="J3724">
        <v>173</v>
      </c>
      <c r="K3724">
        <v>14.98</v>
      </c>
      <c r="L3724">
        <v>2591.54</v>
      </c>
      <c r="N3724" t="s">
        <v>498</v>
      </c>
      <c r="O3724" t="s">
        <v>24</v>
      </c>
      <c r="P3724" s="2">
        <f>DATEVALUE(CONCATENATE(RIGHT(output[[#This Row],[month_year]],2),"/01/",LEFT(output[[#This Row],[month_year]],4)))</f>
        <v>42370</v>
      </c>
    </row>
    <row r="3725" spans="1:16" x14ac:dyDescent="0.3">
      <c r="A3725">
        <v>201601</v>
      </c>
      <c r="B3725" t="s">
        <v>143</v>
      </c>
      <c r="C3725" t="s">
        <v>508</v>
      </c>
      <c r="D3725" t="s">
        <v>509</v>
      </c>
      <c r="E3725" t="s">
        <v>501</v>
      </c>
      <c r="F3725" t="s">
        <v>65</v>
      </c>
      <c r="G3725" t="s">
        <v>19</v>
      </c>
      <c r="H3725" t="s">
        <v>38</v>
      </c>
      <c r="I3725" t="s">
        <v>39</v>
      </c>
      <c r="J3725">
        <v>244</v>
      </c>
      <c r="K3725">
        <v>15.98</v>
      </c>
      <c r="L3725">
        <v>3899.12</v>
      </c>
      <c r="N3725" t="s">
        <v>501</v>
      </c>
      <c r="O3725" t="s">
        <v>24</v>
      </c>
      <c r="P3725" s="2">
        <f>DATEVALUE(CONCATENATE(RIGHT(output[[#This Row],[month_year]],2),"/01/",LEFT(output[[#This Row],[month_year]],4)))</f>
        <v>42370</v>
      </c>
    </row>
    <row r="3726" spans="1:16" x14ac:dyDescent="0.3">
      <c r="A3726">
        <v>201601</v>
      </c>
      <c r="B3726" t="s">
        <v>143</v>
      </c>
      <c r="C3726" t="s">
        <v>510</v>
      </c>
      <c r="D3726" t="s">
        <v>511</v>
      </c>
      <c r="E3726" t="s">
        <v>512</v>
      </c>
      <c r="F3726" t="s">
        <v>65</v>
      </c>
      <c r="G3726" t="s">
        <v>27</v>
      </c>
      <c r="H3726" t="s">
        <v>20</v>
      </c>
      <c r="I3726" t="s">
        <v>28</v>
      </c>
      <c r="J3726">
        <v>1301</v>
      </c>
      <c r="K3726">
        <v>5.98</v>
      </c>
      <c r="L3726">
        <v>7779.98</v>
      </c>
      <c r="M3726">
        <v>0.66666666666666696</v>
      </c>
      <c r="N3726" t="s">
        <v>512</v>
      </c>
      <c r="O3726" t="s">
        <v>22</v>
      </c>
      <c r="P3726" s="2">
        <f>DATEVALUE(CONCATENATE(RIGHT(output[[#This Row],[month_year]],2),"/01/",LEFT(output[[#This Row],[month_year]],4)))</f>
        <v>42370</v>
      </c>
    </row>
    <row r="3727" spans="1:16" x14ac:dyDescent="0.3">
      <c r="A3727">
        <v>201601</v>
      </c>
      <c r="B3727" t="s">
        <v>143</v>
      </c>
      <c r="C3727" t="s">
        <v>513</v>
      </c>
      <c r="D3727" t="s">
        <v>514</v>
      </c>
      <c r="E3727" t="s">
        <v>515</v>
      </c>
      <c r="F3727" t="s">
        <v>65</v>
      </c>
      <c r="G3727" t="s">
        <v>27</v>
      </c>
      <c r="H3727" t="s">
        <v>38</v>
      </c>
      <c r="I3727" t="s">
        <v>150</v>
      </c>
      <c r="J3727">
        <v>1096</v>
      </c>
      <c r="K3727">
        <v>6.98</v>
      </c>
      <c r="L3727">
        <v>7650.08</v>
      </c>
      <c r="M3727">
        <v>0.66666666666666696</v>
      </c>
      <c r="N3727" t="s">
        <v>515</v>
      </c>
      <c r="O3727" t="s">
        <v>22</v>
      </c>
      <c r="P3727" s="2">
        <f>DATEVALUE(CONCATENATE(RIGHT(output[[#This Row],[month_year]],2),"/01/",LEFT(output[[#This Row],[month_year]],4)))</f>
        <v>42370</v>
      </c>
    </row>
    <row r="3728" spans="1:16" x14ac:dyDescent="0.3">
      <c r="A3728">
        <v>201601</v>
      </c>
      <c r="B3728" t="s">
        <v>143</v>
      </c>
      <c r="C3728" t="s">
        <v>516</v>
      </c>
      <c r="D3728" t="s">
        <v>517</v>
      </c>
      <c r="E3728" t="s">
        <v>512</v>
      </c>
      <c r="F3728" t="s">
        <v>65</v>
      </c>
      <c r="G3728" t="s">
        <v>27</v>
      </c>
      <c r="H3728" t="s">
        <v>20</v>
      </c>
      <c r="I3728" t="s">
        <v>28</v>
      </c>
      <c r="J3728">
        <v>144</v>
      </c>
      <c r="K3728">
        <v>5.98</v>
      </c>
      <c r="L3728">
        <v>861.12</v>
      </c>
      <c r="N3728" t="s">
        <v>512</v>
      </c>
      <c r="O3728" t="s">
        <v>24</v>
      </c>
      <c r="P3728" s="2">
        <f>DATEVALUE(CONCATENATE(RIGHT(output[[#This Row],[month_year]],2),"/01/",LEFT(output[[#This Row],[month_year]],4)))</f>
        <v>42370</v>
      </c>
    </row>
    <row r="3729" spans="1:16" x14ac:dyDescent="0.3">
      <c r="A3729">
        <v>201601</v>
      </c>
      <c r="B3729" t="s">
        <v>143</v>
      </c>
      <c r="C3729" t="s">
        <v>518</v>
      </c>
      <c r="D3729" t="s">
        <v>519</v>
      </c>
      <c r="E3729" t="s">
        <v>515</v>
      </c>
      <c r="F3729" t="s">
        <v>65</v>
      </c>
      <c r="G3729" t="s">
        <v>27</v>
      </c>
      <c r="H3729" t="s">
        <v>38</v>
      </c>
      <c r="I3729" t="s">
        <v>150</v>
      </c>
      <c r="J3729">
        <v>112</v>
      </c>
      <c r="K3729">
        <v>6.98</v>
      </c>
      <c r="L3729">
        <v>781.76</v>
      </c>
      <c r="N3729" t="s">
        <v>515</v>
      </c>
      <c r="O3729" t="s">
        <v>24</v>
      </c>
      <c r="P3729" s="2">
        <f>DATEVALUE(CONCATENATE(RIGHT(output[[#This Row],[month_year]],2),"/01/",LEFT(output[[#This Row],[month_year]],4)))</f>
        <v>42370</v>
      </c>
    </row>
    <row r="3730" spans="1:16" x14ac:dyDescent="0.3">
      <c r="A3730">
        <v>201601</v>
      </c>
      <c r="B3730" t="s">
        <v>143</v>
      </c>
      <c r="C3730" t="s">
        <v>520</v>
      </c>
      <c r="D3730" t="s">
        <v>521</v>
      </c>
      <c r="E3730" t="s">
        <v>100</v>
      </c>
      <c r="F3730" t="s">
        <v>65</v>
      </c>
      <c r="G3730" t="s">
        <v>19</v>
      </c>
      <c r="H3730" t="s">
        <v>20</v>
      </c>
      <c r="I3730" t="s">
        <v>21</v>
      </c>
      <c r="J3730">
        <v>3249</v>
      </c>
      <c r="K3730">
        <v>12.9266666666667</v>
      </c>
      <c r="L3730">
        <v>41998.74</v>
      </c>
      <c r="M3730">
        <v>24</v>
      </c>
      <c r="N3730" t="s">
        <v>100</v>
      </c>
      <c r="O3730" t="s">
        <v>22</v>
      </c>
      <c r="P3730" s="2">
        <f>DATEVALUE(CONCATENATE(RIGHT(output[[#This Row],[month_year]],2),"/01/",LEFT(output[[#This Row],[month_year]],4)))</f>
        <v>42370</v>
      </c>
    </row>
    <row r="3731" spans="1:16" x14ac:dyDescent="0.3">
      <c r="A3731">
        <v>201601</v>
      </c>
      <c r="B3731" t="s">
        <v>143</v>
      </c>
      <c r="C3731" t="s">
        <v>522</v>
      </c>
      <c r="D3731" t="s">
        <v>102</v>
      </c>
      <c r="E3731" t="s">
        <v>103</v>
      </c>
      <c r="F3731" t="s">
        <v>65</v>
      </c>
      <c r="G3731" t="s">
        <v>19</v>
      </c>
      <c r="H3731" t="s">
        <v>38</v>
      </c>
      <c r="I3731" t="s">
        <v>39</v>
      </c>
      <c r="J3731">
        <v>3891</v>
      </c>
      <c r="K3731">
        <v>14.08</v>
      </c>
      <c r="L3731">
        <v>54785.279999999999</v>
      </c>
      <c r="M3731">
        <v>24</v>
      </c>
      <c r="N3731" t="s">
        <v>103</v>
      </c>
      <c r="O3731" t="s">
        <v>22</v>
      </c>
      <c r="P3731" s="2">
        <f>DATEVALUE(CONCATENATE(RIGHT(output[[#This Row],[month_year]],2),"/01/",LEFT(output[[#This Row],[month_year]],4)))</f>
        <v>42370</v>
      </c>
    </row>
    <row r="3732" spans="1:16" x14ac:dyDescent="0.3">
      <c r="A3732">
        <v>201601</v>
      </c>
      <c r="B3732" t="s">
        <v>143</v>
      </c>
      <c r="C3732" t="s">
        <v>523</v>
      </c>
      <c r="D3732" t="s">
        <v>524</v>
      </c>
      <c r="E3732" t="s">
        <v>100</v>
      </c>
      <c r="F3732" t="s">
        <v>65</v>
      </c>
      <c r="G3732" t="s">
        <v>161</v>
      </c>
      <c r="H3732" t="s">
        <v>20</v>
      </c>
      <c r="I3732" t="s">
        <v>162</v>
      </c>
      <c r="J3732">
        <v>3067</v>
      </c>
      <c r="K3732">
        <v>13.11</v>
      </c>
      <c r="L3732">
        <v>40208.370000000003</v>
      </c>
      <c r="N3732" t="s">
        <v>100</v>
      </c>
      <c r="O3732" t="s">
        <v>24</v>
      </c>
      <c r="P3732" s="2">
        <f>DATEVALUE(CONCATENATE(RIGHT(output[[#This Row],[month_year]],2),"/01/",LEFT(output[[#This Row],[month_year]],4)))</f>
        <v>42370</v>
      </c>
    </row>
    <row r="3733" spans="1:16" x14ac:dyDescent="0.3">
      <c r="A3733">
        <v>201601</v>
      </c>
      <c r="B3733" t="s">
        <v>143</v>
      </c>
      <c r="C3733" t="s">
        <v>525</v>
      </c>
      <c r="D3733" t="s">
        <v>526</v>
      </c>
      <c r="E3733" t="s">
        <v>103</v>
      </c>
      <c r="F3733" t="s">
        <v>65</v>
      </c>
      <c r="G3733" t="s">
        <v>161</v>
      </c>
      <c r="H3733" t="s">
        <v>38</v>
      </c>
      <c r="I3733" t="s">
        <v>165</v>
      </c>
      <c r="J3733">
        <v>3759</v>
      </c>
      <c r="K3733">
        <v>14.213333333333299</v>
      </c>
      <c r="L3733">
        <v>53427.92</v>
      </c>
      <c r="N3733" t="s">
        <v>103</v>
      </c>
      <c r="O3733" t="s">
        <v>24</v>
      </c>
      <c r="P3733" s="2">
        <f>DATEVALUE(CONCATENATE(RIGHT(output[[#This Row],[month_year]],2),"/01/",LEFT(output[[#This Row],[month_year]],4)))</f>
        <v>42370</v>
      </c>
    </row>
    <row r="3734" spans="1:16" x14ac:dyDescent="0.3">
      <c r="A3734">
        <v>201601</v>
      </c>
      <c r="B3734" t="s">
        <v>143</v>
      </c>
      <c r="C3734" t="s">
        <v>527</v>
      </c>
      <c r="D3734" t="s">
        <v>528</v>
      </c>
      <c r="E3734" t="s">
        <v>100</v>
      </c>
      <c r="F3734" t="s">
        <v>65</v>
      </c>
      <c r="G3734" t="s">
        <v>19</v>
      </c>
      <c r="H3734" t="s">
        <v>20</v>
      </c>
      <c r="I3734" t="s">
        <v>21</v>
      </c>
      <c r="J3734">
        <v>304</v>
      </c>
      <c r="K3734">
        <v>14.98</v>
      </c>
      <c r="L3734">
        <v>4553.92</v>
      </c>
      <c r="N3734" t="s">
        <v>100</v>
      </c>
      <c r="O3734" t="s">
        <v>24</v>
      </c>
      <c r="P3734" s="2">
        <f>DATEVALUE(CONCATENATE(RIGHT(output[[#This Row],[month_year]],2),"/01/",LEFT(output[[#This Row],[month_year]],4)))</f>
        <v>42370</v>
      </c>
    </row>
    <row r="3735" spans="1:16" x14ac:dyDescent="0.3">
      <c r="A3735">
        <v>201601</v>
      </c>
      <c r="B3735" t="s">
        <v>143</v>
      </c>
      <c r="C3735" t="s">
        <v>529</v>
      </c>
      <c r="D3735" t="s">
        <v>530</v>
      </c>
      <c r="E3735" t="s">
        <v>103</v>
      </c>
      <c r="F3735" t="s">
        <v>65</v>
      </c>
      <c r="G3735" t="s">
        <v>19</v>
      </c>
      <c r="H3735" t="s">
        <v>38</v>
      </c>
      <c r="I3735" t="s">
        <v>39</v>
      </c>
      <c r="J3735">
        <v>331</v>
      </c>
      <c r="K3735">
        <v>15.98</v>
      </c>
      <c r="L3735">
        <v>5289.38</v>
      </c>
      <c r="N3735" t="s">
        <v>103</v>
      </c>
      <c r="O3735" t="s">
        <v>24</v>
      </c>
      <c r="P3735" s="2">
        <f>DATEVALUE(CONCATENATE(RIGHT(output[[#This Row],[month_year]],2),"/01/",LEFT(output[[#This Row],[month_year]],4)))</f>
        <v>42370</v>
      </c>
    </row>
    <row r="3736" spans="1:16" x14ac:dyDescent="0.3">
      <c r="A3736">
        <v>201601</v>
      </c>
      <c r="B3736" t="s">
        <v>143</v>
      </c>
      <c r="C3736" t="s">
        <v>531</v>
      </c>
      <c r="D3736" t="s">
        <v>532</v>
      </c>
      <c r="E3736" t="s">
        <v>533</v>
      </c>
      <c r="F3736" t="s">
        <v>65</v>
      </c>
      <c r="G3736" t="s">
        <v>27</v>
      </c>
      <c r="H3736" t="s">
        <v>20</v>
      </c>
      <c r="I3736" t="s">
        <v>28</v>
      </c>
      <c r="J3736">
        <v>2763</v>
      </c>
      <c r="K3736">
        <v>5.98</v>
      </c>
      <c r="L3736">
        <v>16522.740000000002</v>
      </c>
      <c r="M3736">
        <v>1</v>
      </c>
      <c r="N3736" t="s">
        <v>533</v>
      </c>
      <c r="O3736" t="s">
        <v>22</v>
      </c>
      <c r="P3736" s="2">
        <f>DATEVALUE(CONCATENATE(RIGHT(output[[#This Row],[month_year]],2),"/01/",LEFT(output[[#This Row],[month_year]],4)))</f>
        <v>42370</v>
      </c>
    </row>
    <row r="3737" spans="1:16" x14ac:dyDescent="0.3">
      <c r="A3737">
        <v>201601</v>
      </c>
      <c r="B3737" t="s">
        <v>143</v>
      </c>
      <c r="C3737" t="s">
        <v>534</v>
      </c>
      <c r="D3737" t="s">
        <v>535</v>
      </c>
      <c r="E3737" t="s">
        <v>536</v>
      </c>
      <c r="F3737" t="s">
        <v>65</v>
      </c>
      <c r="G3737" t="s">
        <v>27</v>
      </c>
      <c r="H3737" t="s">
        <v>38</v>
      </c>
      <c r="I3737" t="s">
        <v>150</v>
      </c>
      <c r="J3737">
        <v>1825</v>
      </c>
      <c r="K3737">
        <v>6.98</v>
      </c>
      <c r="L3737">
        <v>12738.5</v>
      </c>
      <c r="M3737">
        <v>1</v>
      </c>
      <c r="N3737" t="s">
        <v>536</v>
      </c>
      <c r="O3737" t="s">
        <v>22</v>
      </c>
      <c r="P3737" s="2">
        <f>DATEVALUE(CONCATENATE(RIGHT(output[[#This Row],[month_year]],2),"/01/",LEFT(output[[#This Row],[month_year]],4)))</f>
        <v>42370</v>
      </c>
    </row>
    <row r="3738" spans="1:16" x14ac:dyDescent="0.3">
      <c r="A3738">
        <v>201601</v>
      </c>
      <c r="B3738" t="s">
        <v>143</v>
      </c>
      <c r="C3738" t="s">
        <v>537</v>
      </c>
      <c r="D3738" t="s">
        <v>538</v>
      </c>
      <c r="E3738" t="s">
        <v>533</v>
      </c>
      <c r="F3738" t="s">
        <v>65</v>
      </c>
      <c r="G3738" t="s">
        <v>27</v>
      </c>
      <c r="H3738" t="s">
        <v>20</v>
      </c>
      <c r="I3738" t="s">
        <v>28</v>
      </c>
      <c r="J3738">
        <v>281</v>
      </c>
      <c r="K3738">
        <v>5.98</v>
      </c>
      <c r="L3738">
        <v>1680.38</v>
      </c>
      <c r="N3738" t="s">
        <v>533</v>
      </c>
      <c r="O3738" t="s">
        <v>24</v>
      </c>
      <c r="P3738" s="2">
        <f>DATEVALUE(CONCATENATE(RIGHT(output[[#This Row],[month_year]],2),"/01/",LEFT(output[[#This Row],[month_year]],4)))</f>
        <v>42370</v>
      </c>
    </row>
    <row r="3739" spans="1:16" x14ac:dyDescent="0.3">
      <c r="A3739">
        <v>201601</v>
      </c>
      <c r="B3739" t="s">
        <v>143</v>
      </c>
      <c r="C3739" t="s">
        <v>539</v>
      </c>
      <c r="D3739" t="s">
        <v>540</v>
      </c>
      <c r="E3739" t="s">
        <v>536</v>
      </c>
      <c r="F3739" t="s">
        <v>65</v>
      </c>
      <c r="G3739" t="s">
        <v>27</v>
      </c>
      <c r="H3739" t="s">
        <v>38</v>
      </c>
      <c r="I3739" t="s">
        <v>150</v>
      </c>
      <c r="J3739">
        <v>192</v>
      </c>
      <c r="K3739">
        <v>6.98</v>
      </c>
      <c r="L3739">
        <v>1340.16</v>
      </c>
      <c r="N3739" t="s">
        <v>536</v>
      </c>
      <c r="O3739" t="s">
        <v>24</v>
      </c>
      <c r="P3739" s="2">
        <f>DATEVALUE(CONCATENATE(RIGHT(output[[#This Row],[month_year]],2),"/01/",LEFT(output[[#This Row],[month_year]],4)))</f>
        <v>42370</v>
      </c>
    </row>
    <row r="3740" spans="1:16" x14ac:dyDescent="0.3">
      <c r="A3740">
        <v>201601</v>
      </c>
      <c r="B3740" t="s">
        <v>143</v>
      </c>
      <c r="C3740" t="s">
        <v>541</v>
      </c>
      <c r="D3740" t="s">
        <v>542</v>
      </c>
      <c r="E3740" t="s">
        <v>64</v>
      </c>
      <c r="F3740" t="s">
        <v>65</v>
      </c>
      <c r="G3740" t="s">
        <v>19</v>
      </c>
      <c r="H3740" t="s">
        <v>20</v>
      </c>
      <c r="I3740" t="s">
        <v>21</v>
      </c>
      <c r="J3740">
        <v>2414</v>
      </c>
      <c r="K3740">
        <v>12.9266666666667</v>
      </c>
      <c r="L3740">
        <v>31204.973333333299</v>
      </c>
      <c r="M3740">
        <v>20</v>
      </c>
      <c r="N3740" t="s">
        <v>64</v>
      </c>
      <c r="O3740" t="s">
        <v>22</v>
      </c>
      <c r="P3740" s="2">
        <f>DATEVALUE(CONCATENATE(RIGHT(output[[#This Row],[month_year]],2),"/01/",LEFT(output[[#This Row],[month_year]],4)))</f>
        <v>42370</v>
      </c>
    </row>
    <row r="3741" spans="1:16" x14ac:dyDescent="0.3">
      <c r="A3741">
        <v>201601</v>
      </c>
      <c r="B3741" t="s">
        <v>143</v>
      </c>
      <c r="C3741" t="s">
        <v>543</v>
      </c>
      <c r="D3741" t="s">
        <v>544</v>
      </c>
      <c r="E3741" t="s">
        <v>106</v>
      </c>
      <c r="F3741" t="s">
        <v>65</v>
      </c>
      <c r="G3741" t="s">
        <v>19</v>
      </c>
      <c r="H3741" t="s">
        <v>38</v>
      </c>
      <c r="I3741" t="s">
        <v>39</v>
      </c>
      <c r="J3741">
        <v>3377</v>
      </c>
      <c r="K3741">
        <v>14.08</v>
      </c>
      <c r="L3741">
        <v>47548.160000000003</v>
      </c>
      <c r="M3741">
        <v>20</v>
      </c>
      <c r="N3741" t="s">
        <v>106</v>
      </c>
      <c r="O3741" t="s">
        <v>22</v>
      </c>
      <c r="P3741" s="2">
        <f>DATEVALUE(CONCATENATE(RIGHT(output[[#This Row],[month_year]],2),"/01/",LEFT(output[[#This Row],[month_year]],4)))</f>
        <v>42370</v>
      </c>
    </row>
    <row r="3742" spans="1:16" x14ac:dyDescent="0.3">
      <c r="A3742">
        <v>201601</v>
      </c>
      <c r="B3742" t="s">
        <v>143</v>
      </c>
      <c r="C3742" t="s">
        <v>545</v>
      </c>
      <c r="D3742" t="s">
        <v>546</v>
      </c>
      <c r="E3742" t="s">
        <v>64</v>
      </c>
      <c r="F3742" t="s">
        <v>65</v>
      </c>
      <c r="G3742" t="s">
        <v>161</v>
      </c>
      <c r="H3742" t="s">
        <v>20</v>
      </c>
      <c r="I3742" t="s">
        <v>162</v>
      </c>
      <c r="J3742">
        <v>3594</v>
      </c>
      <c r="K3742">
        <v>13.11</v>
      </c>
      <c r="L3742">
        <v>47117.34</v>
      </c>
      <c r="N3742" t="s">
        <v>64</v>
      </c>
      <c r="O3742" t="s">
        <v>24</v>
      </c>
      <c r="P3742" s="2">
        <f>DATEVALUE(CONCATENATE(RIGHT(output[[#This Row],[month_year]],2),"/01/",LEFT(output[[#This Row],[month_year]],4)))</f>
        <v>42370</v>
      </c>
    </row>
    <row r="3743" spans="1:16" x14ac:dyDescent="0.3">
      <c r="A3743">
        <v>201601</v>
      </c>
      <c r="B3743" t="s">
        <v>143</v>
      </c>
      <c r="C3743" t="s">
        <v>547</v>
      </c>
      <c r="D3743" t="s">
        <v>548</v>
      </c>
      <c r="E3743" t="s">
        <v>106</v>
      </c>
      <c r="F3743" t="s">
        <v>65</v>
      </c>
      <c r="G3743" t="s">
        <v>161</v>
      </c>
      <c r="H3743" t="s">
        <v>38</v>
      </c>
      <c r="I3743" t="s">
        <v>165</v>
      </c>
      <c r="J3743">
        <v>3996</v>
      </c>
      <c r="K3743">
        <v>14.213333333333299</v>
      </c>
      <c r="L3743">
        <v>56796.480000000003</v>
      </c>
      <c r="N3743" t="s">
        <v>106</v>
      </c>
      <c r="O3743" t="s">
        <v>24</v>
      </c>
      <c r="P3743" s="2">
        <f>DATEVALUE(CONCATENATE(RIGHT(output[[#This Row],[month_year]],2),"/01/",LEFT(output[[#This Row],[month_year]],4)))</f>
        <v>42370</v>
      </c>
    </row>
    <row r="3744" spans="1:16" x14ac:dyDescent="0.3">
      <c r="A3744">
        <v>201601</v>
      </c>
      <c r="B3744" t="s">
        <v>143</v>
      </c>
      <c r="C3744" t="s">
        <v>549</v>
      </c>
      <c r="D3744" t="s">
        <v>550</v>
      </c>
      <c r="E3744" t="s">
        <v>64</v>
      </c>
      <c r="F3744" t="s">
        <v>65</v>
      </c>
      <c r="G3744" t="s">
        <v>19</v>
      </c>
      <c r="H3744" t="s">
        <v>20</v>
      </c>
      <c r="I3744" t="s">
        <v>21</v>
      </c>
      <c r="J3744">
        <v>198</v>
      </c>
      <c r="K3744">
        <v>14.98</v>
      </c>
      <c r="L3744">
        <v>2966.04</v>
      </c>
      <c r="N3744" t="s">
        <v>64</v>
      </c>
      <c r="O3744" t="s">
        <v>24</v>
      </c>
      <c r="P3744" s="2">
        <f>DATEVALUE(CONCATENATE(RIGHT(output[[#This Row],[month_year]],2),"/01/",LEFT(output[[#This Row],[month_year]],4)))</f>
        <v>42370</v>
      </c>
    </row>
    <row r="3745" spans="1:16" x14ac:dyDescent="0.3">
      <c r="A3745">
        <v>201601</v>
      </c>
      <c r="B3745" t="s">
        <v>143</v>
      </c>
      <c r="C3745" t="s">
        <v>551</v>
      </c>
      <c r="D3745" t="s">
        <v>552</v>
      </c>
      <c r="E3745" t="s">
        <v>106</v>
      </c>
      <c r="F3745" t="s">
        <v>65</v>
      </c>
      <c r="G3745" t="s">
        <v>19</v>
      </c>
      <c r="H3745" t="s">
        <v>38</v>
      </c>
      <c r="I3745" t="s">
        <v>39</v>
      </c>
      <c r="J3745">
        <v>298</v>
      </c>
      <c r="K3745">
        <v>15.98</v>
      </c>
      <c r="L3745">
        <v>4762.04</v>
      </c>
      <c r="N3745" t="s">
        <v>106</v>
      </c>
      <c r="O3745" t="s">
        <v>24</v>
      </c>
      <c r="P3745" s="2">
        <f>DATEVALUE(CONCATENATE(RIGHT(output[[#This Row],[month_year]],2),"/01/",LEFT(output[[#This Row],[month_year]],4)))</f>
        <v>42370</v>
      </c>
    </row>
    <row r="3746" spans="1:16" x14ac:dyDescent="0.3">
      <c r="A3746">
        <v>201601</v>
      </c>
      <c r="B3746" t="s">
        <v>143</v>
      </c>
      <c r="C3746" t="s">
        <v>553</v>
      </c>
      <c r="D3746" t="s">
        <v>554</v>
      </c>
      <c r="E3746" t="s">
        <v>555</v>
      </c>
      <c r="F3746" t="s">
        <v>65</v>
      </c>
      <c r="G3746" t="s">
        <v>27</v>
      </c>
      <c r="H3746" t="s">
        <v>20</v>
      </c>
      <c r="I3746" t="s">
        <v>28</v>
      </c>
      <c r="J3746">
        <v>1859</v>
      </c>
      <c r="K3746">
        <v>5.98</v>
      </c>
      <c r="L3746">
        <v>11116.82</v>
      </c>
      <c r="M3746">
        <v>0.66666666666666696</v>
      </c>
      <c r="N3746" t="s">
        <v>555</v>
      </c>
      <c r="O3746" t="s">
        <v>22</v>
      </c>
      <c r="P3746" s="2">
        <f>DATEVALUE(CONCATENATE(RIGHT(output[[#This Row],[month_year]],2),"/01/",LEFT(output[[#This Row],[month_year]],4)))</f>
        <v>42370</v>
      </c>
    </row>
    <row r="3747" spans="1:16" x14ac:dyDescent="0.3">
      <c r="A3747">
        <v>201601</v>
      </c>
      <c r="B3747" t="s">
        <v>143</v>
      </c>
      <c r="C3747" t="s">
        <v>556</v>
      </c>
      <c r="D3747" t="s">
        <v>557</v>
      </c>
      <c r="E3747" t="s">
        <v>558</v>
      </c>
      <c r="F3747" t="s">
        <v>65</v>
      </c>
      <c r="G3747" t="s">
        <v>27</v>
      </c>
      <c r="H3747" t="s">
        <v>38</v>
      </c>
      <c r="I3747" t="s">
        <v>150</v>
      </c>
      <c r="J3747">
        <v>1272</v>
      </c>
      <c r="K3747">
        <v>6.98</v>
      </c>
      <c r="L3747">
        <v>8878.56</v>
      </c>
      <c r="M3747">
        <v>0.33333333333333298</v>
      </c>
      <c r="N3747" t="s">
        <v>558</v>
      </c>
      <c r="O3747" t="s">
        <v>22</v>
      </c>
      <c r="P3747" s="2">
        <f>DATEVALUE(CONCATENATE(RIGHT(output[[#This Row],[month_year]],2),"/01/",LEFT(output[[#This Row],[month_year]],4)))</f>
        <v>42370</v>
      </c>
    </row>
    <row r="3748" spans="1:16" x14ac:dyDescent="0.3">
      <c r="A3748">
        <v>201601</v>
      </c>
      <c r="B3748" t="s">
        <v>143</v>
      </c>
      <c r="C3748" t="s">
        <v>559</v>
      </c>
      <c r="D3748" t="s">
        <v>560</v>
      </c>
      <c r="E3748" t="s">
        <v>555</v>
      </c>
      <c r="F3748" t="s">
        <v>65</v>
      </c>
      <c r="G3748" t="s">
        <v>27</v>
      </c>
      <c r="H3748" t="s">
        <v>20</v>
      </c>
      <c r="I3748" t="s">
        <v>28</v>
      </c>
      <c r="J3748">
        <v>206</v>
      </c>
      <c r="K3748">
        <v>5.98</v>
      </c>
      <c r="L3748">
        <v>1231.8800000000001</v>
      </c>
      <c r="N3748" t="s">
        <v>555</v>
      </c>
      <c r="O3748" t="s">
        <v>24</v>
      </c>
      <c r="P3748" s="2">
        <f>DATEVALUE(CONCATENATE(RIGHT(output[[#This Row],[month_year]],2),"/01/",LEFT(output[[#This Row],[month_year]],4)))</f>
        <v>42370</v>
      </c>
    </row>
    <row r="3749" spans="1:16" x14ac:dyDescent="0.3">
      <c r="A3749">
        <v>201601</v>
      </c>
      <c r="B3749" t="s">
        <v>143</v>
      </c>
      <c r="C3749" t="s">
        <v>561</v>
      </c>
      <c r="D3749" t="s">
        <v>562</v>
      </c>
      <c r="E3749" t="s">
        <v>558</v>
      </c>
      <c r="F3749" t="s">
        <v>65</v>
      </c>
      <c r="G3749" t="s">
        <v>27</v>
      </c>
      <c r="H3749" t="s">
        <v>38</v>
      </c>
      <c r="I3749" t="s">
        <v>150</v>
      </c>
      <c r="J3749">
        <v>132</v>
      </c>
      <c r="K3749">
        <v>6.98</v>
      </c>
      <c r="L3749">
        <v>921.36</v>
      </c>
      <c r="N3749" t="s">
        <v>558</v>
      </c>
      <c r="O3749" t="s">
        <v>24</v>
      </c>
      <c r="P3749" s="2">
        <f>DATEVALUE(CONCATENATE(RIGHT(output[[#This Row],[month_year]],2),"/01/",LEFT(output[[#This Row],[month_year]],4)))</f>
        <v>42370</v>
      </c>
    </row>
    <row r="3750" spans="1:16" x14ac:dyDescent="0.3">
      <c r="A3750">
        <v>201601</v>
      </c>
      <c r="B3750" t="s">
        <v>143</v>
      </c>
      <c r="C3750" t="s">
        <v>563</v>
      </c>
      <c r="D3750" t="s">
        <v>564</v>
      </c>
      <c r="E3750" t="s">
        <v>113</v>
      </c>
      <c r="F3750" t="s">
        <v>65</v>
      </c>
      <c r="G3750" t="s">
        <v>161</v>
      </c>
      <c r="H3750" t="s">
        <v>38</v>
      </c>
      <c r="I3750" t="s">
        <v>165</v>
      </c>
      <c r="J3750">
        <v>4151</v>
      </c>
      <c r="K3750">
        <v>14.213333333333299</v>
      </c>
      <c r="L3750">
        <v>58999.546666666698</v>
      </c>
      <c r="M3750">
        <v>21.3333333333333</v>
      </c>
      <c r="N3750" t="s">
        <v>113</v>
      </c>
      <c r="O3750" t="s">
        <v>22</v>
      </c>
      <c r="P3750" s="2">
        <f>DATEVALUE(CONCATENATE(RIGHT(output[[#This Row],[month_year]],2),"/01/",LEFT(output[[#This Row],[month_year]],4)))</f>
        <v>42370</v>
      </c>
    </row>
    <row r="3751" spans="1:16" x14ac:dyDescent="0.3">
      <c r="A3751">
        <v>201601</v>
      </c>
      <c r="B3751" t="s">
        <v>143</v>
      </c>
      <c r="C3751" t="s">
        <v>565</v>
      </c>
      <c r="D3751" t="s">
        <v>566</v>
      </c>
      <c r="E3751" t="s">
        <v>113</v>
      </c>
      <c r="F3751" t="s">
        <v>65</v>
      </c>
      <c r="G3751" t="s">
        <v>19</v>
      </c>
      <c r="H3751" t="s">
        <v>38</v>
      </c>
      <c r="I3751" t="s">
        <v>39</v>
      </c>
      <c r="J3751">
        <v>326</v>
      </c>
      <c r="K3751">
        <v>15.98</v>
      </c>
      <c r="L3751">
        <v>5209.4799999999996</v>
      </c>
      <c r="N3751" t="s">
        <v>113</v>
      </c>
      <c r="O3751" t="s">
        <v>24</v>
      </c>
      <c r="P3751" s="2">
        <f>DATEVALUE(CONCATENATE(RIGHT(output[[#This Row],[month_year]],2),"/01/",LEFT(output[[#This Row],[month_year]],4)))</f>
        <v>42370</v>
      </c>
    </row>
    <row r="3752" spans="1:16" x14ac:dyDescent="0.3">
      <c r="A3752">
        <v>201601</v>
      </c>
      <c r="B3752" t="s">
        <v>143</v>
      </c>
      <c r="C3752" t="s">
        <v>567</v>
      </c>
      <c r="D3752" t="s">
        <v>568</v>
      </c>
      <c r="E3752" t="s">
        <v>67</v>
      </c>
      <c r="F3752" t="s">
        <v>65</v>
      </c>
      <c r="G3752" t="s">
        <v>19</v>
      </c>
      <c r="H3752" t="s">
        <v>20</v>
      </c>
      <c r="I3752" t="s">
        <v>21</v>
      </c>
      <c r="J3752">
        <v>5244</v>
      </c>
      <c r="K3752">
        <v>12.9266666666667</v>
      </c>
      <c r="L3752">
        <v>67787.44</v>
      </c>
      <c r="M3752">
        <v>21.3333333333333</v>
      </c>
      <c r="N3752" t="s">
        <v>67</v>
      </c>
      <c r="O3752" t="s">
        <v>22</v>
      </c>
      <c r="P3752" s="2">
        <f>DATEVALUE(CONCATENATE(RIGHT(output[[#This Row],[month_year]],2),"/01/",LEFT(output[[#This Row],[month_year]],4)))</f>
        <v>42370</v>
      </c>
    </row>
    <row r="3753" spans="1:16" x14ac:dyDescent="0.3">
      <c r="A3753">
        <v>201601</v>
      </c>
      <c r="B3753" t="s">
        <v>143</v>
      </c>
      <c r="C3753" t="s">
        <v>569</v>
      </c>
      <c r="D3753" t="s">
        <v>112</v>
      </c>
      <c r="E3753" t="s">
        <v>113</v>
      </c>
      <c r="F3753" t="s">
        <v>65</v>
      </c>
      <c r="G3753" t="s">
        <v>19</v>
      </c>
      <c r="H3753" t="s">
        <v>38</v>
      </c>
      <c r="I3753" t="s">
        <v>39</v>
      </c>
      <c r="J3753">
        <v>3829</v>
      </c>
      <c r="K3753">
        <v>14.08</v>
      </c>
      <c r="L3753">
        <v>53912.32</v>
      </c>
      <c r="N3753" t="s">
        <v>113</v>
      </c>
      <c r="O3753" t="s">
        <v>24</v>
      </c>
      <c r="P3753" s="2">
        <f>DATEVALUE(CONCATENATE(RIGHT(output[[#This Row],[month_year]],2),"/01/",LEFT(output[[#This Row],[month_year]],4)))</f>
        <v>42370</v>
      </c>
    </row>
    <row r="3754" spans="1:16" x14ac:dyDescent="0.3">
      <c r="A3754">
        <v>201601</v>
      </c>
      <c r="B3754" t="s">
        <v>143</v>
      </c>
      <c r="C3754" t="s">
        <v>570</v>
      </c>
      <c r="D3754" t="s">
        <v>571</v>
      </c>
      <c r="E3754" t="s">
        <v>67</v>
      </c>
      <c r="F3754" t="s">
        <v>65</v>
      </c>
      <c r="G3754" t="s">
        <v>161</v>
      </c>
      <c r="H3754" t="s">
        <v>20</v>
      </c>
      <c r="I3754" t="s">
        <v>162</v>
      </c>
      <c r="J3754">
        <v>4080</v>
      </c>
      <c r="K3754">
        <v>13.11</v>
      </c>
      <c r="L3754">
        <v>53488.800000000003</v>
      </c>
      <c r="N3754" t="s">
        <v>67</v>
      </c>
      <c r="O3754" t="s">
        <v>24</v>
      </c>
      <c r="P3754" s="2">
        <f>DATEVALUE(CONCATENATE(RIGHT(output[[#This Row],[month_year]],2),"/01/",LEFT(output[[#This Row],[month_year]],4)))</f>
        <v>42370</v>
      </c>
    </row>
    <row r="3755" spans="1:16" x14ac:dyDescent="0.3">
      <c r="A3755">
        <v>201601</v>
      </c>
      <c r="B3755" t="s">
        <v>143</v>
      </c>
      <c r="C3755" t="s">
        <v>572</v>
      </c>
      <c r="D3755" t="s">
        <v>573</v>
      </c>
      <c r="E3755" t="s">
        <v>67</v>
      </c>
      <c r="F3755" t="s">
        <v>65</v>
      </c>
      <c r="G3755" t="s">
        <v>19</v>
      </c>
      <c r="H3755" t="s">
        <v>20</v>
      </c>
      <c r="I3755" t="s">
        <v>21</v>
      </c>
      <c r="J3755">
        <v>449</v>
      </c>
      <c r="K3755">
        <v>14.98</v>
      </c>
      <c r="L3755">
        <v>6726.02</v>
      </c>
      <c r="N3755" t="s">
        <v>67</v>
      </c>
      <c r="O3755" t="s">
        <v>24</v>
      </c>
      <c r="P3755" s="2">
        <f>DATEVALUE(CONCATENATE(RIGHT(output[[#This Row],[month_year]],2),"/01/",LEFT(output[[#This Row],[month_year]],4)))</f>
        <v>42370</v>
      </c>
    </row>
    <row r="3756" spans="1:16" x14ac:dyDescent="0.3">
      <c r="A3756">
        <v>201601</v>
      </c>
      <c r="B3756" t="s">
        <v>143</v>
      </c>
      <c r="C3756" t="s">
        <v>574</v>
      </c>
      <c r="D3756" t="s">
        <v>575</v>
      </c>
      <c r="E3756" t="s">
        <v>576</v>
      </c>
      <c r="F3756" t="s">
        <v>65</v>
      </c>
      <c r="G3756" t="s">
        <v>27</v>
      </c>
      <c r="H3756" t="s">
        <v>20</v>
      </c>
      <c r="I3756" t="s">
        <v>28</v>
      </c>
      <c r="J3756">
        <v>1606</v>
      </c>
      <c r="K3756">
        <v>5.98</v>
      </c>
      <c r="L3756">
        <v>9603.8799999999992</v>
      </c>
      <c r="M3756">
        <v>0.66666666666666696</v>
      </c>
      <c r="N3756" t="s">
        <v>576</v>
      </c>
      <c r="O3756" t="s">
        <v>22</v>
      </c>
      <c r="P3756" s="2">
        <f>DATEVALUE(CONCATENATE(RIGHT(output[[#This Row],[month_year]],2),"/01/",LEFT(output[[#This Row],[month_year]],4)))</f>
        <v>42370</v>
      </c>
    </row>
    <row r="3757" spans="1:16" x14ac:dyDescent="0.3">
      <c r="A3757">
        <v>201601</v>
      </c>
      <c r="B3757" t="s">
        <v>143</v>
      </c>
      <c r="C3757" t="s">
        <v>577</v>
      </c>
      <c r="D3757" t="s">
        <v>578</v>
      </c>
      <c r="E3757" t="s">
        <v>579</v>
      </c>
      <c r="F3757" t="s">
        <v>65</v>
      </c>
      <c r="G3757" t="s">
        <v>27</v>
      </c>
      <c r="H3757" t="s">
        <v>38</v>
      </c>
      <c r="I3757" t="s">
        <v>150</v>
      </c>
      <c r="J3757">
        <v>1586</v>
      </c>
      <c r="K3757">
        <v>6.98</v>
      </c>
      <c r="L3757">
        <v>11070.28</v>
      </c>
      <c r="M3757">
        <v>0.66666666666666696</v>
      </c>
      <c r="N3757" t="s">
        <v>579</v>
      </c>
      <c r="O3757" t="s">
        <v>22</v>
      </c>
      <c r="P3757" s="2">
        <f>DATEVALUE(CONCATENATE(RIGHT(output[[#This Row],[month_year]],2),"/01/",LEFT(output[[#This Row],[month_year]],4)))</f>
        <v>42370</v>
      </c>
    </row>
    <row r="3758" spans="1:16" x14ac:dyDescent="0.3">
      <c r="A3758">
        <v>201601</v>
      </c>
      <c r="B3758" t="s">
        <v>143</v>
      </c>
      <c r="C3758" t="s">
        <v>580</v>
      </c>
      <c r="D3758" t="s">
        <v>581</v>
      </c>
      <c r="E3758" t="s">
        <v>576</v>
      </c>
      <c r="F3758" t="s">
        <v>65</v>
      </c>
      <c r="G3758" t="s">
        <v>27</v>
      </c>
      <c r="H3758" t="s">
        <v>20</v>
      </c>
      <c r="I3758" t="s">
        <v>28</v>
      </c>
      <c r="J3758">
        <v>185</v>
      </c>
      <c r="K3758">
        <v>5.98</v>
      </c>
      <c r="L3758">
        <v>1106.3</v>
      </c>
      <c r="N3758" t="s">
        <v>576</v>
      </c>
      <c r="O3758" t="s">
        <v>24</v>
      </c>
      <c r="P3758" s="2">
        <f>DATEVALUE(CONCATENATE(RIGHT(output[[#This Row],[month_year]],2),"/01/",LEFT(output[[#This Row],[month_year]],4)))</f>
        <v>42370</v>
      </c>
    </row>
    <row r="3759" spans="1:16" x14ac:dyDescent="0.3">
      <c r="A3759">
        <v>201601</v>
      </c>
      <c r="B3759" t="s">
        <v>143</v>
      </c>
      <c r="C3759" t="s">
        <v>582</v>
      </c>
      <c r="D3759" t="s">
        <v>583</v>
      </c>
      <c r="E3759" t="s">
        <v>579</v>
      </c>
      <c r="F3759" t="s">
        <v>65</v>
      </c>
      <c r="G3759" t="s">
        <v>27</v>
      </c>
      <c r="H3759" t="s">
        <v>38</v>
      </c>
      <c r="I3759" t="s">
        <v>150</v>
      </c>
      <c r="J3759">
        <v>163</v>
      </c>
      <c r="K3759">
        <v>6.98</v>
      </c>
      <c r="L3759">
        <v>1137.74</v>
      </c>
      <c r="N3759" t="s">
        <v>579</v>
      </c>
      <c r="O3759" t="s">
        <v>24</v>
      </c>
      <c r="P3759" s="2">
        <f>DATEVALUE(CONCATENATE(RIGHT(output[[#This Row],[month_year]],2),"/01/",LEFT(output[[#This Row],[month_year]],4)))</f>
        <v>42370</v>
      </c>
    </row>
    <row r="3760" spans="1:16" x14ac:dyDescent="0.3">
      <c r="A3760">
        <v>201601</v>
      </c>
      <c r="B3760" t="s">
        <v>143</v>
      </c>
      <c r="C3760" t="s">
        <v>584</v>
      </c>
      <c r="D3760" t="s">
        <v>585</v>
      </c>
      <c r="E3760" t="s">
        <v>115</v>
      </c>
      <c r="F3760" t="s">
        <v>65</v>
      </c>
      <c r="G3760" t="s">
        <v>19</v>
      </c>
      <c r="H3760" t="s">
        <v>20</v>
      </c>
      <c r="I3760" t="s">
        <v>21</v>
      </c>
      <c r="J3760">
        <v>2302</v>
      </c>
      <c r="K3760">
        <v>12.9266666666667</v>
      </c>
      <c r="L3760">
        <v>29757.186666666701</v>
      </c>
      <c r="M3760">
        <v>20</v>
      </c>
      <c r="N3760" t="s">
        <v>115</v>
      </c>
      <c r="O3760" t="s">
        <v>22</v>
      </c>
      <c r="P3760" s="2">
        <f>DATEVALUE(CONCATENATE(RIGHT(output[[#This Row],[month_year]],2),"/01/",LEFT(output[[#This Row],[month_year]],4)))</f>
        <v>42370</v>
      </c>
    </row>
    <row r="3761" spans="1:16" x14ac:dyDescent="0.3">
      <c r="A3761">
        <v>201601</v>
      </c>
      <c r="B3761" t="s">
        <v>143</v>
      </c>
      <c r="C3761" t="s">
        <v>586</v>
      </c>
      <c r="D3761" t="s">
        <v>585</v>
      </c>
      <c r="E3761" t="s">
        <v>115</v>
      </c>
      <c r="F3761" t="s">
        <v>65</v>
      </c>
      <c r="G3761" t="s">
        <v>19</v>
      </c>
      <c r="H3761" t="s">
        <v>20</v>
      </c>
      <c r="I3761" t="s">
        <v>21</v>
      </c>
      <c r="J3761">
        <v>2102</v>
      </c>
      <c r="K3761">
        <v>12.9266666666667</v>
      </c>
      <c r="L3761">
        <v>27171.8533333333</v>
      </c>
      <c r="N3761" t="s">
        <v>115</v>
      </c>
      <c r="O3761" t="s">
        <v>24</v>
      </c>
      <c r="P3761" s="2">
        <f>DATEVALUE(CONCATENATE(RIGHT(output[[#This Row],[month_year]],2),"/01/",LEFT(output[[#This Row],[month_year]],4)))</f>
        <v>42370</v>
      </c>
    </row>
    <row r="3762" spans="1:16" x14ac:dyDescent="0.3">
      <c r="A3762">
        <v>201601</v>
      </c>
      <c r="B3762" t="s">
        <v>143</v>
      </c>
      <c r="C3762" t="s">
        <v>587</v>
      </c>
      <c r="D3762" t="s">
        <v>588</v>
      </c>
      <c r="E3762" t="s">
        <v>117</v>
      </c>
      <c r="F3762" t="s">
        <v>65</v>
      </c>
      <c r="G3762" t="s">
        <v>19</v>
      </c>
      <c r="H3762" t="s">
        <v>38</v>
      </c>
      <c r="I3762" t="s">
        <v>39</v>
      </c>
      <c r="J3762">
        <v>3833</v>
      </c>
      <c r="K3762">
        <v>14.08</v>
      </c>
      <c r="L3762">
        <v>53968.639999999999</v>
      </c>
      <c r="M3762">
        <v>20</v>
      </c>
      <c r="N3762" t="s">
        <v>117</v>
      </c>
      <c r="O3762" t="s">
        <v>22</v>
      </c>
      <c r="P3762" s="2">
        <f>DATEVALUE(CONCATENATE(RIGHT(output[[#This Row],[month_year]],2),"/01/",LEFT(output[[#This Row],[month_year]],4)))</f>
        <v>42370</v>
      </c>
    </row>
    <row r="3763" spans="1:16" x14ac:dyDescent="0.3">
      <c r="A3763">
        <v>201601</v>
      </c>
      <c r="B3763" t="s">
        <v>143</v>
      </c>
      <c r="C3763" t="s">
        <v>589</v>
      </c>
      <c r="D3763" t="s">
        <v>590</v>
      </c>
      <c r="E3763" t="s">
        <v>117</v>
      </c>
      <c r="F3763" t="s">
        <v>65</v>
      </c>
      <c r="G3763" t="s">
        <v>161</v>
      </c>
      <c r="H3763" t="s">
        <v>38</v>
      </c>
      <c r="I3763" t="s">
        <v>165</v>
      </c>
      <c r="J3763">
        <v>3195</v>
      </c>
      <c r="K3763">
        <v>14.213333333333299</v>
      </c>
      <c r="L3763">
        <v>45411.6</v>
      </c>
      <c r="N3763" t="s">
        <v>117</v>
      </c>
      <c r="O3763" t="s">
        <v>24</v>
      </c>
      <c r="P3763" s="2">
        <f>DATEVALUE(CONCATENATE(RIGHT(output[[#This Row],[month_year]],2),"/01/",LEFT(output[[#This Row],[month_year]],4)))</f>
        <v>42370</v>
      </c>
    </row>
    <row r="3764" spans="1:16" x14ac:dyDescent="0.3">
      <c r="A3764">
        <v>201601</v>
      </c>
      <c r="B3764" t="s">
        <v>143</v>
      </c>
      <c r="C3764" t="s">
        <v>591</v>
      </c>
      <c r="D3764" t="s">
        <v>592</v>
      </c>
      <c r="E3764" t="s">
        <v>115</v>
      </c>
      <c r="F3764" t="s">
        <v>65</v>
      </c>
      <c r="G3764" t="s">
        <v>19</v>
      </c>
      <c r="H3764" t="s">
        <v>20</v>
      </c>
      <c r="I3764" t="s">
        <v>21</v>
      </c>
      <c r="J3764">
        <v>208</v>
      </c>
      <c r="K3764">
        <v>14.98</v>
      </c>
      <c r="L3764">
        <v>3115.84</v>
      </c>
      <c r="N3764" t="s">
        <v>115</v>
      </c>
      <c r="O3764" t="s">
        <v>24</v>
      </c>
      <c r="P3764" s="2">
        <f>DATEVALUE(CONCATENATE(RIGHT(output[[#This Row],[month_year]],2),"/01/",LEFT(output[[#This Row],[month_year]],4)))</f>
        <v>42370</v>
      </c>
    </row>
    <row r="3765" spans="1:16" x14ac:dyDescent="0.3">
      <c r="A3765">
        <v>201601</v>
      </c>
      <c r="B3765" t="s">
        <v>143</v>
      </c>
      <c r="C3765" t="s">
        <v>593</v>
      </c>
      <c r="D3765" t="s">
        <v>594</v>
      </c>
      <c r="E3765" t="s">
        <v>117</v>
      </c>
      <c r="F3765" t="s">
        <v>65</v>
      </c>
      <c r="G3765" t="s">
        <v>19</v>
      </c>
      <c r="H3765" t="s">
        <v>38</v>
      </c>
      <c r="I3765" t="s">
        <v>39</v>
      </c>
      <c r="J3765">
        <v>348</v>
      </c>
      <c r="K3765">
        <v>15.98</v>
      </c>
      <c r="L3765">
        <v>5561.04</v>
      </c>
      <c r="N3765" t="s">
        <v>117</v>
      </c>
      <c r="O3765" t="s">
        <v>24</v>
      </c>
      <c r="P3765" s="2">
        <f>DATEVALUE(CONCATENATE(RIGHT(output[[#This Row],[month_year]],2),"/01/",LEFT(output[[#This Row],[month_year]],4)))</f>
        <v>42370</v>
      </c>
    </row>
    <row r="3766" spans="1:16" x14ac:dyDescent="0.3">
      <c r="A3766">
        <v>201601</v>
      </c>
      <c r="B3766" t="s">
        <v>143</v>
      </c>
      <c r="C3766" t="s">
        <v>595</v>
      </c>
      <c r="D3766" t="s">
        <v>596</v>
      </c>
      <c r="E3766" t="s">
        <v>65</v>
      </c>
      <c r="F3766" t="s">
        <v>65</v>
      </c>
      <c r="G3766" t="s">
        <v>19</v>
      </c>
      <c r="H3766" t="s">
        <v>20</v>
      </c>
      <c r="I3766" t="s">
        <v>21</v>
      </c>
      <c r="J3766">
        <v>7103</v>
      </c>
      <c r="K3766">
        <v>12.9266666666667</v>
      </c>
      <c r="L3766">
        <v>91818.113333333298</v>
      </c>
      <c r="M3766">
        <v>45.3333333333333</v>
      </c>
      <c r="N3766" t="s">
        <v>65</v>
      </c>
      <c r="O3766" t="s">
        <v>22</v>
      </c>
      <c r="P3766" s="2">
        <f>DATEVALUE(CONCATENATE(RIGHT(output[[#This Row],[month_year]],2),"/01/",LEFT(output[[#This Row],[month_year]],4)))</f>
        <v>42370</v>
      </c>
    </row>
    <row r="3767" spans="1:16" x14ac:dyDescent="0.3">
      <c r="A3767">
        <v>201601</v>
      </c>
      <c r="B3767" t="s">
        <v>143</v>
      </c>
      <c r="C3767" t="s">
        <v>597</v>
      </c>
      <c r="D3767" t="s">
        <v>598</v>
      </c>
      <c r="E3767" t="s">
        <v>120</v>
      </c>
      <c r="F3767" t="s">
        <v>65</v>
      </c>
      <c r="G3767" t="s">
        <v>19</v>
      </c>
      <c r="H3767" t="s">
        <v>38</v>
      </c>
      <c r="I3767" t="s">
        <v>39</v>
      </c>
      <c r="J3767">
        <v>8978</v>
      </c>
      <c r="K3767">
        <v>14.08</v>
      </c>
      <c r="L3767">
        <v>126410.24000000001</v>
      </c>
      <c r="M3767">
        <v>45.3333333333333</v>
      </c>
      <c r="N3767" t="s">
        <v>120</v>
      </c>
      <c r="O3767" t="s">
        <v>22</v>
      </c>
      <c r="P3767" s="2">
        <f>DATEVALUE(CONCATENATE(RIGHT(output[[#This Row],[month_year]],2),"/01/",LEFT(output[[#This Row],[month_year]],4)))</f>
        <v>42370</v>
      </c>
    </row>
    <row r="3768" spans="1:16" x14ac:dyDescent="0.3">
      <c r="A3768">
        <v>201601</v>
      </c>
      <c r="B3768" t="s">
        <v>143</v>
      </c>
      <c r="C3768" t="s">
        <v>599</v>
      </c>
      <c r="D3768" t="s">
        <v>600</v>
      </c>
      <c r="E3768" t="s">
        <v>65</v>
      </c>
      <c r="F3768" t="s">
        <v>65</v>
      </c>
      <c r="G3768" t="s">
        <v>19</v>
      </c>
      <c r="H3768" t="s">
        <v>20</v>
      </c>
      <c r="I3768" t="s">
        <v>21</v>
      </c>
      <c r="J3768">
        <v>632</v>
      </c>
      <c r="K3768">
        <v>14.98</v>
      </c>
      <c r="L3768">
        <v>9467.36</v>
      </c>
      <c r="N3768" t="s">
        <v>65</v>
      </c>
      <c r="O3768" t="s">
        <v>24</v>
      </c>
      <c r="P3768" s="2">
        <f>DATEVALUE(CONCATENATE(RIGHT(output[[#This Row],[month_year]],2),"/01/",LEFT(output[[#This Row],[month_year]],4)))</f>
        <v>42370</v>
      </c>
    </row>
    <row r="3769" spans="1:16" x14ac:dyDescent="0.3">
      <c r="A3769">
        <v>201601</v>
      </c>
      <c r="B3769" t="s">
        <v>143</v>
      </c>
      <c r="C3769" t="s">
        <v>601</v>
      </c>
      <c r="D3769" t="s">
        <v>602</v>
      </c>
      <c r="E3769" t="s">
        <v>603</v>
      </c>
      <c r="F3769" t="s">
        <v>65</v>
      </c>
      <c r="G3769" t="s">
        <v>27</v>
      </c>
      <c r="H3769" t="s">
        <v>20</v>
      </c>
      <c r="I3769" t="s">
        <v>28</v>
      </c>
      <c r="J3769">
        <v>3251</v>
      </c>
      <c r="K3769">
        <v>5.98</v>
      </c>
      <c r="L3769">
        <v>19440.98</v>
      </c>
      <c r="M3769">
        <v>1</v>
      </c>
      <c r="N3769" t="s">
        <v>603</v>
      </c>
      <c r="O3769" t="s">
        <v>22</v>
      </c>
      <c r="P3769" s="2">
        <f>DATEVALUE(CONCATENATE(RIGHT(output[[#This Row],[month_year]],2),"/01/",LEFT(output[[#This Row],[month_year]],4)))</f>
        <v>42370</v>
      </c>
    </row>
    <row r="3770" spans="1:16" x14ac:dyDescent="0.3">
      <c r="A3770">
        <v>201601</v>
      </c>
      <c r="B3770" t="s">
        <v>143</v>
      </c>
      <c r="C3770" t="s">
        <v>604</v>
      </c>
      <c r="D3770" t="s">
        <v>605</v>
      </c>
      <c r="E3770" t="s">
        <v>606</v>
      </c>
      <c r="F3770" t="s">
        <v>65</v>
      </c>
      <c r="G3770" t="s">
        <v>27</v>
      </c>
      <c r="H3770" t="s">
        <v>38</v>
      </c>
      <c r="I3770" t="s">
        <v>150</v>
      </c>
      <c r="J3770">
        <v>2842</v>
      </c>
      <c r="K3770">
        <v>6.98</v>
      </c>
      <c r="L3770">
        <v>19837.16</v>
      </c>
      <c r="M3770">
        <v>1</v>
      </c>
      <c r="N3770" t="s">
        <v>606</v>
      </c>
      <c r="O3770" t="s">
        <v>22</v>
      </c>
      <c r="P3770" s="2">
        <f>DATEVALUE(CONCATENATE(RIGHT(output[[#This Row],[month_year]],2),"/01/",LEFT(output[[#This Row],[month_year]],4)))</f>
        <v>42370</v>
      </c>
    </row>
    <row r="3771" spans="1:16" x14ac:dyDescent="0.3">
      <c r="A3771">
        <v>201601</v>
      </c>
      <c r="B3771" t="s">
        <v>143</v>
      </c>
      <c r="C3771" t="s">
        <v>607</v>
      </c>
      <c r="D3771" t="s">
        <v>608</v>
      </c>
      <c r="E3771" t="s">
        <v>603</v>
      </c>
      <c r="F3771" t="s">
        <v>65</v>
      </c>
      <c r="G3771" t="s">
        <v>27</v>
      </c>
      <c r="H3771" t="s">
        <v>20</v>
      </c>
      <c r="I3771" t="s">
        <v>28</v>
      </c>
      <c r="J3771">
        <v>408</v>
      </c>
      <c r="K3771">
        <v>5.98</v>
      </c>
      <c r="L3771">
        <v>2439.84</v>
      </c>
      <c r="N3771" t="s">
        <v>603</v>
      </c>
      <c r="O3771" t="s">
        <v>24</v>
      </c>
      <c r="P3771" s="2">
        <f>DATEVALUE(CONCATENATE(RIGHT(output[[#This Row],[month_year]],2),"/01/",LEFT(output[[#This Row],[month_year]],4)))</f>
        <v>42370</v>
      </c>
    </row>
    <row r="3772" spans="1:16" x14ac:dyDescent="0.3">
      <c r="A3772">
        <v>201601</v>
      </c>
      <c r="B3772" t="s">
        <v>143</v>
      </c>
      <c r="C3772" t="s">
        <v>609</v>
      </c>
      <c r="D3772" t="s">
        <v>610</v>
      </c>
      <c r="E3772" t="s">
        <v>606</v>
      </c>
      <c r="F3772" t="s">
        <v>65</v>
      </c>
      <c r="G3772" t="s">
        <v>27</v>
      </c>
      <c r="H3772" t="s">
        <v>38</v>
      </c>
      <c r="I3772" t="s">
        <v>150</v>
      </c>
      <c r="J3772">
        <v>293</v>
      </c>
      <c r="K3772">
        <v>6.98</v>
      </c>
      <c r="L3772">
        <v>2045.14</v>
      </c>
      <c r="N3772" t="s">
        <v>606</v>
      </c>
      <c r="O3772" t="s">
        <v>24</v>
      </c>
      <c r="P3772" s="2">
        <f>DATEVALUE(CONCATENATE(RIGHT(output[[#This Row],[month_year]],2),"/01/",LEFT(output[[#This Row],[month_year]],4)))</f>
        <v>42370</v>
      </c>
    </row>
    <row r="3773" spans="1:16" x14ac:dyDescent="0.3">
      <c r="A3773">
        <v>201601</v>
      </c>
      <c r="B3773" t="s">
        <v>143</v>
      </c>
      <c r="C3773" t="s">
        <v>611</v>
      </c>
      <c r="D3773" t="s">
        <v>612</v>
      </c>
      <c r="E3773" t="s">
        <v>65</v>
      </c>
      <c r="F3773" t="s">
        <v>65</v>
      </c>
      <c r="G3773" t="s">
        <v>161</v>
      </c>
      <c r="H3773" t="s">
        <v>20</v>
      </c>
      <c r="I3773" t="s">
        <v>162</v>
      </c>
      <c r="J3773">
        <v>12883</v>
      </c>
      <c r="K3773">
        <v>13.11</v>
      </c>
      <c r="L3773">
        <v>168896.13</v>
      </c>
      <c r="N3773" t="s">
        <v>65</v>
      </c>
      <c r="O3773" t="s">
        <v>24</v>
      </c>
      <c r="P3773" s="2">
        <f>DATEVALUE(CONCATENATE(RIGHT(output[[#This Row],[month_year]],2),"/01/",LEFT(output[[#This Row],[month_year]],4)))</f>
        <v>42370</v>
      </c>
    </row>
    <row r="3774" spans="1:16" x14ac:dyDescent="0.3">
      <c r="A3774">
        <v>201601</v>
      </c>
      <c r="B3774" t="s">
        <v>143</v>
      </c>
      <c r="C3774" t="s">
        <v>613</v>
      </c>
      <c r="D3774" t="s">
        <v>614</v>
      </c>
      <c r="E3774" t="s">
        <v>120</v>
      </c>
      <c r="F3774" t="s">
        <v>65</v>
      </c>
      <c r="G3774" t="s">
        <v>161</v>
      </c>
      <c r="H3774" t="s">
        <v>38</v>
      </c>
      <c r="I3774" t="s">
        <v>165</v>
      </c>
      <c r="J3774">
        <v>10614</v>
      </c>
      <c r="K3774">
        <v>14.213333333333299</v>
      </c>
      <c r="L3774">
        <v>150860.32</v>
      </c>
      <c r="N3774" t="s">
        <v>120</v>
      </c>
      <c r="O3774" t="s">
        <v>24</v>
      </c>
      <c r="P3774" s="2">
        <f>DATEVALUE(CONCATENATE(RIGHT(output[[#This Row],[month_year]],2),"/01/",LEFT(output[[#This Row],[month_year]],4)))</f>
        <v>42370</v>
      </c>
    </row>
    <row r="3775" spans="1:16" x14ac:dyDescent="0.3">
      <c r="A3775">
        <v>201601</v>
      </c>
      <c r="B3775" t="s">
        <v>143</v>
      </c>
      <c r="C3775" t="s">
        <v>118</v>
      </c>
      <c r="D3775" t="s">
        <v>119</v>
      </c>
      <c r="E3775" t="s">
        <v>120</v>
      </c>
      <c r="F3775" t="s">
        <v>65</v>
      </c>
      <c r="G3775" t="s">
        <v>19</v>
      </c>
      <c r="H3775" t="s">
        <v>38</v>
      </c>
      <c r="I3775" t="s">
        <v>39</v>
      </c>
      <c r="J3775">
        <v>751</v>
      </c>
      <c r="K3775">
        <v>15.98</v>
      </c>
      <c r="L3775">
        <v>12000.98</v>
      </c>
      <c r="N3775" t="s">
        <v>120</v>
      </c>
      <c r="O3775" t="s">
        <v>24</v>
      </c>
      <c r="P3775" s="2">
        <f>DATEVALUE(CONCATENATE(RIGHT(output[[#This Row],[month_year]],2),"/01/",LEFT(output[[#This Row],[month_year]],4)))</f>
        <v>42370</v>
      </c>
    </row>
    <row r="3776" spans="1:16" x14ac:dyDescent="0.3">
      <c r="A3776">
        <v>201601</v>
      </c>
      <c r="B3776" t="s">
        <v>143</v>
      </c>
      <c r="C3776" t="s">
        <v>615</v>
      </c>
      <c r="D3776" t="s">
        <v>616</v>
      </c>
      <c r="E3776" t="s">
        <v>617</v>
      </c>
      <c r="F3776" t="s">
        <v>65</v>
      </c>
      <c r="G3776" t="s">
        <v>27</v>
      </c>
      <c r="H3776" t="s">
        <v>20</v>
      </c>
      <c r="I3776" t="s">
        <v>28</v>
      </c>
      <c r="J3776">
        <v>3682</v>
      </c>
      <c r="K3776">
        <v>5.98</v>
      </c>
      <c r="L3776">
        <v>22018.36</v>
      </c>
      <c r="M3776">
        <v>1</v>
      </c>
      <c r="N3776" t="s">
        <v>617</v>
      </c>
      <c r="O3776" t="s">
        <v>22</v>
      </c>
      <c r="P3776" s="2">
        <f>DATEVALUE(CONCATENATE(RIGHT(output[[#This Row],[month_year]],2),"/01/",LEFT(output[[#This Row],[month_year]],4)))</f>
        <v>42370</v>
      </c>
    </row>
    <row r="3777" spans="1:16" x14ac:dyDescent="0.3">
      <c r="A3777">
        <v>201601</v>
      </c>
      <c r="B3777" t="s">
        <v>143</v>
      </c>
      <c r="C3777" t="s">
        <v>618</v>
      </c>
      <c r="D3777" t="s">
        <v>619</v>
      </c>
      <c r="E3777" t="s">
        <v>620</v>
      </c>
      <c r="F3777" t="s">
        <v>65</v>
      </c>
      <c r="G3777" t="s">
        <v>27</v>
      </c>
      <c r="H3777" t="s">
        <v>38</v>
      </c>
      <c r="I3777" t="s">
        <v>150</v>
      </c>
      <c r="J3777">
        <v>2737</v>
      </c>
      <c r="K3777">
        <v>6.98</v>
      </c>
      <c r="L3777">
        <v>19104.259999999998</v>
      </c>
      <c r="M3777">
        <v>1</v>
      </c>
      <c r="N3777" t="s">
        <v>620</v>
      </c>
      <c r="O3777" t="s">
        <v>22</v>
      </c>
      <c r="P3777" s="2">
        <f>DATEVALUE(CONCATENATE(RIGHT(output[[#This Row],[month_year]],2),"/01/",LEFT(output[[#This Row],[month_year]],4)))</f>
        <v>42370</v>
      </c>
    </row>
    <row r="3778" spans="1:16" x14ac:dyDescent="0.3">
      <c r="A3778">
        <v>201601</v>
      </c>
      <c r="B3778" t="s">
        <v>143</v>
      </c>
      <c r="C3778" t="s">
        <v>621</v>
      </c>
      <c r="D3778" t="s">
        <v>622</v>
      </c>
      <c r="E3778" t="s">
        <v>617</v>
      </c>
      <c r="F3778" t="s">
        <v>65</v>
      </c>
      <c r="G3778" t="s">
        <v>27</v>
      </c>
      <c r="H3778" t="s">
        <v>20</v>
      </c>
      <c r="I3778" t="s">
        <v>28</v>
      </c>
      <c r="J3778">
        <v>434</v>
      </c>
      <c r="K3778">
        <v>5.98</v>
      </c>
      <c r="L3778">
        <v>2595.3200000000002</v>
      </c>
      <c r="N3778" t="s">
        <v>617</v>
      </c>
      <c r="O3778" t="s">
        <v>24</v>
      </c>
      <c r="P3778" s="2">
        <f>DATEVALUE(CONCATENATE(RIGHT(output[[#This Row],[month_year]],2),"/01/",LEFT(output[[#This Row],[month_year]],4)))</f>
        <v>42370</v>
      </c>
    </row>
    <row r="3779" spans="1:16" x14ac:dyDescent="0.3">
      <c r="A3779">
        <v>201601</v>
      </c>
      <c r="B3779" t="s">
        <v>143</v>
      </c>
      <c r="C3779" t="s">
        <v>623</v>
      </c>
      <c r="D3779" t="s">
        <v>624</v>
      </c>
      <c r="E3779" t="s">
        <v>620</v>
      </c>
      <c r="F3779" t="s">
        <v>65</v>
      </c>
      <c r="G3779" t="s">
        <v>27</v>
      </c>
      <c r="H3779" t="s">
        <v>38</v>
      </c>
      <c r="I3779" t="s">
        <v>150</v>
      </c>
      <c r="J3779">
        <v>290</v>
      </c>
      <c r="K3779">
        <v>6.98</v>
      </c>
      <c r="L3779">
        <v>2024.2</v>
      </c>
      <c r="N3779" t="s">
        <v>620</v>
      </c>
      <c r="O3779" t="s">
        <v>24</v>
      </c>
      <c r="P3779" s="2">
        <f>DATEVALUE(CONCATENATE(RIGHT(output[[#This Row],[month_year]],2),"/01/",LEFT(output[[#This Row],[month_year]],4)))</f>
        <v>42370</v>
      </c>
    </row>
    <row r="3780" spans="1:16" x14ac:dyDescent="0.3">
      <c r="A3780">
        <v>201601</v>
      </c>
      <c r="B3780" t="s">
        <v>143</v>
      </c>
      <c r="C3780" t="s">
        <v>625</v>
      </c>
      <c r="D3780" t="s">
        <v>626</v>
      </c>
      <c r="E3780" t="s">
        <v>126</v>
      </c>
      <c r="F3780" t="s">
        <v>65</v>
      </c>
      <c r="G3780" t="s">
        <v>19</v>
      </c>
      <c r="H3780" t="s">
        <v>20</v>
      </c>
      <c r="I3780" t="s">
        <v>21</v>
      </c>
      <c r="J3780">
        <v>2668</v>
      </c>
      <c r="K3780">
        <v>12.9266666666667</v>
      </c>
      <c r="L3780">
        <v>34488.346666666701</v>
      </c>
      <c r="M3780">
        <v>20</v>
      </c>
      <c r="N3780" t="s">
        <v>126</v>
      </c>
      <c r="O3780" t="s">
        <v>22</v>
      </c>
      <c r="P3780" s="2">
        <f>DATEVALUE(CONCATENATE(RIGHT(output[[#This Row],[month_year]],2),"/01/",LEFT(output[[#This Row],[month_year]],4)))</f>
        <v>42370</v>
      </c>
    </row>
    <row r="3781" spans="1:16" x14ac:dyDescent="0.3">
      <c r="A3781">
        <v>201601</v>
      </c>
      <c r="B3781" t="s">
        <v>143</v>
      </c>
      <c r="C3781" t="s">
        <v>121</v>
      </c>
      <c r="D3781" t="s">
        <v>122</v>
      </c>
      <c r="E3781" t="s">
        <v>123</v>
      </c>
      <c r="F3781" t="s">
        <v>65</v>
      </c>
      <c r="G3781" t="s">
        <v>19</v>
      </c>
      <c r="H3781" t="s">
        <v>38</v>
      </c>
      <c r="I3781" t="s">
        <v>39</v>
      </c>
      <c r="J3781">
        <v>3687</v>
      </c>
      <c r="K3781">
        <v>14.08</v>
      </c>
      <c r="L3781">
        <v>51912.959999999999</v>
      </c>
      <c r="M3781">
        <v>20</v>
      </c>
      <c r="N3781" t="s">
        <v>123</v>
      </c>
      <c r="O3781" t="s">
        <v>22</v>
      </c>
      <c r="P3781" s="2">
        <f>DATEVALUE(CONCATENATE(RIGHT(output[[#This Row],[month_year]],2),"/01/",LEFT(output[[#This Row],[month_year]],4)))</f>
        <v>42370</v>
      </c>
    </row>
    <row r="3782" spans="1:16" x14ac:dyDescent="0.3">
      <c r="A3782">
        <v>201601</v>
      </c>
      <c r="B3782" t="s">
        <v>143</v>
      </c>
      <c r="C3782" t="s">
        <v>627</v>
      </c>
      <c r="D3782" t="s">
        <v>628</v>
      </c>
      <c r="E3782" t="s">
        <v>126</v>
      </c>
      <c r="F3782" t="s">
        <v>65</v>
      </c>
      <c r="G3782" t="s">
        <v>161</v>
      </c>
      <c r="H3782" t="s">
        <v>20</v>
      </c>
      <c r="I3782" t="s">
        <v>162</v>
      </c>
      <c r="J3782">
        <v>2395</v>
      </c>
      <c r="K3782">
        <v>13.11</v>
      </c>
      <c r="L3782">
        <v>31398.45</v>
      </c>
      <c r="N3782" t="s">
        <v>126</v>
      </c>
      <c r="O3782" t="s">
        <v>24</v>
      </c>
      <c r="P3782" s="2">
        <f>DATEVALUE(CONCATENATE(RIGHT(output[[#This Row],[month_year]],2),"/01/",LEFT(output[[#This Row],[month_year]],4)))</f>
        <v>42370</v>
      </c>
    </row>
    <row r="3783" spans="1:16" x14ac:dyDescent="0.3">
      <c r="A3783">
        <v>201601</v>
      </c>
      <c r="B3783" t="s">
        <v>143</v>
      </c>
      <c r="C3783" t="s">
        <v>629</v>
      </c>
      <c r="D3783" t="s">
        <v>630</v>
      </c>
      <c r="E3783" t="s">
        <v>123</v>
      </c>
      <c r="F3783" t="s">
        <v>65</v>
      </c>
      <c r="G3783" t="s">
        <v>161</v>
      </c>
      <c r="H3783" t="s">
        <v>38</v>
      </c>
      <c r="I3783" t="s">
        <v>165</v>
      </c>
      <c r="J3783">
        <v>3302</v>
      </c>
      <c r="K3783">
        <v>14.213333333333299</v>
      </c>
      <c r="L3783">
        <v>46932.426666666703</v>
      </c>
      <c r="N3783" t="s">
        <v>123</v>
      </c>
      <c r="O3783" t="s">
        <v>24</v>
      </c>
      <c r="P3783" s="2">
        <f>DATEVALUE(CONCATENATE(RIGHT(output[[#This Row],[month_year]],2),"/01/",LEFT(output[[#This Row],[month_year]],4)))</f>
        <v>42370</v>
      </c>
    </row>
    <row r="3784" spans="1:16" x14ac:dyDescent="0.3">
      <c r="A3784">
        <v>201601</v>
      </c>
      <c r="B3784" t="s">
        <v>143</v>
      </c>
      <c r="C3784" t="s">
        <v>124</v>
      </c>
      <c r="D3784" t="s">
        <v>125</v>
      </c>
      <c r="E3784" t="s">
        <v>126</v>
      </c>
      <c r="F3784" t="s">
        <v>65</v>
      </c>
      <c r="G3784" t="s">
        <v>19</v>
      </c>
      <c r="H3784" t="s">
        <v>20</v>
      </c>
      <c r="I3784" t="s">
        <v>21</v>
      </c>
      <c r="J3784">
        <v>213</v>
      </c>
      <c r="K3784">
        <v>14.98</v>
      </c>
      <c r="L3784">
        <v>3190.74</v>
      </c>
      <c r="N3784" t="s">
        <v>126</v>
      </c>
      <c r="O3784" t="s">
        <v>24</v>
      </c>
      <c r="P3784" s="2">
        <f>DATEVALUE(CONCATENATE(RIGHT(output[[#This Row],[month_year]],2),"/01/",LEFT(output[[#This Row],[month_year]],4)))</f>
        <v>42370</v>
      </c>
    </row>
    <row r="3785" spans="1:16" x14ac:dyDescent="0.3">
      <c r="A3785">
        <v>201601</v>
      </c>
      <c r="B3785" t="s">
        <v>143</v>
      </c>
      <c r="C3785" t="s">
        <v>631</v>
      </c>
      <c r="D3785" t="s">
        <v>632</v>
      </c>
      <c r="E3785" t="s">
        <v>123</v>
      </c>
      <c r="F3785" t="s">
        <v>65</v>
      </c>
      <c r="G3785" t="s">
        <v>19</v>
      </c>
      <c r="H3785" t="s">
        <v>38</v>
      </c>
      <c r="I3785" t="s">
        <v>39</v>
      </c>
      <c r="J3785">
        <v>342</v>
      </c>
      <c r="K3785">
        <v>15.98</v>
      </c>
      <c r="L3785">
        <v>5465.16</v>
      </c>
      <c r="N3785" t="s">
        <v>123</v>
      </c>
      <c r="O3785" t="s">
        <v>24</v>
      </c>
      <c r="P3785" s="2">
        <f>DATEVALUE(CONCATENATE(RIGHT(output[[#This Row],[month_year]],2),"/01/",LEFT(output[[#This Row],[month_year]],4)))</f>
        <v>42370</v>
      </c>
    </row>
    <row r="3786" spans="1:16" x14ac:dyDescent="0.3">
      <c r="A3786">
        <v>201601</v>
      </c>
      <c r="B3786" t="s">
        <v>633</v>
      </c>
      <c r="C3786" t="s">
        <v>16</v>
      </c>
      <c r="D3786" t="s">
        <v>17</v>
      </c>
      <c r="E3786" t="s">
        <v>17</v>
      </c>
      <c r="F3786" t="s">
        <v>18</v>
      </c>
      <c r="G3786" t="s">
        <v>19</v>
      </c>
      <c r="H3786" t="s">
        <v>20</v>
      </c>
      <c r="I3786" t="s">
        <v>21</v>
      </c>
      <c r="J3786">
        <v>3304</v>
      </c>
      <c r="K3786">
        <v>12.99</v>
      </c>
      <c r="L3786">
        <v>42918.96</v>
      </c>
      <c r="M3786">
        <v>30.6666666666667</v>
      </c>
      <c r="N3786" t="s">
        <v>17</v>
      </c>
      <c r="O3786" t="s">
        <v>22</v>
      </c>
      <c r="P3786" s="2">
        <f>DATEVALUE(CONCATENATE(RIGHT(output[[#This Row],[month_year]],2),"/01/",LEFT(output[[#This Row],[month_year]],4)))</f>
        <v>42370</v>
      </c>
    </row>
    <row r="3787" spans="1:16" x14ac:dyDescent="0.3">
      <c r="A3787">
        <v>201601</v>
      </c>
      <c r="B3787" t="s">
        <v>633</v>
      </c>
      <c r="C3787" t="s">
        <v>79</v>
      </c>
      <c r="D3787" t="s">
        <v>80</v>
      </c>
      <c r="E3787" t="s">
        <v>81</v>
      </c>
      <c r="F3787" t="s">
        <v>18</v>
      </c>
      <c r="G3787" t="s">
        <v>52</v>
      </c>
      <c r="H3787" t="s">
        <v>20</v>
      </c>
      <c r="I3787" t="s">
        <v>53</v>
      </c>
      <c r="J3787">
        <v>1016</v>
      </c>
      <c r="K3787">
        <v>12.99</v>
      </c>
      <c r="L3787">
        <v>13197.84</v>
      </c>
      <c r="M3787">
        <v>16.6666666666667</v>
      </c>
      <c r="N3787" t="s">
        <v>81</v>
      </c>
      <c r="O3787" t="s">
        <v>22</v>
      </c>
      <c r="P3787" s="2">
        <f>DATEVALUE(CONCATENATE(RIGHT(output[[#This Row],[month_year]],2),"/01/",LEFT(output[[#This Row],[month_year]],4)))</f>
        <v>42370</v>
      </c>
    </row>
    <row r="3788" spans="1:16" x14ac:dyDescent="0.3">
      <c r="A3788">
        <v>201601</v>
      </c>
      <c r="B3788" t="s">
        <v>633</v>
      </c>
      <c r="C3788" t="s">
        <v>23</v>
      </c>
      <c r="D3788" t="s">
        <v>23</v>
      </c>
      <c r="E3788" t="s">
        <v>23</v>
      </c>
      <c r="F3788" t="s">
        <v>23</v>
      </c>
      <c r="G3788" t="s">
        <v>19</v>
      </c>
      <c r="H3788" t="s">
        <v>20</v>
      </c>
      <c r="I3788" t="s">
        <v>21</v>
      </c>
      <c r="J3788">
        <v>1729</v>
      </c>
      <c r="K3788">
        <v>12.99</v>
      </c>
      <c r="L3788">
        <v>22459.71</v>
      </c>
      <c r="M3788">
        <v>25.3333333333333</v>
      </c>
      <c r="N3788" t="s">
        <v>23</v>
      </c>
      <c r="O3788" t="s">
        <v>22</v>
      </c>
      <c r="P3788" s="2">
        <f>DATEVALUE(CONCATENATE(RIGHT(output[[#This Row],[month_year]],2),"/01/",LEFT(output[[#This Row],[month_year]],4)))</f>
        <v>42370</v>
      </c>
    </row>
    <row r="3789" spans="1:16" x14ac:dyDescent="0.3">
      <c r="A3789">
        <v>201601</v>
      </c>
      <c r="B3789" t="s">
        <v>633</v>
      </c>
      <c r="C3789" t="s">
        <v>128</v>
      </c>
      <c r="D3789" t="s">
        <v>129</v>
      </c>
      <c r="E3789" t="s">
        <v>129</v>
      </c>
      <c r="F3789" t="s">
        <v>30</v>
      </c>
      <c r="G3789" t="s">
        <v>19</v>
      </c>
      <c r="H3789" t="s">
        <v>20</v>
      </c>
      <c r="I3789" t="s">
        <v>21</v>
      </c>
      <c r="J3789">
        <v>1127</v>
      </c>
      <c r="K3789">
        <v>12.99</v>
      </c>
      <c r="L3789">
        <v>14639.73</v>
      </c>
      <c r="M3789">
        <v>8.6666666666666696</v>
      </c>
      <c r="N3789" t="s">
        <v>129</v>
      </c>
      <c r="O3789" t="s">
        <v>22</v>
      </c>
      <c r="P3789" s="2">
        <f>DATEVALUE(CONCATENATE(RIGHT(output[[#This Row],[month_year]],2),"/01/",LEFT(output[[#This Row],[month_year]],4)))</f>
        <v>42370</v>
      </c>
    </row>
    <row r="3790" spans="1:16" x14ac:dyDescent="0.3">
      <c r="A3790">
        <v>201601</v>
      </c>
      <c r="B3790" t="s">
        <v>633</v>
      </c>
      <c r="C3790" t="s">
        <v>29</v>
      </c>
      <c r="D3790" t="s">
        <v>30</v>
      </c>
      <c r="E3790" t="s">
        <v>30</v>
      </c>
      <c r="F3790" t="s">
        <v>30</v>
      </c>
      <c r="G3790" t="s">
        <v>19</v>
      </c>
      <c r="H3790" t="s">
        <v>20</v>
      </c>
      <c r="I3790" t="s">
        <v>21</v>
      </c>
      <c r="J3790">
        <v>4195</v>
      </c>
      <c r="K3790">
        <v>12.99</v>
      </c>
      <c r="L3790">
        <v>54493.05</v>
      </c>
      <c r="M3790">
        <v>66.6666666666667</v>
      </c>
      <c r="N3790" t="s">
        <v>30</v>
      </c>
      <c r="O3790" t="s">
        <v>22</v>
      </c>
      <c r="P3790" s="2">
        <f>DATEVALUE(CONCATENATE(RIGHT(output[[#This Row],[month_year]],2),"/01/",LEFT(output[[#This Row],[month_year]],4)))</f>
        <v>42370</v>
      </c>
    </row>
    <row r="3791" spans="1:16" x14ac:dyDescent="0.3">
      <c r="A3791">
        <v>201601</v>
      </c>
      <c r="B3791" t="s">
        <v>633</v>
      </c>
      <c r="C3791" t="s">
        <v>137</v>
      </c>
      <c r="D3791" t="s">
        <v>138</v>
      </c>
      <c r="E3791" t="s">
        <v>138</v>
      </c>
      <c r="F3791" t="s">
        <v>30</v>
      </c>
      <c r="G3791" t="s">
        <v>19</v>
      </c>
      <c r="H3791" t="s">
        <v>20</v>
      </c>
      <c r="I3791" t="s">
        <v>21</v>
      </c>
      <c r="J3791">
        <v>1475</v>
      </c>
      <c r="K3791">
        <v>12.99</v>
      </c>
      <c r="L3791">
        <v>19160.25</v>
      </c>
      <c r="M3791">
        <v>18.6666666666667</v>
      </c>
      <c r="N3791" t="s">
        <v>138</v>
      </c>
      <c r="O3791" t="s">
        <v>22</v>
      </c>
      <c r="P3791" s="2">
        <f>DATEVALUE(CONCATENATE(RIGHT(output[[#This Row],[month_year]],2),"/01/",LEFT(output[[#This Row],[month_year]],4)))</f>
        <v>42370</v>
      </c>
    </row>
    <row r="3792" spans="1:16" x14ac:dyDescent="0.3">
      <c r="A3792">
        <v>201601</v>
      </c>
      <c r="B3792" t="s">
        <v>633</v>
      </c>
      <c r="C3792" t="s">
        <v>634</v>
      </c>
      <c r="D3792" t="s">
        <v>318</v>
      </c>
      <c r="E3792" t="s">
        <v>318</v>
      </c>
      <c r="F3792" t="s">
        <v>30</v>
      </c>
      <c r="G3792" t="s">
        <v>19</v>
      </c>
      <c r="H3792" t="s">
        <v>38</v>
      </c>
      <c r="I3792" t="s">
        <v>39</v>
      </c>
      <c r="J3792">
        <v>5665</v>
      </c>
      <c r="K3792">
        <v>12.99</v>
      </c>
      <c r="L3792">
        <v>73588.350000000006</v>
      </c>
      <c r="M3792">
        <v>20</v>
      </c>
      <c r="N3792" t="s">
        <v>318</v>
      </c>
      <c r="O3792" t="s">
        <v>22</v>
      </c>
      <c r="P3792" s="2">
        <f>DATEVALUE(CONCATENATE(RIGHT(output[[#This Row],[month_year]],2),"/01/",LEFT(output[[#This Row],[month_year]],4)))</f>
        <v>42370</v>
      </c>
    </row>
    <row r="3793" spans="1:16" x14ac:dyDescent="0.3">
      <c r="A3793">
        <v>201601</v>
      </c>
      <c r="B3793" t="s">
        <v>633</v>
      </c>
      <c r="C3793" t="s">
        <v>31</v>
      </c>
      <c r="D3793" t="s">
        <v>32</v>
      </c>
      <c r="E3793" t="s">
        <v>32</v>
      </c>
      <c r="F3793" t="s">
        <v>30</v>
      </c>
      <c r="G3793" t="s">
        <v>19</v>
      </c>
      <c r="H3793" t="s">
        <v>20</v>
      </c>
      <c r="I3793" t="s">
        <v>21</v>
      </c>
      <c r="J3793">
        <v>8394</v>
      </c>
      <c r="K3793">
        <v>12.99</v>
      </c>
      <c r="L3793">
        <v>109038.06</v>
      </c>
      <c r="M3793">
        <v>108</v>
      </c>
      <c r="N3793" t="s">
        <v>32</v>
      </c>
      <c r="O3793" t="s">
        <v>22</v>
      </c>
      <c r="P3793" s="2">
        <f>DATEVALUE(CONCATENATE(RIGHT(output[[#This Row],[month_year]],2),"/01/",LEFT(output[[#This Row],[month_year]],4)))</f>
        <v>42370</v>
      </c>
    </row>
    <row r="3794" spans="1:16" x14ac:dyDescent="0.3">
      <c r="A3794">
        <v>201601</v>
      </c>
      <c r="B3794" t="s">
        <v>633</v>
      </c>
      <c r="C3794" t="s">
        <v>90</v>
      </c>
      <c r="D3794" t="s">
        <v>91</v>
      </c>
      <c r="E3794" t="s">
        <v>91</v>
      </c>
      <c r="F3794" t="s">
        <v>30</v>
      </c>
      <c r="G3794" t="s">
        <v>19</v>
      </c>
      <c r="H3794" t="s">
        <v>38</v>
      </c>
      <c r="I3794" t="s">
        <v>39</v>
      </c>
      <c r="J3794">
        <v>2817</v>
      </c>
      <c r="K3794">
        <v>12.99</v>
      </c>
      <c r="L3794">
        <v>36592.83</v>
      </c>
      <c r="N3794" t="s">
        <v>32</v>
      </c>
      <c r="O3794" t="s">
        <v>24</v>
      </c>
      <c r="P3794" s="2">
        <f>DATEVALUE(CONCATENATE(RIGHT(output[[#This Row],[month_year]],2),"/01/",LEFT(output[[#This Row],[month_year]],4)))</f>
        <v>42370</v>
      </c>
    </row>
    <row r="3795" spans="1:16" x14ac:dyDescent="0.3">
      <c r="A3795">
        <v>201601</v>
      </c>
      <c r="B3795" t="s">
        <v>633</v>
      </c>
      <c r="C3795" t="s">
        <v>92</v>
      </c>
      <c r="D3795" t="s">
        <v>92</v>
      </c>
      <c r="E3795" t="s">
        <v>92</v>
      </c>
      <c r="F3795" t="s">
        <v>35</v>
      </c>
      <c r="G3795" t="s">
        <v>19</v>
      </c>
      <c r="H3795" t="s">
        <v>20</v>
      </c>
      <c r="I3795" t="s">
        <v>21</v>
      </c>
      <c r="J3795">
        <v>2495</v>
      </c>
      <c r="K3795">
        <v>12.99</v>
      </c>
      <c r="L3795">
        <v>32410.05</v>
      </c>
      <c r="M3795">
        <v>31.3333333333333</v>
      </c>
      <c r="N3795" t="s">
        <v>92</v>
      </c>
      <c r="O3795" t="s">
        <v>22</v>
      </c>
      <c r="P3795" s="2">
        <f>DATEVALUE(CONCATENATE(RIGHT(output[[#This Row],[month_year]],2),"/01/",LEFT(output[[#This Row],[month_year]],4)))</f>
        <v>42370</v>
      </c>
    </row>
    <row r="3796" spans="1:16" x14ac:dyDescent="0.3">
      <c r="A3796">
        <v>201601</v>
      </c>
      <c r="B3796" t="s">
        <v>633</v>
      </c>
      <c r="C3796" t="s">
        <v>33</v>
      </c>
      <c r="D3796" t="s">
        <v>33</v>
      </c>
      <c r="E3796" t="s">
        <v>34</v>
      </c>
      <c r="F3796" t="s">
        <v>35</v>
      </c>
      <c r="G3796" t="s">
        <v>19</v>
      </c>
      <c r="H3796" t="s">
        <v>20</v>
      </c>
      <c r="I3796" t="s">
        <v>21</v>
      </c>
      <c r="J3796">
        <v>3432</v>
      </c>
      <c r="K3796">
        <v>12.99</v>
      </c>
      <c r="L3796">
        <v>44581.68</v>
      </c>
      <c r="M3796">
        <v>32</v>
      </c>
      <c r="N3796" t="s">
        <v>34</v>
      </c>
      <c r="O3796" t="s">
        <v>22</v>
      </c>
      <c r="P3796" s="2">
        <f>DATEVALUE(CONCATENATE(RIGHT(output[[#This Row],[month_year]],2),"/01/",LEFT(output[[#This Row],[month_year]],4)))</f>
        <v>42370</v>
      </c>
    </row>
    <row r="3797" spans="1:16" x14ac:dyDescent="0.3">
      <c r="A3797">
        <v>201601</v>
      </c>
      <c r="B3797" t="s">
        <v>633</v>
      </c>
      <c r="C3797" t="s">
        <v>36</v>
      </c>
      <c r="D3797" t="s">
        <v>36</v>
      </c>
      <c r="E3797" t="s">
        <v>36</v>
      </c>
      <c r="F3797" t="s">
        <v>35</v>
      </c>
      <c r="G3797" t="s">
        <v>19</v>
      </c>
      <c r="H3797" t="s">
        <v>20</v>
      </c>
      <c r="I3797" t="s">
        <v>21</v>
      </c>
      <c r="J3797">
        <v>3858</v>
      </c>
      <c r="K3797">
        <v>12.99</v>
      </c>
      <c r="L3797">
        <v>50115.42</v>
      </c>
      <c r="M3797">
        <v>41.3333333333333</v>
      </c>
      <c r="N3797" t="s">
        <v>36</v>
      </c>
      <c r="O3797" t="s">
        <v>22</v>
      </c>
      <c r="P3797" s="2">
        <f>DATEVALUE(CONCATENATE(RIGHT(output[[#This Row],[month_year]],2),"/01/",LEFT(output[[#This Row],[month_year]],4)))</f>
        <v>42370</v>
      </c>
    </row>
    <row r="3798" spans="1:16" x14ac:dyDescent="0.3">
      <c r="A3798">
        <v>201601</v>
      </c>
      <c r="B3798" t="s">
        <v>633</v>
      </c>
      <c r="C3798" t="s">
        <v>635</v>
      </c>
      <c r="D3798" t="s">
        <v>636</v>
      </c>
      <c r="E3798" t="s">
        <v>636</v>
      </c>
      <c r="F3798" t="s">
        <v>35</v>
      </c>
      <c r="G3798" t="s">
        <v>637</v>
      </c>
      <c r="H3798" t="s">
        <v>20</v>
      </c>
      <c r="I3798" t="s">
        <v>638</v>
      </c>
      <c r="J3798">
        <v>1882</v>
      </c>
      <c r="K3798">
        <v>12.99</v>
      </c>
      <c r="L3798">
        <v>24447.18</v>
      </c>
      <c r="M3798">
        <v>16</v>
      </c>
      <c r="N3798" t="s">
        <v>636</v>
      </c>
      <c r="O3798" t="s">
        <v>22</v>
      </c>
      <c r="P3798" s="2">
        <f>DATEVALUE(CONCATENATE(RIGHT(output[[#This Row],[month_year]],2),"/01/",LEFT(output[[#This Row],[month_year]],4)))</f>
        <v>42370</v>
      </c>
    </row>
    <row r="3799" spans="1:16" x14ac:dyDescent="0.3">
      <c r="A3799">
        <v>201601</v>
      </c>
      <c r="B3799" t="s">
        <v>633</v>
      </c>
      <c r="C3799" t="s">
        <v>93</v>
      </c>
      <c r="D3799" t="s">
        <v>93</v>
      </c>
      <c r="E3799" t="s">
        <v>93</v>
      </c>
      <c r="F3799" t="s">
        <v>35</v>
      </c>
      <c r="G3799" t="s">
        <v>19</v>
      </c>
      <c r="H3799" t="s">
        <v>20</v>
      </c>
      <c r="I3799" t="s">
        <v>21</v>
      </c>
      <c r="J3799">
        <v>1644</v>
      </c>
      <c r="K3799">
        <v>12.99</v>
      </c>
      <c r="L3799">
        <v>21355.56</v>
      </c>
      <c r="M3799">
        <v>27.3333333333333</v>
      </c>
      <c r="N3799" t="s">
        <v>93</v>
      </c>
      <c r="O3799" t="s">
        <v>22</v>
      </c>
      <c r="P3799" s="2">
        <f>DATEVALUE(CONCATENATE(RIGHT(output[[#This Row],[month_year]],2),"/01/",LEFT(output[[#This Row],[month_year]],4)))</f>
        <v>42370</v>
      </c>
    </row>
    <row r="3800" spans="1:16" x14ac:dyDescent="0.3">
      <c r="A3800">
        <v>201601</v>
      </c>
      <c r="B3800" t="s">
        <v>633</v>
      </c>
      <c r="C3800" t="s">
        <v>95</v>
      </c>
      <c r="D3800" t="s">
        <v>95</v>
      </c>
      <c r="E3800" t="s">
        <v>96</v>
      </c>
      <c r="F3800" t="s">
        <v>35</v>
      </c>
      <c r="G3800" t="s">
        <v>52</v>
      </c>
      <c r="H3800" t="s">
        <v>20</v>
      </c>
      <c r="I3800" t="s">
        <v>53</v>
      </c>
      <c r="J3800">
        <v>1138</v>
      </c>
      <c r="K3800">
        <v>12.99</v>
      </c>
      <c r="L3800">
        <v>14782.62</v>
      </c>
      <c r="M3800">
        <v>16.6666666666667</v>
      </c>
      <c r="N3800" t="s">
        <v>96</v>
      </c>
      <c r="O3800" t="s">
        <v>22</v>
      </c>
      <c r="P3800" s="2">
        <f>DATEVALUE(CONCATENATE(RIGHT(output[[#This Row],[month_year]],2),"/01/",LEFT(output[[#This Row],[month_year]],4)))</f>
        <v>42370</v>
      </c>
    </row>
    <row r="3801" spans="1:16" x14ac:dyDescent="0.3">
      <c r="A3801">
        <v>201601</v>
      </c>
      <c r="B3801" t="s">
        <v>633</v>
      </c>
      <c r="C3801" t="s">
        <v>639</v>
      </c>
      <c r="D3801" t="s">
        <v>640</v>
      </c>
      <c r="E3801" t="s">
        <v>640</v>
      </c>
      <c r="F3801" t="s">
        <v>48</v>
      </c>
      <c r="G3801" t="s">
        <v>19</v>
      </c>
      <c r="H3801" t="s">
        <v>20</v>
      </c>
      <c r="I3801" t="s">
        <v>21</v>
      </c>
      <c r="J3801">
        <v>2195</v>
      </c>
      <c r="K3801">
        <v>12.99</v>
      </c>
      <c r="L3801">
        <v>28513.05</v>
      </c>
      <c r="M3801">
        <v>14</v>
      </c>
      <c r="N3801" t="s">
        <v>640</v>
      </c>
      <c r="O3801" t="s">
        <v>22</v>
      </c>
      <c r="P3801" s="2">
        <f>DATEVALUE(CONCATENATE(RIGHT(output[[#This Row],[month_year]],2),"/01/",LEFT(output[[#This Row],[month_year]],4)))</f>
        <v>42370</v>
      </c>
    </row>
    <row r="3802" spans="1:16" x14ac:dyDescent="0.3">
      <c r="A3802">
        <v>201601</v>
      </c>
      <c r="B3802" t="s">
        <v>633</v>
      </c>
      <c r="C3802" t="s">
        <v>46</v>
      </c>
      <c r="D3802" t="s">
        <v>47</v>
      </c>
      <c r="E3802" t="s">
        <v>47</v>
      </c>
      <c r="F3802" t="s">
        <v>48</v>
      </c>
      <c r="G3802" t="s">
        <v>19</v>
      </c>
      <c r="H3802" t="s">
        <v>20</v>
      </c>
      <c r="I3802" t="s">
        <v>21</v>
      </c>
      <c r="J3802">
        <v>6495</v>
      </c>
      <c r="K3802">
        <v>12.99</v>
      </c>
      <c r="L3802">
        <v>84370.05</v>
      </c>
      <c r="M3802">
        <v>62.6666666666667</v>
      </c>
      <c r="N3802" t="s">
        <v>47</v>
      </c>
      <c r="O3802" t="s">
        <v>22</v>
      </c>
      <c r="P3802" s="2">
        <f>DATEVALUE(CONCATENATE(RIGHT(output[[#This Row],[month_year]],2),"/01/",LEFT(output[[#This Row],[month_year]],4)))</f>
        <v>42370</v>
      </c>
    </row>
    <row r="3803" spans="1:16" x14ac:dyDescent="0.3">
      <c r="A3803">
        <v>201601</v>
      </c>
      <c r="B3803" t="s">
        <v>633</v>
      </c>
      <c r="C3803" t="s">
        <v>49</v>
      </c>
      <c r="D3803" t="s">
        <v>50</v>
      </c>
      <c r="E3803" t="s">
        <v>51</v>
      </c>
      <c r="F3803" t="s">
        <v>48</v>
      </c>
      <c r="G3803" t="s">
        <v>52</v>
      </c>
      <c r="H3803" t="s">
        <v>20</v>
      </c>
      <c r="I3803" t="s">
        <v>53</v>
      </c>
      <c r="J3803">
        <v>1425</v>
      </c>
      <c r="K3803">
        <v>12.99</v>
      </c>
      <c r="L3803">
        <v>18510.75</v>
      </c>
      <c r="M3803">
        <v>15.3333333333333</v>
      </c>
      <c r="N3803" t="s">
        <v>51</v>
      </c>
      <c r="O3803" t="s">
        <v>22</v>
      </c>
      <c r="P3803" s="2">
        <f>DATEVALUE(CONCATENATE(RIGHT(output[[#This Row],[month_year]],2),"/01/",LEFT(output[[#This Row],[month_year]],4)))</f>
        <v>42370</v>
      </c>
    </row>
    <row r="3804" spans="1:16" x14ac:dyDescent="0.3">
      <c r="A3804">
        <v>201601</v>
      </c>
      <c r="B3804" t="s">
        <v>633</v>
      </c>
      <c r="C3804" t="s">
        <v>54</v>
      </c>
      <c r="D3804" t="s">
        <v>55</v>
      </c>
      <c r="E3804" t="s">
        <v>55</v>
      </c>
      <c r="F3804" t="s">
        <v>48</v>
      </c>
      <c r="G3804" t="s">
        <v>19</v>
      </c>
      <c r="H3804" t="s">
        <v>20</v>
      </c>
      <c r="I3804" t="s">
        <v>21</v>
      </c>
      <c r="J3804">
        <v>1119</v>
      </c>
      <c r="K3804">
        <v>12.99</v>
      </c>
      <c r="L3804">
        <v>14535.81</v>
      </c>
      <c r="M3804">
        <v>12.6666666666667</v>
      </c>
      <c r="N3804" t="s">
        <v>55</v>
      </c>
      <c r="O3804" t="s">
        <v>22</v>
      </c>
      <c r="P3804" s="2">
        <f>DATEVALUE(CONCATENATE(RIGHT(output[[#This Row],[month_year]],2),"/01/",LEFT(output[[#This Row],[month_year]],4)))</f>
        <v>42370</v>
      </c>
    </row>
    <row r="3805" spans="1:16" x14ac:dyDescent="0.3">
      <c r="A3805">
        <v>201601</v>
      </c>
      <c r="B3805" t="s">
        <v>633</v>
      </c>
      <c r="C3805" t="s">
        <v>60</v>
      </c>
      <c r="D3805" t="s">
        <v>61</v>
      </c>
      <c r="E3805" t="s">
        <v>61</v>
      </c>
      <c r="F3805" t="s">
        <v>48</v>
      </c>
      <c r="G3805" t="s">
        <v>19</v>
      </c>
      <c r="H3805" t="s">
        <v>20</v>
      </c>
      <c r="I3805" t="s">
        <v>21</v>
      </c>
      <c r="J3805">
        <v>1982</v>
      </c>
      <c r="K3805">
        <v>12.99</v>
      </c>
      <c r="L3805">
        <v>25746.18</v>
      </c>
      <c r="M3805">
        <v>26.6666666666667</v>
      </c>
      <c r="N3805" t="s">
        <v>61</v>
      </c>
      <c r="O3805" t="s">
        <v>22</v>
      </c>
      <c r="P3805" s="2">
        <f>DATEVALUE(CONCATENATE(RIGHT(output[[#This Row],[month_year]],2),"/01/",LEFT(output[[#This Row],[month_year]],4)))</f>
        <v>42370</v>
      </c>
    </row>
    <row r="3806" spans="1:16" x14ac:dyDescent="0.3">
      <c r="A3806">
        <v>201601</v>
      </c>
      <c r="B3806" t="s">
        <v>633</v>
      </c>
      <c r="C3806" t="s">
        <v>641</v>
      </c>
      <c r="D3806" t="s">
        <v>642</v>
      </c>
      <c r="E3806" t="s">
        <v>100</v>
      </c>
      <c r="F3806" t="s">
        <v>65</v>
      </c>
      <c r="G3806" t="s">
        <v>19</v>
      </c>
      <c r="H3806" t="s">
        <v>20</v>
      </c>
      <c r="I3806" t="s">
        <v>21</v>
      </c>
      <c r="J3806">
        <v>1857</v>
      </c>
      <c r="K3806">
        <v>12.99</v>
      </c>
      <c r="L3806">
        <v>24122.43</v>
      </c>
      <c r="M3806">
        <v>20</v>
      </c>
      <c r="N3806" t="s">
        <v>100</v>
      </c>
      <c r="O3806" t="s">
        <v>22</v>
      </c>
      <c r="P3806" s="2">
        <f>DATEVALUE(CONCATENATE(RIGHT(output[[#This Row],[month_year]],2),"/01/",LEFT(output[[#This Row],[month_year]],4)))</f>
        <v>42370</v>
      </c>
    </row>
    <row r="3807" spans="1:16" x14ac:dyDescent="0.3">
      <c r="A3807">
        <v>201601</v>
      </c>
      <c r="B3807" t="s">
        <v>633</v>
      </c>
      <c r="C3807" t="s">
        <v>97</v>
      </c>
      <c r="D3807" t="s">
        <v>98</v>
      </c>
      <c r="E3807" t="s">
        <v>98</v>
      </c>
      <c r="F3807" t="s">
        <v>65</v>
      </c>
      <c r="G3807" t="s">
        <v>19</v>
      </c>
      <c r="H3807" t="s">
        <v>20</v>
      </c>
      <c r="I3807" t="s">
        <v>21</v>
      </c>
      <c r="J3807">
        <v>907</v>
      </c>
      <c r="K3807">
        <v>12.99</v>
      </c>
      <c r="L3807">
        <v>11781.93</v>
      </c>
      <c r="M3807">
        <v>10.6666666666667</v>
      </c>
      <c r="N3807" t="s">
        <v>98</v>
      </c>
      <c r="O3807" t="s">
        <v>22</v>
      </c>
      <c r="P3807" s="2">
        <f>DATEVALUE(CONCATENATE(RIGHT(output[[#This Row],[month_year]],2),"/01/",LEFT(output[[#This Row],[month_year]],4)))</f>
        <v>42370</v>
      </c>
    </row>
    <row r="3808" spans="1:16" x14ac:dyDescent="0.3">
      <c r="A3808">
        <v>201601</v>
      </c>
      <c r="B3808" t="s">
        <v>633</v>
      </c>
      <c r="C3808" t="s">
        <v>142</v>
      </c>
      <c r="D3808" t="s">
        <v>63</v>
      </c>
      <c r="E3808" t="s">
        <v>64</v>
      </c>
      <c r="F3808" t="s">
        <v>65</v>
      </c>
      <c r="G3808" t="s">
        <v>19</v>
      </c>
      <c r="H3808" t="s">
        <v>20</v>
      </c>
      <c r="I3808" t="s">
        <v>21</v>
      </c>
      <c r="J3808">
        <v>2157</v>
      </c>
      <c r="K3808">
        <v>12.99</v>
      </c>
      <c r="L3808">
        <v>28019.43</v>
      </c>
      <c r="M3808">
        <v>14.6666666666667</v>
      </c>
      <c r="N3808" t="s">
        <v>64</v>
      </c>
      <c r="O3808" t="s">
        <v>22</v>
      </c>
      <c r="P3808" s="2">
        <f>DATEVALUE(CONCATENATE(RIGHT(output[[#This Row],[month_year]],2),"/01/",LEFT(output[[#This Row],[month_year]],4)))</f>
        <v>42370</v>
      </c>
    </row>
    <row r="3809" spans="1:16" x14ac:dyDescent="0.3">
      <c r="A3809">
        <v>201601</v>
      </c>
      <c r="B3809" t="s">
        <v>633</v>
      </c>
      <c r="C3809" t="s">
        <v>643</v>
      </c>
      <c r="D3809" t="s">
        <v>644</v>
      </c>
      <c r="E3809" t="s">
        <v>645</v>
      </c>
      <c r="F3809" t="s">
        <v>65</v>
      </c>
      <c r="G3809" t="s">
        <v>19</v>
      </c>
      <c r="H3809" t="s">
        <v>20</v>
      </c>
      <c r="I3809" t="s">
        <v>21</v>
      </c>
      <c r="J3809">
        <v>969</v>
      </c>
      <c r="K3809">
        <v>12.99</v>
      </c>
      <c r="L3809">
        <v>12587.31</v>
      </c>
      <c r="M3809">
        <v>8</v>
      </c>
      <c r="N3809" t="s">
        <v>645</v>
      </c>
      <c r="O3809" t="s">
        <v>22</v>
      </c>
      <c r="P3809" s="2">
        <f>DATEVALUE(CONCATENATE(RIGHT(output[[#This Row],[month_year]],2),"/01/",LEFT(output[[#This Row],[month_year]],4)))</f>
        <v>42370</v>
      </c>
    </row>
    <row r="3810" spans="1:16" x14ac:dyDescent="0.3">
      <c r="A3810">
        <v>201601</v>
      </c>
      <c r="B3810" t="s">
        <v>633</v>
      </c>
      <c r="C3810" t="s">
        <v>66</v>
      </c>
      <c r="D3810" t="s">
        <v>67</v>
      </c>
      <c r="E3810" t="s">
        <v>67</v>
      </c>
      <c r="F3810" t="s">
        <v>65</v>
      </c>
      <c r="G3810" t="s">
        <v>19</v>
      </c>
      <c r="H3810" t="s">
        <v>20</v>
      </c>
      <c r="I3810" t="s">
        <v>21</v>
      </c>
      <c r="J3810">
        <v>1945</v>
      </c>
      <c r="K3810">
        <v>12.99</v>
      </c>
      <c r="L3810">
        <v>25265.55</v>
      </c>
      <c r="M3810">
        <v>22.6666666666667</v>
      </c>
      <c r="N3810" t="s">
        <v>67</v>
      </c>
      <c r="O3810" t="s">
        <v>22</v>
      </c>
      <c r="P3810" s="2">
        <f>DATEVALUE(CONCATENATE(RIGHT(output[[#This Row],[month_year]],2),"/01/",LEFT(output[[#This Row],[month_year]],4)))</f>
        <v>42370</v>
      </c>
    </row>
    <row r="3811" spans="1:16" x14ac:dyDescent="0.3">
      <c r="A3811">
        <v>201601</v>
      </c>
      <c r="B3811" t="s">
        <v>633</v>
      </c>
      <c r="C3811" t="s">
        <v>595</v>
      </c>
      <c r="D3811" t="s">
        <v>596</v>
      </c>
      <c r="E3811" t="s">
        <v>65</v>
      </c>
      <c r="F3811" t="s">
        <v>65</v>
      </c>
      <c r="G3811" t="s">
        <v>19</v>
      </c>
      <c r="H3811" t="s">
        <v>20</v>
      </c>
      <c r="I3811" t="s">
        <v>21</v>
      </c>
      <c r="J3811">
        <v>5835</v>
      </c>
      <c r="K3811">
        <v>12.99</v>
      </c>
      <c r="L3811">
        <v>75796.649999999994</v>
      </c>
      <c r="M3811">
        <v>66.6666666666667</v>
      </c>
      <c r="N3811" t="s">
        <v>65</v>
      </c>
      <c r="O3811" t="s">
        <v>22</v>
      </c>
      <c r="P3811" s="2">
        <f>DATEVALUE(CONCATENATE(RIGHT(output[[#This Row],[month_year]],2),"/01/",LEFT(output[[#This Row],[month_year]],4)))</f>
        <v>42370</v>
      </c>
    </row>
    <row r="3812" spans="1:16" x14ac:dyDescent="0.3">
      <c r="A3812">
        <v>201601</v>
      </c>
      <c r="B3812" t="s">
        <v>633</v>
      </c>
      <c r="C3812" t="s">
        <v>646</v>
      </c>
      <c r="D3812" t="s">
        <v>126</v>
      </c>
      <c r="E3812" t="s">
        <v>126</v>
      </c>
      <c r="F3812" t="s">
        <v>65</v>
      </c>
      <c r="G3812" t="s">
        <v>19</v>
      </c>
      <c r="H3812" t="s">
        <v>20</v>
      </c>
      <c r="I3812" t="s">
        <v>21</v>
      </c>
      <c r="J3812">
        <v>1469</v>
      </c>
      <c r="K3812">
        <v>12.99</v>
      </c>
      <c r="L3812">
        <v>19082.310000000001</v>
      </c>
      <c r="M3812">
        <v>22.6666666666667</v>
      </c>
      <c r="N3812" t="s">
        <v>126</v>
      </c>
      <c r="O3812" t="s">
        <v>22</v>
      </c>
      <c r="P3812" s="2">
        <f>DATEVALUE(CONCATENATE(RIGHT(output[[#This Row],[month_year]],2),"/01/",LEFT(output[[#This Row],[month_year]],4)))</f>
        <v>42370</v>
      </c>
    </row>
    <row r="3813" spans="1:16" x14ac:dyDescent="0.3">
      <c r="A3813">
        <v>201601</v>
      </c>
      <c r="B3813" t="s">
        <v>647</v>
      </c>
      <c r="C3813" t="s">
        <v>648</v>
      </c>
      <c r="D3813" t="s">
        <v>649</v>
      </c>
      <c r="E3813" t="s">
        <v>649</v>
      </c>
      <c r="F3813" t="s">
        <v>650</v>
      </c>
      <c r="G3813" t="s">
        <v>651</v>
      </c>
      <c r="H3813" t="s">
        <v>20</v>
      </c>
      <c r="I3813" t="s">
        <v>652</v>
      </c>
      <c r="J3813">
        <v>56</v>
      </c>
      <c r="K3813">
        <v>1.99</v>
      </c>
      <c r="L3813">
        <v>111.44</v>
      </c>
      <c r="O3813" t="s">
        <v>22</v>
      </c>
      <c r="P3813" s="2">
        <f>DATEVALUE(CONCATENATE(RIGHT(output[[#This Row],[month_year]],2),"/01/",LEFT(output[[#This Row],[month_year]],4)))</f>
        <v>42370</v>
      </c>
    </row>
    <row r="3814" spans="1:16" x14ac:dyDescent="0.3">
      <c r="A3814">
        <v>201601</v>
      </c>
      <c r="B3814" t="s">
        <v>647</v>
      </c>
      <c r="C3814" t="s">
        <v>16</v>
      </c>
      <c r="D3814" t="s">
        <v>17</v>
      </c>
      <c r="E3814" t="s">
        <v>17</v>
      </c>
      <c r="F3814" t="s">
        <v>18</v>
      </c>
      <c r="G3814" t="s">
        <v>19</v>
      </c>
      <c r="H3814" t="s">
        <v>20</v>
      </c>
      <c r="I3814" t="s">
        <v>21</v>
      </c>
      <c r="J3814">
        <v>2544</v>
      </c>
      <c r="K3814">
        <v>17.989999999999998</v>
      </c>
      <c r="L3814">
        <v>45766.559999999998</v>
      </c>
      <c r="O3814" t="s">
        <v>24</v>
      </c>
      <c r="P3814" s="2">
        <f>DATEVALUE(CONCATENATE(RIGHT(output[[#This Row],[month_year]],2),"/01/",LEFT(output[[#This Row],[month_year]],4)))</f>
        <v>42370</v>
      </c>
    </row>
    <row r="3815" spans="1:16" x14ac:dyDescent="0.3">
      <c r="A3815">
        <v>201601</v>
      </c>
      <c r="B3815" t="s">
        <v>647</v>
      </c>
      <c r="C3815" t="s">
        <v>653</v>
      </c>
      <c r="D3815" t="s">
        <v>654</v>
      </c>
      <c r="E3815" t="s">
        <v>655</v>
      </c>
      <c r="F3815" t="s">
        <v>18</v>
      </c>
      <c r="G3815" t="s">
        <v>637</v>
      </c>
      <c r="H3815" t="s">
        <v>20</v>
      </c>
      <c r="I3815" t="s">
        <v>638</v>
      </c>
      <c r="J3815">
        <v>608</v>
      </c>
      <c r="K3815">
        <v>19.989999999999998</v>
      </c>
      <c r="L3815">
        <v>12153.92</v>
      </c>
      <c r="O3815" t="s">
        <v>24</v>
      </c>
      <c r="P3815" s="2">
        <f>DATEVALUE(CONCATENATE(RIGHT(output[[#This Row],[month_year]],2),"/01/",LEFT(output[[#This Row],[month_year]],4)))</f>
        <v>42370</v>
      </c>
    </row>
    <row r="3816" spans="1:16" x14ac:dyDescent="0.3">
      <c r="A3816">
        <v>201601</v>
      </c>
      <c r="B3816" t="s">
        <v>647</v>
      </c>
      <c r="C3816" t="s">
        <v>71</v>
      </c>
      <c r="D3816" t="s">
        <v>72</v>
      </c>
      <c r="E3816" t="s">
        <v>72</v>
      </c>
      <c r="F3816" t="s">
        <v>18</v>
      </c>
      <c r="G3816" t="s">
        <v>19</v>
      </c>
      <c r="H3816" t="s">
        <v>38</v>
      </c>
      <c r="I3816" t="s">
        <v>39</v>
      </c>
      <c r="J3816">
        <v>1399</v>
      </c>
      <c r="K3816">
        <v>18.989999999999998</v>
      </c>
      <c r="L3816">
        <v>26567.01</v>
      </c>
      <c r="O3816" t="s">
        <v>24</v>
      </c>
      <c r="P3816" s="2">
        <f>DATEVALUE(CONCATENATE(RIGHT(output[[#This Row],[month_year]],2),"/01/",LEFT(output[[#This Row],[month_year]],4)))</f>
        <v>42370</v>
      </c>
    </row>
    <row r="3817" spans="1:16" x14ac:dyDescent="0.3">
      <c r="A3817">
        <v>201601</v>
      </c>
      <c r="B3817" t="s">
        <v>647</v>
      </c>
      <c r="C3817" t="s">
        <v>73</v>
      </c>
      <c r="D3817" t="s">
        <v>74</v>
      </c>
      <c r="E3817" t="s">
        <v>75</v>
      </c>
      <c r="F3817" t="s">
        <v>18</v>
      </c>
      <c r="G3817" t="s">
        <v>19</v>
      </c>
      <c r="H3817" t="s">
        <v>20</v>
      </c>
      <c r="I3817" t="s">
        <v>21</v>
      </c>
      <c r="J3817">
        <v>977</v>
      </c>
      <c r="K3817">
        <v>17.989999999999998</v>
      </c>
      <c r="L3817">
        <v>17576.23</v>
      </c>
      <c r="O3817" t="s">
        <v>24</v>
      </c>
      <c r="P3817" s="2">
        <f>DATEVALUE(CONCATENATE(RIGHT(output[[#This Row],[month_year]],2),"/01/",LEFT(output[[#This Row],[month_year]],4)))</f>
        <v>42370</v>
      </c>
    </row>
    <row r="3818" spans="1:16" x14ac:dyDescent="0.3">
      <c r="A3818">
        <v>201601</v>
      </c>
      <c r="B3818" t="s">
        <v>647</v>
      </c>
      <c r="C3818" t="s">
        <v>76</v>
      </c>
      <c r="D3818" t="s">
        <v>77</v>
      </c>
      <c r="E3818" t="s">
        <v>78</v>
      </c>
      <c r="F3818" t="s">
        <v>18</v>
      </c>
      <c r="G3818" t="s">
        <v>19</v>
      </c>
      <c r="H3818" t="s">
        <v>38</v>
      </c>
      <c r="I3818" t="s">
        <v>39</v>
      </c>
      <c r="J3818">
        <v>601</v>
      </c>
      <c r="K3818">
        <v>18.989999999999998</v>
      </c>
      <c r="L3818">
        <v>11412.99</v>
      </c>
      <c r="O3818" t="s">
        <v>24</v>
      </c>
      <c r="P3818" s="2">
        <f>DATEVALUE(CONCATENATE(RIGHT(output[[#This Row],[month_year]],2),"/01/",LEFT(output[[#This Row],[month_year]],4)))</f>
        <v>42370</v>
      </c>
    </row>
    <row r="3819" spans="1:16" x14ac:dyDescent="0.3">
      <c r="A3819">
        <v>201601</v>
      </c>
      <c r="B3819" t="s">
        <v>647</v>
      </c>
      <c r="C3819" t="s">
        <v>79</v>
      </c>
      <c r="D3819" t="s">
        <v>80</v>
      </c>
      <c r="E3819" t="s">
        <v>81</v>
      </c>
      <c r="F3819" t="s">
        <v>18</v>
      </c>
      <c r="G3819" t="s">
        <v>52</v>
      </c>
      <c r="H3819" t="s">
        <v>20</v>
      </c>
      <c r="I3819" t="s">
        <v>53</v>
      </c>
      <c r="J3819">
        <v>631</v>
      </c>
      <c r="K3819">
        <v>17.989999999999998</v>
      </c>
      <c r="L3819">
        <v>11351.69</v>
      </c>
      <c r="O3819" t="s">
        <v>24</v>
      </c>
      <c r="P3819" s="2">
        <f>DATEVALUE(CONCATENATE(RIGHT(output[[#This Row],[month_year]],2),"/01/",LEFT(output[[#This Row],[month_year]],4)))</f>
        <v>42370</v>
      </c>
    </row>
    <row r="3820" spans="1:16" x14ac:dyDescent="0.3">
      <c r="A3820">
        <v>201601</v>
      </c>
      <c r="B3820" t="s">
        <v>647</v>
      </c>
      <c r="C3820" t="s">
        <v>82</v>
      </c>
      <c r="D3820" t="s">
        <v>83</v>
      </c>
      <c r="E3820" t="s">
        <v>84</v>
      </c>
      <c r="F3820" t="s">
        <v>18</v>
      </c>
      <c r="G3820" t="s">
        <v>52</v>
      </c>
      <c r="H3820" t="s">
        <v>38</v>
      </c>
      <c r="I3820" t="s">
        <v>85</v>
      </c>
      <c r="J3820">
        <v>405</v>
      </c>
      <c r="K3820">
        <v>18.989999999999998</v>
      </c>
      <c r="L3820">
        <v>7690.95</v>
      </c>
      <c r="O3820" t="s">
        <v>24</v>
      </c>
      <c r="P3820" s="2">
        <f>DATEVALUE(CONCATENATE(RIGHT(output[[#This Row],[month_year]],2),"/01/",LEFT(output[[#This Row],[month_year]],4)))</f>
        <v>42370</v>
      </c>
    </row>
    <row r="3821" spans="1:16" x14ac:dyDescent="0.3">
      <c r="A3821">
        <v>201601</v>
      </c>
      <c r="B3821" t="s">
        <v>647</v>
      </c>
      <c r="C3821" t="s">
        <v>656</v>
      </c>
      <c r="D3821" t="s">
        <v>656</v>
      </c>
      <c r="E3821" t="s">
        <v>656</v>
      </c>
      <c r="F3821" t="s">
        <v>23</v>
      </c>
      <c r="G3821" t="s">
        <v>19</v>
      </c>
      <c r="H3821" t="s">
        <v>38</v>
      </c>
      <c r="I3821" t="s">
        <v>39</v>
      </c>
      <c r="J3821">
        <v>1709</v>
      </c>
      <c r="K3821">
        <v>18.989999999999998</v>
      </c>
      <c r="L3821">
        <v>32453.91</v>
      </c>
      <c r="O3821" t="s">
        <v>24</v>
      </c>
      <c r="P3821" s="2">
        <f>DATEVALUE(CONCATENATE(RIGHT(output[[#This Row],[month_year]],2),"/01/",LEFT(output[[#This Row],[month_year]],4)))</f>
        <v>42370</v>
      </c>
    </row>
    <row r="3822" spans="1:16" x14ac:dyDescent="0.3">
      <c r="A3822">
        <v>201601</v>
      </c>
      <c r="B3822" t="s">
        <v>647</v>
      </c>
      <c r="C3822" t="s">
        <v>657</v>
      </c>
      <c r="D3822" t="s">
        <v>206</v>
      </c>
      <c r="E3822" t="s">
        <v>206</v>
      </c>
      <c r="F3822" t="s">
        <v>206</v>
      </c>
      <c r="G3822" t="s">
        <v>19</v>
      </c>
      <c r="H3822" t="s">
        <v>20</v>
      </c>
      <c r="I3822" t="s">
        <v>21</v>
      </c>
      <c r="J3822">
        <v>2875</v>
      </c>
      <c r="K3822">
        <v>17.989999999999998</v>
      </c>
      <c r="L3822">
        <v>51721.25</v>
      </c>
      <c r="O3822" t="s">
        <v>24</v>
      </c>
      <c r="P3822" s="2">
        <f>DATEVALUE(CONCATENATE(RIGHT(output[[#This Row],[month_year]],2),"/01/",LEFT(output[[#This Row],[month_year]],4)))</f>
        <v>42370</v>
      </c>
    </row>
    <row r="3823" spans="1:16" x14ac:dyDescent="0.3">
      <c r="A3823">
        <v>201601</v>
      </c>
      <c r="B3823" t="s">
        <v>647</v>
      </c>
      <c r="C3823" t="s">
        <v>658</v>
      </c>
      <c r="D3823" t="s">
        <v>659</v>
      </c>
      <c r="E3823" t="s">
        <v>132</v>
      </c>
      <c r="F3823" t="s">
        <v>30</v>
      </c>
      <c r="G3823" t="s">
        <v>52</v>
      </c>
      <c r="H3823" t="s">
        <v>20</v>
      </c>
      <c r="I3823" t="s">
        <v>53</v>
      </c>
      <c r="J3823">
        <v>683</v>
      </c>
      <c r="K3823">
        <v>17.989999999999998</v>
      </c>
      <c r="L3823">
        <v>12287.17</v>
      </c>
      <c r="O3823" t="s">
        <v>24</v>
      </c>
      <c r="P3823" s="2">
        <f>DATEVALUE(CONCATENATE(RIGHT(output[[#This Row],[month_year]],2),"/01/",LEFT(output[[#This Row],[month_year]],4)))</f>
        <v>42370</v>
      </c>
    </row>
    <row r="3824" spans="1:16" x14ac:dyDescent="0.3">
      <c r="A3824">
        <v>201601</v>
      </c>
      <c r="B3824" t="s">
        <v>647</v>
      </c>
      <c r="C3824" t="s">
        <v>29</v>
      </c>
      <c r="D3824" t="s">
        <v>30</v>
      </c>
      <c r="E3824" t="s">
        <v>30</v>
      </c>
      <c r="F3824" t="s">
        <v>30</v>
      </c>
      <c r="G3824" t="s">
        <v>19</v>
      </c>
      <c r="H3824" t="s">
        <v>20</v>
      </c>
      <c r="I3824" t="s">
        <v>21</v>
      </c>
      <c r="J3824">
        <v>6372</v>
      </c>
      <c r="K3824">
        <v>17.989999999999998</v>
      </c>
      <c r="L3824">
        <v>114632.28</v>
      </c>
      <c r="O3824" t="s">
        <v>24</v>
      </c>
      <c r="P3824" s="2">
        <f>DATEVALUE(CONCATENATE(RIGHT(output[[#This Row],[month_year]],2),"/01/",LEFT(output[[#This Row],[month_year]],4)))</f>
        <v>42370</v>
      </c>
    </row>
    <row r="3825" spans="1:16" x14ac:dyDescent="0.3">
      <c r="A3825">
        <v>201601</v>
      </c>
      <c r="B3825" t="s">
        <v>647</v>
      </c>
      <c r="C3825" t="s">
        <v>660</v>
      </c>
      <c r="D3825" t="s">
        <v>661</v>
      </c>
      <c r="E3825" t="s">
        <v>661</v>
      </c>
      <c r="F3825" t="s">
        <v>30</v>
      </c>
      <c r="G3825" t="s">
        <v>637</v>
      </c>
      <c r="H3825" t="s">
        <v>20</v>
      </c>
      <c r="I3825" t="s">
        <v>638</v>
      </c>
      <c r="J3825">
        <v>592</v>
      </c>
      <c r="K3825">
        <v>19.989999999999998</v>
      </c>
      <c r="L3825">
        <v>11834.08</v>
      </c>
      <c r="O3825" t="s">
        <v>24</v>
      </c>
      <c r="P3825" s="2">
        <f>DATEVALUE(CONCATENATE(RIGHT(output[[#This Row],[month_year]],2),"/01/",LEFT(output[[#This Row],[month_year]],4)))</f>
        <v>42370</v>
      </c>
    </row>
    <row r="3826" spans="1:16" x14ac:dyDescent="0.3">
      <c r="A3826">
        <v>201601</v>
      </c>
      <c r="B3826" t="s">
        <v>647</v>
      </c>
      <c r="C3826" t="s">
        <v>662</v>
      </c>
      <c r="D3826" t="s">
        <v>663</v>
      </c>
      <c r="E3826" t="s">
        <v>663</v>
      </c>
      <c r="F3826" t="s">
        <v>30</v>
      </c>
      <c r="G3826" t="s">
        <v>42</v>
      </c>
      <c r="H3826" t="s">
        <v>20</v>
      </c>
      <c r="I3826" t="s">
        <v>43</v>
      </c>
      <c r="J3826">
        <v>703</v>
      </c>
      <c r="K3826">
        <v>24.99</v>
      </c>
      <c r="L3826">
        <v>17567.97</v>
      </c>
      <c r="O3826" t="s">
        <v>24</v>
      </c>
      <c r="P3826" s="2">
        <f>DATEVALUE(CONCATENATE(RIGHT(output[[#This Row],[month_year]],2),"/01/",LEFT(output[[#This Row],[month_year]],4)))</f>
        <v>42370</v>
      </c>
    </row>
    <row r="3827" spans="1:16" x14ac:dyDescent="0.3">
      <c r="A3827">
        <v>201601</v>
      </c>
      <c r="B3827" t="s">
        <v>647</v>
      </c>
      <c r="C3827" t="s">
        <v>86</v>
      </c>
      <c r="D3827" t="s">
        <v>87</v>
      </c>
      <c r="E3827" t="s">
        <v>87</v>
      </c>
      <c r="F3827" t="s">
        <v>30</v>
      </c>
      <c r="G3827" t="s">
        <v>19</v>
      </c>
      <c r="H3827" t="s">
        <v>38</v>
      </c>
      <c r="I3827" t="s">
        <v>39</v>
      </c>
      <c r="J3827">
        <v>2212</v>
      </c>
      <c r="K3827">
        <v>18.989999999999998</v>
      </c>
      <c r="L3827">
        <v>42005.88</v>
      </c>
      <c r="O3827" t="s">
        <v>24</v>
      </c>
      <c r="P3827" s="2">
        <f>DATEVALUE(CONCATENATE(RIGHT(output[[#This Row],[month_year]],2),"/01/",LEFT(output[[#This Row],[month_year]],4)))</f>
        <v>42370</v>
      </c>
    </row>
    <row r="3828" spans="1:16" x14ac:dyDescent="0.3">
      <c r="A3828">
        <v>201601</v>
      </c>
      <c r="B3828" t="s">
        <v>647</v>
      </c>
      <c r="C3828" t="s">
        <v>133</v>
      </c>
      <c r="D3828" t="s">
        <v>134</v>
      </c>
      <c r="E3828" t="s">
        <v>134</v>
      </c>
      <c r="F3828" t="s">
        <v>30</v>
      </c>
      <c r="G3828" t="s">
        <v>19</v>
      </c>
      <c r="H3828" t="s">
        <v>20</v>
      </c>
      <c r="I3828" t="s">
        <v>21</v>
      </c>
      <c r="J3828">
        <v>1893</v>
      </c>
      <c r="K3828">
        <v>17.989999999999998</v>
      </c>
      <c r="L3828">
        <v>34055.07</v>
      </c>
      <c r="O3828" t="s">
        <v>24</v>
      </c>
      <c r="P3828" s="2">
        <f>DATEVALUE(CONCATENATE(RIGHT(output[[#This Row],[month_year]],2),"/01/",LEFT(output[[#This Row],[month_year]],4)))</f>
        <v>42370</v>
      </c>
    </row>
    <row r="3829" spans="1:16" x14ac:dyDescent="0.3">
      <c r="A3829">
        <v>201601</v>
      </c>
      <c r="B3829" t="s">
        <v>647</v>
      </c>
      <c r="C3829" t="s">
        <v>664</v>
      </c>
      <c r="D3829" t="s">
        <v>294</v>
      </c>
      <c r="E3829" t="s">
        <v>294</v>
      </c>
      <c r="F3829" t="s">
        <v>30</v>
      </c>
      <c r="G3829" t="s">
        <v>19</v>
      </c>
      <c r="H3829" t="s">
        <v>38</v>
      </c>
      <c r="I3829" t="s">
        <v>39</v>
      </c>
      <c r="J3829">
        <v>2167</v>
      </c>
      <c r="K3829">
        <v>18.989999999999998</v>
      </c>
      <c r="L3829">
        <v>41151.33</v>
      </c>
      <c r="O3829" t="s">
        <v>24</v>
      </c>
      <c r="P3829" s="2">
        <f>DATEVALUE(CONCATENATE(RIGHT(output[[#This Row],[month_year]],2),"/01/",LEFT(output[[#This Row],[month_year]],4)))</f>
        <v>42370</v>
      </c>
    </row>
    <row r="3830" spans="1:16" x14ac:dyDescent="0.3">
      <c r="A3830">
        <v>201601</v>
      </c>
      <c r="B3830" t="s">
        <v>647</v>
      </c>
      <c r="C3830" t="s">
        <v>665</v>
      </c>
      <c r="D3830" t="s">
        <v>666</v>
      </c>
      <c r="E3830" t="s">
        <v>666</v>
      </c>
      <c r="F3830" t="s">
        <v>30</v>
      </c>
      <c r="G3830" t="s">
        <v>19</v>
      </c>
      <c r="H3830" t="s">
        <v>20</v>
      </c>
      <c r="I3830" t="s">
        <v>21</v>
      </c>
      <c r="J3830">
        <v>661</v>
      </c>
      <c r="K3830">
        <v>17.989999999999998</v>
      </c>
      <c r="L3830">
        <v>11891.39</v>
      </c>
      <c r="O3830" t="s">
        <v>24</v>
      </c>
      <c r="P3830" s="2">
        <f>DATEVALUE(CONCATENATE(RIGHT(output[[#This Row],[month_year]],2),"/01/",LEFT(output[[#This Row],[month_year]],4)))</f>
        <v>42370</v>
      </c>
    </row>
    <row r="3831" spans="1:16" x14ac:dyDescent="0.3">
      <c r="A3831">
        <v>201601</v>
      </c>
      <c r="B3831" t="s">
        <v>647</v>
      </c>
      <c r="C3831" t="s">
        <v>135</v>
      </c>
      <c r="D3831" t="s">
        <v>136</v>
      </c>
      <c r="E3831" t="s">
        <v>136</v>
      </c>
      <c r="F3831" t="s">
        <v>30</v>
      </c>
      <c r="G3831" t="s">
        <v>52</v>
      </c>
      <c r="H3831" t="s">
        <v>20</v>
      </c>
      <c r="I3831" t="s">
        <v>53</v>
      </c>
      <c r="J3831">
        <v>586</v>
      </c>
      <c r="K3831">
        <v>17.989999999999998</v>
      </c>
      <c r="L3831">
        <v>10542.14</v>
      </c>
      <c r="O3831" t="s">
        <v>24</v>
      </c>
      <c r="P3831" s="2">
        <f>DATEVALUE(CONCATENATE(RIGHT(output[[#This Row],[month_year]],2),"/01/",LEFT(output[[#This Row],[month_year]],4)))</f>
        <v>42370</v>
      </c>
    </row>
    <row r="3832" spans="1:16" x14ac:dyDescent="0.3">
      <c r="A3832">
        <v>201601</v>
      </c>
      <c r="B3832" t="s">
        <v>647</v>
      </c>
      <c r="C3832" t="s">
        <v>137</v>
      </c>
      <c r="D3832" t="s">
        <v>138</v>
      </c>
      <c r="E3832" t="s">
        <v>138</v>
      </c>
      <c r="F3832" t="s">
        <v>30</v>
      </c>
      <c r="G3832" t="s">
        <v>19</v>
      </c>
      <c r="H3832" t="s">
        <v>20</v>
      </c>
      <c r="I3832" t="s">
        <v>21</v>
      </c>
      <c r="J3832">
        <v>1951</v>
      </c>
      <c r="K3832">
        <v>17.989999999999998</v>
      </c>
      <c r="L3832">
        <v>35098.49</v>
      </c>
      <c r="O3832" t="s">
        <v>24</v>
      </c>
      <c r="P3832" s="2">
        <f>DATEVALUE(CONCATENATE(RIGHT(output[[#This Row],[month_year]],2),"/01/",LEFT(output[[#This Row],[month_year]],4)))</f>
        <v>42370</v>
      </c>
    </row>
    <row r="3833" spans="1:16" x14ac:dyDescent="0.3">
      <c r="A3833">
        <v>201601</v>
      </c>
      <c r="B3833" t="s">
        <v>647</v>
      </c>
      <c r="C3833" t="s">
        <v>634</v>
      </c>
      <c r="D3833" t="s">
        <v>318</v>
      </c>
      <c r="E3833" t="s">
        <v>318</v>
      </c>
      <c r="F3833" t="s">
        <v>30</v>
      </c>
      <c r="G3833" t="s">
        <v>19</v>
      </c>
      <c r="H3833" t="s">
        <v>38</v>
      </c>
      <c r="I3833" t="s">
        <v>39</v>
      </c>
      <c r="J3833">
        <v>1707</v>
      </c>
      <c r="K3833">
        <v>18.989999999999998</v>
      </c>
      <c r="L3833">
        <v>32415.93</v>
      </c>
      <c r="O3833" t="s">
        <v>24</v>
      </c>
      <c r="P3833" s="2">
        <f>DATEVALUE(CONCATENATE(RIGHT(output[[#This Row],[month_year]],2),"/01/",LEFT(output[[#This Row],[month_year]],4)))</f>
        <v>42370</v>
      </c>
    </row>
    <row r="3834" spans="1:16" x14ac:dyDescent="0.3">
      <c r="A3834">
        <v>201601</v>
      </c>
      <c r="B3834" t="s">
        <v>647</v>
      </c>
      <c r="C3834" t="s">
        <v>31</v>
      </c>
      <c r="D3834" t="s">
        <v>32</v>
      </c>
      <c r="E3834" t="s">
        <v>32</v>
      </c>
      <c r="F3834" t="s">
        <v>30</v>
      </c>
      <c r="G3834" t="s">
        <v>19</v>
      </c>
      <c r="H3834" t="s">
        <v>20</v>
      </c>
      <c r="I3834" t="s">
        <v>21</v>
      </c>
      <c r="J3834">
        <v>7597</v>
      </c>
      <c r="K3834">
        <v>17.989999999999998</v>
      </c>
      <c r="L3834">
        <v>136670.03</v>
      </c>
      <c r="O3834" t="s">
        <v>24</v>
      </c>
      <c r="P3834" s="2">
        <f>DATEVALUE(CONCATENATE(RIGHT(output[[#This Row],[month_year]],2),"/01/",LEFT(output[[#This Row],[month_year]],4)))</f>
        <v>42370</v>
      </c>
    </row>
    <row r="3835" spans="1:16" x14ac:dyDescent="0.3">
      <c r="A3835">
        <v>201601</v>
      </c>
      <c r="B3835" t="s">
        <v>647</v>
      </c>
      <c r="C3835" t="s">
        <v>667</v>
      </c>
      <c r="D3835" t="s">
        <v>375</v>
      </c>
      <c r="E3835" t="s">
        <v>375</v>
      </c>
      <c r="F3835" t="s">
        <v>30</v>
      </c>
      <c r="G3835" t="s">
        <v>19</v>
      </c>
      <c r="H3835" t="s">
        <v>20</v>
      </c>
      <c r="I3835" t="s">
        <v>21</v>
      </c>
      <c r="J3835">
        <v>1202</v>
      </c>
      <c r="K3835">
        <v>17.989999999999998</v>
      </c>
      <c r="L3835">
        <v>21623.98</v>
      </c>
      <c r="O3835" t="s">
        <v>24</v>
      </c>
      <c r="P3835" s="2">
        <f>DATEVALUE(CONCATENATE(RIGHT(output[[#This Row],[month_year]],2),"/01/",LEFT(output[[#This Row],[month_year]],4)))</f>
        <v>42370</v>
      </c>
    </row>
    <row r="3836" spans="1:16" x14ac:dyDescent="0.3">
      <c r="A3836">
        <v>201601</v>
      </c>
      <c r="B3836" t="s">
        <v>647</v>
      </c>
      <c r="C3836" t="s">
        <v>668</v>
      </c>
      <c r="D3836" t="s">
        <v>380</v>
      </c>
      <c r="E3836" t="s">
        <v>380</v>
      </c>
      <c r="F3836" t="s">
        <v>30</v>
      </c>
      <c r="G3836" t="s">
        <v>19</v>
      </c>
      <c r="H3836" t="s">
        <v>38</v>
      </c>
      <c r="I3836" t="s">
        <v>39</v>
      </c>
      <c r="J3836">
        <v>1121</v>
      </c>
      <c r="K3836">
        <v>18.989999999999998</v>
      </c>
      <c r="L3836">
        <v>21287.79</v>
      </c>
      <c r="O3836" t="s">
        <v>24</v>
      </c>
      <c r="P3836" s="2">
        <f>DATEVALUE(CONCATENATE(RIGHT(output[[#This Row],[month_year]],2),"/01/",LEFT(output[[#This Row],[month_year]],4)))</f>
        <v>42370</v>
      </c>
    </row>
    <row r="3837" spans="1:16" x14ac:dyDescent="0.3">
      <c r="A3837">
        <v>201601</v>
      </c>
      <c r="B3837" t="s">
        <v>647</v>
      </c>
      <c r="C3837" t="s">
        <v>92</v>
      </c>
      <c r="D3837" t="s">
        <v>92</v>
      </c>
      <c r="E3837" t="s">
        <v>92</v>
      </c>
      <c r="F3837" t="s">
        <v>35</v>
      </c>
      <c r="G3837" t="s">
        <v>19</v>
      </c>
      <c r="H3837" t="s">
        <v>20</v>
      </c>
      <c r="I3837" t="s">
        <v>21</v>
      </c>
      <c r="J3837">
        <v>1056</v>
      </c>
      <c r="K3837">
        <v>17.989999999999998</v>
      </c>
      <c r="L3837">
        <v>18997.439999999999</v>
      </c>
      <c r="M3837">
        <v>14.6666666666667</v>
      </c>
      <c r="N3837" t="s">
        <v>92</v>
      </c>
      <c r="O3837" t="s">
        <v>22</v>
      </c>
      <c r="P3837" s="2">
        <f>DATEVALUE(CONCATENATE(RIGHT(output[[#This Row],[month_year]],2),"/01/",LEFT(output[[#This Row],[month_year]],4)))</f>
        <v>42370</v>
      </c>
    </row>
    <row r="3838" spans="1:16" x14ac:dyDescent="0.3">
      <c r="A3838">
        <v>201601</v>
      </c>
      <c r="B3838" t="s">
        <v>647</v>
      </c>
      <c r="C3838" t="s">
        <v>33</v>
      </c>
      <c r="D3838" t="s">
        <v>33</v>
      </c>
      <c r="E3838" t="s">
        <v>34</v>
      </c>
      <c r="F3838" t="s">
        <v>35</v>
      </c>
      <c r="G3838" t="s">
        <v>19</v>
      </c>
      <c r="H3838" t="s">
        <v>20</v>
      </c>
      <c r="I3838" t="s">
        <v>21</v>
      </c>
      <c r="J3838">
        <v>2014</v>
      </c>
      <c r="K3838">
        <v>17.989999999999998</v>
      </c>
      <c r="L3838">
        <v>36231.86</v>
      </c>
      <c r="O3838" t="s">
        <v>24</v>
      </c>
      <c r="P3838" s="2">
        <f>DATEVALUE(CONCATENATE(RIGHT(output[[#This Row],[month_year]],2),"/01/",LEFT(output[[#This Row],[month_year]],4)))</f>
        <v>42370</v>
      </c>
    </row>
    <row r="3839" spans="1:16" x14ac:dyDescent="0.3">
      <c r="A3839">
        <v>201601</v>
      </c>
      <c r="B3839" t="s">
        <v>647</v>
      </c>
      <c r="C3839" t="s">
        <v>36</v>
      </c>
      <c r="D3839" t="s">
        <v>36</v>
      </c>
      <c r="E3839" t="s">
        <v>36</v>
      </c>
      <c r="F3839" t="s">
        <v>35</v>
      </c>
      <c r="G3839" t="s">
        <v>19</v>
      </c>
      <c r="H3839" t="s">
        <v>20</v>
      </c>
      <c r="I3839" t="s">
        <v>21</v>
      </c>
      <c r="J3839">
        <v>1903</v>
      </c>
      <c r="K3839">
        <v>17.989999999999998</v>
      </c>
      <c r="L3839">
        <v>34234.97</v>
      </c>
      <c r="O3839" t="s">
        <v>24</v>
      </c>
      <c r="P3839" s="2">
        <f>DATEVALUE(CONCATENATE(RIGHT(output[[#This Row],[month_year]],2),"/01/",LEFT(output[[#This Row],[month_year]],4)))</f>
        <v>42370</v>
      </c>
    </row>
    <row r="3840" spans="1:16" x14ac:dyDescent="0.3">
      <c r="A3840">
        <v>201601</v>
      </c>
      <c r="B3840" t="s">
        <v>647</v>
      </c>
      <c r="C3840" t="s">
        <v>669</v>
      </c>
      <c r="D3840" t="s">
        <v>636</v>
      </c>
      <c r="E3840" t="s">
        <v>636</v>
      </c>
      <c r="F3840" t="s">
        <v>35</v>
      </c>
      <c r="G3840" t="s">
        <v>637</v>
      </c>
      <c r="H3840" t="s">
        <v>20</v>
      </c>
      <c r="I3840" t="s">
        <v>638</v>
      </c>
      <c r="J3840">
        <v>712</v>
      </c>
      <c r="K3840">
        <v>19.989999999999998</v>
      </c>
      <c r="L3840">
        <v>14232.88</v>
      </c>
      <c r="O3840" t="s">
        <v>24</v>
      </c>
      <c r="P3840" s="2">
        <f>DATEVALUE(CONCATENATE(RIGHT(output[[#This Row],[month_year]],2),"/01/",LEFT(output[[#This Row],[month_year]],4)))</f>
        <v>42370</v>
      </c>
    </row>
    <row r="3841" spans="1:16" x14ac:dyDescent="0.3">
      <c r="A3841">
        <v>201601</v>
      </c>
      <c r="B3841" t="s">
        <v>647</v>
      </c>
      <c r="C3841" t="s">
        <v>40</v>
      </c>
      <c r="D3841" t="s">
        <v>41</v>
      </c>
      <c r="E3841" t="s">
        <v>41</v>
      </c>
      <c r="F3841" t="s">
        <v>35</v>
      </c>
      <c r="G3841" t="s">
        <v>42</v>
      </c>
      <c r="H3841" t="s">
        <v>20</v>
      </c>
      <c r="I3841" t="s">
        <v>43</v>
      </c>
      <c r="J3841">
        <v>241</v>
      </c>
      <c r="K3841">
        <v>24.99</v>
      </c>
      <c r="L3841">
        <v>6022.59</v>
      </c>
      <c r="O3841" t="s">
        <v>24</v>
      </c>
      <c r="P3841" s="2">
        <f>DATEVALUE(CONCATENATE(RIGHT(output[[#This Row],[month_year]],2),"/01/",LEFT(output[[#This Row],[month_year]],4)))</f>
        <v>42370</v>
      </c>
    </row>
    <row r="3842" spans="1:16" x14ac:dyDescent="0.3">
      <c r="A3842">
        <v>201601</v>
      </c>
      <c r="B3842" t="s">
        <v>647</v>
      </c>
      <c r="C3842" t="s">
        <v>93</v>
      </c>
      <c r="D3842" t="s">
        <v>93</v>
      </c>
      <c r="E3842" t="s">
        <v>93</v>
      </c>
      <c r="F3842" t="s">
        <v>35</v>
      </c>
      <c r="G3842" t="s">
        <v>19</v>
      </c>
      <c r="H3842" t="s">
        <v>20</v>
      </c>
      <c r="I3842" t="s">
        <v>21</v>
      </c>
      <c r="J3842">
        <v>1896</v>
      </c>
      <c r="K3842">
        <v>17.989999999999998</v>
      </c>
      <c r="L3842">
        <v>34109.040000000001</v>
      </c>
      <c r="O3842" t="s">
        <v>24</v>
      </c>
      <c r="P3842" s="2">
        <f>DATEVALUE(CONCATENATE(RIGHT(output[[#This Row],[month_year]],2),"/01/",LEFT(output[[#This Row],[month_year]],4)))</f>
        <v>42370</v>
      </c>
    </row>
    <row r="3843" spans="1:16" x14ac:dyDescent="0.3">
      <c r="A3843">
        <v>201601</v>
      </c>
      <c r="B3843" t="s">
        <v>647</v>
      </c>
      <c r="C3843" t="s">
        <v>413</v>
      </c>
      <c r="D3843" t="s">
        <v>413</v>
      </c>
      <c r="E3843" t="s">
        <v>94</v>
      </c>
      <c r="F3843" t="s">
        <v>35</v>
      </c>
      <c r="G3843" t="s">
        <v>19</v>
      </c>
      <c r="H3843" t="s">
        <v>38</v>
      </c>
      <c r="I3843" t="s">
        <v>39</v>
      </c>
      <c r="J3843">
        <v>1451</v>
      </c>
      <c r="K3843">
        <v>18.989999999999998</v>
      </c>
      <c r="L3843">
        <v>27554.49</v>
      </c>
      <c r="O3843" t="s">
        <v>24</v>
      </c>
      <c r="P3843" s="2">
        <f>DATEVALUE(CONCATENATE(RIGHT(output[[#This Row],[month_year]],2),"/01/",LEFT(output[[#This Row],[month_year]],4)))</f>
        <v>42370</v>
      </c>
    </row>
    <row r="3844" spans="1:16" x14ac:dyDescent="0.3">
      <c r="A3844">
        <v>201601</v>
      </c>
      <c r="B3844" t="s">
        <v>647</v>
      </c>
      <c r="C3844" t="s">
        <v>670</v>
      </c>
      <c r="D3844" t="s">
        <v>670</v>
      </c>
      <c r="E3844" t="s">
        <v>670</v>
      </c>
      <c r="F3844" t="s">
        <v>35</v>
      </c>
      <c r="G3844" t="s">
        <v>19</v>
      </c>
      <c r="H3844" t="s">
        <v>20</v>
      </c>
      <c r="I3844" t="s">
        <v>21</v>
      </c>
      <c r="J3844">
        <v>459</v>
      </c>
      <c r="K3844">
        <v>17.989999999999998</v>
      </c>
      <c r="L3844">
        <v>8257.41</v>
      </c>
      <c r="O3844" t="s">
        <v>24</v>
      </c>
      <c r="P3844" s="2">
        <f>DATEVALUE(CONCATENATE(RIGHT(output[[#This Row],[month_year]],2),"/01/",LEFT(output[[#This Row],[month_year]],4)))</f>
        <v>42370</v>
      </c>
    </row>
    <row r="3845" spans="1:16" x14ac:dyDescent="0.3">
      <c r="A3845">
        <v>201601</v>
      </c>
      <c r="B3845" t="s">
        <v>647</v>
      </c>
      <c r="C3845" t="s">
        <v>95</v>
      </c>
      <c r="D3845" t="s">
        <v>95</v>
      </c>
      <c r="E3845" t="s">
        <v>96</v>
      </c>
      <c r="F3845" t="s">
        <v>35</v>
      </c>
      <c r="G3845" t="s">
        <v>52</v>
      </c>
      <c r="H3845" t="s">
        <v>20</v>
      </c>
      <c r="I3845" t="s">
        <v>53</v>
      </c>
      <c r="J3845">
        <v>1509</v>
      </c>
      <c r="K3845">
        <v>17.989999999999998</v>
      </c>
      <c r="L3845">
        <v>27146.91</v>
      </c>
      <c r="O3845" t="s">
        <v>24</v>
      </c>
      <c r="P3845" s="2">
        <f>DATEVALUE(CONCATENATE(RIGHT(output[[#This Row],[month_year]],2),"/01/",LEFT(output[[#This Row],[month_year]],4)))</f>
        <v>42370</v>
      </c>
    </row>
    <row r="3846" spans="1:16" x14ac:dyDescent="0.3">
      <c r="A3846">
        <v>201601</v>
      </c>
      <c r="B3846" t="s">
        <v>647</v>
      </c>
      <c r="C3846" t="s">
        <v>639</v>
      </c>
      <c r="D3846" t="s">
        <v>640</v>
      </c>
      <c r="E3846" t="s">
        <v>640</v>
      </c>
      <c r="F3846" t="s">
        <v>48</v>
      </c>
      <c r="G3846" t="s">
        <v>19</v>
      </c>
      <c r="H3846" t="s">
        <v>20</v>
      </c>
      <c r="I3846" t="s">
        <v>21</v>
      </c>
      <c r="J3846">
        <v>51</v>
      </c>
      <c r="K3846">
        <v>17.989999999999998</v>
      </c>
      <c r="L3846">
        <v>917.49</v>
      </c>
      <c r="O3846" t="s">
        <v>24</v>
      </c>
      <c r="P3846" s="2">
        <f>DATEVALUE(CONCATENATE(RIGHT(output[[#This Row],[month_year]],2),"/01/",LEFT(output[[#This Row],[month_year]],4)))</f>
        <v>42370</v>
      </c>
    </row>
    <row r="3847" spans="1:16" x14ac:dyDescent="0.3">
      <c r="A3847">
        <v>201601</v>
      </c>
      <c r="B3847" t="s">
        <v>647</v>
      </c>
      <c r="C3847" t="s">
        <v>46</v>
      </c>
      <c r="D3847" t="s">
        <v>47</v>
      </c>
      <c r="E3847" t="s">
        <v>47</v>
      </c>
      <c r="F3847" t="s">
        <v>48</v>
      </c>
      <c r="G3847" t="s">
        <v>19</v>
      </c>
      <c r="H3847" t="s">
        <v>20</v>
      </c>
      <c r="I3847" t="s">
        <v>21</v>
      </c>
      <c r="J3847">
        <v>1036</v>
      </c>
      <c r="K3847">
        <v>17.989999999999998</v>
      </c>
      <c r="L3847">
        <v>18637.64</v>
      </c>
      <c r="O3847" t="s">
        <v>24</v>
      </c>
      <c r="P3847" s="2">
        <f>DATEVALUE(CONCATENATE(RIGHT(output[[#This Row],[month_year]],2),"/01/",LEFT(output[[#This Row],[month_year]],4)))</f>
        <v>42370</v>
      </c>
    </row>
    <row r="3848" spans="1:16" x14ac:dyDescent="0.3">
      <c r="A3848">
        <v>201601</v>
      </c>
      <c r="B3848" t="s">
        <v>647</v>
      </c>
      <c r="C3848" t="s">
        <v>671</v>
      </c>
      <c r="D3848" t="s">
        <v>672</v>
      </c>
      <c r="E3848" t="s">
        <v>673</v>
      </c>
      <c r="F3848" t="s">
        <v>48</v>
      </c>
      <c r="G3848" t="s">
        <v>42</v>
      </c>
      <c r="H3848" t="s">
        <v>20</v>
      </c>
      <c r="I3848" t="s">
        <v>43</v>
      </c>
      <c r="J3848">
        <v>251</v>
      </c>
      <c r="K3848">
        <v>24.99</v>
      </c>
      <c r="L3848">
        <v>6272.49</v>
      </c>
      <c r="O3848" t="s">
        <v>24</v>
      </c>
      <c r="P3848" s="2">
        <f>DATEVALUE(CONCATENATE(RIGHT(output[[#This Row],[month_year]],2),"/01/",LEFT(output[[#This Row],[month_year]],4)))</f>
        <v>42370</v>
      </c>
    </row>
    <row r="3849" spans="1:16" x14ac:dyDescent="0.3">
      <c r="A3849">
        <v>201601</v>
      </c>
      <c r="B3849" t="s">
        <v>647</v>
      </c>
      <c r="C3849" t="s">
        <v>49</v>
      </c>
      <c r="D3849" t="s">
        <v>50</v>
      </c>
      <c r="E3849" t="s">
        <v>51</v>
      </c>
      <c r="F3849" t="s">
        <v>48</v>
      </c>
      <c r="G3849" t="s">
        <v>52</v>
      </c>
      <c r="H3849" t="s">
        <v>20</v>
      </c>
      <c r="I3849" t="s">
        <v>53</v>
      </c>
      <c r="J3849">
        <v>546</v>
      </c>
      <c r="K3849">
        <v>17.989999999999998</v>
      </c>
      <c r="L3849">
        <v>9822.5400000000009</v>
      </c>
      <c r="O3849" t="s">
        <v>24</v>
      </c>
      <c r="P3849" s="2">
        <f>DATEVALUE(CONCATENATE(RIGHT(output[[#This Row],[month_year]],2),"/01/",LEFT(output[[#This Row],[month_year]],4)))</f>
        <v>42370</v>
      </c>
    </row>
    <row r="3850" spans="1:16" x14ac:dyDescent="0.3">
      <c r="A3850">
        <v>201601</v>
      </c>
      <c r="B3850" t="s">
        <v>647</v>
      </c>
      <c r="C3850" t="s">
        <v>674</v>
      </c>
      <c r="D3850" t="s">
        <v>675</v>
      </c>
      <c r="E3850" t="s">
        <v>462</v>
      </c>
      <c r="F3850" t="s">
        <v>48</v>
      </c>
      <c r="G3850" t="s">
        <v>52</v>
      </c>
      <c r="H3850" t="s">
        <v>38</v>
      </c>
      <c r="I3850" t="s">
        <v>85</v>
      </c>
      <c r="J3850">
        <v>185</v>
      </c>
      <c r="K3850">
        <v>18.989999999999998</v>
      </c>
      <c r="L3850">
        <v>3513.15</v>
      </c>
      <c r="O3850" t="s">
        <v>24</v>
      </c>
      <c r="P3850" s="2">
        <f>DATEVALUE(CONCATENATE(RIGHT(output[[#This Row],[month_year]],2),"/01/",LEFT(output[[#This Row],[month_year]],4)))</f>
        <v>42370</v>
      </c>
    </row>
    <row r="3851" spans="1:16" x14ac:dyDescent="0.3">
      <c r="A3851">
        <v>201601</v>
      </c>
      <c r="B3851" t="s">
        <v>647</v>
      </c>
      <c r="C3851" t="s">
        <v>676</v>
      </c>
      <c r="D3851" t="s">
        <v>677</v>
      </c>
      <c r="E3851" t="s">
        <v>47</v>
      </c>
      <c r="F3851" t="s">
        <v>48</v>
      </c>
      <c r="G3851" t="s">
        <v>19</v>
      </c>
      <c r="H3851" t="s">
        <v>20</v>
      </c>
      <c r="I3851" t="s">
        <v>21</v>
      </c>
      <c r="J3851">
        <v>374</v>
      </c>
      <c r="K3851">
        <v>17.989999999999998</v>
      </c>
      <c r="L3851">
        <v>6728.26</v>
      </c>
      <c r="O3851" t="s">
        <v>24</v>
      </c>
      <c r="P3851" s="2">
        <f>DATEVALUE(CONCATENATE(RIGHT(output[[#This Row],[month_year]],2),"/01/",LEFT(output[[#This Row],[month_year]],4)))</f>
        <v>42370</v>
      </c>
    </row>
    <row r="3852" spans="1:16" x14ac:dyDescent="0.3">
      <c r="A3852">
        <v>201601</v>
      </c>
      <c r="B3852" t="s">
        <v>647</v>
      </c>
      <c r="C3852" t="s">
        <v>678</v>
      </c>
      <c r="D3852" t="s">
        <v>443</v>
      </c>
      <c r="E3852" t="s">
        <v>443</v>
      </c>
      <c r="F3852" t="s">
        <v>48</v>
      </c>
      <c r="G3852" t="s">
        <v>19</v>
      </c>
      <c r="H3852" t="s">
        <v>38</v>
      </c>
      <c r="I3852" t="s">
        <v>39</v>
      </c>
      <c r="J3852">
        <v>525</v>
      </c>
      <c r="K3852">
        <v>18.989999999999998</v>
      </c>
      <c r="L3852">
        <v>9969.75</v>
      </c>
      <c r="O3852" t="s">
        <v>24</v>
      </c>
      <c r="P3852" s="2">
        <f>DATEVALUE(CONCATENATE(RIGHT(output[[#This Row],[month_year]],2),"/01/",LEFT(output[[#This Row],[month_year]],4)))</f>
        <v>42370</v>
      </c>
    </row>
    <row r="3853" spans="1:16" x14ac:dyDescent="0.3">
      <c r="A3853">
        <v>201601</v>
      </c>
      <c r="B3853" t="s">
        <v>647</v>
      </c>
      <c r="C3853" t="s">
        <v>54</v>
      </c>
      <c r="D3853" t="s">
        <v>55</v>
      </c>
      <c r="E3853" t="s">
        <v>55</v>
      </c>
      <c r="F3853" t="s">
        <v>48</v>
      </c>
      <c r="G3853" t="s">
        <v>19</v>
      </c>
      <c r="H3853" t="s">
        <v>20</v>
      </c>
      <c r="I3853" t="s">
        <v>21</v>
      </c>
      <c r="J3853">
        <v>364</v>
      </c>
      <c r="K3853">
        <v>17.989999999999998</v>
      </c>
      <c r="L3853">
        <v>6548.36</v>
      </c>
      <c r="O3853" t="s">
        <v>24</v>
      </c>
      <c r="P3853" s="2">
        <f>DATEVALUE(CONCATENATE(RIGHT(output[[#This Row],[month_year]],2),"/01/",LEFT(output[[#This Row],[month_year]],4)))</f>
        <v>42370</v>
      </c>
    </row>
    <row r="3854" spans="1:16" x14ac:dyDescent="0.3">
      <c r="A3854">
        <v>201601</v>
      </c>
      <c r="B3854" t="s">
        <v>647</v>
      </c>
      <c r="C3854" t="s">
        <v>56</v>
      </c>
      <c r="D3854" t="s">
        <v>57</v>
      </c>
      <c r="E3854" t="s">
        <v>57</v>
      </c>
      <c r="F3854" t="s">
        <v>48</v>
      </c>
      <c r="G3854" t="s">
        <v>19</v>
      </c>
      <c r="H3854" t="s">
        <v>20</v>
      </c>
      <c r="I3854" t="s">
        <v>21</v>
      </c>
      <c r="J3854">
        <v>419</v>
      </c>
      <c r="K3854">
        <v>17.989999999999998</v>
      </c>
      <c r="L3854">
        <v>7537.81</v>
      </c>
      <c r="O3854" t="s">
        <v>24</v>
      </c>
      <c r="P3854" s="2">
        <f>DATEVALUE(CONCATENATE(RIGHT(output[[#This Row],[month_year]],2),"/01/",LEFT(output[[#This Row],[month_year]],4)))</f>
        <v>42370</v>
      </c>
    </row>
    <row r="3855" spans="1:16" x14ac:dyDescent="0.3">
      <c r="A3855">
        <v>201601</v>
      </c>
      <c r="B3855" t="s">
        <v>647</v>
      </c>
      <c r="C3855" t="s">
        <v>58</v>
      </c>
      <c r="D3855" t="s">
        <v>59</v>
      </c>
      <c r="E3855" t="s">
        <v>51</v>
      </c>
      <c r="F3855" t="s">
        <v>48</v>
      </c>
      <c r="G3855" t="s">
        <v>52</v>
      </c>
      <c r="H3855" t="s">
        <v>20</v>
      </c>
      <c r="I3855" t="s">
        <v>53</v>
      </c>
      <c r="J3855">
        <v>1832</v>
      </c>
      <c r="K3855">
        <v>17.989999999999998</v>
      </c>
      <c r="L3855">
        <v>32957.68</v>
      </c>
      <c r="O3855" t="s">
        <v>24</v>
      </c>
      <c r="P3855" s="2">
        <f>DATEVALUE(CONCATENATE(RIGHT(output[[#This Row],[month_year]],2),"/01/",LEFT(output[[#This Row],[month_year]],4)))</f>
        <v>42370</v>
      </c>
    </row>
    <row r="3856" spans="1:16" x14ac:dyDescent="0.3">
      <c r="A3856">
        <v>201601</v>
      </c>
      <c r="B3856" t="s">
        <v>647</v>
      </c>
      <c r="C3856" t="s">
        <v>60</v>
      </c>
      <c r="D3856" t="s">
        <v>61</v>
      </c>
      <c r="E3856" t="s">
        <v>61</v>
      </c>
      <c r="F3856" t="s">
        <v>48</v>
      </c>
      <c r="G3856" t="s">
        <v>19</v>
      </c>
      <c r="H3856" t="s">
        <v>20</v>
      </c>
      <c r="I3856" t="s">
        <v>21</v>
      </c>
      <c r="J3856">
        <v>1430</v>
      </c>
      <c r="K3856">
        <v>17.989999999999998</v>
      </c>
      <c r="L3856">
        <v>25725.7</v>
      </c>
      <c r="O3856" t="s">
        <v>24</v>
      </c>
      <c r="P3856" s="2">
        <f>DATEVALUE(CONCATENATE(RIGHT(output[[#This Row],[month_year]],2),"/01/",LEFT(output[[#This Row],[month_year]],4)))</f>
        <v>42370</v>
      </c>
    </row>
    <row r="3857" spans="1:16" x14ac:dyDescent="0.3">
      <c r="A3857">
        <v>201601</v>
      </c>
      <c r="B3857" t="s">
        <v>647</v>
      </c>
      <c r="C3857" t="s">
        <v>679</v>
      </c>
      <c r="D3857" t="s">
        <v>481</v>
      </c>
      <c r="E3857" t="s">
        <v>481</v>
      </c>
      <c r="F3857" t="s">
        <v>48</v>
      </c>
      <c r="G3857" t="s">
        <v>19</v>
      </c>
      <c r="H3857" t="s">
        <v>38</v>
      </c>
      <c r="I3857" t="s">
        <v>39</v>
      </c>
      <c r="J3857">
        <v>432</v>
      </c>
      <c r="K3857">
        <v>18.989999999999998</v>
      </c>
      <c r="L3857">
        <v>8203.68</v>
      </c>
      <c r="O3857" t="s">
        <v>24</v>
      </c>
      <c r="P3857" s="2">
        <f>DATEVALUE(CONCATENATE(RIGHT(output[[#This Row],[month_year]],2),"/01/",LEFT(output[[#This Row],[month_year]],4)))</f>
        <v>42370</v>
      </c>
    </row>
    <row r="3858" spans="1:16" x14ac:dyDescent="0.3">
      <c r="A3858">
        <v>201601</v>
      </c>
      <c r="B3858" t="s">
        <v>647</v>
      </c>
      <c r="C3858" t="s">
        <v>62</v>
      </c>
      <c r="D3858" t="s">
        <v>63</v>
      </c>
      <c r="E3858" t="s">
        <v>64</v>
      </c>
      <c r="F3858" t="s">
        <v>65</v>
      </c>
      <c r="G3858" t="s">
        <v>19</v>
      </c>
      <c r="H3858" t="s">
        <v>20</v>
      </c>
      <c r="I3858" t="s">
        <v>21</v>
      </c>
      <c r="J3858">
        <v>4044</v>
      </c>
      <c r="K3858">
        <v>17.989999999999998</v>
      </c>
      <c r="L3858">
        <v>72751.56</v>
      </c>
      <c r="O3858" t="s">
        <v>24</v>
      </c>
      <c r="P3858" s="2">
        <f>DATEVALUE(CONCATENATE(RIGHT(output[[#This Row],[month_year]],2),"/01/",LEFT(output[[#This Row],[month_year]],4)))</f>
        <v>42370</v>
      </c>
    </row>
    <row r="3859" spans="1:16" x14ac:dyDescent="0.3">
      <c r="A3859">
        <v>201601</v>
      </c>
      <c r="B3859" t="s">
        <v>647</v>
      </c>
      <c r="C3859" t="s">
        <v>104</v>
      </c>
      <c r="D3859" t="s">
        <v>105</v>
      </c>
      <c r="E3859" t="s">
        <v>106</v>
      </c>
      <c r="F3859" t="s">
        <v>65</v>
      </c>
      <c r="G3859" t="s">
        <v>19</v>
      </c>
      <c r="H3859" t="s">
        <v>38</v>
      </c>
      <c r="I3859" t="s">
        <v>39</v>
      </c>
      <c r="J3859">
        <v>317</v>
      </c>
      <c r="K3859">
        <v>18.989999999999998</v>
      </c>
      <c r="L3859">
        <v>6019.83</v>
      </c>
      <c r="O3859" t="s">
        <v>24</v>
      </c>
      <c r="P3859" s="2">
        <f>DATEVALUE(CONCATENATE(RIGHT(output[[#This Row],[month_year]],2),"/01/",LEFT(output[[#This Row],[month_year]],4)))</f>
        <v>42370</v>
      </c>
    </row>
    <row r="3860" spans="1:16" x14ac:dyDescent="0.3">
      <c r="A3860">
        <v>201601</v>
      </c>
      <c r="B3860" t="s">
        <v>647</v>
      </c>
      <c r="C3860" t="s">
        <v>66</v>
      </c>
      <c r="D3860" t="s">
        <v>67</v>
      </c>
      <c r="E3860" t="s">
        <v>67</v>
      </c>
      <c r="F3860" t="s">
        <v>65</v>
      </c>
      <c r="G3860" t="s">
        <v>19</v>
      </c>
      <c r="H3860" t="s">
        <v>20</v>
      </c>
      <c r="I3860" t="s">
        <v>21</v>
      </c>
      <c r="J3860">
        <v>8</v>
      </c>
      <c r="K3860">
        <v>17.989999999999998</v>
      </c>
      <c r="L3860">
        <v>143.91999999999999</v>
      </c>
      <c r="O3860" t="s">
        <v>24</v>
      </c>
      <c r="P3860" s="2">
        <f>DATEVALUE(CONCATENATE(RIGHT(output[[#This Row],[month_year]],2),"/01/",LEFT(output[[#This Row],[month_year]],4)))</f>
        <v>42370</v>
      </c>
    </row>
    <row r="3861" spans="1:16" x14ac:dyDescent="0.3">
      <c r="A3861">
        <v>201601</v>
      </c>
      <c r="B3861" t="s">
        <v>647</v>
      </c>
      <c r="C3861" t="s">
        <v>595</v>
      </c>
      <c r="D3861" t="s">
        <v>596</v>
      </c>
      <c r="E3861" t="s">
        <v>65</v>
      </c>
      <c r="F3861" t="s">
        <v>65</v>
      </c>
      <c r="G3861" t="s">
        <v>19</v>
      </c>
      <c r="H3861" t="s">
        <v>20</v>
      </c>
      <c r="I3861" t="s">
        <v>21</v>
      </c>
      <c r="J3861">
        <v>6472</v>
      </c>
      <c r="K3861">
        <v>17.989999999999998</v>
      </c>
      <c r="L3861">
        <v>116431.28</v>
      </c>
      <c r="O3861" t="s">
        <v>24</v>
      </c>
      <c r="P3861" s="2">
        <f>DATEVALUE(CONCATENATE(RIGHT(output[[#This Row],[month_year]],2),"/01/",LEFT(output[[#This Row],[month_year]],4)))</f>
        <v>42370</v>
      </c>
    </row>
    <row r="3862" spans="1:16" x14ac:dyDescent="0.3">
      <c r="A3862">
        <v>201601</v>
      </c>
      <c r="B3862" t="s">
        <v>647</v>
      </c>
      <c r="C3862" t="s">
        <v>597</v>
      </c>
      <c r="D3862" t="s">
        <v>598</v>
      </c>
      <c r="E3862" t="s">
        <v>120</v>
      </c>
      <c r="F3862" t="s">
        <v>65</v>
      </c>
      <c r="G3862" t="s">
        <v>19</v>
      </c>
      <c r="H3862" t="s">
        <v>38</v>
      </c>
      <c r="I3862" t="s">
        <v>39</v>
      </c>
      <c r="J3862">
        <v>3126</v>
      </c>
      <c r="K3862">
        <v>18.989999999999998</v>
      </c>
      <c r="L3862">
        <v>59362.74</v>
      </c>
      <c r="O3862" t="s">
        <v>24</v>
      </c>
      <c r="P3862" s="2">
        <f>DATEVALUE(CONCATENATE(RIGHT(output[[#This Row],[month_year]],2),"/01/",LEFT(output[[#This Row],[month_year]],4)))</f>
        <v>42370</v>
      </c>
    </row>
    <row r="3863" spans="1:16" x14ac:dyDescent="0.3">
      <c r="A3863">
        <v>201601</v>
      </c>
      <c r="B3863" t="s">
        <v>647</v>
      </c>
      <c r="C3863" t="s">
        <v>680</v>
      </c>
      <c r="D3863" t="s">
        <v>681</v>
      </c>
      <c r="E3863" t="s">
        <v>681</v>
      </c>
      <c r="F3863" t="s">
        <v>65</v>
      </c>
      <c r="G3863" t="s">
        <v>42</v>
      </c>
      <c r="H3863" t="s">
        <v>20</v>
      </c>
      <c r="I3863" t="s">
        <v>43</v>
      </c>
      <c r="J3863">
        <v>1119</v>
      </c>
      <c r="K3863">
        <v>24.99</v>
      </c>
      <c r="L3863">
        <v>27963.81</v>
      </c>
      <c r="O3863" t="s">
        <v>24</v>
      </c>
      <c r="P3863" s="2">
        <f>DATEVALUE(CONCATENATE(RIGHT(output[[#This Row],[month_year]],2),"/01/",LEFT(output[[#This Row],[month_year]],4)))</f>
        <v>42370</v>
      </c>
    </row>
    <row r="3864" spans="1:16" x14ac:dyDescent="0.3">
      <c r="A3864">
        <v>201601</v>
      </c>
      <c r="B3864" t="s">
        <v>647</v>
      </c>
      <c r="C3864" t="s">
        <v>682</v>
      </c>
      <c r="D3864" t="s">
        <v>683</v>
      </c>
      <c r="E3864" t="s">
        <v>684</v>
      </c>
      <c r="F3864" t="s">
        <v>65</v>
      </c>
      <c r="G3864" t="s">
        <v>637</v>
      </c>
      <c r="H3864" t="s">
        <v>20</v>
      </c>
      <c r="I3864" t="s">
        <v>638</v>
      </c>
      <c r="J3864">
        <v>670</v>
      </c>
      <c r="K3864">
        <v>19.989999999999998</v>
      </c>
      <c r="L3864">
        <v>13393.3</v>
      </c>
      <c r="O3864" t="s">
        <v>24</v>
      </c>
      <c r="P3864" s="2">
        <f>DATEVALUE(CONCATENATE(RIGHT(output[[#This Row],[month_year]],2),"/01/",LEFT(output[[#This Row],[month_year]],4)))</f>
        <v>42370</v>
      </c>
    </row>
    <row r="3865" spans="1:16" x14ac:dyDescent="0.3">
      <c r="A3865">
        <v>201601</v>
      </c>
      <c r="B3865" t="s">
        <v>647</v>
      </c>
      <c r="C3865" t="s">
        <v>685</v>
      </c>
      <c r="D3865" t="s">
        <v>686</v>
      </c>
      <c r="E3865" t="s">
        <v>686</v>
      </c>
      <c r="F3865" t="s">
        <v>65</v>
      </c>
      <c r="G3865" t="s">
        <v>52</v>
      </c>
      <c r="H3865" t="s">
        <v>20</v>
      </c>
      <c r="I3865" t="s">
        <v>53</v>
      </c>
      <c r="J3865">
        <v>827</v>
      </c>
      <c r="K3865">
        <v>17.989999999999998</v>
      </c>
      <c r="L3865">
        <v>14877.73</v>
      </c>
      <c r="O3865" t="s">
        <v>24</v>
      </c>
      <c r="P3865" s="2">
        <f>DATEVALUE(CONCATENATE(RIGHT(output[[#This Row],[month_year]],2),"/01/",LEFT(output[[#This Row],[month_year]],4)))</f>
        <v>42370</v>
      </c>
    </row>
    <row r="3866" spans="1:16" x14ac:dyDescent="0.3">
      <c r="A3866">
        <v>201601</v>
      </c>
      <c r="B3866" t="s">
        <v>647</v>
      </c>
      <c r="C3866" t="s">
        <v>625</v>
      </c>
      <c r="D3866" t="s">
        <v>626</v>
      </c>
      <c r="E3866" t="s">
        <v>126</v>
      </c>
      <c r="F3866" t="s">
        <v>65</v>
      </c>
      <c r="G3866" t="s">
        <v>19</v>
      </c>
      <c r="H3866" t="s">
        <v>20</v>
      </c>
      <c r="I3866" t="s">
        <v>21</v>
      </c>
      <c r="J3866">
        <v>2045</v>
      </c>
      <c r="K3866">
        <v>17.989999999999998</v>
      </c>
      <c r="L3866">
        <v>36789.550000000003</v>
      </c>
      <c r="O3866" t="s">
        <v>24</v>
      </c>
      <c r="P3866" s="2">
        <f>DATEVALUE(CONCATENATE(RIGHT(output[[#This Row],[month_year]],2),"/01/",LEFT(output[[#This Row],[month_year]],4)))</f>
        <v>42370</v>
      </c>
    </row>
    <row r="3867" spans="1:16" x14ac:dyDescent="0.3">
      <c r="A3867">
        <v>201601</v>
      </c>
      <c r="B3867" t="s">
        <v>647</v>
      </c>
      <c r="C3867" t="s">
        <v>121</v>
      </c>
      <c r="D3867" t="s">
        <v>122</v>
      </c>
      <c r="E3867" t="s">
        <v>123</v>
      </c>
      <c r="F3867" t="s">
        <v>65</v>
      </c>
      <c r="G3867" t="s">
        <v>19</v>
      </c>
      <c r="H3867" t="s">
        <v>38</v>
      </c>
      <c r="I3867" t="s">
        <v>39</v>
      </c>
      <c r="J3867">
        <v>361</v>
      </c>
      <c r="K3867">
        <v>18.989999999999998</v>
      </c>
      <c r="L3867">
        <v>6855.39</v>
      </c>
      <c r="O3867" t="s">
        <v>24</v>
      </c>
      <c r="P3867" s="2">
        <f>DATEVALUE(CONCATENATE(RIGHT(output[[#This Row],[month_year]],2),"/01/",LEFT(output[[#This Row],[month_year]],4)))</f>
        <v>42370</v>
      </c>
    </row>
    <row r="3868" spans="1:16" x14ac:dyDescent="0.3">
      <c r="A3868">
        <v>201602</v>
      </c>
      <c r="B3868" t="s">
        <v>15</v>
      </c>
      <c r="C3868" t="s">
        <v>16</v>
      </c>
      <c r="D3868" t="s">
        <v>17</v>
      </c>
      <c r="E3868" t="s">
        <v>17</v>
      </c>
      <c r="F3868" t="s">
        <v>18</v>
      </c>
      <c r="G3868" t="s">
        <v>19</v>
      </c>
      <c r="H3868" t="s">
        <v>20</v>
      </c>
      <c r="I3868" t="s">
        <v>21</v>
      </c>
      <c r="J3868">
        <v>3741</v>
      </c>
      <c r="K3868">
        <v>11</v>
      </c>
      <c r="L3868">
        <v>41151</v>
      </c>
      <c r="O3868" t="s">
        <v>24</v>
      </c>
      <c r="P3868" s="2">
        <f>DATEVALUE(CONCATENATE(RIGHT(output[[#This Row],[month_year]],2),"/01/",LEFT(output[[#This Row],[month_year]],4)))</f>
        <v>42401</v>
      </c>
    </row>
    <row r="3869" spans="1:16" x14ac:dyDescent="0.3">
      <c r="A3869">
        <v>201602</v>
      </c>
      <c r="B3869" t="s">
        <v>15</v>
      </c>
      <c r="C3869" t="s">
        <v>23</v>
      </c>
      <c r="D3869" t="s">
        <v>23</v>
      </c>
      <c r="E3869" t="s">
        <v>23</v>
      </c>
      <c r="F3869" t="s">
        <v>23</v>
      </c>
      <c r="G3869" t="s">
        <v>19</v>
      </c>
      <c r="H3869" t="s">
        <v>20</v>
      </c>
      <c r="I3869" t="s">
        <v>21</v>
      </c>
      <c r="J3869">
        <v>2085</v>
      </c>
      <c r="K3869">
        <v>11</v>
      </c>
      <c r="L3869">
        <v>22935</v>
      </c>
      <c r="O3869" t="s">
        <v>24</v>
      </c>
      <c r="P3869" s="2">
        <f>DATEVALUE(CONCATENATE(RIGHT(output[[#This Row],[month_year]],2),"/01/",LEFT(output[[#This Row],[month_year]],4)))</f>
        <v>42401</v>
      </c>
    </row>
    <row r="3870" spans="1:16" x14ac:dyDescent="0.3">
      <c r="A3870">
        <v>201602</v>
      </c>
      <c r="B3870" t="s">
        <v>15</v>
      </c>
      <c r="C3870" t="s">
        <v>25</v>
      </c>
      <c r="D3870" t="s">
        <v>26</v>
      </c>
      <c r="E3870" t="s">
        <v>25</v>
      </c>
      <c r="F3870" t="s">
        <v>23</v>
      </c>
      <c r="G3870" t="s">
        <v>27</v>
      </c>
      <c r="H3870" t="s">
        <v>20</v>
      </c>
      <c r="I3870" t="s">
        <v>28</v>
      </c>
      <c r="J3870">
        <v>12297</v>
      </c>
      <c r="K3870">
        <v>7</v>
      </c>
      <c r="L3870">
        <v>86079</v>
      </c>
      <c r="O3870" t="s">
        <v>24</v>
      </c>
      <c r="P3870" s="2">
        <f>DATEVALUE(CONCATENATE(RIGHT(output[[#This Row],[month_year]],2),"/01/",LEFT(output[[#This Row],[month_year]],4)))</f>
        <v>42401</v>
      </c>
    </row>
    <row r="3871" spans="1:16" x14ac:dyDescent="0.3">
      <c r="A3871">
        <v>201602</v>
      </c>
      <c r="B3871" t="s">
        <v>15</v>
      </c>
      <c r="C3871" t="s">
        <v>29</v>
      </c>
      <c r="D3871" t="s">
        <v>30</v>
      </c>
      <c r="E3871" t="s">
        <v>30</v>
      </c>
      <c r="F3871" t="s">
        <v>30</v>
      </c>
      <c r="G3871" t="s">
        <v>19</v>
      </c>
      <c r="H3871" t="s">
        <v>20</v>
      </c>
      <c r="I3871" t="s">
        <v>21</v>
      </c>
      <c r="J3871">
        <v>29940</v>
      </c>
      <c r="K3871">
        <v>11</v>
      </c>
      <c r="L3871">
        <v>329340</v>
      </c>
      <c r="O3871" t="s">
        <v>24</v>
      </c>
      <c r="P3871" s="2">
        <f>DATEVALUE(CONCATENATE(RIGHT(output[[#This Row],[month_year]],2),"/01/",LEFT(output[[#This Row],[month_year]],4)))</f>
        <v>42401</v>
      </c>
    </row>
    <row r="3872" spans="1:16" x14ac:dyDescent="0.3">
      <c r="A3872">
        <v>201602</v>
      </c>
      <c r="B3872" t="s">
        <v>15</v>
      </c>
      <c r="C3872" t="s">
        <v>31</v>
      </c>
      <c r="D3872" t="s">
        <v>32</v>
      </c>
      <c r="E3872" t="s">
        <v>32</v>
      </c>
      <c r="F3872" t="s">
        <v>30</v>
      </c>
      <c r="G3872" t="s">
        <v>19</v>
      </c>
      <c r="H3872" t="s">
        <v>20</v>
      </c>
      <c r="I3872" t="s">
        <v>21</v>
      </c>
      <c r="J3872">
        <v>35818</v>
      </c>
      <c r="K3872">
        <v>11</v>
      </c>
      <c r="L3872">
        <v>393998</v>
      </c>
      <c r="O3872" t="s">
        <v>24</v>
      </c>
      <c r="P3872" s="2">
        <f>DATEVALUE(CONCATENATE(RIGHT(output[[#This Row],[month_year]],2),"/01/",LEFT(output[[#This Row],[month_year]],4)))</f>
        <v>42401</v>
      </c>
    </row>
    <row r="3873" spans="1:16" x14ac:dyDescent="0.3">
      <c r="A3873">
        <v>201602</v>
      </c>
      <c r="B3873" t="s">
        <v>15</v>
      </c>
      <c r="C3873" t="s">
        <v>33</v>
      </c>
      <c r="D3873" t="s">
        <v>33</v>
      </c>
      <c r="E3873" t="s">
        <v>34</v>
      </c>
      <c r="F3873" t="s">
        <v>35</v>
      </c>
      <c r="G3873" t="s">
        <v>19</v>
      </c>
      <c r="H3873" t="s">
        <v>20</v>
      </c>
      <c r="I3873" t="s">
        <v>21</v>
      </c>
      <c r="J3873">
        <v>9094</v>
      </c>
      <c r="K3873">
        <v>11</v>
      </c>
      <c r="L3873">
        <v>100034</v>
      </c>
      <c r="O3873" t="s">
        <v>24</v>
      </c>
      <c r="P3873" s="2">
        <f>DATEVALUE(CONCATENATE(RIGHT(output[[#This Row],[month_year]],2),"/01/",LEFT(output[[#This Row],[month_year]],4)))</f>
        <v>42401</v>
      </c>
    </row>
    <row r="3874" spans="1:16" x14ac:dyDescent="0.3">
      <c r="A3874">
        <v>201602</v>
      </c>
      <c r="B3874" t="s">
        <v>15</v>
      </c>
      <c r="C3874" t="s">
        <v>36</v>
      </c>
      <c r="D3874" t="s">
        <v>36</v>
      </c>
      <c r="E3874" t="s">
        <v>36</v>
      </c>
      <c r="F3874" t="s">
        <v>35</v>
      </c>
      <c r="G3874" t="s">
        <v>19</v>
      </c>
      <c r="H3874" t="s">
        <v>20</v>
      </c>
      <c r="I3874" t="s">
        <v>21</v>
      </c>
      <c r="J3874">
        <v>7139</v>
      </c>
      <c r="K3874">
        <v>11</v>
      </c>
      <c r="L3874">
        <v>78529</v>
      </c>
      <c r="O3874" t="s">
        <v>24</v>
      </c>
      <c r="P3874" s="2">
        <f>DATEVALUE(CONCATENATE(RIGHT(output[[#This Row],[month_year]],2),"/01/",LEFT(output[[#This Row],[month_year]],4)))</f>
        <v>42401</v>
      </c>
    </row>
    <row r="3875" spans="1:16" x14ac:dyDescent="0.3">
      <c r="A3875">
        <v>201602</v>
      </c>
      <c r="B3875" t="s">
        <v>15</v>
      </c>
      <c r="C3875" t="s">
        <v>37</v>
      </c>
      <c r="D3875" t="s">
        <v>37</v>
      </c>
      <c r="E3875" t="s">
        <v>37</v>
      </c>
      <c r="F3875" t="s">
        <v>35</v>
      </c>
      <c r="G3875" t="s">
        <v>19</v>
      </c>
      <c r="H3875" t="s">
        <v>38</v>
      </c>
      <c r="I3875" t="s">
        <v>39</v>
      </c>
      <c r="J3875">
        <v>7836</v>
      </c>
      <c r="K3875">
        <v>12</v>
      </c>
      <c r="L3875">
        <v>94032</v>
      </c>
      <c r="O3875" t="s">
        <v>24</v>
      </c>
      <c r="P3875" s="2">
        <f>DATEVALUE(CONCATENATE(RIGHT(output[[#This Row],[month_year]],2),"/01/",LEFT(output[[#This Row],[month_year]],4)))</f>
        <v>42401</v>
      </c>
    </row>
    <row r="3876" spans="1:16" x14ac:dyDescent="0.3">
      <c r="A3876">
        <v>201602</v>
      </c>
      <c r="B3876" t="s">
        <v>15</v>
      </c>
      <c r="C3876" t="s">
        <v>40</v>
      </c>
      <c r="D3876" t="s">
        <v>41</v>
      </c>
      <c r="E3876" t="s">
        <v>41</v>
      </c>
      <c r="F3876" t="s">
        <v>35</v>
      </c>
      <c r="G3876" t="s">
        <v>42</v>
      </c>
      <c r="H3876" t="s">
        <v>20</v>
      </c>
      <c r="I3876" t="s">
        <v>43</v>
      </c>
      <c r="J3876">
        <v>1052</v>
      </c>
      <c r="K3876">
        <v>18</v>
      </c>
      <c r="L3876">
        <v>18936</v>
      </c>
      <c r="O3876" t="s">
        <v>24</v>
      </c>
      <c r="P3876" s="2">
        <f>DATEVALUE(CONCATENATE(RIGHT(output[[#This Row],[month_year]],2),"/01/",LEFT(output[[#This Row],[month_year]],4)))</f>
        <v>42401</v>
      </c>
    </row>
    <row r="3877" spans="1:16" x14ac:dyDescent="0.3">
      <c r="A3877">
        <v>201602</v>
      </c>
      <c r="B3877" t="s">
        <v>15</v>
      </c>
      <c r="C3877" t="s">
        <v>44</v>
      </c>
      <c r="D3877" t="s">
        <v>44</v>
      </c>
      <c r="E3877" t="s">
        <v>45</v>
      </c>
      <c r="F3877" t="s">
        <v>35</v>
      </c>
      <c r="G3877" t="s">
        <v>27</v>
      </c>
      <c r="H3877" t="s">
        <v>20</v>
      </c>
      <c r="I3877" t="s">
        <v>28</v>
      </c>
      <c r="J3877">
        <v>9656</v>
      </c>
      <c r="K3877">
        <v>7</v>
      </c>
      <c r="L3877">
        <v>67592</v>
      </c>
      <c r="O3877" t="s">
        <v>24</v>
      </c>
      <c r="P3877" s="2">
        <f>DATEVALUE(CONCATENATE(RIGHT(output[[#This Row],[month_year]],2),"/01/",LEFT(output[[#This Row],[month_year]],4)))</f>
        <v>42401</v>
      </c>
    </row>
    <row r="3878" spans="1:16" x14ac:dyDescent="0.3">
      <c r="A3878">
        <v>201602</v>
      </c>
      <c r="B3878" t="s">
        <v>15</v>
      </c>
      <c r="C3878" t="s">
        <v>46</v>
      </c>
      <c r="D3878" t="s">
        <v>47</v>
      </c>
      <c r="E3878" t="s">
        <v>47</v>
      </c>
      <c r="F3878" t="s">
        <v>48</v>
      </c>
      <c r="G3878" t="s">
        <v>19</v>
      </c>
      <c r="H3878" t="s">
        <v>20</v>
      </c>
      <c r="I3878" t="s">
        <v>21</v>
      </c>
      <c r="J3878">
        <v>24261</v>
      </c>
      <c r="K3878">
        <v>11</v>
      </c>
      <c r="L3878">
        <v>266871</v>
      </c>
      <c r="O3878" t="s">
        <v>24</v>
      </c>
      <c r="P3878" s="2">
        <f>DATEVALUE(CONCATENATE(RIGHT(output[[#This Row],[month_year]],2),"/01/",LEFT(output[[#This Row],[month_year]],4)))</f>
        <v>42401</v>
      </c>
    </row>
    <row r="3879" spans="1:16" x14ac:dyDescent="0.3">
      <c r="A3879">
        <v>201602</v>
      </c>
      <c r="B3879" t="s">
        <v>15</v>
      </c>
      <c r="C3879" t="s">
        <v>49</v>
      </c>
      <c r="D3879" t="s">
        <v>50</v>
      </c>
      <c r="E3879" t="s">
        <v>51</v>
      </c>
      <c r="F3879" t="s">
        <v>48</v>
      </c>
      <c r="G3879" t="s">
        <v>52</v>
      </c>
      <c r="H3879" t="s">
        <v>20</v>
      </c>
      <c r="I3879" t="s">
        <v>53</v>
      </c>
      <c r="J3879">
        <v>3815</v>
      </c>
      <c r="K3879">
        <v>11</v>
      </c>
      <c r="L3879">
        <v>41965</v>
      </c>
      <c r="O3879" t="s">
        <v>24</v>
      </c>
      <c r="P3879" s="2">
        <f>DATEVALUE(CONCATENATE(RIGHT(output[[#This Row],[month_year]],2),"/01/",LEFT(output[[#This Row],[month_year]],4)))</f>
        <v>42401</v>
      </c>
    </row>
    <row r="3880" spans="1:16" x14ac:dyDescent="0.3">
      <c r="A3880">
        <v>201602</v>
      </c>
      <c r="B3880" t="s">
        <v>15</v>
      </c>
      <c r="C3880" t="s">
        <v>54</v>
      </c>
      <c r="D3880" t="s">
        <v>55</v>
      </c>
      <c r="E3880" t="s">
        <v>55</v>
      </c>
      <c r="F3880" t="s">
        <v>48</v>
      </c>
      <c r="G3880" t="s">
        <v>19</v>
      </c>
      <c r="H3880" t="s">
        <v>20</v>
      </c>
      <c r="I3880" t="s">
        <v>21</v>
      </c>
      <c r="J3880">
        <v>3480</v>
      </c>
      <c r="K3880">
        <v>11</v>
      </c>
      <c r="L3880">
        <v>38280</v>
      </c>
      <c r="O3880" t="s">
        <v>24</v>
      </c>
      <c r="P3880" s="2">
        <f>DATEVALUE(CONCATENATE(RIGHT(output[[#This Row],[month_year]],2),"/01/",LEFT(output[[#This Row],[month_year]],4)))</f>
        <v>42401</v>
      </c>
    </row>
    <row r="3881" spans="1:16" x14ac:dyDescent="0.3">
      <c r="A3881">
        <v>201602</v>
      </c>
      <c r="B3881" t="s">
        <v>15</v>
      </c>
      <c r="C3881" t="s">
        <v>56</v>
      </c>
      <c r="D3881" t="s">
        <v>57</v>
      </c>
      <c r="E3881" t="s">
        <v>57</v>
      </c>
      <c r="F3881" t="s">
        <v>48</v>
      </c>
      <c r="G3881" t="s">
        <v>19</v>
      </c>
      <c r="H3881" t="s">
        <v>20</v>
      </c>
      <c r="I3881" t="s">
        <v>21</v>
      </c>
      <c r="J3881">
        <v>2443</v>
      </c>
      <c r="K3881">
        <v>11</v>
      </c>
      <c r="L3881">
        <v>26873</v>
      </c>
      <c r="O3881" t="s">
        <v>24</v>
      </c>
      <c r="P3881" s="2">
        <f>DATEVALUE(CONCATENATE(RIGHT(output[[#This Row],[month_year]],2),"/01/",LEFT(output[[#This Row],[month_year]],4)))</f>
        <v>42401</v>
      </c>
    </row>
    <row r="3882" spans="1:16" x14ac:dyDescent="0.3">
      <c r="A3882">
        <v>201602</v>
      </c>
      <c r="B3882" t="s">
        <v>15</v>
      </c>
      <c r="C3882" t="s">
        <v>58</v>
      </c>
      <c r="D3882" t="s">
        <v>59</v>
      </c>
      <c r="E3882" t="s">
        <v>51</v>
      </c>
      <c r="F3882" t="s">
        <v>48</v>
      </c>
      <c r="G3882" t="s">
        <v>52</v>
      </c>
      <c r="H3882" t="s">
        <v>20</v>
      </c>
      <c r="I3882" t="s">
        <v>53</v>
      </c>
      <c r="J3882">
        <v>87</v>
      </c>
      <c r="K3882">
        <v>11</v>
      </c>
      <c r="L3882">
        <v>957</v>
      </c>
      <c r="O3882" t="s">
        <v>24</v>
      </c>
      <c r="P3882" s="2">
        <f>DATEVALUE(CONCATENATE(RIGHT(output[[#This Row],[month_year]],2),"/01/",LEFT(output[[#This Row],[month_year]],4)))</f>
        <v>42401</v>
      </c>
    </row>
    <row r="3883" spans="1:16" x14ac:dyDescent="0.3">
      <c r="A3883">
        <v>201602</v>
      </c>
      <c r="B3883" t="s">
        <v>15</v>
      </c>
      <c r="C3883" t="s">
        <v>60</v>
      </c>
      <c r="D3883" t="s">
        <v>61</v>
      </c>
      <c r="E3883" t="s">
        <v>61</v>
      </c>
      <c r="F3883" t="s">
        <v>48</v>
      </c>
      <c r="G3883" t="s">
        <v>19</v>
      </c>
      <c r="H3883" t="s">
        <v>20</v>
      </c>
      <c r="I3883" t="s">
        <v>21</v>
      </c>
      <c r="J3883">
        <v>7446</v>
      </c>
      <c r="K3883">
        <v>11</v>
      </c>
      <c r="L3883">
        <v>81906</v>
      </c>
      <c r="O3883" t="s">
        <v>24</v>
      </c>
      <c r="P3883" s="2">
        <f>DATEVALUE(CONCATENATE(RIGHT(output[[#This Row],[month_year]],2),"/01/",LEFT(output[[#This Row],[month_year]],4)))</f>
        <v>42401</v>
      </c>
    </row>
    <row r="3884" spans="1:16" x14ac:dyDescent="0.3">
      <c r="A3884">
        <v>201602</v>
      </c>
      <c r="B3884" t="s">
        <v>15</v>
      </c>
      <c r="C3884" t="s">
        <v>62</v>
      </c>
      <c r="D3884" t="s">
        <v>63</v>
      </c>
      <c r="E3884" t="s">
        <v>64</v>
      </c>
      <c r="F3884" t="s">
        <v>65</v>
      </c>
      <c r="G3884" t="s">
        <v>19</v>
      </c>
      <c r="H3884" t="s">
        <v>20</v>
      </c>
      <c r="I3884" t="s">
        <v>21</v>
      </c>
      <c r="J3884">
        <v>3157</v>
      </c>
      <c r="K3884">
        <v>11</v>
      </c>
      <c r="L3884">
        <v>34727</v>
      </c>
      <c r="O3884" t="s">
        <v>24</v>
      </c>
      <c r="P3884" s="2">
        <f>DATEVALUE(CONCATENATE(RIGHT(output[[#This Row],[month_year]],2),"/01/",LEFT(output[[#This Row],[month_year]],4)))</f>
        <v>42401</v>
      </c>
    </row>
    <row r="3885" spans="1:16" x14ac:dyDescent="0.3">
      <c r="A3885">
        <v>201602</v>
      </c>
      <c r="B3885" t="s">
        <v>15</v>
      </c>
      <c r="C3885" t="s">
        <v>66</v>
      </c>
      <c r="D3885" t="s">
        <v>67</v>
      </c>
      <c r="E3885" t="s">
        <v>67</v>
      </c>
      <c r="F3885" t="s">
        <v>65</v>
      </c>
      <c r="G3885" t="s">
        <v>19</v>
      </c>
      <c r="H3885" t="s">
        <v>20</v>
      </c>
      <c r="I3885" t="s">
        <v>21</v>
      </c>
      <c r="J3885">
        <v>292</v>
      </c>
      <c r="K3885">
        <v>11</v>
      </c>
      <c r="L3885">
        <v>3212</v>
      </c>
      <c r="O3885" t="s">
        <v>24</v>
      </c>
      <c r="P3885" s="2">
        <f>DATEVALUE(CONCATENATE(RIGHT(output[[#This Row],[month_year]],2),"/01/",LEFT(output[[#This Row],[month_year]],4)))</f>
        <v>42401</v>
      </c>
    </row>
    <row r="3886" spans="1:16" x14ac:dyDescent="0.3">
      <c r="A3886">
        <v>201602</v>
      </c>
      <c r="B3886" t="s">
        <v>15</v>
      </c>
      <c r="C3886" t="s">
        <v>68</v>
      </c>
      <c r="D3886" t="s">
        <v>69</v>
      </c>
      <c r="E3886" t="s">
        <v>65</v>
      </c>
      <c r="F3886" t="s">
        <v>65</v>
      </c>
      <c r="G3886" t="s">
        <v>19</v>
      </c>
      <c r="H3886" t="s">
        <v>20</v>
      </c>
      <c r="I3886" t="s">
        <v>21</v>
      </c>
      <c r="J3886">
        <v>2904</v>
      </c>
      <c r="K3886">
        <v>11</v>
      </c>
      <c r="L3886">
        <v>31944</v>
      </c>
      <c r="O3886" t="s">
        <v>24</v>
      </c>
      <c r="P3886" s="2">
        <f>DATEVALUE(CONCATENATE(RIGHT(output[[#This Row],[month_year]],2),"/01/",LEFT(output[[#This Row],[month_year]],4)))</f>
        <v>42401</v>
      </c>
    </row>
    <row r="3887" spans="1:16" x14ac:dyDescent="0.3">
      <c r="A3887">
        <v>201602</v>
      </c>
      <c r="B3887" t="s">
        <v>70</v>
      </c>
      <c r="C3887" t="s">
        <v>16</v>
      </c>
      <c r="D3887" t="s">
        <v>17</v>
      </c>
      <c r="E3887" t="s">
        <v>17</v>
      </c>
      <c r="F3887" t="s">
        <v>18</v>
      </c>
      <c r="G3887" t="s">
        <v>19</v>
      </c>
      <c r="H3887" t="s">
        <v>20</v>
      </c>
      <c r="I3887" t="s">
        <v>21</v>
      </c>
      <c r="J3887">
        <v>1817</v>
      </c>
      <c r="K3887">
        <v>9.94</v>
      </c>
      <c r="L3887">
        <v>18060.98</v>
      </c>
      <c r="M3887">
        <v>18.6666666666667</v>
      </c>
      <c r="N3887" t="s">
        <v>17</v>
      </c>
      <c r="O3887" t="s">
        <v>22</v>
      </c>
      <c r="P3887" s="2">
        <f>DATEVALUE(CONCATENATE(RIGHT(output[[#This Row],[month_year]],2),"/01/",LEFT(output[[#This Row],[month_year]],4)))</f>
        <v>42401</v>
      </c>
    </row>
    <row r="3888" spans="1:16" x14ac:dyDescent="0.3">
      <c r="A3888">
        <v>201602</v>
      </c>
      <c r="B3888" t="s">
        <v>70</v>
      </c>
      <c r="C3888" t="s">
        <v>71</v>
      </c>
      <c r="D3888" t="s">
        <v>72</v>
      </c>
      <c r="E3888" t="s">
        <v>72</v>
      </c>
      <c r="F3888" t="s">
        <v>18</v>
      </c>
      <c r="G3888" t="s">
        <v>19</v>
      </c>
      <c r="H3888" t="s">
        <v>38</v>
      </c>
      <c r="I3888" t="s">
        <v>39</v>
      </c>
      <c r="J3888">
        <v>2462</v>
      </c>
      <c r="K3888">
        <v>9.94</v>
      </c>
      <c r="L3888">
        <v>24472.28</v>
      </c>
      <c r="M3888">
        <v>16</v>
      </c>
      <c r="N3888" t="s">
        <v>72</v>
      </c>
      <c r="O3888" t="s">
        <v>22</v>
      </c>
      <c r="P3888" s="2">
        <f>DATEVALUE(CONCATENATE(RIGHT(output[[#This Row],[month_year]],2),"/01/",LEFT(output[[#This Row],[month_year]],4)))</f>
        <v>42401</v>
      </c>
    </row>
    <row r="3889" spans="1:16" x14ac:dyDescent="0.3">
      <c r="A3889">
        <v>201602</v>
      </c>
      <c r="B3889" t="s">
        <v>70</v>
      </c>
      <c r="C3889" t="s">
        <v>73</v>
      </c>
      <c r="D3889" t="s">
        <v>74</v>
      </c>
      <c r="E3889" t="s">
        <v>75</v>
      </c>
      <c r="F3889" t="s">
        <v>18</v>
      </c>
      <c r="G3889" t="s">
        <v>19</v>
      </c>
      <c r="H3889" t="s">
        <v>20</v>
      </c>
      <c r="I3889" t="s">
        <v>21</v>
      </c>
      <c r="J3889">
        <v>410</v>
      </c>
      <c r="K3889">
        <v>9.94</v>
      </c>
      <c r="L3889">
        <v>4075.4</v>
      </c>
      <c r="M3889">
        <v>5.3333333333333304</v>
      </c>
      <c r="N3889" t="s">
        <v>75</v>
      </c>
      <c r="O3889" t="s">
        <v>22</v>
      </c>
      <c r="P3889" s="2">
        <f>DATEVALUE(CONCATENATE(RIGHT(output[[#This Row],[month_year]],2),"/01/",LEFT(output[[#This Row],[month_year]],4)))</f>
        <v>42401</v>
      </c>
    </row>
    <row r="3890" spans="1:16" x14ac:dyDescent="0.3">
      <c r="A3890">
        <v>201602</v>
      </c>
      <c r="B3890" t="s">
        <v>70</v>
      </c>
      <c r="C3890" t="s">
        <v>76</v>
      </c>
      <c r="D3890" t="s">
        <v>77</v>
      </c>
      <c r="E3890" t="s">
        <v>78</v>
      </c>
      <c r="F3890" t="s">
        <v>18</v>
      </c>
      <c r="G3890" t="s">
        <v>19</v>
      </c>
      <c r="H3890" t="s">
        <v>38</v>
      </c>
      <c r="I3890" t="s">
        <v>39</v>
      </c>
      <c r="J3890">
        <v>710</v>
      </c>
      <c r="K3890">
        <v>9.94</v>
      </c>
      <c r="L3890">
        <v>7057.4</v>
      </c>
      <c r="M3890">
        <v>5.3333333333333304</v>
      </c>
      <c r="N3890" t="s">
        <v>78</v>
      </c>
      <c r="O3890" t="s">
        <v>22</v>
      </c>
      <c r="P3890" s="2">
        <f>DATEVALUE(CONCATENATE(RIGHT(output[[#This Row],[month_year]],2),"/01/",LEFT(output[[#This Row],[month_year]],4)))</f>
        <v>42401</v>
      </c>
    </row>
    <row r="3891" spans="1:16" x14ac:dyDescent="0.3">
      <c r="A3891">
        <v>201602</v>
      </c>
      <c r="B3891" t="s">
        <v>70</v>
      </c>
      <c r="C3891" t="s">
        <v>79</v>
      </c>
      <c r="D3891" t="s">
        <v>80</v>
      </c>
      <c r="E3891" t="s">
        <v>81</v>
      </c>
      <c r="F3891" t="s">
        <v>18</v>
      </c>
      <c r="G3891" t="s">
        <v>52</v>
      </c>
      <c r="H3891" t="s">
        <v>20</v>
      </c>
      <c r="I3891" t="s">
        <v>53</v>
      </c>
      <c r="J3891">
        <v>1689</v>
      </c>
      <c r="K3891">
        <v>9.94</v>
      </c>
      <c r="L3891">
        <v>16788.66</v>
      </c>
      <c r="M3891">
        <v>13.3333333333333</v>
      </c>
      <c r="N3891" t="s">
        <v>81</v>
      </c>
      <c r="O3891" t="s">
        <v>22</v>
      </c>
      <c r="P3891" s="2">
        <f>DATEVALUE(CONCATENATE(RIGHT(output[[#This Row],[month_year]],2),"/01/",LEFT(output[[#This Row],[month_year]],4)))</f>
        <v>42401</v>
      </c>
    </row>
    <row r="3892" spans="1:16" x14ac:dyDescent="0.3">
      <c r="A3892">
        <v>201602</v>
      </c>
      <c r="B3892" t="s">
        <v>70</v>
      </c>
      <c r="C3892" t="s">
        <v>82</v>
      </c>
      <c r="D3892" t="s">
        <v>83</v>
      </c>
      <c r="E3892" t="s">
        <v>84</v>
      </c>
      <c r="F3892" t="s">
        <v>18</v>
      </c>
      <c r="G3892" t="s">
        <v>52</v>
      </c>
      <c r="H3892" t="s">
        <v>38</v>
      </c>
      <c r="I3892" t="s">
        <v>85</v>
      </c>
      <c r="J3892">
        <v>743</v>
      </c>
      <c r="K3892">
        <v>9.9499999999999993</v>
      </c>
      <c r="L3892">
        <v>7392.85</v>
      </c>
      <c r="M3892">
        <v>10.6666666666667</v>
      </c>
      <c r="N3892" t="s">
        <v>84</v>
      </c>
      <c r="O3892" t="s">
        <v>22</v>
      </c>
      <c r="P3892" s="2">
        <f>DATEVALUE(CONCATENATE(RIGHT(output[[#This Row],[month_year]],2),"/01/",LEFT(output[[#This Row],[month_year]],4)))</f>
        <v>42401</v>
      </c>
    </row>
    <row r="3893" spans="1:16" x14ac:dyDescent="0.3">
      <c r="A3893">
        <v>201602</v>
      </c>
      <c r="B3893" t="s">
        <v>70</v>
      </c>
      <c r="C3893" t="s">
        <v>29</v>
      </c>
      <c r="D3893" t="s">
        <v>30</v>
      </c>
      <c r="E3893" t="s">
        <v>30</v>
      </c>
      <c r="F3893" t="s">
        <v>30</v>
      </c>
      <c r="G3893" t="s">
        <v>19</v>
      </c>
      <c r="H3893" t="s">
        <v>20</v>
      </c>
      <c r="I3893" t="s">
        <v>21</v>
      </c>
      <c r="J3893">
        <v>8837</v>
      </c>
      <c r="K3893">
        <v>9.94</v>
      </c>
      <c r="L3893">
        <v>87839.78</v>
      </c>
      <c r="M3893">
        <v>74.6666666666667</v>
      </c>
      <c r="N3893" t="s">
        <v>30</v>
      </c>
      <c r="O3893" t="s">
        <v>22</v>
      </c>
      <c r="P3893" s="2">
        <f>DATEVALUE(CONCATENATE(RIGHT(output[[#This Row],[month_year]],2),"/01/",LEFT(output[[#This Row],[month_year]],4)))</f>
        <v>42401</v>
      </c>
    </row>
    <row r="3894" spans="1:16" x14ac:dyDescent="0.3">
      <c r="A3894">
        <v>201602</v>
      </c>
      <c r="B3894" t="s">
        <v>70</v>
      </c>
      <c r="C3894" t="s">
        <v>86</v>
      </c>
      <c r="D3894" t="s">
        <v>87</v>
      </c>
      <c r="E3894" t="s">
        <v>87</v>
      </c>
      <c r="F3894" t="s">
        <v>30</v>
      </c>
      <c r="G3894" t="s">
        <v>19</v>
      </c>
      <c r="H3894" t="s">
        <v>38</v>
      </c>
      <c r="I3894" t="s">
        <v>39</v>
      </c>
      <c r="J3894">
        <v>2259</v>
      </c>
      <c r="K3894">
        <v>9.94</v>
      </c>
      <c r="L3894">
        <v>22454.46</v>
      </c>
      <c r="M3894">
        <v>32</v>
      </c>
      <c r="N3894" t="s">
        <v>87</v>
      </c>
      <c r="O3894" t="s">
        <v>22</v>
      </c>
      <c r="P3894" s="2">
        <f>DATEVALUE(CONCATENATE(RIGHT(output[[#This Row],[month_year]],2),"/01/",LEFT(output[[#This Row],[month_year]],4)))</f>
        <v>42401</v>
      </c>
    </row>
    <row r="3895" spans="1:16" x14ac:dyDescent="0.3">
      <c r="A3895">
        <v>201602</v>
      </c>
      <c r="B3895" t="s">
        <v>70</v>
      </c>
      <c r="C3895" t="s">
        <v>88</v>
      </c>
      <c r="D3895" t="s">
        <v>89</v>
      </c>
      <c r="E3895" t="s">
        <v>30</v>
      </c>
      <c r="F3895" t="s">
        <v>30</v>
      </c>
      <c r="G3895" t="s">
        <v>19</v>
      </c>
      <c r="H3895" t="s">
        <v>20</v>
      </c>
      <c r="I3895" t="s">
        <v>21</v>
      </c>
      <c r="J3895">
        <v>1466</v>
      </c>
      <c r="K3895">
        <v>9.9499999999999993</v>
      </c>
      <c r="L3895">
        <v>14586.7</v>
      </c>
      <c r="N3895" t="s">
        <v>30</v>
      </c>
      <c r="O3895" t="s">
        <v>24</v>
      </c>
      <c r="P3895" s="2">
        <f>DATEVALUE(CONCATENATE(RIGHT(output[[#This Row],[month_year]],2),"/01/",LEFT(output[[#This Row],[month_year]],4)))</f>
        <v>42401</v>
      </c>
    </row>
    <row r="3896" spans="1:16" x14ac:dyDescent="0.3">
      <c r="A3896">
        <v>201602</v>
      </c>
      <c r="B3896" t="s">
        <v>70</v>
      </c>
      <c r="C3896" t="s">
        <v>278</v>
      </c>
      <c r="D3896" t="s">
        <v>279</v>
      </c>
      <c r="E3896" t="s">
        <v>87</v>
      </c>
      <c r="F3896" t="s">
        <v>30</v>
      </c>
      <c r="G3896" t="s">
        <v>19</v>
      </c>
      <c r="H3896" t="s">
        <v>38</v>
      </c>
      <c r="I3896" t="s">
        <v>39</v>
      </c>
      <c r="J3896">
        <v>2368</v>
      </c>
      <c r="K3896">
        <v>9.9499999999999993</v>
      </c>
      <c r="L3896">
        <v>23561.599999999999</v>
      </c>
      <c r="N3896" t="s">
        <v>87</v>
      </c>
      <c r="O3896" t="s">
        <v>24</v>
      </c>
      <c r="P3896" s="2">
        <f>DATEVALUE(CONCATENATE(RIGHT(output[[#This Row],[month_year]],2),"/01/",LEFT(output[[#This Row],[month_year]],4)))</f>
        <v>42401</v>
      </c>
    </row>
    <row r="3897" spans="1:16" x14ac:dyDescent="0.3">
      <c r="A3897">
        <v>201602</v>
      </c>
      <c r="B3897" t="s">
        <v>70</v>
      </c>
      <c r="C3897" t="s">
        <v>31</v>
      </c>
      <c r="D3897" t="s">
        <v>32</v>
      </c>
      <c r="E3897" t="s">
        <v>32</v>
      </c>
      <c r="F3897" t="s">
        <v>30</v>
      </c>
      <c r="G3897" t="s">
        <v>19</v>
      </c>
      <c r="H3897" t="s">
        <v>20</v>
      </c>
      <c r="I3897" t="s">
        <v>21</v>
      </c>
      <c r="J3897">
        <v>28296</v>
      </c>
      <c r="K3897">
        <v>9.94</v>
      </c>
      <c r="L3897">
        <v>281262.24</v>
      </c>
      <c r="M3897">
        <v>42.6666666666667</v>
      </c>
      <c r="N3897" t="s">
        <v>32</v>
      </c>
      <c r="O3897" t="s">
        <v>22</v>
      </c>
      <c r="P3897" s="2">
        <f>DATEVALUE(CONCATENATE(RIGHT(output[[#This Row],[month_year]],2),"/01/",LEFT(output[[#This Row],[month_year]],4)))</f>
        <v>42401</v>
      </c>
    </row>
    <row r="3898" spans="1:16" x14ac:dyDescent="0.3">
      <c r="A3898">
        <v>201602</v>
      </c>
      <c r="B3898" t="s">
        <v>70</v>
      </c>
      <c r="C3898" t="s">
        <v>90</v>
      </c>
      <c r="D3898" t="s">
        <v>91</v>
      </c>
      <c r="E3898" t="s">
        <v>91</v>
      </c>
      <c r="F3898" t="s">
        <v>30</v>
      </c>
      <c r="G3898" t="s">
        <v>19</v>
      </c>
      <c r="H3898" t="s">
        <v>38</v>
      </c>
      <c r="I3898" t="s">
        <v>39</v>
      </c>
      <c r="J3898">
        <v>730</v>
      </c>
      <c r="K3898">
        <v>9.94</v>
      </c>
      <c r="L3898">
        <v>7256.2</v>
      </c>
      <c r="M3898">
        <v>37.3333333333333</v>
      </c>
      <c r="N3898" t="s">
        <v>91</v>
      </c>
      <c r="O3898" t="s">
        <v>22</v>
      </c>
      <c r="P3898" s="2">
        <f>DATEVALUE(CONCATENATE(RIGHT(output[[#This Row],[month_year]],2),"/01/",LEFT(output[[#This Row],[month_year]],4)))</f>
        <v>42401</v>
      </c>
    </row>
    <row r="3899" spans="1:16" x14ac:dyDescent="0.3">
      <c r="A3899">
        <v>201602</v>
      </c>
      <c r="B3899" t="s">
        <v>70</v>
      </c>
      <c r="C3899" t="s">
        <v>92</v>
      </c>
      <c r="D3899" t="s">
        <v>92</v>
      </c>
      <c r="E3899" t="s">
        <v>92</v>
      </c>
      <c r="F3899" t="s">
        <v>35</v>
      </c>
      <c r="G3899" t="s">
        <v>19</v>
      </c>
      <c r="H3899" t="s">
        <v>20</v>
      </c>
      <c r="I3899" t="s">
        <v>21</v>
      </c>
      <c r="J3899">
        <v>3015</v>
      </c>
      <c r="K3899">
        <v>9.94</v>
      </c>
      <c r="L3899">
        <v>29969.1</v>
      </c>
      <c r="M3899">
        <v>10.6666666666667</v>
      </c>
      <c r="N3899" t="s">
        <v>92</v>
      </c>
      <c r="O3899" t="s">
        <v>22</v>
      </c>
      <c r="P3899" s="2">
        <f>DATEVALUE(CONCATENATE(RIGHT(output[[#This Row],[month_year]],2),"/01/",LEFT(output[[#This Row],[month_year]],4)))</f>
        <v>42401</v>
      </c>
    </row>
    <row r="3900" spans="1:16" x14ac:dyDescent="0.3">
      <c r="A3900">
        <v>201602</v>
      </c>
      <c r="B3900" t="s">
        <v>70</v>
      </c>
      <c r="C3900" t="s">
        <v>33</v>
      </c>
      <c r="D3900" t="s">
        <v>33</v>
      </c>
      <c r="E3900" t="s">
        <v>34</v>
      </c>
      <c r="F3900" t="s">
        <v>35</v>
      </c>
      <c r="G3900" t="s">
        <v>19</v>
      </c>
      <c r="H3900" t="s">
        <v>20</v>
      </c>
      <c r="I3900" t="s">
        <v>21</v>
      </c>
      <c r="J3900">
        <v>3981</v>
      </c>
      <c r="K3900">
        <v>9.94</v>
      </c>
      <c r="L3900">
        <v>39571.14</v>
      </c>
      <c r="M3900">
        <v>16</v>
      </c>
      <c r="N3900" t="s">
        <v>34</v>
      </c>
      <c r="O3900" t="s">
        <v>22</v>
      </c>
      <c r="P3900" s="2">
        <f>DATEVALUE(CONCATENATE(RIGHT(output[[#This Row],[month_year]],2),"/01/",LEFT(output[[#This Row],[month_year]],4)))</f>
        <v>42401</v>
      </c>
    </row>
    <row r="3901" spans="1:16" x14ac:dyDescent="0.3">
      <c r="A3901">
        <v>201602</v>
      </c>
      <c r="B3901" t="s">
        <v>70</v>
      </c>
      <c r="C3901" t="s">
        <v>36</v>
      </c>
      <c r="D3901" t="s">
        <v>36</v>
      </c>
      <c r="E3901" t="s">
        <v>36</v>
      </c>
      <c r="F3901" t="s">
        <v>35</v>
      </c>
      <c r="G3901" t="s">
        <v>19</v>
      </c>
      <c r="H3901" t="s">
        <v>20</v>
      </c>
      <c r="I3901" t="s">
        <v>21</v>
      </c>
      <c r="J3901">
        <v>12131</v>
      </c>
      <c r="K3901">
        <v>9.94</v>
      </c>
      <c r="L3901">
        <v>120582.14</v>
      </c>
      <c r="M3901">
        <v>45.3333333333333</v>
      </c>
      <c r="N3901" t="s">
        <v>36</v>
      </c>
      <c r="O3901" t="s">
        <v>22</v>
      </c>
      <c r="P3901" s="2">
        <f>DATEVALUE(CONCATENATE(RIGHT(output[[#This Row],[month_year]],2),"/01/",LEFT(output[[#This Row],[month_year]],4)))</f>
        <v>42401</v>
      </c>
    </row>
    <row r="3902" spans="1:16" x14ac:dyDescent="0.3">
      <c r="A3902">
        <v>201602</v>
      </c>
      <c r="B3902" t="s">
        <v>70</v>
      </c>
      <c r="C3902" t="s">
        <v>93</v>
      </c>
      <c r="D3902" t="s">
        <v>93</v>
      </c>
      <c r="E3902" t="s">
        <v>93</v>
      </c>
      <c r="F3902" t="s">
        <v>35</v>
      </c>
      <c r="G3902" t="s">
        <v>19</v>
      </c>
      <c r="H3902" t="s">
        <v>20</v>
      </c>
      <c r="I3902" t="s">
        <v>21</v>
      </c>
      <c r="J3902">
        <v>6780</v>
      </c>
      <c r="K3902">
        <v>9.94</v>
      </c>
      <c r="L3902">
        <v>67393.2</v>
      </c>
      <c r="M3902">
        <v>26.6666666666667</v>
      </c>
      <c r="N3902" t="s">
        <v>93</v>
      </c>
      <c r="O3902" t="s">
        <v>22</v>
      </c>
      <c r="P3902" s="2">
        <f>DATEVALUE(CONCATENATE(RIGHT(output[[#This Row],[month_year]],2),"/01/",LEFT(output[[#This Row],[month_year]],4)))</f>
        <v>42401</v>
      </c>
    </row>
    <row r="3903" spans="1:16" x14ac:dyDescent="0.3">
      <c r="A3903">
        <v>201602</v>
      </c>
      <c r="B3903" t="s">
        <v>70</v>
      </c>
      <c r="C3903" t="s">
        <v>94</v>
      </c>
      <c r="D3903" t="s">
        <v>94</v>
      </c>
      <c r="E3903" t="s">
        <v>94</v>
      </c>
      <c r="F3903" t="s">
        <v>35</v>
      </c>
      <c r="G3903" t="s">
        <v>19</v>
      </c>
      <c r="H3903" t="s">
        <v>38</v>
      </c>
      <c r="I3903" t="s">
        <v>39</v>
      </c>
      <c r="J3903">
        <v>2297</v>
      </c>
      <c r="K3903">
        <v>9.94</v>
      </c>
      <c r="L3903">
        <v>22832.18</v>
      </c>
      <c r="M3903">
        <v>18.6666666666667</v>
      </c>
      <c r="N3903" t="s">
        <v>94</v>
      </c>
      <c r="O3903" t="s">
        <v>22</v>
      </c>
      <c r="P3903" s="2">
        <f>DATEVALUE(CONCATENATE(RIGHT(output[[#This Row],[month_year]],2),"/01/",LEFT(output[[#This Row],[month_year]],4)))</f>
        <v>42401</v>
      </c>
    </row>
    <row r="3904" spans="1:16" x14ac:dyDescent="0.3">
      <c r="A3904">
        <v>201602</v>
      </c>
      <c r="B3904" t="s">
        <v>70</v>
      </c>
      <c r="C3904" t="s">
        <v>95</v>
      </c>
      <c r="D3904" t="s">
        <v>95</v>
      </c>
      <c r="E3904" t="s">
        <v>96</v>
      </c>
      <c r="F3904" t="s">
        <v>35</v>
      </c>
      <c r="G3904" t="s">
        <v>52</v>
      </c>
      <c r="H3904" t="s">
        <v>20</v>
      </c>
      <c r="I3904" t="s">
        <v>53</v>
      </c>
      <c r="J3904">
        <v>3142</v>
      </c>
      <c r="K3904">
        <v>9.94</v>
      </c>
      <c r="L3904">
        <v>31231.48</v>
      </c>
      <c r="M3904">
        <v>24</v>
      </c>
      <c r="N3904" t="s">
        <v>96</v>
      </c>
      <c r="O3904" t="s">
        <v>22</v>
      </c>
      <c r="P3904" s="2">
        <f>DATEVALUE(CONCATENATE(RIGHT(output[[#This Row],[month_year]],2),"/01/",LEFT(output[[#This Row],[month_year]],4)))</f>
        <v>42401</v>
      </c>
    </row>
    <row r="3905" spans="1:16" x14ac:dyDescent="0.3">
      <c r="A3905">
        <v>201602</v>
      </c>
      <c r="B3905" t="s">
        <v>70</v>
      </c>
      <c r="C3905" t="s">
        <v>46</v>
      </c>
      <c r="D3905" t="s">
        <v>47</v>
      </c>
      <c r="E3905" t="s">
        <v>47</v>
      </c>
      <c r="F3905" t="s">
        <v>48</v>
      </c>
      <c r="G3905" t="s">
        <v>19</v>
      </c>
      <c r="H3905" t="s">
        <v>20</v>
      </c>
      <c r="I3905" t="s">
        <v>21</v>
      </c>
      <c r="J3905">
        <v>8876</v>
      </c>
      <c r="K3905">
        <v>9.94</v>
      </c>
      <c r="L3905">
        <v>88227.44</v>
      </c>
      <c r="M3905">
        <v>52</v>
      </c>
      <c r="N3905" t="s">
        <v>47</v>
      </c>
      <c r="O3905" t="s">
        <v>22</v>
      </c>
      <c r="P3905" s="2">
        <f>DATEVALUE(CONCATENATE(RIGHT(output[[#This Row],[month_year]],2),"/01/",LEFT(output[[#This Row],[month_year]],4)))</f>
        <v>42401</v>
      </c>
    </row>
    <row r="3906" spans="1:16" x14ac:dyDescent="0.3">
      <c r="A3906">
        <v>201602</v>
      </c>
      <c r="B3906" t="s">
        <v>70</v>
      </c>
      <c r="C3906" t="s">
        <v>60</v>
      </c>
      <c r="D3906" t="s">
        <v>61</v>
      </c>
      <c r="E3906" t="s">
        <v>61</v>
      </c>
      <c r="F3906" t="s">
        <v>48</v>
      </c>
      <c r="G3906" t="s">
        <v>19</v>
      </c>
      <c r="H3906" t="s">
        <v>20</v>
      </c>
      <c r="I3906" t="s">
        <v>21</v>
      </c>
      <c r="J3906">
        <v>2376</v>
      </c>
      <c r="K3906">
        <v>9.94</v>
      </c>
      <c r="L3906">
        <v>23617.439999999999</v>
      </c>
      <c r="M3906">
        <v>16</v>
      </c>
      <c r="N3906" t="s">
        <v>61</v>
      </c>
      <c r="O3906" t="s">
        <v>22</v>
      </c>
      <c r="P3906" s="2">
        <f>DATEVALUE(CONCATENATE(RIGHT(output[[#This Row],[month_year]],2),"/01/",LEFT(output[[#This Row],[month_year]],4)))</f>
        <v>42401</v>
      </c>
    </row>
    <row r="3907" spans="1:16" x14ac:dyDescent="0.3">
      <c r="A3907">
        <v>201602</v>
      </c>
      <c r="B3907" t="s">
        <v>70</v>
      </c>
      <c r="C3907" t="s">
        <v>97</v>
      </c>
      <c r="D3907" t="s">
        <v>98</v>
      </c>
      <c r="E3907" t="s">
        <v>98</v>
      </c>
      <c r="F3907" t="s">
        <v>65</v>
      </c>
      <c r="G3907" t="s">
        <v>19</v>
      </c>
      <c r="H3907" t="s">
        <v>20</v>
      </c>
      <c r="I3907" t="s">
        <v>21</v>
      </c>
      <c r="J3907">
        <v>2867</v>
      </c>
      <c r="K3907">
        <v>9.94</v>
      </c>
      <c r="L3907">
        <v>28497.98</v>
      </c>
      <c r="M3907">
        <v>16</v>
      </c>
      <c r="N3907" t="s">
        <v>98</v>
      </c>
      <c r="O3907" t="s">
        <v>22</v>
      </c>
      <c r="P3907" s="2">
        <f>DATEVALUE(CONCATENATE(RIGHT(output[[#This Row],[month_year]],2),"/01/",LEFT(output[[#This Row],[month_year]],4)))</f>
        <v>42401</v>
      </c>
    </row>
    <row r="3908" spans="1:16" x14ac:dyDescent="0.3">
      <c r="A3908">
        <v>201602</v>
      </c>
      <c r="B3908" t="s">
        <v>70</v>
      </c>
      <c r="C3908" t="s">
        <v>99</v>
      </c>
      <c r="D3908" t="s">
        <v>100</v>
      </c>
      <c r="E3908" t="s">
        <v>100</v>
      </c>
      <c r="F3908" t="s">
        <v>65</v>
      </c>
      <c r="G3908" t="s">
        <v>19</v>
      </c>
      <c r="H3908" t="s">
        <v>20</v>
      </c>
      <c r="I3908" t="s">
        <v>21</v>
      </c>
      <c r="J3908">
        <v>2316</v>
      </c>
      <c r="K3908">
        <v>9.94</v>
      </c>
      <c r="L3908">
        <v>23021.040000000001</v>
      </c>
      <c r="M3908">
        <v>18.6666666666667</v>
      </c>
      <c r="N3908" t="s">
        <v>100</v>
      </c>
      <c r="O3908" t="s">
        <v>22</v>
      </c>
      <c r="P3908" s="2">
        <f>DATEVALUE(CONCATENATE(RIGHT(output[[#This Row],[month_year]],2),"/01/",LEFT(output[[#This Row],[month_year]],4)))</f>
        <v>42401</v>
      </c>
    </row>
    <row r="3909" spans="1:16" x14ac:dyDescent="0.3">
      <c r="A3909">
        <v>201602</v>
      </c>
      <c r="B3909" t="s">
        <v>70</v>
      </c>
      <c r="C3909" t="s">
        <v>101</v>
      </c>
      <c r="D3909" t="s">
        <v>102</v>
      </c>
      <c r="E3909" t="s">
        <v>103</v>
      </c>
      <c r="F3909" t="s">
        <v>65</v>
      </c>
      <c r="G3909" t="s">
        <v>19</v>
      </c>
      <c r="H3909" t="s">
        <v>38</v>
      </c>
      <c r="I3909" t="s">
        <v>39</v>
      </c>
      <c r="J3909">
        <v>726</v>
      </c>
      <c r="K3909">
        <v>9.94</v>
      </c>
      <c r="L3909">
        <v>7216.44</v>
      </c>
      <c r="M3909">
        <v>5.3333333333333304</v>
      </c>
      <c r="N3909" t="s">
        <v>103</v>
      </c>
      <c r="O3909" t="s">
        <v>22</v>
      </c>
      <c r="P3909" s="2">
        <f>DATEVALUE(CONCATENATE(RIGHT(output[[#This Row],[month_year]],2),"/01/",LEFT(output[[#This Row],[month_year]],4)))</f>
        <v>42401</v>
      </c>
    </row>
    <row r="3910" spans="1:16" x14ac:dyDescent="0.3">
      <c r="A3910">
        <v>201602</v>
      </c>
      <c r="B3910" t="s">
        <v>70</v>
      </c>
      <c r="C3910" t="s">
        <v>62</v>
      </c>
      <c r="D3910" t="s">
        <v>63</v>
      </c>
      <c r="E3910" t="s">
        <v>64</v>
      </c>
      <c r="F3910" t="s">
        <v>65</v>
      </c>
      <c r="G3910" t="s">
        <v>19</v>
      </c>
      <c r="H3910" t="s">
        <v>20</v>
      </c>
      <c r="I3910" t="s">
        <v>21</v>
      </c>
      <c r="J3910">
        <v>11609</v>
      </c>
      <c r="K3910">
        <v>9.94</v>
      </c>
      <c r="L3910">
        <v>115393.46</v>
      </c>
      <c r="M3910">
        <v>40</v>
      </c>
      <c r="N3910" t="s">
        <v>64</v>
      </c>
      <c r="O3910" t="s">
        <v>22</v>
      </c>
      <c r="P3910" s="2">
        <f>DATEVALUE(CONCATENATE(RIGHT(output[[#This Row],[month_year]],2),"/01/",LEFT(output[[#This Row],[month_year]],4)))</f>
        <v>42401</v>
      </c>
    </row>
    <row r="3911" spans="1:16" x14ac:dyDescent="0.3">
      <c r="A3911">
        <v>201602</v>
      </c>
      <c r="B3911" t="s">
        <v>70</v>
      </c>
      <c r="C3911" t="s">
        <v>104</v>
      </c>
      <c r="D3911" t="s">
        <v>105</v>
      </c>
      <c r="E3911" t="s">
        <v>106</v>
      </c>
      <c r="F3911" t="s">
        <v>65</v>
      </c>
      <c r="G3911" t="s">
        <v>19</v>
      </c>
      <c r="H3911" t="s">
        <v>38</v>
      </c>
      <c r="I3911" t="s">
        <v>39</v>
      </c>
      <c r="J3911">
        <v>396</v>
      </c>
      <c r="K3911">
        <v>9.94</v>
      </c>
      <c r="L3911">
        <v>3936.24</v>
      </c>
      <c r="M3911">
        <v>8</v>
      </c>
      <c r="N3911" t="s">
        <v>106</v>
      </c>
      <c r="O3911" t="s">
        <v>22</v>
      </c>
      <c r="P3911" s="2">
        <f>DATEVALUE(CONCATENATE(RIGHT(output[[#This Row],[month_year]],2),"/01/",LEFT(output[[#This Row],[month_year]],4)))</f>
        <v>42401</v>
      </c>
    </row>
    <row r="3912" spans="1:16" x14ac:dyDescent="0.3">
      <c r="A3912">
        <v>201602</v>
      </c>
      <c r="B3912" t="s">
        <v>70</v>
      </c>
      <c r="C3912" t="s">
        <v>107</v>
      </c>
      <c r="D3912" t="s">
        <v>108</v>
      </c>
      <c r="E3912" t="s">
        <v>108</v>
      </c>
      <c r="F3912" t="s">
        <v>65</v>
      </c>
      <c r="G3912" t="s">
        <v>19</v>
      </c>
      <c r="H3912" t="s">
        <v>20</v>
      </c>
      <c r="I3912" t="s">
        <v>21</v>
      </c>
      <c r="J3912">
        <v>3628</v>
      </c>
      <c r="K3912">
        <v>9.94</v>
      </c>
      <c r="L3912">
        <v>36062.32</v>
      </c>
      <c r="M3912">
        <v>18.6666666666667</v>
      </c>
      <c r="N3912" t="s">
        <v>108</v>
      </c>
      <c r="O3912" t="s">
        <v>22</v>
      </c>
      <c r="P3912" s="2">
        <f>DATEVALUE(CONCATENATE(RIGHT(output[[#This Row],[month_year]],2),"/01/",LEFT(output[[#This Row],[month_year]],4)))</f>
        <v>42401</v>
      </c>
    </row>
    <row r="3913" spans="1:16" x14ac:dyDescent="0.3">
      <c r="A3913">
        <v>201602</v>
      </c>
      <c r="B3913" t="s">
        <v>70</v>
      </c>
      <c r="C3913" t="s">
        <v>66</v>
      </c>
      <c r="D3913" t="s">
        <v>67</v>
      </c>
      <c r="E3913" t="s">
        <v>67</v>
      </c>
      <c r="F3913" t="s">
        <v>65</v>
      </c>
      <c r="G3913" t="s">
        <v>19</v>
      </c>
      <c r="H3913" t="s">
        <v>20</v>
      </c>
      <c r="I3913" t="s">
        <v>21</v>
      </c>
      <c r="J3913">
        <v>3408</v>
      </c>
      <c r="K3913">
        <v>9.94</v>
      </c>
      <c r="L3913">
        <v>33875.519999999997</v>
      </c>
      <c r="M3913">
        <v>21.3333333333333</v>
      </c>
      <c r="N3913" t="s">
        <v>67</v>
      </c>
      <c r="O3913" t="s">
        <v>22</v>
      </c>
      <c r="P3913" s="2">
        <f>DATEVALUE(CONCATENATE(RIGHT(output[[#This Row],[month_year]],2),"/01/",LEFT(output[[#This Row],[month_year]],4)))</f>
        <v>42401</v>
      </c>
    </row>
    <row r="3914" spans="1:16" x14ac:dyDescent="0.3">
      <c r="A3914">
        <v>201602</v>
      </c>
      <c r="B3914" t="s">
        <v>70</v>
      </c>
      <c r="C3914" t="s">
        <v>111</v>
      </c>
      <c r="D3914" t="s">
        <v>112</v>
      </c>
      <c r="E3914" t="s">
        <v>113</v>
      </c>
      <c r="F3914" t="s">
        <v>65</v>
      </c>
      <c r="G3914" t="s">
        <v>19</v>
      </c>
      <c r="H3914" t="s">
        <v>38</v>
      </c>
      <c r="I3914" t="s">
        <v>39</v>
      </c>
      <c r="J3914">
        <v>411</v>
      </c>
      <c r="K3914">
        <v>9.94</v>
      </c>
      <c r="L3914">
        <v>4085.34</v>
      </c>
      <c r="M3914">
        <v>5.3333333333333304</v>
      </c>
      <c r="N3914" t="s">
        <v>113</v>
      </c>
      <c r="O3914" t="s">
        <v>22</v>
      </c>
      <c r="P3914" s="2">
        <f>DATEVALUE(CONCATENATE(RIGHT(output[[#This Row],[month_year]],2),"/01/",LEFT(output[[#This Row],[month_year]],4)))</f>
        <v>42401</v>
      </c>
    </row>
    <row r="3915" spans="1:16" x14ac:dyDescent="0.3">
      <c r="A3915">
        <v>201602</v>
      </c>
      <c r="B3915" t="s">
        <v>70</v>
      </c>
      <c r="C3915" t="s">
        <v>114</v>
      </c>
      <c r="D3915" t="s">
        <v>115</v>
      </c>
      <c r="E3915" t="s">
        <v>115</v>
      </c>
      <c r="F3915" t="s">
        <v>65</v>
      </c>
      <c r="G3915" t="s">
        <v>19</v>
      </c>
      <c r="H3915" t="s">
        <v>20</v>
      </c>
      <c r="I3915" t="s">
        <v>21</v>
      </c>
      <c r="J3915">
        <v>1650</v>
      </c>
      <c r="K3915">
        <v>9.94</v>
      </c>
      <c r="L3915">
        <v>16401</v>
      </c>
      <c r="M3915">
        <v>16</v>
      </c>
      <c r="N3915" t="s">
        <v>115</v>
      </c>
      <c r="O3915" t="s">
        <v>22</v>
      </c>
      <c r="P3915" s="2">
        <f>DATEVALUE(CONCATENATE(RIGHT(output[[#This Row],[month_year]],2),"/01/",LEFT(output[[#This Row],[month_year]],4)))</f>
        <v>42401</v>
      </c>
    </row>
    <row r="3916" spans="1:16" x14ac:dyDescent="0.3">
      <c r="A3916">
        <v>201602</v>
      </c>
      <c r="B3916" t="s">
        <v>70</v>
      </c>
      <c r="C3916" t="s">
        <v>68</v>
      </c>
      <c r="D3916" t="s">
        <v>69</v>
      </c>
      <c r="E3916" t="s">
        <v>65</v>
      </c>
      <c r="F3916" t="s">
        <v>65</v>
      </c>
      <c r="G3916" t="s">
        <v>19</v>
      </c>
      <c r="H3916" t="s">
        <v>20</v>
      </c>
      <c r="I3916" t="s">
        <v>21</v>
      </c>
      <c r="J3916">
        <v>7476</v>
      </c>
      <c r="K3916">
        <v>9.94</v>
      </c>
      <c r="L3916">
        <v>74311.44</v>
      </c>
      <c r="M3916">
        <v>80</v>
      </c>
      <c r="N3916" t="s">
        <v>65</v>
      </c>
      <c r="O3916" t="s">
        <v>22</v>
      </c>
      <c r="P3916" s="2">
        <f>DATEVALUE(CONCATENATE(RIGHT(output[[#This Row],[month_year]],2),"/01/",LEFT(output[[#This Row],[month_year]],4)))</f>
        <v>42401</v>
      </c>
    </row>
    <row r="3917" spans="1:16" x14ac:dyDescent="0.3">
      <c r="A3917">
        <v>201602</v>
      </c>
      <c r="B3917" t="s">
        <v>70</v>
      </c>
      <c r="C3917" t="s">
        <v>118</v>
      </c>
      <c r="D3917" t="s">
        <v>119</v>
      </c>
      <c r="E3917" t="s">
        <v>120</v>
      </c>
      <c r="F3917" t="s">
        <v>65</v>
      </c>
      <c r="G3917" t="s">
        <v>19</v>
      </c>
      <c r="H3917" t="s">
        <v>38</v>
      </c>
      <c r="I3917" t="s">
        <v>39</v>
      </c>
      <c r="J3917">
        <v>9125</v>
      </c>
      <c r="K3917">
        <v>9.9499999999999993</v>
      </c>
      <c r="L3917">
        <v>90793.75</v>
      </c>
      <c r="M3917">
        <v>76.6666666666667</v>
      </c>
      <c r="N3917" t="s">
        <v>120</v>
      </c>
      <c r="O3917" t="s">
        <v>22</v>
      </c>
      <c r="P3917" s="2">
        <f>DATEVALUE(CONCATENATE(RIGHT(output[[#This Row],[month_year]],2),"/01/",LEFT(output[[#This Row],[month_year]],4)))</f>
        <v>42401</v>
      </c>
    </row>
    <row r="3918" spans="1:16" x14ac:dyDescent="0.3">
      <c r="A3918">
        <v>201602</v>
      </c>
      <c r="B3918" t="s">
        <v>70</v>
      </c>
      <c r="C3918" t="s">
        <v>121</v>
      </c>
      <c r="D3918" t="s">
        <v>122</v>
      </c>
      <c r="E3918" t="s">
        <v>123</v>
      </c>
      <c r="F3918" t="s">
        <v>65</v>
      </c>
      <c r="G3918" t="s">
        <v>19</v>
      </c>
      <c r="H3918" t="s">
        <v>38</v>
      </c>
      <c r="I3918" t="s">
        <v>39</v>
      </c>
      <c r="J3918">
        <v>347</v>
      </c>
      <c r="K3918">
        <v>9.94</v>
      </c>
      <c r="L3918">
        <v>3449.18</v>
      </c>
      <c r="M3918">
        <v>5.3333333333333304</v>
      </c>
      <c r="N3918" t="s">
        <v>123</v>
      </c>
      <c r="O3918" t="s">
        <v>22</v>
      </c>
      <c r="P3918" s="2">
        <f>DATEVALUE(CONCATENATE(RIGHT(output[[#This Row],[month_year]],2),"/01/",LEFT(output[[#This Row],[month_year]],4)))</f>
        <v>42401</v>
      </c>
    </row>
    <row r="3919" spans="1:16" x14ac:dyDescent="0.3">
      <c r="A3919">
        <v>201602</v>
      </c>
      <c r="B3919" t="s">
        <v>70</v>
      </c>
      <c r="C3919" t="s">
        <v>124</v>
      </c>
      <c r="D3919" t="s">
        <v>125</v>
      </c>
      <c r="E3919" t="s">
        <v>126</v>
      </c>
      <c r="F3919" t="s">
        <v>65</v>
      </c>
      <c r="G3919" t="s">
        <v>19</v>
      </c>
      <c r="H3919" t="s">
        <v>20</v>
      </c>
      <c r="I3919" t="s">
        <v>21</v>
      </c>
      <c r="J3919">
        <v>3121</v>
      </c>
      <c r="K3919">
        <v>9.9499999999999993</v>
      </c>
      <c r="L3919">
        <v>31053.95</v>
      </c>
      <c r="M3919">
        <v>24</v>
      </c>
      <c r="N3919" t="s">
        <v>126</v>
      </c>
      <c r="O3919" t="s">
        <v>22</v>
      </c>
      <c r="P3919" s="2">
        <f>DATEVALUE(CONCATENATE(RIGHT(output[[#This Row],[month_year]],2),"/01/",LEFT(output[[#This Row],[month_year]],4)))</f>
        <v>42401</v>
      </c>
    </row>
    <row r="3920" spans="1:16" x14ac:dyDescent="0.3">
      <c r="A3920">
        <v>201602</v>
      </c>
      <c r="B3920" t="s">
        <v>127</v>
      </c>
      <c r="C3920" t="s">
        <v>79</v>
      </c>
      <c r="D3920" t="s">
        <v>80</v>
      </c>
      <c r="E3920" t="s">
        <v>81</v>
      </c>
      <c r="F3920" t="s">
        <v>18</v>
      </c>
      <c r="G3920" t="s">
        <v>52</v>
      </c>
      <c r="H3920" t="s">
        <v>20</v>
      </c>
      <c r="I3920" t="s">
        <v>53</v>
      </c>
      <c r="J3920">
        <v>1417</v>
      </c>
      <c r="K3920">
        <v>13.75</v>
      </c>
      <c r="L3920">
        <v>19483.75</v>
      </c>
      <c r="M3920">
        <v>10.6666666666667</v>
      </c>
      <c r="N3920" t="s">
        <v>81</v>
      </c>
      <c r="O3920" t="s">
        <v>22</v>
      </c>
      <c r="P3920" s="2">
        <f>DATEVALUE(CONCATENATE(RIGHT(output[[#This Row],[month_year]],2),"/01/",LEFT(output[[#This Row],[month_year]],4)))</f>
        <v>42401</v>
      </c>
    </row>
    <row r="3921" spans="1:16" x14ac:dyDescent="0.3">
      <c r="A3921">
        <v>201602</v>
      </c>
      <c r="B3921" t="s">
        <v>127</v>
      </c>
      <c r="C3921" t="s">
        <v>128</v>
      </c>
      <c r="D3921" t="s">
        <v>129</v>
      </c>
      <c r="E3921" t="s">
        <v>129</v>
      </c>
      <c r="F3921" t="s">
        <v>30</v>
      </c>
      <c r="G3921" t="s">
        <v>19</v>
      </c>
      <c r="H3921" t="s">
        <v>20</v>
      </c>
      <c r="I3921" t="s">
        <v>21</v>
      </c>
      <c r="J3921">
        <v>5585</v>
      </c>
      <c r="K3921">
        <v>13.616666666666699</v>
      </c>
      <c r="L3921">
        <v>76049.083333333299</v>
      </c>
      <c r="M3921">
        <v>21.3333333333333</v>
      </c>
      <c r="N3921" t="s">
        <v>129</v>
      </c>
      <c r="O3921" t="s">
        <v>22</v>
      </c>
      <c r="P3921" s="2">
        <f>DATEVALUE(CONCATENATE(RIGHT(output[[#This Row],[month_year]],2),"/01/",LEFT(output[[#This Row],[month_year]],4)))</f>
        <v>42401</v>
      </c>
    </row>
    <row r="3922" spans="1:16" x14ac:dyDescent="0.3">
      <c r="A3922">
        <v>201602</v>
      </c>
      <c r="B3922" t="s">
        <v>127</v>
      </c>
      <c r="C3922" t="s">
        <v>130</v>
      </c>
      <c r="D3922" t="s">
        <v>131</v>
      </c>
      <c r="E3922" t="s">
        <v>132</v>
      </c>
      <c r="F3922" t="s">
        <v>30</v>
      </c>
      <c r="G3922" t="s">
        <v>52</v>
      </c>
      <c r="H3922" t="s">
        <v>20</v>
      </c>
      <c r="I3922" t="s">
        <v>53</v>
      </c>
      <c r="J3922">
        <v>2580</v>
      </c>
      <c r="K3922">
        <v>13.75</v>
      </c>
      <c r="L3922">
        <v>35475</v>
      </c>
      <c r="M3922">
        <v>16</v>
      </c>
      <c r="N3922" t="s">
        <v>132</v>
      </c>
      <c r="O3922" t="s">
        <v>22</v>
      </c>
      <c r="P3922" s="2">
        <f>DATEVALUE(CONCATENATE(RIGHT(output[[#This Row],[month_year]],2),"/01/",LEFT(output[[#This Row],[month_year]],4)))</f>
        <v>42401</v>
      </c>
    </row>
    <row r="3923" spans="1:16" x14ac:dyDescent="0.3">
      <c r="A3923">
        <v>201602</v>
      </c>
      <c r="B3923" t="s">
        <v>127</v>
      </c>
      <c r="C3923" t="s">
        <v>29</v>
      </c>
      <c r="D3923" t="s">
        <v>30</v>
      </c>
      <c r="E3923" t="s">
        <v>30</v>
      </c>
      <c r="F3923" t="s">
        <v>30</v>
      </c>
      <c r="G3923" t="s">
        <v>19</v>
      </c>
      <c r="H3923" t="s">
        <v>20</v>
      </c>
      <c r="I3923" t="s">
        <v>21</v>
      </c>
      <c r="J3923">
        <v>29558</v>
      </c>
      <c r="K3923">
        <v>13.616666666666699</v>
      </c>
      <c r="L3923">
        <v>402481.433333333</v>
      </c>
      <c r="M3923">
        <v>80</v>
      </c>
      <c r="N3923" t="s">
        <v>30</v>
      </c>
      <c r="O3923" t="s">
        <v>22</v>
      </c>
      <c r="P3923" s="2">
        <f>DATEVALUE(CONCATENATE(RIGHT(output[[#This Row],[month_year]],2),"/01/",LEFT(output[[#This Row],[month_year]],4)))</f>
        <v>42401</v>
      </c>
    </row>
    <row r="3924" spans="1:16" x14ac:dyDescent="0.3">
      <c r="A3924">
        <v>201602</v>
      </c>
      <c r="B3924" t="s">
        <v>127</v>
      </c>
      <c r="C3924" t="s">
        <v>133</v>
      </c>
      <c r="D3924" t="s">
        <v>134</v>
      </c>
      <c r="E3924" t="s">
        <v>134</v>
      </c>
      <c r="F3924" t="s">
        <v>30</v>
      </c>
      <c r="G3924" t="s">
        <v>19</v>
      </c>
      <c r="H3924" t="s">
        <v>20</v>
      </c>
      <c r="I3924" t="s">
        <v>21</v>
      </c>
      <c r="J3924">
        <v>9876</v>
      </c>
      <c r="K3924">
        <v>13.616666666666699</v>
      </c>
      <c r="L3924">
        <v>134478.20000000001</v>
      </c>
      <c r="M3924">
        <v>26.6666666666667</v>
      </c>
      <c r="N3924" t="s">
        <v>134</v>
      </c>
      <c r="O3924" t="s">
        <v>22</v>
      </c>
      <c r="P3924" s="2">
        <f>DATEVALUE(CONCATENATE(RIGHT(output[[#This Row],[month_year]],2),"/01/",LEFT(output[[#This Row],[month_year]],4)))</f>
        <v>42401</v>
      </c>
    </row>
    <row r="3925" spans="1:16" x14ac:dyDescent="0.3">
      <c r="A3925">
        <v>201602</v>
      </c>
      <c r="B3925" t="s">
        <v>127</v>
      </c>
      <c r="C3925" t="s">
        <v>135</v>
      </c>
      <c r="D3925" t="s">
        <v>136</v>
      </c>
      <c r="E3925" t="s">
        <v>136</v>
      </c>
      <c r="F3925" t="s">
        <v>30</v>
      </c>
      <c r="G3925" t="s">
        <v>52</v>
      </c>
      <c r="H3925" t="s">
        <v>20</v>
      </c>
      <c r="I3925" t="s">
        <v>53</v>
      </c>
      <c r="J3925">
        <v>2108</v>
      </c>
      <c r="K3925">
        <v>13.75</v>
      </c>
      <c r="L3925">
        <v>28985</v>
      </c>
      <c r="M3925">
        <v>16</v>
      </c>
      <c r="N3925" t="s">
        <v>136</v>
      </c>
      <c r="O3925" t="s">
        <v>22</v>
      </c>
      <c r="P3925" s="2">
        <f>DATEVALUE(CONCATENATE(RIGHT(output[[#This Row],[month_year]],2),"/01/",LEFT(output[[#This Row],[month_year]],4)))</f>
        <v>42401</v>
      </c>
    </row>
    <row r="3926" spans="1:16" x14ac:dyDescent="0.3">
      <c r="A3926">
        <v>201602</v>
      </c>
      <c r="B3926" t="s">
        <v>127</v>
      </c>
      <c r="C3926" t="s">
        <v>137</v>
      </c>
      <c r="D3926" t="s">
        <v>138</v>
      </c>
      <c r="E3926" t="s">
        <v>138</v>
      </c>
      <c r="F3926" t="s">
        <v>30</v>
      </c>
      <c r="G3926" t="s">
        <v>19</v>
      </c>
      <c r="H3926" t="s">
        <v>20</v>
      </c>
      <c r="I3926" t="s">
        <v>21</v>
      </c>
      <c r="J3926">
        <v>3558</v>
      </c>
      <c r="K3926">
        <v>13.616666666666699</v>
      </c>
      <c r="L3926">
        <v>48448.1</v>
      </c>
      <c r="M3926">
        <v>18.6666666666667</v>
      </c>
      <c r="N3926" t="s">
        <v>138</v>
      </c>
      <c r="O3926" t="s">
        <v>22</v>
      </c>
      <c r="P3926" s="2">
        <f>DATEVALUE(CONCATENATE(RIGHT(output[[#This Row],[month_year]],2),"/01/",LEFT(output[[#This Row],[month_year]],4)))</f>
        <v>42401</v>
      </c>
    </row>
    <row r="3927" spans="1:16" x14ac:dyDescent="0.3">
      <c r="A3927">
        <v>201602</v>
      </c>
      <c r="B3927" t="s">
        <v>127</v>
      </c>
      <c r="C3927" t="s">
        <v>31</v>
      </c>
      <c r="D3927" t="s">
        <v>32</v>
      </c>
      <c r="E3927" t="s">
        <v>32</v>
      </c>
      <c r="F3927" t="s">
        <v>30</v>
      </c>
      <c r="G3927" t="s">
        <v>19</v>
      </c>
      <c r="H3927" t="s">
        <v>20</v>
      </c>
      <c r="I3927" t="s">
        <v>21</v>
      </c>
      <c r="J3927">
        <v>24532</v>
      </c>
      <c r="K3927">
        <v>13.616666666666699</v>
      </c>
      <c r="L3927">
        <v>334044.066666667</v>
      </c>
      <c r="M3927">
        <v>50.6666666666667</v>
      </c>
      <c r="N3927" t="s">
        <v>32</v>
      </c>
      <c r="O3927" t="s">
        <v>22</v>
      </c>
      <c r="P3927" s="2">
        <f>DATEVALUE(CONCATENATE(RIGHT(output[[#This Row],[month_year]],2),"/01/",LEFT(output[[#This Row],[month_year]],4)))</f>
        <v>42401</v>
      </c>
    </row>
    <row r="3928" spans="1:16" x14ac:dyDescent="0.3">
      <c r="A3928">
        <v>201602</v>
      </c>
      <c r="B3928" t="s">
        <v>127</v>
      </c>
      <c r="C3928" t="s">
        <v>139</v>
      </c>
      <c r="D3928" t="s">
        <v>140</v>
      </c>
      <c r="E3928" t="s">
        <v>141</v>
      </c>
      <c r="F3928" t="s">
        <v>30</v>
      </c>
      <c r="G3928" t="s">
        <v>27</v>
      </c>
      <c r="H3928" t="s">
        <v>20</v>
      </c>
      <c r="I3928" t="s">
        <v>28</v>
      </c>
      <c r="J3928">
        <v>54927</v>
      </c>
      <c r="K3928">
        <v>8.48</v>
      </c>
      <c r="L3928">
        <v>465780.96</v>
      </c>
      <c r="M3928">
        <v>27.3333333333333</v>
      </c>
      <c r="N3928" t="s">
        <v>141</v>
      </c>
      <c r="O3928" t="s">
        <v>22</v>
      </c>
      <c r="P3928" s="2">
        <f>DATEVALUE(CONCATENATE(RIGHT(output[[#This Row],[month_year]],2),"/01/",LEFT(output[[#This Row],[month_year]],4)))</f>
        <v>42401</v>
      </c>
    </row>
    <row r="3929" spans="1:16" x14ac:dyDescent="0.3">
      <c r="A3929">
        <v>201602</v>
      </c>
      <c r="B3929" t="s">
        <v>127</v>
      </c>
      <c r="C3929" t="s">
        <v>33</v>
      </c>
      <c r="D3929" t="s">
        <v>33</v>
      </c>
      <c r="E3929" t="s">
        <v>34</v>
      </c>
      <c r="F3929" t="s">
        <v>35</v>
      </c>
      <c r="G3929" t="s">
        <v>19</v>
      </c>
      <c r="H3929" t="s">
        <v>20</v>
      </c>
      <c r="I3929" t="s">
        <v>21</v>
      </c>
      <c r="J3929">
        <v>3470</v>
      </c>
      <c r="K3929">
        <v>13.616666666666699</v>
      </c>
      <c r="L3929">
        <v>47249.833333333299</v>
      </c>
      <c r="M3929">
        <v>20</v>
      </c>
      <c r="N3929" t="s">
        <v>34</v>
      </c>
      <c r="O3929" t="s">
        <v>22</v>
      </c>
      <c r="P3929" s="2">
        <f>DATEVALUE(CONCATENATE(RIGHT(output[[#This Row],[month_year]],2),"/01/",LEFT(output[[#This Row],[month_year]],4)))</f>
        <v>42401</v>
      </c>
    </row>
    <row r="3930" spans="1:16" x14ac:dyDescent="0.3">
      <c r="A3930">
        <v>201602</v>
      </c>
      <c r="B3930" t="s">
        <v>127</v>
      </c>
      <c r="C3930" t="s">
        <v>36</v>
      </c>
      <c r="D3930" t="s">
        <v>36</v>
      </c>
      <c r="E3930" t="s">
        <v>36</v>
      </c>
      <c r="F3930" t="s">
        <v>35</v>
      </c>
      <c r="G3930" t="s">
        <v>19</v>
      </c>
      <c r="H3930" t="s">
        <v>20</v>
      </c>
      <c r="I3930" t="s">
        <v>21</v>
      </c>
      <c r="J3930">
        <v>6964</v>
      </c>
      <c r="K3930">
        <v>13.616666666666699</v>
      </c>
      <c r="L3930">
        <v>94826.466666666704</v>
      </c>
      <c r="M3930">
        <v>40</v>
      </c>
      <c r="N3930" t="s">
        <v>36</v>
      </c>
      <c r="O3930" t="s">
        <v>22</v>
      </c>
      <c r="P3930" s="2">
        <f>DATEVALUE(CONCATENATE(RIGHT(output[[#This Row],[month_year]],2),"/01/",LEFT(output[[#This Row],[month_year]],4)))</f>
        <v>42401</v>
      </c>
    </row>
    <row r="3931" spans="1:16" x14ac:dyDescent="0.3">
      <c r="A3931">
        <v>201602</v>
      </c>
      <c r="B3931" t="s">
        <v>127</v>
      </c>
      <c r="C3931" t="s">
        <v>93</v>
      </c>
      <c r="D3931" t="s">
        <v>93</v>
      </c>
      <c r="E3931" t="s">
        <v>93</v>
      </c>
      <c r="F3931" t="s">
        <v>35</v>
      </c>
      <c r="G3931" t="s">
        <v>19</v>
      </c>
      <c r="H3931" t="s">
        <v>20</v>
      </c>
      <c r="I3931" t="s">
        <v>21</v>
      </c>
      <c r="J3931">
        <v>4478</v>
      </c>
      <c r="K3931">
        <v>13.616666666666699</v>
      </c>
      <c r="L3931">
        <v>60975.433333333298</v>
      </c>
      <c r="M3931">
        <v>21.3333333333333</v>
      </c>
      <c r="N3931" t="s">
        <v>93</v>
      </c>
      <c r="O3931" t="s">
        <v>22</v>
      </c>
      <c r="P3931" s="2">
        <f>DATEVALUE(CONCATENATE(RIGHT(output[[#This Row],[month_year]],2),"/01/",LEFT(output[[#This Row],[month_year]],4)))</f>
        <v>42401</v>
      </c>
    </row>
    <row r="3932" spans="1:16" x14ac:dyDescent="0.3">
      <c r="A3932">
        <v>201602</v>
      </c>
      <c r="B3932" t="s">
        <v>127</v>
      </c>
      <c r="C3932" t="s">
        <v>95</v>
      </c>
      <c r="D3932" t="s">
        <v>95</v>
      </c>
      <c r="E3932" t="s">
        <v>96</v>
      </c>
      <c r="F3932" t="s">
        <v>35</v>
      </c>
      <c r="G3932" t="s">
        <v>52</v>
      </c>
      <c r="H3932" t="s">
        <v>20</v>
      </c>
      <c r="I3932" t="s">
        <v>53</v>
      </c>
      <c r="J3932">
        <v>1833</v>
      </c>
      <c r="K3932">
        <v>13.75</v>
      </c>
      <c r="L3932">
        <v>25203.75</v>
      </c>
      <c r="M3932">
        <v>18.6666666666667</v>
      </c>
      <c r="N3932" t="s">
        <v>96</v>
      </c>
      <c r="O3932" t="s">
        <v>22</v>
      </c>
      <c r="P3932" s="2">
        <f>DATEVALUE(CONCATENATE(RIGHT(output[[#This Row],[month_year]],2),"/01/",LEFT(output[[#This Row],[month_year]],4)))</f>
        <v>42401</v>
      </c>
    </row>
    <row r="3933" spans="1:16" x14ac:dyDescent="0.3">
      <c r="A3933">
        <v>201602</v>
      </c>
      <c r="B3933" t="s">
        <v>127</v>
      </c>
      <c r="C3933" t="s">
        <v>46</v>
      </c>
      <c r="D3933" t="s">
        <v>47</v>
      </c>
      <c r="E3933" t="s">
        <v>47</v>
      </c>
      <c r="F3933" t="s">
        <v>48</v>
      </c>
      <c r="G3933" t="s">
        <v>19</v>
      </c>
      <c r="H3933" t="s">
        <v>20</v>
      </c>
      <c r="I3933" t="s">
        <v>21</v>
      </c>
      <c r="J3933">
        <v>7280</v>
      </c>
      <c r="K3933">
        <v>13.616666666666699</v>
      </c>
      <c r="L3933">
        <v>99129.333333333299</v>
      </c>
      <c r="M3933">
        <v>21.3333333333333</v>
      </c>
      <c r="N3933" t="s">
        <v>47</v>
      </c>
      <c r="O3933" t="s">
        <v>22</v>
      </c>
      <c r="P3933" s="2">
        <f>DATEVALUE(CONCATENATE(RIGHT(output[[#This Row],[month_year]],2),"/01/",LEFT(output[[#This Row],[month_year]],4)))</f>
        <v>42401</v>
      </c>
    </row>
    <row r="3934" spans="1:16" x14ac:dyDescent="0.3">
      <c r="A3934">
        <v>201602</v>
      </c>
      <c r="B3934" t="s">
        <v>127</v>
      </c>
      <c r="C3934" t="s">
        <v>142</v>
      </c>
      <c r="D3934" t="s">
        <v>63</v>
      </c>
      <c r="E3934" t="s">
        <v>64</v>
      </c>
      <c r="F3934" t="s">
        <v>65</v>
      </c>
      <c r="G3934" t="s">
        <v>19</v>
      </c>
      <c r="H3934" t="s">
        <v>20</v>
      </c>
      <c r="I3934" t="s">
        <v>21</v>
      </c>
      <c r="J3934">
        <v>14566</v>
      </c>
      <c r="K3934">
        <v>13.616666666666699</v>
      </c>
      <c r="L3934">
        <v>198340.36666666699</v>
      </c>
      <c r="M3934">
        <v>20</v>
      </c>
      <c r="N3934" t="s">
        <v>64</v>
      </c>
      <c r="O3934" t="s">
        <v>22</v>
      </c>
      <c r="P3934" s="2">
        <f>DATEVALUE(CONCATENATE(RIGHT(output[[#This Row],[month_year]],2),"/01/",LEFT(output[[#This Row],[month_year]],4)))</f>
        <v>42401</v>
      </c>
    </row>
    <row r="3935" spans="1:16" x14ac:dyDescent="0.3">
      <c r="A3935">
        <v>201602</v>
      </c>
      <c r="B3935" t="s">
        <v>127</v>
      </c>
      <c r="C3935" t="s">
        <v>68</v>
      </c>
      <c r="D3935" t="s">
        <v>69</v>
      </c>
      <c r="E3935" t="s">
        <v>65</v>
      </c>
      <c r="F3935" t="s">
        <v>65</v>
      </c>
      <c r="G3935" t="s">
        <v>19</v>
      </c>
      <c r="H3935" t="s">
        <v>20</v>
      </c>
      <c r="I3935" t="s">
        <v>21</v>
      </c>
      <c r="J3935">
        <v>12566</v>
      </c>
      <c r="K3935">
        <v>13.616666666666699</v>
      </c>
      <c r="L3935">
        <v>171107.03333333301</v>
      </c>
      <c r="M3935">
        <v>48</v>
      </c>
      <c r="N3935" t="s">
        <v>65</v>
      </c>
      <c r="O3935" t="s">
        <v>22</v>
      </c>
      <c r="P3935" s="2">
        <f>DATEVALUE(CONCATENATE(RIGHT(output[[#This Row],[month_year]],2),"/01/",LEFT(output[[#This Row],[month_year]],4)))</f>
        <v>42401</v>
      </c>
    </row>
    <row r="3936" spans="1:16" x14ac:dyDescent="0.3">
      <c r="A3936">
        <v>201602</v>
      </c>
      <c r="B3936" t="s">
        <v>143</v>
      </c>
      <c r="C3936" t="s">
        <v>144</v>
      </c>
      <c r="D3936" t="s">
        <v>145</v>
      </c>
      <c r="E3936" t="s">
        <v>146</v>
      </c>
      <c r="F3936" t="s">
        <v>18</v>
      </c>
      <c r="G3936" t="s">
        <v>27</v>
      </c>
      <c r="H3936" t="s">
        <v>20</v>
      </c>
      <c r="I3936" t="s">
        <v>28</v>
      </c>
      <c r="J3936">
        <v>9818</v>
      </c>
      <c r="K3936">
        <v>5.98</v>
      </c>
      <c r="L3936">
        <v>58711.64</v>
      </c>
      <c r="M3936">
        <v>1.3333333333333299</v>
      </c>
      <c r="N3936" t="s">
        <v>146</v>
      </c>
      <c r="O3936" t="s">
        <v>22</v>
      </c>
      <c r="P3936" s="2">
        <f>DATEVALUE(CONCATENATE(RIGHT(output[[#This Row],[month_year]],2),"/01/",LEFT(output[[#This Row],[month_year]],4)))</f>
        <v>42401</v>
      </c>
    </row>
    <row r="3937" spans="1:16" x14ac:dyDescent="0.3">
      <c r="A3937">
        <v>201602</v>
      </c>
      <c r="B3937" t="s">
        <v>143</v>
      </c>
      <c r="C3937" t="s">
        <v>147</v>
      </c>
      <c r="D3937" t="s">
        <v>148</v>
      </c>
      <c r="E3937" t="s">
        <v>149</v>
      </c>
      <c r="F3937" t="s">
        <v>18</v>
      </c>
      <c r="G3937" t="s">
        <v>27</v>
      </c>
      <c r="H3937" t="s">
        <v>38</v>
      </c>
      <c r="I3937" t="s">
        <v>150</v>
      </c>
      <c r="J3937">
        <v>7152</v>
      </c>
      <c r="K3937">
        <v>6.98</v>
      </c>
      <c r="L3937">
        <v>49920.959999999999</v>
      </c>
      <c r="M3937">
        <v>1.6666666666666701</v>
      </c>
      <c r="N3937" t="s">
        <v>149</v>
      </c>
      <c r="O3937" t="s">
        <v>22</v>
      </c>
      <c r="P3937" s="2">
        <f>DATEVALUE(CONCATENATE(RIGHT(output[[#This Row],[month_year]],2),"/01/",LEFT(output[[#This Row],[month_year]],4)))</f>
        <v>42401</v>
      </c>
    </row>
    <row r="3938" spans="1:16" x14ac:dyDescent="0.3">
      <c r="A3938">
        <v>201602</v>
      </c>
      <c r="B3938" t="s">
        <v>143</v>
      </c>
      <c r="C3938" t="s">
        <v>151</v>
      </c>
      <c r="D3938" t="s">
        <v>152</v>
      </c>
      <c r="E3938" t="s">
        <v>146</v>
      </c>
      <c r="F3938" t="s">
        <v>18</v>
      </c>
      <c r="G3938" t="s">
        <v>27</v>
      </c>
      <c r="H3938" t="s">
        <v>20</v>
      </c>
      <c r="I3938" t="s">
        <v>28</v>
      </c>
      <c r="J3938">
        <v>1152</v>
      </c>
      <c r="K3938">
        <v>5.98</v>
      </c>
      <c r="L3938">
        <v>6888.96</v>
      </c>
      <c r="N3938" t="s">
        <v>146</v>
      </c>
      <c r="O3938" t="s">
        <v>24</v>
      </c>
      <c r="P3938" s="2">
        <f>DATEVALUE(CONCATENATE(RIGHT(output[[#This Row],[month_year]],2),"/01/",LEFT(output[[#This Row],[month_year]],4)))</f>
        <v>42401</v>
      </c>
    </row>
    <row r="3939" spans="1:16" x14ac:dyDescent="0.3">
      <c r="A3939">
        <v>201602</v>
      </c>
      <c r="B3939" t="s">
        <v>143</v>
      </c>
      <c r="C3939" t="s">
        <v>153</v>
      </c>
      <c r="D3939" t="s">
        <v>154</v>
      </c>
      <c r="E3939" t="s">
        <v>149</v>
      </c>
      <c r="F3939" t="s">
        <v>18</v>
      </c>
      <c r="G3939" t="s">
        <v>27</v>
      </c>
      <c r="H3939" t="s">
        <v>38</v>
      </c>
      <c r="I3939" t="s">
        <v>150</v>
      </c>
      <c r="J3939">
        <v>733</v>
      </c>
      <c r="K3939">
        <v>6.98</v>
      </c>
      <c r="L3939">
        <v>5116.34</v>
      </c>
      <c r="N3939" t="s">
        <v>149</v>
      </c>
      <c r="O3939" t="s">
        <v>24</v>
      </c>
      <c r="P3939" s="2">
        <f>DATEVALUE(CONCATENATE(RIGHT(output[[#This Row],[month_year]],2),"/01/",LEFT(output[[#This Row],[month_year]],4)))</f>
        <v>42401</v>
      </c>
    </row>
    <row r="3940" spans="1:16" x14ac:dyDescent="0.3">
      <c r="A3940">
        <v>201602</v>
      </c>
      <c r="B3940" t="s">
        <v>143</v>
      </c>
      <c r="C3940" t="s">
        <v>155</v>
      </c>
      <c r="D3940" t="s">
        <v>156</v>
      </c>
      <c r="E3940" t="s">
        <v>17</v>
      </c>
      <c r="F3940" t="s">
        <v>18</v>
      </c>
      <c r="G3940" t="s">
        <v>19</v>
      </c>
      <c r="H3940" t="s">
        <v>20</v>
      </c>
      <c r="I3940" t="s">
        <v>21</v>
      </c>
      <c r="J3940">
        <v>2597</v>
      </c>
      <c r="K3940">
        <v>12.973333333333301</v>
      </c>
      <c r="L3940">
        <v>33691.746666666702</v>
      </c>
      <c r="M3940">
        <v>18.6666666666667</v>
      </c>
      <c r="N3940" t="s">
        <v>17</v>
      </c>
      <c r="O3940" t="s">
        <v>22</v>
      </c>
      <c r="P3940" s="2">
        <f>DATEVALUE(CONCATENATE(RIGHT(output[[#This Row],[month_year]],2),"/01/",LEFT(output[[#This Row],[month_year]],4)))</f>
        <v>42401</v>
      </c>
    </row>
    <row r="3941" spans="1:16" x14ac:dyDescent="0.3">
      <c r="A3941">
        <v>201602</v>
      </c>
      <c r="B3941" t="s">
        <v>143</v>
      </c>
      <c r="C3941" t="s">
        <v>157</v>
      </c>
      <c r="D3941" t="s">
        <v>158</v>
      </c>
      <c r="E3941" t="s">
        <v>72</v>
      </c>
      <c r="F3941" t="s">
        <v>18</v>
      </c>
      <c r="G3941" t="s">
        <v>19</v>
      </c>
      <c r="H3941" t="s">
        <v>38</v>
      </c>
      <c r="I3941" t="s">
        <v>39</v>
      </c>
      <c r="J3941">
        <v>3030</v>
      </c>
      <c r="K3941">
        <v>14.1</v>
      </c>
      <c r="L3941">
        <v>42723</v>
      </c>
      <c r="M3941">
        <v>18.6666666666667</v>
      </c>
      <c r="N3941" t="s">
        <v>72</v>
      </c>
      <c r="O3941" t="s">
        <v>22</v>
      </c>
      <c r="P3941" s="2">
        <f>DATEVALUE(CONCATENATE(RIGHT(output[[#This Row],[month_year]],2),"/01/",LEFT(output[[#This Row],[month_year]],4)))</f>
        <v>42401</v>
      </c>
    </row>
    <row r="3942" spans="1:16" x14ac:dyDescent="0.3">
      <c r="A3942">
        <v>201602</v>
      </c>
      <c r="B3942" t="s">
        <v>143</v>
      </c>
      <c r="C3942" t="s">
        <v>159</v>
      </c>
      <c r="D3942" t="s">
        <v>160</v>
      </c>
      <c r="E3942" t="s">
        <v>17</v>
      </c>
      <c r="F3942" t="s">
        <v>18</v>
      </c>
      <c r="G3942" t="s">
        <v>161</v>
      </c>
      <c r="H3942" t="s">
        <v>20</v>
      </c>
      <c r="I3942" t="s">
        <v>162</v>
      </c>
      <c r="J3942">
        <v>3263</v>
      </c>
      <c r="K3942">
        <v>13.1033333333333</v>
      </c>
      <c r="L3942">
        <v>42756.176666666703</v>
      </c>
      <c r="N3942" t="s">
        <v>17</v>
      </c>
      <c r="O3942" t="s">
        <v>24</v>
      </c>
      <c r="P3942" s="2">
        <f>DATEVALUE(CONCATENATE(RIGHT(output[[#This Row],[month_year]],2),"/01/",LEFT(output[[#This Row],[month_year]],4)))</f>
        <v>42401</v>
      </c>
    </row>
    <row r="3943" spans="1:16" x14ac:dyDescent="0.3">
      <c r="A3943">
        <v>201602</v>
      </c>
      <c r="B3943" t="s">
        <v>143</v>
      </c>
      <c r="C3943" t="s">
        <v>163</v>
      </c>
      <c r="D3943" t="s">
        <v>164</v>
      </c>
      <c r="E3943" t="s">
        <v>72</v>
      </c>
      <c r="F3943" t="s">
        <v>18</v>
      </c>
      <c r="G3943" t="s">
        <v>161</v>
      </c>
      <c r="H3943" t="s">
        <v>38</v>
      </c>
      <c r="I3943" t="s">
        <v>165</v>
      </c>
      <c r="J3943">
        <v>4262</v>
      </c>
      <c r="K3943">
        <v>14.23</v>
      </c>
      <c r="L3943">
        <v>60648.26</v>
      </c>
      <c r="N3943" t="s">
        <v>72</v>
      </c>
      <c r="O3943" t="s">
        <v>24</v>
      </c>
      <c r="P3943" s="2">
        <f>DATEVALUE(CONCATENATE(RIGHT(output[[#This Row],[month_year]],2),"/01/",LEFT(output[[#This Row],[month_year]],4)))</f>
        <v>42401</v>
      </c>
    </row>
    <row r="3944" spans="1:16" x14ac:dyDescent="0.3">
      <c r="A3944">
        <v>201602</v>
      </c>
      <c r="B3944" t="s">
        <v>143</v>
      </c>
      <c r="C3944" t="s">
        <v>166</v>
      </c>
      <c r="D3944" t="s">
        <v>167</v>
      </c>
      <c r="E3944" t="s">
        <v>17</v>
      </c>
      <c r="F3944" t="s">
        <v>18</v>
      </c>
      <c r="G3944" t="s">
        <v>19</v>
      </c>
      <c r="H3944" t="s">
        <v>20</v>
      </c>
      <c r="I3944" t="s">
        <v>21</v>
      </c>
      <c r="J3944">
        <v>187</v>
      </c>
      <c r="K3944">
        <v>14.98</v>
      </c>
      <c r="L3944">
        <v>2801.26</v>
      </c>
      <c r="N3944" t="s">
        <v>17</v>
      </c>
      <c r="O3944" t="s">
        <v>24</v>
      </c>
      <c r="P3944" s="2">
        <f>DATEVALUE(CONCATENATE(RIGHT(output[[#This Row],[month_year]],2),"/01/",LEFT(output[[#This Row],[month_year]],4)))</f>
        <v>42401</v>
      </c>
    </row>
    <row r="3945" spans="1:16" x14ac:dyDescent="0.3">
      <c r="A3945">
        <v>201602</v>
      </c>
      <c r="B3945" t="s">
        <v>143</v>
      </c>
      <c r="C3945" t="s">
        <v>168</v>
      </c>
      <c r="D3945" t="s">
        <v>169</v>
      </c>
      <c r="E3945" t="s">
        <v>72</v>
      </c>
      <c r="F3945" t="s">
        <v>18</v>
      </c>
      <c r="G3945" t="s">
        <v>19</v>
      </c>
      <c r="H3945" t="s">
        <v>38</v>
      </c>
      <c r="I3945" t="s">
        <v>39</v>
      </c>
      <c r="J3945">
        <v>300</v>
      </c>
      <c r="K3945">
        <v>15.98</v>
      </c>
      <c r="L3945">
        <v>4794</v>
      </c>
      <c r="N3945" t="s">
        <v>72</v>
      </c>
      <c r="O3945" t="s">
        <v>24</v>
      </c>
      <c r="P3945" s="2">
        <f>DATEVALUE(CONCATENATE(RIGHT(output[[#This Row],[month_year]],2),"/01/",LEFT(output[[#This Row],[month_year]],4)))</f>
        <v>42401</v>
      </c>
    </row>
    <row r="3946" spans="1:16" x14ac:dyDescent="0.3">
      <c r="A3946">
        <v>201602</v>
      </c>
      <c r="B3946" t="s">
        <v>143</v>
      </c>
      <c r="C3946" t="s">
        <v>170</v>
      </c>
      <c r="D3946" t="s">
        <v>171</v>
      </c>
      <c r="E3946" t="s">
        <v>172</v>
      </c>
      <c r="F3946" t="s">
        <v>18</v>
      </c>
      <c r="G3946" t="s">
        <v>27</v>
      </c>
      <c r="H3946" t="s">
        <v>20</v>
      </c>
      <c r="I3946" t="s">
        <v>28</v>
      </c>
      <c r="J3946">
        <v>7471</v>
      </c>
      <c r="K3946">
        <v>5.98</v>
      </c>
      <c r="L3946">
        <v>44676.58</v>
      </c>
      <c r="M3946">
        <v>1.3333333333333299</v>
      </c>
      <c r="N3946" t="s">
        <v>172</v>
      </c>
      <c r="O3946" t="s">
        <v>22</v>
      </c>
      <c r="P3946" s="2">
        <f>DATEVALUE(CONCATENATE(RIGHT(output[[#This Row],[month_year]],2),"/01/",LEFT(output[[#This Row],[month_year]],4)))</f>
        <v>42401</v>
      </c>
    </row>
    <row r="3947" spans="1:16" x14ac:dyDescent="0.3">
      <c r="A3947">
        <v>201602</v>
      </c>
      <c r="B3947" t="s">
        <v>143</v>
      </c>
      <c r="C3947" t="s">
        <v>173</v>
      </c>
      <c r="D3947" t="s">
        <v>174</v>
      </c>
      <c r="E3947" t="s">
        <v>175</v>
      </c>
      <c r="F3947" t="s">
        <v>18</v>
      </c>
      <c r="G3947" t="s">
        <v>27</v>
      </c>
      <c r="H3947" t="s">
        <v>38</v>
      </c>
      <c r="I3947" t="s">
        <v>150</v>
      </c>
      <c r="J3947">
        <v>5634</v>
      </c>
      <c r="K3947">
        <v>6.98</v>
      </c>
      <c r="L3947">
        <v>39325.32</v>
      </c>
      <c r="M3947">
        <v>1.3333333333333299</v>
      </c>
      <c r="N3947" t="s">
        <v>175</v>
      </c>
      <c r="O3947" t="s">
        <v>22</v>
      </c>
      <c r="P3947" s="2">
        <f>DATEVALUE(CONCATENATE(RIGHT(output[[#This Row],[month_year]],2),"/01/",LEFT(output[[#This Row],[month_year]],4)))</f>
        <v>42401</v>
      </c>
    </row>
    <row r="3948" spans="1:16" x14ac:dyDescent="0.3">
      <c r="A3948">
        <v>201602</v>
      </c>
      <c r="B3948" t="s">
        <v>143</v>
      </c>
      <c r="C3948" t="s">
        <v>176</v>
      </c>
      <c r="D3948" t="s">
        <v>177</v>
      </c>
      <c r="E3948" t="s">
        <v>172</v>
      </c>
      <c r="F3948" t="s">
        <v>18</v>
      </c>
      <c r="G3948" t="s">
        <v>27</v>
      </c>
      <c r="H3948" t="s">
        <v>20</v>
      </c>
      <c r="I3948" t="s">
        <v>28</v>
      </c>
      <c r="J3948">
        <v>954</v>
      </c>
      <c r="K3948">
        <v>5.98</v>
      </c>
      <c r="L3948">
        <v>5704.92</v>
      </c>
      <c r="N3948" t="s">
        <v>172</v>
      </c>
      <c r="O3948" t="s">
        <v>24</v>
      </c>
      <c r="P3948" s="2">
        <f>DATEVALUE(CONCATENATE(RIGHT(output[[#This Row],[month_year]],2),"/01/",LEFT(output[[#This Row],[month_year]],4)))</f>
        <v>42401</v>
      </c>
    </row>
    <row r="3949" spans="1:16" x14ac:dyDescent="0.3">
      <c r="A3949">
        <v>201602</v>
      </c>
      <c r="B3949" t="s">
        <v>143</v>
      </c>
      <c r="C3949" t="s">
        <v>178</v>
      </c>
      <c r="D3949" t="s">
        <v>179</v>
      </c>
      <c r="E3949" t="s">
        <v>175</v>
      </c>
      <c r="F3949" t="s">
        <v>18</v>
      </c>
      <c r="G3949" t="s">
        <v>27</v>
      </c>
      <c r="H3949" t="s">
        <v>38</v>
      </c>
      <c r="I3949" t="s">
        <v>150</v>
      </c>
      <c r="J3949">
        <v>625</v>
      </c>
      <c r="K3949">
        <v>6.98</v>
      </c>
      <c r="L3949">
        <v>4362.5</v>
      </c>
      <c r="N3949" t="s">
        <v>175</v>
      </c>
      <c r="O3949" t="s">
        <v>24</v>
      </c>
      <c r="P3949" s="2">
        <f>DATEVALUE(CONCATENATE(RIGHT(output[[#This Row],[month_year]],2),"/01/",LEFT(output[[#This Row],[month_year]],4)))</f>
        <v>42401</v>
      </c>
    </row>
    <row r="3950" spans="1:16" x14ac:dyDescent="0.3">
      <c r="A3950">
        <v>201602</v>
      </c>
      <c r="B3950" t="s">
        <v>143</v>
      </c>
      <c r="C3950" t="s">
        <v>180</v>
      </c>
      <c r="D3950" t="s">
        <v>181</v>
      </c>
      <c r="E3950" t="s">
        <v>75</v>
      </c>
      <c r="F3950" t="s">
        <v>18</v>
      </c>
      <c r="G3950" t="s">
        <v>19</v>
      </c>
      <c r="H3950" t="s">
        <v>20</v>
      </c>
      <c r="I3950" t="s">
        <v>21</v>
      </c>
      <c r="J3950">
        <v>2466</v>
      </c>
      <c r="K3950">
        <v>12.973333333333301</v>
      </c>
      <c r="L3950">
        <v>31992.240000000002</v>
      </c>
      <c r="M3950">
        <v>10.6666666666667</v>
      </c>
      <c r="N3950" t="s">
        <v>75</v>
      </c>
      <c r="O3950" t="s">
        <v>22</v>
      </c>
      <c r="P3950" s="2">
        <f>DATEVALUE(CONCATENATE(RIGHT(output[[#This Row],[month_year]],2),"/01/",LEFT(output[[#This Row],[month_year]],4)))</f>
        <v>42401</v>
      </c>
    </row>
    <row r="3951" spans="1:16" x14ac:dyDescent="0.3">
      <c r="A3951">
        <v>201602</v>
      </c>
      <c r="B3951" t="s">
        <v>143</v>
      </c>
      <c r="C3951" t="s">
        <v>182</v>
      </c>
      <c r="D3951" t="s">
        <v>183</v>
      </c>
      <c r="E3951" t="s">
        <v>78</v>
      </c>
      <c r="F3951" t="s">
        <v>18</v>
      </c>
      <c r="G3951" t="s">
        <v>19</v>
      </c>
      <c r="H3951" t="s">
        <v>38</v>
      </c>
      <c r="I3951" t="s">
        <v>39</v>
      </c>
      <c r="J3951">
        <v>2695</v>
      </c>
      <c r="K3951">
        <v>14.1</v>
      </c>
      <c r="L3951">
        <v>37999.5</v>
      </c>
      <c r="M3951">
        <v>10.6666666666667</v>
      </c>
      <c r="N3951" t="s">
        <v>78</v>
      </c>
      <c r="O3951" t="s">
        <v>22</v>
      </c>
      <c r="P3951" s="2">
        <f>DATEVALUE(CONCATENATE(RIGHT(output[[#This Row],[month_year]],2),"/01/",LEFT(output[[#This Row],[month_year]],4)))</f>
        <v>42401</v>
      </c>
    </row>
    <row r="3952" spans="1:16" x14ac:dyDescent="0.3">
      <c r="A3952">
        <v>201602</v>
      </c>
      <c r="B3952" t="s">
        <v>143</v>
      </c>
      <c r="C3952" t="s">
        <v>184</v>
      </c>
      <c r="D3952" t="s">
        <v>185</v>
      </c>
      <c r="E3952" t="s">
        <v>75</v>
      </c>
      <c r="F3952" t="s">
        <v>18</v>
      </c>
      <c r="G3952" t="s">
        <v>19</v>
      </c>
      <c r="H3952" t="s">
        <v>20</v>
      </c>
      <c r="I3952" t="s">
        <v>21</v>
      </c>
      <c r="J3952">
        <v>219</v>
      </c>
      <c r="K3952">
        <v>14.98</v>
      </c>
      <c r="L3952">
        <v>3280.62</v>
      </c>
      <c r="N3952" t="s">
        <v>75</v>
      </c>
      <c r="O3952" t="s">
        <v>24</v>
      </c>
      <c r="P3952" s="2">
        <f>DATEVALUE(CONCATENATE(RIGHT(output[[#This Row],[month_year]],2),"/01/",LEFT(output[[#This Row],[month_year]],4)))</f>
        <v>42401</v>
      </c>
    </row>
    <row r="3953" spans="1:16" x14ac:dyDescent="0.3">
      <c r="A3953">
        <v>201602</v>
      </c>
      <c r="B3953" t="s">
        <v>143</v>
      </c>
      <c r="C3953" t="s">
        <v>186</v>
      </c>
      <c r="D3953" t="s">
        <v>187</v>
      </c>
      <c r="E3953" t="s">
        <v>78</v>
      </c>
      <c r="F3953" t="s">
        <v>18</v>
      </c>
      <c r="G3953" t="s">
        <v>19</v>
      </c>
      <c r="H3953" t="s">
        <v>38</v>
      </c>
      <c r="I3953" t="s">
        <v>39</v>
      </c>
      <c r="J3953">
        <v>259</v>
      </c>
      <c r="K3953">
        <v>15.98</v>
      </c>
      <c r="L3953">
        <v>4138.82</v>
      </c>
      <c r="N3953" t="s">
        <v>78</v>
      </c>
      <c r="O3953" t="s">
        <v>24</v>
      </c>
      <c r="P3953" s="2">
        <f>DATEVALUE(CONCATENATE(RIGHT(output[[#This Row],[month_year]],2),"/01/",LEFT(output[[#This Row],[month_year]],4)))</f>
        <v>42401</v>
      </c>
    </row>
    <row r="3954" spans="1:16" x14ac:dyDescent="0.3">
      <c r="A3954">
        <v>201602</v>
      </c>
      <c r="B3954" t="s">
        <v>143</v>
      </c>
      <c r="C3954" t="s">
        <v>188</v>
      </c>
      <c r="D3954" t="s">
        <v>189</v>
      </c>
      <c r="E3954" t="s">
        <v>190</v>
      </c>
      <c r="F3954" t="s">
        <v>18</v>
      </c>
      <c r="G3954" t="s">
        <v>27</v>
      </c>
      <c r="H3954" t="s">
        <v>20</v>
      </c>
      <c r="I3954" t="s">
        <v>28</v>
      </c>
      <c r="J3954">
        <v>1715</v>
      </c>
      <c r="K3954">
        <v>5.98</v>
      </c>
      <c r="L3954">
        <v>10255.700000000001</v>
      </c>
      <c r="M3954">
        <v>1</v>
      </c>
      <c r="N3954" t="s">
        <v>190</v>
      </c>
      <c r="O3954" t="s">
        <v>22</v>
      </c>
      <c r="P3954" s="2">
        <f>DATEVALUE(CONCATENATE(RIGHT(output[[#This Row],[month_year]],2),"/01/",LEFT(output[[#This Row],[month_year]],4)))</f>
        <v>42401</v>
      </c>
    </row>
    <row r="3955" spans="1:16" x14ac:dyDescent="0.3">
      <c r="A3955">
        <v>201602</v>
      </c>
      <c r="B3955" t="s">
        <v>143</v>
      </c>
      <c r="C3955" t="s">
        <v>191</v>
      </c>
      <c r="D3955" t="s">
        <v>192</v>
      </c>
      <c r="E3955" t="s">
        <v>193</v>
      </c>
      <c r="F3955" t="s">
        <v>18</v>
      </c>
      <c r="G3955" t="s">
        <v>27</v>
      </c>
      <c r="H3955" t="s">
        <v>38</v>
      </c>
      <c r="I3955" t="s">
        <v>150</v>
      </c>
      <c r="J3955">
        <v>1156</v>
      </c>
      <c r="K3955">
        <v>6.98</v>
      </c>
      <c r="L3955">
        <v>8068.88</v>
      </c>
      <c r="M3955">
        <v>1</v>
      </c>
      <c r="N3955" t="s">
        <v>193</v>
      </c>
      <c r="O3955" t="s">
        <v>22</v>
      </c>
      <c r="P3955" s="2">
        <f>DATEVALUE(CONCATENATE(RIGHT(output[[#This Row],[month_year]],2),"/01/",LEFT(output[[#This Row],[month_year]],4)))</f>
        <v>42401</v>
      </c>
    </row>
    <row r="3956" spans="1:16" x14ac:dyDescent="0.3">
      <c r="A3956">
        <v>201602</v>
      </c>
      <c r="B3956" t="s">
        <v>143</v>
      </c>
      <c r="C3956" t="s">
        <v>194</v>
      </c>
      <c r="D3956" t="s">
        <v>195</v>
      </c>
      <c r="E3956" t="s">
        <v>190</v>
      </c>
      <c r="F3956" t="s">
        <v>18</v>
      </c>
      <c r="G3956" t="s">
        <v>27</v>
      </c>
      <c r="H3956" t="s">
        <v>20</v>
      </c>
      <c r="I3956" t="s">
        <v>28</v>
      </c>
      <c r="J3956">
        <v>214</v>
      </c>
      <c r="K3956">
        <v>5.98</v>
      </c>
      <c r="L3956">
        <v>1279.72</v>
      </c>
      <c r="N3956" t="s">
        <v>190</v>
      </c>
      <c r="O3956" t="s">
        <v>24</v>
      </c>
      <c r="P3956" s="2">
        <f>DATEVALUE(CONCATENATE(RIGHT(output[[#This Row],[month_year]],2),"/01/",LEFT(output[[#This Row],[month_year]],4)))</f>
        <v>42401</v>
      </c>
    </row>
    <row r="3957" spans="1:16" x14ac:dyDescent="0.3">
      <c r="A3957">
        <v>201602</v>
      </c>
      <c r="B3957" t="s">
        <v>143</v>
      </c>
      <c r="C3957" t="s">
        <v>196</v>
      </c>
      <c r="D3957" t="s">
        <v>197</v>
      </c>
      <c r="E3957" t="s">
        <v>193</v>
      </c>
      <c r="F3957" t="s">
        <v>18</v>
      </c>
      <c r="G3957" t="s">
        <v>27</v>
      </c>
      <c r="H3957" t="s">
        <v>38</v>
      </c>
      <c r="I3957" t="s">
        <v>150</v>
      </c>
      <c r="J3957">
        <v>101</v>
      </c>
      <c r="K3957">
        <v>6.98</v>
      </c>
      <c r="L3957">
        <v>704.98</v>
      </c>
      <c r="N3957" t="s">
        <v>193</v>
      </c>
      <c r="O3957" t="s">
        <v>24</v>
      </c>
      <c r="P3957" s="2">
        <f>DATEVALUE(CONCATENATE(RIGHT(output[[#This Row],[month_year]],2),"/01/",LEFT(output[[#This Row],[month_year]],4)))</f>
        <v>42401</v>
      </c>
    </row>
    <row r="3958" spans="1:16" x14ac:dyDescent="0.3">
      <c r="A3958">
        <v>201602</v>
      </c>
      <c r="B3958" t="s">
        <v>143</v>
      </c>
      <c r="C3958" t="s">
        <v>198</v>
      </c>
      <c r="D3958" t="s">
        <v>80</v>
      </c>
      <c r="E3958" t="s">
        <v>81</v>
      </c>
      <c r="F3958" t="s">
        <v>18</v>
      </c>
      <c r="G3958" t="s">
        <v>52</v>
      </c>
      <c r="H3958" t="s">
        <v>20</v>
      </c>
      <c r="I3958" t="s">
        <v>53</v>
      </c>
      <c r="J3958">
        <v>2716</v>
      </c>
      <c r="K3958">
        <v>12.76</v>
      </c>
      <c r="L3958">
        <v>34656.160000000003</v>
      </c>
      <c r="M3958">
        <v>14.6666666666667</v>
      </c>
      <c r="N3958" t="s">
        <v>81</v>
      </c>
      <c r="O3958" t="s">
        <v>22</v>
      </c>
      <c r="P3958" s="2">
        <f>DATEVALUE(CONCATENATE(RIGHT(output[[#This Row],[month_year]],2),"/01/",LEFT(output[[#This Row],[month_year]],4)))</f>
        <v>42401</v>
      </c>
    </row>
    <row r="3959" spans="1:16" x14ac:dyDescent="0.3">
      <c r="A3959">
        <v>201602</v>
      </c>
      <c r="B3959" t="s">
        <v>143</v>
      </c>
      <c r="C3959" t="s">
        <v>199</v>
      </c>
      <c r="D3959" t="s">
        <v>83</v>
      </c>
      <c r="E3959" t="s">
        <v>84</v>
      </c>
      <c r="F3959" t="s">
        <v>18</v>
      </c>
      <c r="G3959" t="s">
        <v>52</v>
      </c>
      <c r="H3959" t="s">
        <v>38</v>
      </c>
      <c r="I3959" t="s">
        <v>85</v>
      </c>
      <c r="J3959">
        <v>2648</v>
      </c>
      <c r="K3959">
        <v>14.07</v>
      </c>
      <c r="L3959">
        <v>37257.360000000001</v>
      </c>
      <c r="M3959">
        <v>13.3333333333333</v>
      </c>
      <c r="N3959" t="s">
        <v>84</v>
      </c>
      <c r="O3959" t="s">
        <v>22</v>
      </c>
      <c r="P3959" s="2">
        <f>DATEVALUE(CONCATENATE(RIGHT(output[[#This Row],[month_year]],2),"/01/",LEFT(output[[#This Row],[month_year]],4)))</f>
        <v>42401</v>
      </c>
    </row>
    <row r="3960" spans="1:16" x14ac:dyDescent="0.3">
      <c r="A3960">
        <v>201602</v>
      </c>
      <c r="B3960" t="s">
        <v>143</v>
      </c>
      <c r="C3960" t="s">
        <v>200</v>
      </c>
      <c r="D3960" t="s">
        <v>201</v>
      </c>
      <c r="E3960" t="s">
        <v>81</v>
      </c>
      <c r="F3960" t="s">
        <v>18</v>
      </c>
      <c r="G3960" t="s">
        <v>52</v>
      </c>
      <c r="H3960" t="s">
        <v>20</v>
      </c>
      <c r="I3960" t="s">
        <v>53</v>
      </c>
      <c r="J3960">
        <v>286</v>
      </c>
      <c r="K3960">
        <v>14.98</v>
      </c>
      <c r="L3960">
        <v>4284.28</v>
      </c>
      <c r="N3960" t="s">
        <v>81</v>
      </c>
      <c r="O3960" t="s">
        <v>24</v>
      </c>
      <c r="P3960" s="2">
        <f>DATEVALUE(CONCATENATE(RIGHT(output[[#This Row],[month_year]],2),"/01/",LEFT(output[[#This Row],[month_year]],4)))</f>
        <v>42401</v>
      </c>
    </row>
    <row r="3961" spans="1:16" x14ac:dyDescent="0.3">
      <c r="A3961">
        <v>201602</v>
      </c>
      <c r="B3961" t="s">
        <v>143</v>
      </c>
      <c r="C3961" t="s">
        <v>202</v>
      </c>
      <c r="D3961" t="s">
        <v>203</v>
      </c>
      <c r="E3961" t="s">
        <v>84</v>
      </c>
      <c r="F3961" t="s">
        <v>18</v>
      </c>
      <c r="G3961" t="s">
        <v>52</v>
      </c>
      <c r="H3961" t="s">
        <v>38</v>
      </c>
      <c r="I3961" t="s">
        <v>85</v>
      </c>
      <c r="J3961">
        <v>204</v>
      </c>
      <c r="K3961">
        <v>15.98</v>
      </c>
      <c r="L3961">
        <v>3259.92</v>
      </c>
      <c r="N3961" t="s">
        <v>84</v>
      </c>
      <c r="O3961" t="s">
        <v>24</v>
      </c>
      <c r="P3961" s="2">
        <f>DATEVALUE(CONCATENATE(RIGHT(output[[#This Row],[month_year]],2),"/01/",LEFT(output[[#This Row],[month_year]],4)))</f>
        <v>42401</v>
      </c>
    </row>
    <row r="3962" spans="1:16" x14ac:dyDescent="0.3">
      <c r="A3962">
        <v>201602</v>
      </c>
      <c r="B3962" t="s">
        <v>143</v>
      </c>
      <c r="C3962" t="s">
        <v>204</v>
      </c>
      <c r="D3962" t="s">
        <v>205</v>
      </c>
      <c r="E3962" t="s">
        <v>206</v>
      </c>
      <c r="F3962" t="s">
        <v>206</v>
      </c>
      <c r="G3962" t="s">
        <v>19</v>
      </c>
      <c r="H3962" t="s">
        <v>20</v>
      </c>
      <c r="I3962" t="s">
        <v>21</v>
      </c>
      <c r="J3962">
        <v>1208</v>
      </c>
      <c r="K3962">
        <v>12.973333333333301</v>
      </c>
      <c r="L3962">
        <v>15671.7866666667</v>
      </c>
      <c r="M3962">
        <v>41.3333333333333</v>
      </c>
      <c r="N3962" t="s">
        <v>206</v>
      </c>
      <c r="O3962" t="s">
        <v>22</v>
      </c>
      <c r="P3962" s="2">
        <f>DATEVALUE(CONCATENATE(RIGHT(output[[#This Row],[month_year]],2),"/01/",LEFT(output[[#This Row],[month_year]],4)))</f>
        <v>42401</v>
      </c>
    </row>
    <row r="3963" spans="1:16" x14ac:dyDescent="0.3">
      <c r="A3963">
        <v>201602</v>
      </c>
      <c r="B3963" t="s">
        <v>143</v>
      </c>
      <c r="C3963" t="s">
        <v>207</v>
      </c>
      <c r="D3963" t="s">
        <v>208</v>
      </c>
      <c r="E3963" t="s">
        <v>209</v>
      </c>
      <c r="F3963" t="s">
        <v>206</v>
      </c>
      <c r="G3963" t="s">
        <v>19</v>
      </c>
      <c r="H3963" t="s">
        <v>38</v>
      </c>
      <c r="I3963" t="s">
        <v>39</v>
      </c>
      <c r="J3963">
        <v>1526</v>
      </c>
      <c r="K3963">
        <v>14.1</v>
      </c>
      <c r="L3963">
        <v>21516.6</v>
      </c>
      <c r="M3963">
        <v>21.3333333333333</v>
      </c>
      <c r="N3963" t="s">
        <v>209</v>
      </c>
      <c r="O3963" t="s">
        <v>22</v>
      </c>
      <c r="P3963" s="2">
        <f>DATEVALUE(CONCATENATE(RIGHT(output[[#This Row],[month_year]],2),"/01/",LEFT(output[[#This Row],[month_year]],4)))</f>
        <v>42401</v>
      </c>
    </row>
    <row r="3964" spans="1:16" x14ac:dyDescent="0.3">
      <c r="A3964">
        <v>201602</v>
      </c>
      <c r="B3964" t="s">
        <v>143</v>
      </c>
      <c r="C3964" t="s">
        <v>210</v>
      </c>
      <c r="D3964" t="s">
        <v>211</v>
      </c>
      <c r="E3964" t="s">
        <v>206</v>
      </c>
      <c r="F3964" t="s">
        <v>206</v>
      </c>
      <c r="G3964" t="s">
        <v>161</v>
      </c>
      <c r="H3964" t="s">
        <v>20</v>
      </c>
      <c r="I3964" t="s">
        <v>162</v>
      </c>
      <c r="J3964">
        <v>1766</v>
      </c>
      <c r="K3964">
        <v>13.1033333333333</v>
      </c>
      <c r="L3964">
        <v>23140.4866666667</v>
      </c>
      <c r="N3964" t="s">
        <v>206</v>
      </c>
      <c r="O3964" t="s">
        <v>24</v>
      </c>
      <c r="P3964" s="2">
        <f>DATEVALUE(CONCATENATE(RIGHT(output[[#This Row],[month_year]],2),"/01/",LEFT(output[[#This Row],[month_year]],4)))</f>
        <v>42401</v>
      </c>
    </row>
    <row r="3965" spans="1:16" x14ac:dyDescent="0.3">
      <c r="A3965">
        <v>201602</v>
      </c>
      <c r="B3965" t="s">
        <v>143</v>
      </c>
      <c r="C3965" t="s">
        <v>212</v>
      </c>
      <c r="D3965" t="s">
        <v>213</v>
      </c>
      <c r="E3965" t="s">
        <v>209</v>
      </c>
      <c r="F3965" t="s">
        <v>206</v>
      </c>
      <c r="G3965" t="s">
        <v>161</v>
      </c>
      <c r="H3965" t="s">
        <v>38</v>
      </c>
      <c r="I3965" t="s">
        <v>165</v>
      </c>
      <c r="J3965">
        <v>2105</v>
      </c>
      <c r="K3965">
        <v>14.23</v>
      </c>
      <c r="L3965">
        <v>29954.15</v>
      </c>
      <c r="N3965" t="s">
        <v>209</v>
      </c>
      <c r="O3965" t="s">
        <v>24</v>
      </c>
      <c r="P3965" s="2">
        <f>DATEVALUE(CONCATENATE(RIGHT(output[[#This Row],[month_year]],2),"/01/",LEFT(output[[#This Row],[month_year]],4)))</f>
        <v>42401</v>
      </c>
    </row>
    <row r="3966" spans="1:16" x14ac:dyDescent="0.3">
      <c r="A3966">
        <v>201602</v>
      </c>
      <c r="B3966" t="s">
        <v>143</v>
      </c>
      <c r="C3966" t="s">
        <v>214</v>
      </c>
      <c r="D3966" t="s">
        <v>215</v>
      </c>
      <c r="E3966" t="s">
        <v>206</v>
      </c>
      <c r="F3966" t="s">
        <v>206</v>
      </c>
      <c r="G3966" t="s">
        <v>19</v>
      </c>
      <c r="H3966" t="s">
        <v>20</v>
      </c>
      <c r="I3966" t="s">
        <v>21</v>
      </c>
      <c r="J3966">
        <v>207</v>
      </c>
      <c r="K3966">
        <v>14.98</v>
      </c>
      <c r="L3966">
        <v>3100.86</v>
      </c>
      <c r="N3966" t="s">
        <v>206</v>
      </c>
      <c r="O3966" t="s">
        <v>24</v>
      </c>
      <c r="P3966" s="2">
        <f>DATEVALUE(CONCATENATE(RIGHT(output[[#This Row],[month_year]],2),"/01/",LEFT(output[[#This Row],[month_year]],4)))</f>
        <v>42401</v>
      </c>
    </row>
    <row r="3967" spans="1:16" x14ac:dyDescent="0.3">
      <c r="A3967">
        <v>201602</v>
      </c>
      <c r="B3967" t="s">
        <v>143</v>
      </c>
      <c r="C3967" t="s">
        <v>216</v>
      </c>
      <c r="D3967" t="s">
        <v>217</v>
      </c>
      <c r="E3967" t="s">
        <v>209</v>
      </c>
      <c r="F3967" t="s">
        <v>206</v>
      </c>
      <c r="G3967" t="s">
        <v>19</v>
      </c>
      <c r="H3967" t="s">
        <v>38</v>
      </c>
      <c r="I3967" t="s">
        <v>39</v>
      </c>
      <c r="J3967">
        <v>215</v>
      </c>
      <c r="K3967">
        <v>15.98</v>
      </c>
      <c r="L3967">
        <v>3435.7</v>
      </c>
      <c r="N3967" t="s">
        <v>209</v>
      </c>
      <c r="O3967" t="s">
        <v>24</v>
      </c>
      <c r="P3967" s="2">
        <f>DATEVALUE(CONCATENATE(RIGHT(output[[#This Row],[month_year]],2),"/01/",LEFT(output[[#This Row],[month_year]],4)))</f>
        <v>42401</v>
      </c>
    </row>
    <row r="3968" spans="1:16" x14ac:dyDescent="0.3">
      <c r="A3968">
        <v>201602</v>
      </c>
      <c r="B3968" t="s">
        <v>143</v>
      </c>
      <c r="C3968" t="s">
        <v>218</v>
      </c>
      <c r="D3968" t="s">
        <v>219</v>
      </c>
      <c r="E3968" t="s">
        <v>87</v>
      </c>
      <c r="F3968" t="s">
        <v>30</v>
      </c>
      <c r="G3968" t="s">
        <v>19</v>
      </c>
      <c r="H3968" t="s">
        <v>38</v>
      </c>
      <c r="I3968" t="s">
        <v>39</v>
      </c>
      <c r="J3968">
        <v>2951</v>
      </c>
      <c r="K3968">
        <v>14.1</v>
      </c>
      <c r="L3968">
        <v>41609.1</v>
      </c>
      <c r="M3968">
        <v>42.6666666666667</v>
      </c>
      <c r="N3968" t="s">
        <v>87</v>
      </c>
      <c r="O3968" t="s">
        <v>22</v>
      </c>
      <c r="P3968" s="2">
        <f>DATEVALUE(CONCATENATE(RIGHT(output[[#This Row],[month_year]],2),"/01/",LEFT(output[[#This Row],[month_year]],4)))</f>
        <v>42401</v>
      </c>
    </row>
    <row r="3969" spans="1:16" x14ac:dyDescent="0.3">
      <c r="A3969">
        <v>201602</v>
      </c>
      <c r="B3969" t="s">
        <v>143</v>
      </c>
      <c r="C3969" t="s">
        <v>220</v>
      </c>
      <c r="D3969" t="s">
        <v>221</v>
      </c>
      <c r="E3969" t="s">
        <v>30</v>
      </c>
      <c r="F3969" t="s">
        <v>30</v>
      </c>
      <c r="G3969" t="s">
        <v>161</v>
      </c>
      <c r="H3969" t="s">
        <v>20</v>
      </c>
      <c r="I3969" t="s">
        <v>162</v>
      </c>
      <c r="J3969">
        <v>2557</v>
      </c>
      <c r="K3969">
        <v>13.1033333333333</v>
      </c>
      <c r="L3969">
        <v>33505.223333333299</v>
      </c>
      <c r="M3969">
        <v>42.6666666666667</v>
      </c>
      <c r="N3969" t="s">
        <v>30</v>
      </c>
      <c r="O3969" t="s">
        <v>22</v>
      </c>
      <c r="P3969" s="2">
        <f>DATEVALUE(CONCATENATE(RIGHT(output[[#This Row],[month_year]],2),"/01/",LEFT(output[[#This Row],[month_year]],4)))</f>
        <v>42401</v>
      </c>
    </row>
    <row r="3970" spans="1:16" x14ac:dyDescent="0.3">
      <c r="A3970">
        <v>201602</v>
      </c>
      <c r="B3970" t="s">
        <v>143</v>
      </c>
      <c r="C3970" t="s">
        <v>222</v>
      </c>
      <c r="D3970" t="s">
        <v>223</v>
      </c>
      <c r="E3970" t="s">
        <v>87</v>
      </c>
      <c r="F3970" t="s">
        <v>30</v>
      </c>
      <c r="G3970" t="s">
        <v>161</v>
      </c>
      <c r="H3970" t="s">
        <v>38</v>
      </c>
      <c r="I3970" t="s">
        <v>165</v>
      </c>
      <c r="J3970">
        <v>3052</v>
      </c>
      <c r="K3970">
        <v>14.23</v>
      </c>
      <c r="L3970">
        <v>43429.96</v>
      </c>
      <c r="N3970" t="s">
        <v>87</v>
      </c>
      <c r="O3970" t="s">
        <v>24</v>
      </c>
      <c r="P3970" s="2">
        <f>DATEVALUE(CONCATENATE(RIGHT(output[[#This Row],[month_year]],2),"/01/",LEFT(output[[#This Row],[month_year]],4)))</f>
        <v>42401</v>
      </c>
    </row>
    <row r="3971" spans="1:16" x14ac:dyDescent="0.3">
      <c r="A3971">
        <v>201602</v>
      </c>
      <c r="B3971" t="s">
        <v>143</v>
      </c>
      <c r="C3971" t="s">
        <v>224</v>
      </c>
      <c r="D3971" t="s">
        <v>225</v>
      </c>
      <c r="E3971" t="s">
        <v>129</v>
      </c>
      <c r="F3971" t="s">
        <v>30</v>
      </c>
      <c r="G3971" t="s">
        <v>19</v>
      </c>
      <c r="H3971" t="s">
        <v>20</v>
      </c>
      <c r="I3971" t="s">
        <v>21</v>
      </c>
      <c r="J3971">
        <v>7343</v>
      </c>
      <c r="K3971">
        <v>12.973333333333301</v>
      </c>
      <c r="L3971">
        <v>95263.186666666705</v>
      </c>
      <c r="M3971">
        <v>14.6666666666667</v>
      </c>
      <c r="N3971" t="s">
        <v>129</v>
      </c>
      <c r="O3971" t="s">
        <v>22</v>
      </c>
      <c r="P3971" s="2">
        <f>DATEVALUE(CONCATENATE(RIGHT(output[[#This Row],[month_year]],2),"/01/",LEFT(output[[#This Row],[month_year]],4)))</f>
        <v>42401</v>
      </c>
    </row>
    <row r="3972" spans="1:16" x14ac:dyDescent="0.3">
      <c r="A3972">
        <v>201602</v>
      </c>
      <c r="B3972" t="s">
        <v>143</v>
      </c>
      <c r="C3972" t="s">
        <v>226</v>
      </c>
      <c r="D3972" t="s">
        <v>227</v>
      </c>
      <c r="E3972" t="s">
        <v>228</v>
      </c>
      <c r="F3972" t="s">
        <v>30</v>
      </c>
      <c r="G3972" t="s">
        <v>19</v>
      </c>
      <c r="H3972" t="s">
        <v>38</v>
      </c>
      <c r="I3972" t="s">
        <v>39</v>
      </c>
      <c r="J3972">
        <v>8221</v>
      </c>
      <c r="K3972">
        <v>14.1</v>
      </c>
      <c r="L3972">
        <v>115916.1</v>
      </c>
      <c r="M3972">
        <v>14.6666666666667</v>
      </c>
      <c r="N3972" t="s">
        <v>228</v>
      </c>
      <c r="O3972" t="s">
        <v>22</v>
      </c>
      <c r="P3972" s="2">
        <f>DATEVALUE(CONCATENATE(RIGHT(output[[#This Row],[month_year]],2),"/01/",LEFT(output[[#This Row],[month_year]],4)))</f>
        <v>42401</v>
      </c>
    </row>
    <row r="3973" spans="1:16" x14ac:dyDescent="0.3">
      <c r="A3973">
        <v>201602</v>
      </c>
      <c r="B3973" t="s">
        <v>143</v>
      </c>
      <c r="C3973" t="s">
        <v>229</v>
      </c>
      <c r="D3973" t="s">
        <v>230</v>
      </c>
      <c r="E3973" t="s">
        <v>231</v>
      </c>
      <c r="F3973" t="s">
        <v>30</v>
      </c>
      <c r="G3973" t="s">
        <v>27</v>
      </c>
      <c r="H3973" t="s">
        <v>20</v>
      </c>
      <c r="I3973" t="s">
        <v>28</v>
      </c>
      <c r="J3973">
        <v>1578</v>
      </c>
      <c r="K3973">
        <v>5.98</v>
      </c>
      <c r="L3973">
        <v>9436.44</v>
      </c>
      <c r="M3973">
        <v>0.33333333333333298</v>
      </c>
      <c r="N3973" t="s">
        <v>231</v>
      </c>
      <c r="O3973" t="s">
        <v>22</v>
      </c>
      <c r="P3973" s="2">
        <f>DATEVALUE(CONCATENATE(RIGHT(output[[#This Row],[month_year]],2),"/01/",LEFT(output[[#This Row],[month_year]],4)))</f>
        <v>42401</v>
      </c>
    </row>
    <row r="3974" spans="1:16" x14ac:dyDescent="0.3">
      <c r="A3974">
        <v>201602</v>
      </c>
      <c r="B3974" t="s">
        <v>143</v>
      </c>
      <c r="C3974" t="s">
        <v>232</v>
      </c>
      <c r="D3974" t="s">
        <v>233</v>
      </c>
      <c r="E3974" t="s">
        <v>234</v>
      </c>
      <c r="F3974" t="s">
        <v>30</v>
      </c>
      <c r="G3974" t="s">
        <v>27</v>
      </c>
      <c r="H3974" t="s">
        <v>38</v>
      </c>
      <c r="I3974" t="s">
        <v>150</v>
      </c>
      <c r="J3974">
        <v>1061</v>
      </c>
      <c r="K3974">
        <v>6.98</v>
      </c>
      <c r="L3974">
        <v>7405.78</v>
      </c>
      <c r="M3974">
        <v>0.33333333333333298</v>
      </c>
      <c r="N3974" t="s">
        <v>234</v>
      </c>
      <c r="O3974" t="s">
        <v>22</v>
      </c>
      <c r="P3974" s="2">
        <f>DATEVALUE(CONCATENATE(RIGHT(output[[#This Row],[month_year]],2),"/01/",LEFT(output[[#This Row],[month_year]],4)))</f>
        <v>42401</v>
      </c>
    </row>
    <row r="3975" spans="1:16" x14ac:dyDescent="0.3">
      <c r="A3975">
        <v>201602</v>
      </c>
      <c r="B3975" t="s">
        <v>143</v>
      </c>
      <c r="C3975" t="s">
        <v>235</v>
      </c>
      <c r="D3975" t="s">
        <v>236</v>
      </c>
      <c r="E3975" t="s">
        <v>231</v>
      </c>
      <c r="F3975" t="s">
        <v>30</v>
      </c>
      <c r="G3975" t="s">
        <v>27</v>
      </c>
      <c r="H3975" t="s">
        <v>20</v>
      </c>
      <c r="I3975" t="s">
        <v>28</v>
      </c>
      <c r="J3975">
        <v>191</v>
      </c>
      <c r="K3975">
        <v>5.98</v>
      </c>
      <c r="L3975">
        <v>1142.18</v>
      </c>
      <c r="N3975" t="s">
        <v>231</v>
      </c>
      <c r="O3975" t="s">
        <v>24</v>
      </c>
      <c r="P3975" s="2">
        <f>DATEVALUE(CONCATENATE(RIGHT(output[[#This Row],[month_year]],2),"/01/",LEFT(output[[#This Row],[month_year]],4)))</f>
        <v>42401</v>
      </c>
    </row>
    <row r="3976" spans="1:16" x14ac:dyDescent="0.3">
      <c r="A3976">
        <v>201602</v>
      </c>
      <c r="B3976" t="s">
        <v>143</v>
      </c>
      <c r="C3976" t="s">
        <v>237</v>
      </c>
      <c r="D3976" t="s">
        <v>238</v>
      </c>
      <c r="E3976" t="s">
        <v>234</v>
      </c>
      <c r="F3976" t="s">
        <v>30</v>
      </c>
      <c r="G3976" t="s">
        <v>27</v>
      </c>
      <c r="H3976" t="s">
        <v>38</v>
      </c>
      <c r="I3976" t="s">
        <v>150</v>
      </c>
      <c r="J3976">
        <v>113</v>
      </c>
      <c r="K3976">
        <v>6.98</v>
      </c>
      <c r="L3976">
        <v>788.74</v>
      </c>
      <c r="N3976" t="s">
        <v>234</v>
      </c>
      <c r="O3976" t="s">
        <v>24</v>
      </c>
      <c r="P3976" s="2">
        <f>DATEVALUE(CONCATENATE(RIGHT(output[[#This Row],[month_year]],2),"/01/",LEFT(output[[#This Row],[month_year]],4)))</f>
        <v>42401</v>
      </c>
    </row>
    <row r="3977" spans="1:16" x14ac:dyDescent="0.3">
      <c r="A3977">
        <v>201602</v>
      </c>
      <c r="B3977" t="s">
        <v>143</v>
      </c>
      <c r="C3977" t="s">
        <v>239</v>
      </c>
      <c r="D3977" t="s">
        <v>131</v>
      </c>
      <c r="E3977" t="s">
        <v>132</v>
      </c>
      <c r="F3977" t="s">
        <v>30</v>
      </c>
      <c r="G3977" t="s">
        <v>52</v>
      </c>
      <c r="H3977" t="s">
        <v>20</v>
      </c>
      <c r="I3977" t="s">
        <v>53</v>
      </c>
      <c r="J3977">
        <v>5567</v>
      </c>
      <c r="K3977">
        <v>12.76</v>
      </c>
      <c r="L3977">
        <v>71034.92</v>
      </c>
      <c r="M3977">
        <v>22.6666666666667</v>
      </c>
      <c r="N3977" t="s">
        <v>132</v>
      </c>
      <c r="O3977" t="s">
        <v>22</v>
      </c>
      <c r="P3977" s="2">
        <f>DATEVALUE(CONCATENATE(RIGHT(output[[#This Row],[month_year]],2),"/01/",LEFT(output[[#This Row],[month_year]],4)))</f>
        <v>42401</v>
      </c>
    </row>
    <row r="3978" spans="1:16" x14ac:dyDescent="0.3">
      <c r="A3978">
        <v>201602</v>
      </c>
      <c r="B3978" t="s">
        <v>143</v>
      </c>
      <c r="C3978" t="s">
        <v>240</v>
      </c>
      <c r="D3978" t="s">
        <v>241</v>
      </c>
      <c r="E3978" t="s">
        <v>242</v>
      </c>
      <c r="F3978" t="s">
        <v>30</v>
      </c>
      <c r="G3978" t="s">
        <v>243</v>
      </c>
      <c r="H3978" t="s">
        <v>20</v>
      </c>
      <c r="I3978" t="s">
        <v>244</v>
      </c>
      <c r="J3978">
        <v>2176</v>
      </c>
      <c r="K3978">
        <v>5.98</v>
      </c>
      <c r="L3978">
        <v>13012.48</v>
      </c>
      <c r="M3978">
        <v>4</v>
      </c>
      <c r="N3978" t="s">
        <v>242</v>
      </c>
      <c r="O3978" t="s">
        <v>22</v>
      </c>
      <c r="P3978" s="2">
        <f>DATEVALUE(CONCATENATE(RIGHT(output[[#This Row],[month_year]],2),"/01/",LEFT(output[[#This Row],[month_year]],4)))</f>
        <v>42401</v>
      </c>
    </row>
    <row r="3979" spans="1:16" x14ac:dyDescent="0.3">
      <c r="A3979">
        <v>201602</v>
      </c>
      <c r="B3979" t="s">
        <v>143</v>
      </c>
      <c r="C3979" t="s">
        <v>245</v>
      </c>
      <c r="D3979" t="s">
        <v>246</v>
      </c>
      <c r="E3979" t="s">
        <v>247</v>
      </c>
      <c r="F3979" t="s">
        <v>30</v>
      </c>
      <c r="G3979" t="s">
        <v>243</v>
      </c>
      <c r="H3979" t="s">
        <v>38</v>
      </c>
      <c r="I3979" t="s">
        <v>248</v>
      </c>
      <c r="J3979">
        <v>1485</v>
      </c>
      <c r="K3979">
        <v>6.98</v>
      </c>
      <c r="L3979">
        <v>10365.299999999999</v>
      </c>
      <c r="M3979">
        <v>4</v>
      </c>
      <c r="N3979" t="s">
        <v>247</v>
      </c>
      <c r="O3979" t="s">
        <v>22</v>
      </c>
      <c r="P3979" s="2">
        <f>DATEVALUE(CONCATENATE(RIGHT(output[[#This Row],[month_year]],2),"/01/",LEFT(output[[#This Row],[month_year]],4)))</f>
        <v>42401</v>
      </c>
    </row>
    <row r="3980" spans="1:16" x14ac:dyDescent="0.3">
      <c r="A3980">
        <v>201602</v>
      </c>
      <c r="B3980" t="s">
        <v>143</v>
      </c>
      <c r="C3980" t="s">
        <v>249</v>
      </c>
      <c r="D3980" t="s">
        <v>250</v>
      </c>
      <c r="E3980" t="s">
        <v>242</v>
      </c>
      <c r="F3980" t="s">
        <v>30</v>
      </c>
      <c r="G3980" t="s">
        <v>243</v>
      </c>
      <c r="H3980" t="s">
        <v>20</v>
      </c>
      <c r="I3980" t="s">
        <v>244</v>
      </c>
      <c r="J3980">
        <v>265</v>
      </c>
      <c r="K3980">
        <v>5.98</v>
      </c>
      <c r="L3980">
        <v>1584.7</v>
      </c>
      <c r="N3980" t="s">
        <v>242</v>
      </c>
      <c r="O3980" t="s">
        <v>24</v>
      </c>
      <c r="P3980" s="2">
        <f>DATEVALUE(CONCATENATE(RIGHT(output[[#This Row],[month_year]],2),"/01/",LEFT(output[[#This Row],[month_year]],4)))</f>
        <v>42401</v>
      </c>
    </row>
    <row r="3981" spans="1:16" x14ac:dyDescent="0.3">
      <c r="A3981">
        <v>201602</v>
      </c>
      <c r="B3981" t="s">
        <v>143</v>
      </c>
      <c r="C3981" t="s">
        <v>251</v>
      </c>
      <c r="D3981" t="s">
        <v>252</v>
      </c>
      <c r="E3981" t="s">
        <v>247</v>
      </c>
      <c r="F3981" t="s">
        <v>30</v>
      </c>
      <c r="G3981" t="s">
        <v>243</v>
      </c>
      <c r="H3981" t="s">
        <v>38</v>
      </c>
      <c r="I3981" t="s">
        <v>248</v>
      </c>
      <c r="J3981">
        <v>139</v>
      </c>
      <c r="K3981">
        <v>6.98</v>
      </c>
      <c r="L3981">
        <v>970.22</v>
      </c>
      <c r="N3981" t="s">
        <v>247</v>
      </c>
      <c r="O3981" t="s">
        <v>24</v>
      </c>
      <c r="P3981" s="2">
        <f>DATEVALUE(CONCATENATE(RIGHT(output[[#This Row],[month_year]],2),"/01/",LEFT(output[[#This Row],[month_year]],4)))</f>
        <v>42401</v>
      </c>
    </row>
    <row r="3982" spans="1:16" x14ac:dyDescent="0.3">
      <c r="A3982">
        <v>201602</v>
      </c>
      <c r="B3982" t="s">
        <v>143</v>
      </c>
      <c r="C3982" t="s">
        <v>253</v>
      </c>
      <c r="D3982" t="s">
        <v>254</v>
      </c>
      <c r="E3982" t="s">
        <v>255</v>
      </c>
      <c r="F3982" t="s">
        <v>30</v>
      </c>
      <c r="G3982" t="s">
        <v>52</v>
      </c>
      <c r="H3982" t="s">
        <v>38</v>
      </c>
      <c r="I3982" t="s">
        <v>85</v>
      </c>
      <c r="J3982">
        <v>6095</v>
      </c>
      <c r="K3982">
        <v>14.07</v>
      </c>
      <c r="L3982">
        <v>85756.65</v>
      </c>
      <c r="M3982">
        <v>22.6666666666667</v>
      </c>
      <c r="N3982" t="s">
        <v>255</v>
      </c>
      <c r="O3982" t="s">
        <v>22</v>
      </c>
      <c r="P3982" s="2">
        <f>DATEVALUE(CONCATENATE(RIGHT(output[[#This Row],[month_year]],2),"/01/",LEFT(output[[#This Row],[month_year]],4)))</f>
        <v>42401</v>
      </c>
    </row>
    <row r="3983" spans="1:16" x14ac:dyDescent="0.3">
      <c r="A3983">
        <v>201602</v>
      </c>
      <c r="B3983" t="s">
        <v>143</v>
      </c>
      <c r="C3983" t="s">
        <v>256</v>
      </c>
      <c r="D3983" t="s">
        <v>257</v>
      </c>
      <c r="E3983" t="s">
        <v>132</v>
      </c>
      <c r="F3983" t="s">
        <v>30</v>
      </c>
      <c r="G3983" t="s">
        <v>52</v>
      </c>
      <c r="H3983" t="s">
        <v>20</v>
      </c>
      <c r="I3983" t="s">
        <v>53</v>
      </c>
      <c r="J3983">
        <v>607</v>
      </c>
      <c r="K3983">
        <v>14.98</v>
      </c>
      <c r="L3983">
        <v>9092.86</v>
      </c>
      <c r="N3983" t="s">
        <v>132</v>
      </c>
      <c r="O3983" t="s">
        <v>24</v>
      </c>
      <c r="P3983" s="2">
        <f>DATEVALUE(CONCATENATE(RIGHT(output[[#This Row],[month_year]],2),"/01/",LEFT(output[[#This Row],[month_year]],4)))</f>
        <v>42401</v>
      </c>
    </row>
    <row r="3984" spans="1:16" x14ac:dyDescent="0.3">
      <c r="A3984">
        <v>201602</v>
      </c>
      <c r="B3984" t="s">
        <v>143</v>
      </c>
      <c r="C3984" t="s">
        <v>258</v>
      </c>
      <c r="D3984" t="s">
        <v>259</v>
      </c>
      <c r="E3984" t="s">
        <v>255</v>
      </c>
      <c r="F3984" t="s">
        <v>30</v>
      </c>
      <c r="G3984" t="s">
        <v>52</v>
      </c>
      <c r="H3984" t="s">
        <v>38</v>
      </c>
      <c r="I3984" t="s">
        <v>85</v>
      </c>
      <c r="J3984">
        <v>604</v>
      </c>
      <c r="K3984">
        <v>15.98</v>
      </c>
      <c r="L3984">
        <v>9651.92</v>
      </c>
      <c r="N3984" t="s">
        <v>255</v>
      </c>
      <c r="O3984" t="s">
        <v>24</v>
      </c>
      <c r="P3984" s="2">
        <f>DATEVALUE(CONCATENATE(RIGHT(output[[#This Row],[month_year]],2),"/01/",LEFT(output[[#This Row],[month_year]],4)))</f>
        <v>42401</v>
      </c>
    </row>
    <row r="3985" spans="1:16" x14ac:dyDescent="0.3">
      <c r="A3985">
        <v>201602</v>
      </c>
      <c r="B3985" t="s">
        <v>143</v>
      </c>
      <c r="C3985" t="s">
        <v>260</v>
      </c>
      <c r="D3985" t="s">
        <v>261</v>
      </c>
      <c r="E3985" t="s">
        <v>262</v>
      </c>
      <c r="F3985" t="s">
        <v>30</v>
      </c>
      <c r="G3985" t="s">
        <v>27</v>
      </c>
      <c r="H3985" t="s">
        <v>20</v>
      </c>
      <c r="I3985" t="s">
        <v>28</v>
      </c>
      <c r="J3985">
        <v>5388</v>
      </c>
      <c r="K3985">
        <v>5.98</v>
      </c>
      <c r="L3985">
        <v>32220.240000000002</v>
      </c>
      <c r="M3985">
        <v>1</v>
      </c>
      <c r="N3985" t="s">
        <v>262</v>
      </c>
      <c r="O3985" t="s">
        <v>22</v>
      </c>
      <c r="P3985" s="2">
        <f>DATEVALUE(CONCATENATE(RIGHT(output[[#This Row],[month_year]],2),"/01/",LEFT(output[[#This Row],[month_year]],4)))</f>
        <v>42401</v>
      </c>
    </row>
    <row r="3986" spans="1:16" x14ac:dyDescent="0.3">
      <c r="A3986">
        <v>201602</v>
      </c>
      <c r="B3986" t="s">
        <v>143</v>
      </c>
      <c r="C3986" t="s">
        <v>263</v>
      </c>
      <c r="D3986" t="s">
        <v>264</v>
      </c>
      <c r="E3986" t="s">
        <v>265</v>
      </c>
      <c r="F3986" t="s">
        <v>30</v>
      </c>
      <c r="G3986" t="s">
        <v>27</v>
      </c>
      <c r="H3986" t="s">
        <v>38</v>
      </c>
      <c r="I3986" t="s">
        <v>150</v>
      </c>
      <c r="J3986">
        <v>3822</v>
      </c>
      <c r="K3986">
        <v>6.98</v>
      </c>
      <c r="L3986">
        <v>26677.56</v>
      </c>
      <c r="M3986">
        <v>1</v>
      </c>
      <c r="N3986" t="s">
        <v>265</v>
      </c>
      <c r="O3986" t="s">
        <v>22</v>
      </c>
      <c r="P3986" s="2">
        <f>DATEVALUE(CONCATENATE(RIGHT(output[[#This Row],[month_year]],2),"/01/",LEFT(output[[#This Row],[month_year]],4)))</f>
        <v>42401</v>
      </c>
    </row>
    <row r="3987" spans="1:16" x14ac:dyDescent="0.3">
      <c r="A3987">
        <v>201602</v>
      </c>
      <c r="B3987" t="s">
        <v>143</v>
      </c>
      <c r="C3987" t="s">
        <v>266</v>
      </c>
      <c r="D3987" t="s">
        <v>267</v>
      </c>
      <c r="E3987" t="s">
        <v>262</v>
      </c>
      <c r="F3987" t="s">
        <v>30</v>
      </c>
      <c r="G3987" t="s">
        <v>27</v>
      </c>
      <c r="H3987" t="s">
        <v>20</v>
      </c>
      <c r="I3987" t="s">
        <v>28</v>
      </c>
      <c r="J3987">
        <v>685</v>
      </c>
      <c r="K3987">
        <v>5.98</v>
      </c>
      <c r="L3987">
        <v>4096.3</v>
      </c>
      <c r="N3987" t="s">
        <v>262</v>
      </c>
      <c r="O3987" t="s">
        <v>24</v>
      </c>
      <c r="P3987" s="2">
        <f>DATEVALUE(CONCATENATE(RIGHT(output[[#This Row],[month_year]],2),"/01/",LEFT(output[[#This Row],[month_year]],4)))</f>
        <v>42401</v>
      </c>
    </row>
    <row r="3988" spans="1:16" x14ac:dyDescent="0.3">
      <c r="A3988">
        <v>201602</v>
      </c>
      <c r="B3988" t="s">
        <v>143</v>
      </c>
      <c r="C3988" t="s">
        <v>268</v>
      </c>
      <c r="D3988" t="s">
        <v>269</v>
      </c>
      <c r="E3988" t="s">
        <v>265</v>
      </c>
      <c r="F3988" t="s">
        <v>30</v>
      </c>
      <c r="G3988" t="s">
        <v>27</v>
      </c>
      <c r="H3988" t="s">
        <v>38</v>
      </c>
      <c r="I3988" t="s">
        <v>150</v>
      </c>
      <c r="J3988">
        <v>454</v>
      </c>
      <c r="K3988">
        <v>6.98</v>
      </c>
      <c r="L3988">
        <v>3168.92</v>
      </c>
      <c r="N3988" t="s">
        <v>265</v>
      </c>
      <c r="O3988" t="s">
        <v>24</v>
      </c>
      <c r="P3988" s="2">
        <f>DATEVALUE(CONCATENATE(RIGHT(output[[#This Row],[month_year]],2),"/01/",LEFT(output[[#This Row],[month_year]],4)))</f>
        <v>42401</v>
      </c>
    </row>
    <row r="3989" spans="1:16" x14ac:dyDescent="0.3">
      <c r="A3989">
        <v>201602</v>
      </c>
      <c r="B3989" t="s">
        <v>143</v>
      </c>
      <c r="C3989" t="s">
        <v>270</v>
      </c>
      <c r="D3989" t="s">
        <v>271</v>
      </c>
      <c r="E3989" t="s">
        <v>30</v>
      </c>
      <c r="F3989" t="s">
        <v>30</v>
      </c>
      <c r="G3989" t="s">
        <v>19</v>
      </c>
      <c r="H3989" t="s">
        <v>20</v>
      </c>
      <c r="I3989" t="s">
        <v>21</v>
      </c>
      <c r="J3989">
        <v>7234</v>
      </c>
      <c r="K3989">
        <v>12.973333333333301</v>
      </c>
      <c r="L3989">
        <v>93849.093333333294</v>
      </c>
      <c r="N3989" t="s">
        <v>30</v>
      </c>
      <c r="O3989" t="s">
        <v>24</v>
      </c>
      <c r="P3989" s="2">
        <f>DATEVALUE(CONCATENATE(RIGHT(output[[#This Row],[month_year]],2),"/01/",LEFT(output[[#This Row],[month_year]],4)))</f>
        <v>42401</v>
      </c>
    </row>
    <row r="3990" spans="1:16" x14ac:dyDescent="0.3">
      <c r="A3990">
        <v>201602</v>
      </c>
      <c r="B3990" t="s">
        <v>143</v>
      </c>
      <c r="C3990" t="s">
        <v>272</v>
      </c>
      <c r="D3990" t="s">
        <v>273</v>
      </c>
      <c r="E3990" t="s">
        <v>87</v>
      </c>
      <c r="F3990" t="s">
        <v>30</v>
      </c>
      <c r="G3990" t="s">
        <v>19</v>
      </c>
      <c r="H3990" t="s">
        <v>38</v>
      </c>
      <c r="I3990" t="s">
        <v>39</v>
      </c>
      <c r="J3990">
        <v>9576</v>
      </c>
      <c r="K3990">
        <v>14.1</v>
      </c>
      <c r="L3990">
        <v>135021.6</v>
      </c>
      <c r="N3990" t="s">
        <v>87</v>
      </c>
      <c r="O3990" t="s">
        <v>24</v>
      </c>
      <c r="P3990" s="2">
        <f>DATEVALUE(CONCATENATE(RIGHT(output[[#This Row],[month_year]],2),"/01/",LEFT(output[[#This Row],[month_year]],4)))</f>
        <v>42401</v>
      </c>
    </row>
    <row r="3991" spans="1:16" x14ac:dyDescent="0.3">
      <c r="A3991">
        <v>201602</v>
      </c>
      <c r="B3991" t="s">
        <v>143</v>
      </c>
      <c r="C3991" t="s">
        <v>274</v>
      </c>
      <c r="D3991" t="s">
        <v>275</v>
      </c>
      <c r="E3991" t="s">
        <v>30</v>
      </c>
      <c r="F3991" t="s">
        <v>30</v>
      </c>
      <c r="G3991" t="s">
        <v>161</v>
      </c>
      <c r="H3991" t="s">
        <v>20</v>
      </c>
      <c r="I3991" t="s">
        <v>162</v>
      </c>
      <c r="J3991">
        <v>8517</v>
      </c>
      <c r="K3991">
        <v>13.1033333333333</v>
      </c>
      <c r="L3991">
        <v>111601.09</v>
      </c>
      <c r="N3991" t="s">
        <v>30</v>
      </c>
      <c r="O3991" t="s">
        <v>24</v>
      </c>
      <c r="P3991" s="2">
        <f>DATEVALUE(CONCATENATE(RIGHT(output[[#This Row],[month_year]],2),"/01/",LEFT(output[[#This Row],[month_year]],4)))</f>
        <v>42401</v>
      </c>
    </row>
    <row r="3992" spans="1:16" x14ac:dyDescent="0.3">
      <c r="A3992">
        <v>201602</v>
      </c>
      <c r="B3992" t="s">
        <v>143</v>
      </c>
      <c r="C3992" t="s">
        <v>276</v>
      </c>
      <c r="D3992" t="s">
        <v>277</v>
      </c>
      <c r="E3992" t="s">
        <v>87</v>
      </c>
      <c r="F3992" t="s">
        <v>30</v>
      </c>
      <c r="G3992" t="s">
        <v>161</v>
      </c>
      <c r="H3992" t="s">
        <v>38</v>
      </c>
      <c r="I3992" t="s">
        <v>165</v>
      </c>
      <c r="J3992">
        <v>11362</v>
      </c>
      <c r="K3992">
        <v>14.23</v>
      </c>
      <c r="L3992">
        <v>161681.26</v>
      </c>
      <c r="N3992" t="s">
        <v>87</v>
      </c>
      <c r="O3992" t="s">
        <v>24</v>
      </c>
      <c r="P3992" s="2">
        <f>DATEVALUE(CONCATENATE(RIGHT(output[[#This Row],[month_year]],2),"/01/",LEFT(output[[#This Row],[month_year]],4)))</f>
        <v>42401</v>
      </c>
    </row>
    <row r="3993" spans="1:16" x14ac:dyDescent="0.3">
      <c r="A3993">
        <v>201602</v>
      </c>
      <c r="B3993" t="s">
        <v>143</v>
      </c>
      <c r="C3993" t="s">
        <v>88</v>
      </c>
      <c r="D3993" t="s">
        <v>89</v>
      </c>
      <c r="E3993" t="s">
        <v>30</v>
      </c>
      <c r="F3993" t="s">
        <v>30</v>
      </c>
      <c r="G3993" t="s">
        <v>19</v>
      </c>
      <c r="H3993" t="s">
        <v>20</v>
      </c>
      <c r="I3993" t="s">
        <v>21</v>
      </c>
      <c r="J3993">
        <v>685</v>
      </c>
      <c r="K3993">
        <v>14.98</v>
      </c>
      <c r="L3993">
        <v>10261.299999999999</v>
      </c>
      <c r="N3993" t="s">
        <v>30</v>
      </c>
      <c r="O3993" t="s">
        <v>24</v>
      </c>
      <c r="P3993" s="2">
        <f>DATEVALUE(CONCATENATE(RIGHT(output[[#This Row],[month_year]],2),"/01/",LEFT(output[[#This Row],[month_year]],4)))</f>
        <v>42401</v>
      </c>
    </row>
    <row r="3994" spans="1:16" x14ac:dyDescent="0.3">
      <c r="A3994">
        <v>201602</v>
      </c>
      <c r="B3994" t="s">
        <v>143</v>
      </c>
      <c r="C3994" t="s">
        <v>278</v>
      </c>
      <c r="D3994" t="s">
        <v>279</v>
      </c>
      <c r="E3994" t="s">
        <v>87</v>
      </c>
      <c r="F3994" t="s">
        <v>30</v>
      </c>
      <c r="G3994" t="s">
        <v>19</v>
      </c>
      <c r="H3994" t="s">
        <v>38</v>
      </c>
      <c r="I3994" t="s">
        <v>39</v>
      </c>
      <c r="J3994">
        <v>889</v>
      </c>
      <c r="K3994">
        <v>15.98</v>
      </c>
      <c r="L3994">
        <v>14206.22</v>
      </c>
      <c r="N3994" t="s">
        <v>87</v>
      </c>
      <c r="O3994" t="s">
        <v>24</v>
      </c>
      <c r="P3994" s="2">
        <f>DATEVALUE(CONCATENATE(RIGHT(output[[#This Row],[month_year]],2),"/01/",LEFT(output[[#This Row],[month_year]],4)))</f>
        <v>42401</v>
      </c>
    </row>
    <row r="3995" spans="1:16" x14ac:dyDescent="0.3">
      <c r="A3995">
        <v>201602</v>
      </c>
      <c r="B3995" t="s">
        <v>143</v>
      </c>
      <c r="C3995" t="s">
        <v>280</v>
      </c>
      <c r="D3995" t="s">
        <v>281</v>
      </c>
      <c r="E3995" t="s">
        <v>282</v>
      </c>
      <c r="F3995" t="s">
        <v>30</v>
      </c>
      <c r="G3995" t="s">
        <v>27</v>
      </c>
      <c r="H3995" t="s">
        <v>20</v>
      </c>
      <c r="I3995" t="s">
        <v>28</v>
      </c>
      <c r="J3995">
        <v>1318</v>
      </c>
      <c r="K3995">
        <v>5.98</v>
      </c>
      <c r="L3995">
        <v>7881.64</v>
      </c>
      <c r="M3995">
        <v>0.33333333333333298</v>
      </c>
      <c r="N3995" t="s">
        <v>282</v>
      </c>
      <c r="O3995" t="s">
        <v>22</v>
      </c>
      <c r="P3995" s="2">
        <f>DATEVALUE(CONCATENATE(RIGHT(output[[#This Row],[month_year]],2),"/01/",LEFT(output[[#This Row],[month_year]],4)))</f>
        <v>42401</v>
      </c>
    </row>
    <row r="3996" spans="1:16" x14ac:dyDescent="0.3">
      <c r="A3996">
        <v>201602</v>
      </c>
      <c r="B3996" t="s">
        <v>143</v>
      </c>
      <c r="C3996" t="s">
        <v>283</v>
      </c>
      <c r="D3996" t="s">
        <v>284</v>
      </c>
      <c r="E3996" t="s">
        <v>285</v>
      </c>
      <c r="F3996" t="s">
        <v>30</v>
      </c>
      <c r="G3996" t="s">
        <v>27</v>
      </c>
      <c r="H3996" t="s">
        <v>38</v>
      </c>
      <c r="I3996" t="s">
        <v>150</v>
      </c>
      <c r="J3996">
        <v>1077</v>
      </c>
      <c r="K3996">
        <v>6.98</v>
      </c>
      <c r="L3996">
        <v>7517.46</v>
      </c>
      <c r="M3996">
        <v>0.33333333333333298</v>
      </c>
      <c r="N3996" t="s">
        <v>285</v>
      </c>
      <c r="O3996" t="s">
        <v>22</v>
      </c>
      <c r="P3996" s="2">
        <f>DATEVALUE(CONCATENATE(RIGHT(output[[#This Row],[month_year]],2),"/01/",LEFT(output[[#This Row],[month_year]],4)))</f>
        <v>42401</v>
      </c>
    </row>
    <row r="3997" spans="1:16" x14ac:dyDescent="0.3">
      <c r="A3997">
        <v>201602</v>
      </c>
      <c r="B3997" t="s">
        <v>143</v>
      </c>
      <c r="C3997" t="s">
        <v>286</v>
      </c>
      <c r="D3997" t="s">
        <v>287</v>
      </c>
      <c r="E3997" t="s">
        <v>282</v>
      </c>
      <c r="F3997" t="s">
        <v>30</v>
      </c>
      <c r="G3997" t="s">
        <v>27</v>
      </c>
      <c r="H3997" t="s">
        <v>20</v>
      </c>
      <c r="I3997" t="s">
        <v>28</v>
      </c>
      <c r="J3997">
        <v>125</v>
      </c>
      <c r="K3997">
        <v>5.98</v>
      </c>
      <c r="L3997">
        <v>747.5</v>
      </c>
      <c r="N3997" t="s">
        <v>282</v>
      </c>
      <c r="O3997" t="s">
        <v>24</v>
      </c>
      <c r="P3997" s="2">
        <f>DATEVALUE(CONCATENATE(RIGHT(output[[#This Row],[month_year]],2),"/01/",LEFT(output[[#This Row],[month_year]],4)))</f>
        <v>42401</v>
      </c>
    </row>
    <row r="3998" spans="1:16" x14ac:dyDescent="0.3">
      <c r="A3998">
        <v>201602</v>
      </c>
      <c r="B3998" t="s">
        <v>143</v>
      </c>
      <c r="C3998" t="s">
        <v>288</v>
      </c>
      <c r="D3998" t="s">
        <v>289</v>
      </c>
      <c r="E3998" t="s">
        <v>285</v>
      </c>
      <c r="F3998" t="s">
        <v>30</v>
      </c>
      <c r="G3998" t="s">
        <v>27</v>
      </c>
      <c r="H3998" t="s">
        <v>38</v>
      </c>
      <c r="I3998" t="s">
        <v>150</v>
      </c>
      <c r="J3998">
        <v>107</v>
      </c>
      <c r="K3998">
        <v>6.98</v>
      </c>
      <c r="L3998">
        <v>746.86</v>
      </c>
      <c r="N3998" t="s">
        <v>285</v>
      </c>
      <c r="O3998" t="s">
        <v>24</v>
      </c>
      <c r="P3998" s="2">
        <f>DATEVALUE(CONCATENATE(RIGHT(output[[#This Row],[month_year]],2),"/01/",LEFT(output[[#This Row],[month_year]],4)))</f>
        <v>42401</v>
      </c>
    </row>
    <row r="3999" spans="1:16" x14ac:dyDescent="0.3">
      <c r="A3999">
        <v>201602</v>
      </c>
      <c r="B3999" t="s">
        <v>143</v>
      </c>
      <c r="C3999" t="s">
        <v>290</v>
      </c>
      <c r="D3999" t="s">
        <v>291</v>
      </c>
      <c r="E3999" t="s">
        <v>134</v>
      </c>
      <c r="F3999" t="s">
        <v>30</v>
      </c>
      <c r="G3999" t="s">
        <v>19</v>
      </c>
      <c r="H3999" t="s">
        <v>20</v>
      </c>
      <c r="I3999" t="s">
        <v>21</v>
      </c>
      <c r="J3999">
        <v>3170</v>
      </c>
      <c r="K3999">
        <v>12.973333333333301</v>
      </c>
      <c r="L3999">
        <v>41125.466666666704</v>
      </c>
      <c r="M3999">
        <v>20</v>
      </c>
      <c r="N3999" t="s">
        <v>134</v>
      </c>
      <c r="O3999" t="s">
        <v>22</v>
      </c>
      <c r="P3999" s="2">
        <f>DATEVALUE(CONCATENATE(RIGHT(output[[#This Row],[month_year]],2),"/01/",LEFT(output[[#This Row],[month_year]],4)))</f>
        <v>42401</v>
      </c>
    </row>
    <row r="4000" spans="1:16" x14ac:dyDescent="0.3">
      <c r="A4000">
        <v>201602</v>
      </c>
      <c r="B4000" t="s">
        <v>143</v>
      </c>
      <c r="C4000" t="s">
        <v>292</v>
      </c>
      <c r="D4000" t="s">
        <v>293</v>
      </c>
      <c r="E4000" t="s">
        <v>294</v>
      </c>
      <c r="F4000" t="s">
        <v>30</v>
      </c>
      <c r="G4000" t="s">
        <v>19</v>
      </c>
      <c r="H4000" t="s">
        <v>38</v>
      </c>
      <c r="I4000" t="s">
        <v>39</v>
      </c>
      <c r="J4000">
        <v>3923</v>
      </c>
      <c r="K4000">
        <v>14.1</v>
      </c>
      <c r="L4000">
        <v>55314.3</v>
      </c>
      <c r="M4000">
        <v>20</v>
      </c>
      <c r="N4000" t="s">
        <v>294</v>
      </c>
      <c r="O4000" t="s">
        <v>22</v>
      </c>
      <c r="P4000" s="2">
        <f>DATEVALUE(CONCATENATE(RIGHT(output[[#This Row],[month_year]],2),"/01/",LEFT(output[[#This Row],[month_year]],4)))</f>
        <v>42401</v>
      </c>
    </row>
    <row r="4001" spans="1:16" x14ac:dyDescent="0.3">
      <c r="A4001">
        <v>201602</v>
      </c>
      <c r="B4001" t="s">
        <v>143</v>
      </c>
      <c r="C4001" t="s">
        <v>295</v>
      </c>
      <c r="D4001" t="s">
        <v>296</v>
      </c>
      <c r="E4001" t="s">
        <v>134</v>
      </c>
      <c r="F4001" t="s">
        <v>30</v>
      </c>
      <c r="G4001" t="s">
        <v>161</v>
      </c>
      <c r="H4001" t="s">
        <v>20</v>
      </c>
      <c r="I4001" t="s">
        <v>162</v>
      </c>
      <c r="J4001">
        <v>2936</v>
      </c>
      <c r="K4001">
        <v>13.1033333333333</v>
      </c>
      <c r="L4001">
        <v>38471.386666666702</v>
      </c>
      <c r="N4001" t="s">
        <v>134</v>
      </c>
      <c r="O4001" t="s">
        <v>24</v>
      </c>
      <c r="P4001" s="2">
        <f>DATEVALUE(CONCATENATE(RIGHT(output[[#This Row],[month_year]],2),"/01/",LEFT(output[[#This Row],[month_year]],4)))</f>
        <v>42401</v>
      </c>
    </row>
    <row r="4002" spans="1:16" x14ac:dyDescent="0.3">
      <c r="A4002">
        <v>201602</v>
      </c>
      <c r="B4002" t="s">
        <v>143</v>
      </c>
      <c r="C4002" t="s">
        <v>297</v>
      </c>
      <c r="D4002" t="s">
        <v>298</v>
      </c>
      <c r="E4002" t="s">
        <v>294</v>
      </c>
      <c r="F4002" t="s">
        <v>30</v>
      </c>
      <c r="G4002" t="s">
        <v>161</v>
      </c>
      <c r="H4002" t="s">
        <v>38</v>
      </c>
      <c r="I4002" t="s">
        <v>165</v>
      </c>
      <c r="J4002">
        <v>3842</v>
      </c>
      <c r="K4002">
        <v>14.23</v>
      </c>
      <c r="L4002">
        <v>54671.66</v>
      </c>
      <c r="N4002" t="s">
        <v>294</v>
      </c>
      <c r="O4002" t="s">
        <v>24</v>
      </c>
      <c r="P4002" s="2">
        <f>DATEVALUE(CONCATENATE(RIGHT(output[[#This Row],[month_year]],2),"/01/",LEFT(output[[#This Row],[month_year]],4)))</f>
        <v>42401</v>
      </c>
    </row>
    <row r="4003" spans="1:16" x14ac:dyDescent="0.3">
      <c r="A4003">
        <v>201602</v>
      </c>
      <c r="B4003" t="s">
        <v>143</v>
      </c>
      <c r="C4003" t="s">
        <v>299</v>
      </c>
      <c r="D4003" t="s">
        <v>300</v>
      </c>
      <c r="E4003" t="s">
        <v>134</v>
      </c>
      <c r="F4003" t="s">
        <v>30</v>
      </c>
      <c r="G4003" t="s">
        <v>19</v>
      </c>
      <c r="H4003" t="s">
        <v>20</v>
      </c>
      <c r="I4003" t="s">
        <v>21</v>
      </c>
      <c r="J4003">
        <v>240</v>
      </c>
      <c r="K4003">
        <v>14.98</v>
      </c>
      <c r="L4003">
        <v>3595.2</v>
      </c>
      <c r="N4003" t="s">
        <v>134</v>
      </c>
      <c r="O4003" t="s">
        <v>24</v>
      </c>
      <c r="P4003" s="2">
        <f>DATEVALUE(CONCATENATE(RIGHT(output[[#This Row],[month_year]],2),"/01/",LEFT(output[[#This Row],[month_year]],4)))</f>
        <v>42401</v>
      </c>
    </row>
    <row r="4004" spans="1:16" x14ac:dyDescent="0.3">
      <c r="A4004">
        <v>201602</v>
      </c>
      <c r="B4004" t="s">
        <v>143</v>
      </c>
      <c r="C4004" t="s">
        <v>301</v>
      </c>
      <c r="D4004" t="s">
        <v>302</v>
      </c>
      <c r="E4004" t="s">
        <v>294</v>
      </c>
      <c r="F4004" t="s">
        <v>30</v>
      </c>
      <c r="G4004" t="s">
        <v>19</v>
      </c>
      <c r="H4004" t="s">
        <v>38</v>
      </c>
      <c r="I4004" t="s">
        <v>39</v>
      </c>
      <c r="J4004">
        <v>255</v>
      </c>
      <c r="K4004">
        <v>15.98</v>
      </c>
      <c r="L4004">
        <v>4074.9</v>
      </c>
      <c r="N4004" t="s">
        <v>294</v>
      </c>
      <c r="O4004" t="s">
        <v>24</v>
      </c>
      <c r="P4004" s="2">
        <f>DATEVALUE(CONCATENATE(RIGHT(output[[#This Row],[month_year]],2),"/01/",LEFT(output[[#This Row],[month_year]],4)))</f>
        <v>42401</v>
      </c>
    </row>
    <row r="4005" spans="1:16" x14ac:dyDescent="0.3">
      <c r="A4005">
        <v>201602</v>
      </c>
      <c r="B4005" t="s">
        <v>143</v>
      </c>
      <c r="C4005" t="s">
        <v>303</v>
      </c>
      <c r="D4005" t="s">
        <v>304</v>
      </c>
      <c r="E4005" t="s">
        <v>305</v>
      </c>
      <c r="F4005" t="s">
        <v>30</v>
      </c>
      <c r="G4005" t="s">
        <v>27</v>
      </c>
      <c r="H4005" t="s">
        <v>20</v>
      </c>
      <c r="I4005" t="s">
        <v>28</v>
      </c>
      <c r="J4005">
        <v>2110</v>
      </c>
      <c r="K4005">
        <v>5.98</v>
      </c>
      <c r="L4005">
        <v>12617.8</v>
      </c>
      <c r="M4005">
        <v>0.33333333333333298</v>
      </c>
      <c r="N4005" t="s">
        <v>305</v>
      </c>
      <c r="O4005" t="s">
        <v>22</v>
      </c>
      <c r="P4005" s="2">
        <f>DATEVALUE(CONCATENATE(RIGHT(output[[#This Row],[month_year]],2),"/01/",LEFT(output[[#This Row],[month_year]],4)))</f>
        <v>42401</v>
      </c>
    </row>
    <row r="4006" spans="1:16" x14ac:dyDescent="0.3">
      <c r="A4006">
        <v>201602</v>
      </c>
      <c r="B4006" t="s">
        <v>143</v>
      </c>
      <c r="C4006" t="s">
        <v>306</v>
      </c>
      <c r="D4006" t="s">
        <v>307</v>
      </c>
      <c r="E4006" t="s">
        <v>308</v>
      </c>
      <c r="F4006" t="s">
        <v>30</v>
      </c>
      <c r="G4006" t="s">
        <v>27</v>
      </c>
      <c r="H4006" t="s">
        <v>38</v>
      </c>
      <c r="I4006" t="s">
        <v>150</v>
      </c>
      <c r="J4006">
        <v>1660</v>
      </c>
      <c r="K4006">
        <v>6.98</v>
      </c>
      <c r="L4006">
        <v>11586.8</v>
      </c>
      <c r="M4006">
        <v>0.33333333333333298</v>
      </c>
      <c r="N4006" t="s">
        <v>308</v>
      </c>
      <c r="O4006" t="s">
        <v>22</v>
      </c>
      <c r="P4006" s="2">
        <f>DATEVALUE(CONCATENATE(RIGHT(output[[#This Row],[month_year]],2),"/01/",LEFT(output[[#This Row],[month_year]],4)))</f>
        <v>42401</v>
      </c>
    </row>
    <row r="4007" spans="1:16" x14ac:dyDescent="0.3">
      <c r="A4007">
        <v>201602</v>
      </c>
      <c r="B4007" t="s">
        <v>143</v>
      </c>
      <c r="C4007" t="s">
        <v>309</v>
      </c>
      <c r="D4007" t="s">
        <v>310</v>
      </c>
      <c r="E4007" t="s">
        <v>305</v>
      </c>
      <c r="F4007" t="s">
        <v>30</v>
      </c>
      <c r="G4007" t="s">
        <v>27</v>
      </c>
      <c r="H4007" t="s">
        <v>20</v>
      </c>
      <c r="I4007" t="s">
        <v>28</v>
      </c>
      <c r="J4007">
        <v>288</v>
      </c>
      <c r="K4007">
        <v>5.98</v>
      </c>
      <c r="L4007">
        <v>1722.24</v>
      </c>
      <c r="N4007" t="s">
        <v>305</v>
      </c>
      <c r="O4007" t="s">
        <v>24</v>
      </c>
      <c r="P4007" s="2">
        <f>DATEVALUE(CONCATENATE(RIGHT(output[[#This Row],[month_year]],2),"/01/",LEFT(output[[#This Row],[month_year]],4)))</f>
        <v>42401</v>
      </c>
    </row>
    <row r="4008" spans="1:16" x14ac:dyDescent="0.3">
      <c r="A4008">
        <v>201602</v>
      </c>
      <c r="B4008" t="s">
        <v>143</v>
      </c>
      <c r="C4008" t="s">
        <v>311</v>
      </c>
      <c r="D4008" t="s">
        <v>312</v>
      </c>
      <c r="E4008" t="s">
        <v>308</v>
      </c>
      <c r="F4008" t="s">
        <v>30</v>
      </c>
      <c r="G4008" t="s">
        <v>27</v>
      </c>
      <c r="H4008" t="s">
        <v>38</v>
      </c>
      <c r="I4008" t="s">
        <v>150</v>
      </c>
      <c r="J4008">
        <v>238</v>
      </c>
      <c r="K4008">
        <v>6.98</v>
      </c>
      <c r="L4008">
        <v>1661.24</v>
      </c>
      <c r="N4008" t="s">
        <v>308</v>
      </c>
      <c r="O4008" t="s">
        <v>24</v>
      </c>
      <c r="P4008" s="2">
        <f>DATEVALUE(CONCATENATE(RIGHT(output[[#This Row],[month_year]],2),"/01/",LEFT(output[[#This Row],[month_year]],4)))</f>
        <v>42401</v>
      </c>
    </row>
    <row r="4009" spans="1:16" x14ac:dyDescent="0.3">
      <c r="A4009">
        <v>201602</v>
      </c>
      <c r="B4009" t="s">
        <v>143</v>
      </c>
      <c r="C4009" t="s">
        <v>313</v>
      </c>
      <c r="D4009" t="s">
        <v>314</v>
      </c>
      <c r="E4009" t="s">
        <v>138</v>
      </c>
      <c r="F4009" t="s">
        <v>30</v>
      </c>
      <c r="G4009" t="s">
        <v>19</v>
      </c>
      <c r="H4009" t="s">
        <v>20</v>
      </c>
      <c r="I4009" t="s">
        <v>21</v>
      </c>
      <c r="J4009">
        <v>4581</v>
      </c>
      <c r="K4009">
        <v>12.973333333333301</v>
      </c>
      <c r="L4009">
        <v>59430.84</v>
      </c>
      <c r="M4009">
        <v>20</v>
      </c>
      <c r="N4009" t="s">
        <v>138</v>
      </c>
      <c r="O4009" t="s">
        <v>22</v>
      </c>
      <c r="P4009" s="2">
        <f>DATEVALUE(CONCATENATE(RIGHT(output[[#This Row],[month_year]],2),"/01/",LEFT(output[[#This Row],[month_year]],4)))</f>
        <v>42401</v>
      </c>
    </row>
    <row r="4010" spans="1:16" x14ac:dyDescent="0.3">
      <c r="A4010">
        <v>201602</v>
      </c>
      <c r="B4010" t="s">
        <v>143</v>
      </c>
      <c r="C4010" t="s">
        <v>315</v>
      </c>
      <c r="D4010" t="s">
        <v>314</v>
      </c>
      <c r="E4010" t="s">
        <v>138</v>
      </c>
      <c r="F4010" t="s">
        <v>30</v>
      </c>
      <c r="G4010" t="s">
        <v>19</v>
      </c>
      <c r="H4010" t="s">
        <v>20</v>
      </c>
      <c r="I4010" t="s">
        <v>21</v>
      </c>
      <c r="J4010">
        <v>3175</v>
      </c>
      <c r="K4010">
        <v>12.973333333333301</v>
      </c>
      <c r="L4010">
        <v>41190.333333333299</v>
      </c>
      <c r="N4010" t="s">
        <v>138</v>
      </c>
      <c r="O4010" t="s">
        <v>24</v>
      </c>
      <c r="P4010" s="2">
        <f>DATEVALUE(CONCATENATE(RIGHT(output[[#This Row],[month_year]],2),"/01/",LEFT(output[[#This Row],[month_year]],4)))</f>
        <v>42401</v>
      </c>
    </row>
    <row r="4011" spans="1:16" x14ac:dyDescent="0.3">
      <c r="A4011">
        <v>201602</v>
      </c>
      <c r="B4011" t="s">
        <v>143</v>
      </c>
      <c r="C4011" t="s">
        <v>316</v>
      </c>
      <c r="D4011" t="s">
        <v>317</v>
      </c>
      <c r="E4011" t="s">
        <v>318</v>
      </c>
      <c r="F4011" t="s">
        <v>30</v>
      </c>
      <c r="G4011" t="s">
        <v>19</v>
      </c>
      <c r="H4011" t="s">
        <v>38</v>
      </c>
      <c r="I4011" t="s">
        <v>39</v>
      </c>
      <c r="J4011">
        <v>5056</v>
      </c>
      <c r="K4011">
        <v>14.1</v>
      </c>
      <c r="L4011">
        <v>71289.600000000006</v>
      </c>
      <c r="M4011">
        <v>18.6666666666667</v>
      </c>
      <c r="N4011" t="s">
        <v>318</v>
      </c>
      <c r="O4011" t="s">
        <v>22</v>
      </c>
      <c r="P4011" s="2">
        <f>DATEVALUE(CONCATENATE(RIGHT(output[[#This Row],[month_year]],2),"/01/",LEFT(output[[#This Row],[month_year]],4)))</f>
        <v>42401</v>
      </c>
    </row>
    <row r="4012" spans="1:16" x14ac:dyDescent="0.3">
      <c r="A4012">
        <v>201602</v>
      </c>
      <c r="B4012" t="s">
        <v>143</v>
      </c>
      <c r="C4012" t="s">
        <v>319</v>
      </c>
      <c r="D4012" t="s">
        <v>320</v>
      </c>
      <c r="E4012" t="s">
        <v>138</v>
      </c>
      <c r="F4012" t="s">
        <v>30</v>
      </c>
      <c r="G4012" t="s">
        <v>161</v>
      </c>
      <c r="H4012" t="s">
        <v>20</v>
      </c>
      <c r="I4012" t="s">
        <v>162</v>
      </c>
      <c r="J4012">
        <v>3643</v>
      </c>
      <c r="K4012">
        <v>13.1033333333333</v>
      </c>
      <c r="L4012">
        <v>47735.4433333333</v>
      </c>
      <c r="N4012" t="s">
        <v>138</v>
      </c>
      <c r="O4012" t="s">
        <v>24</v>
      </c>
      <c r="P4012" s="2">
        <f>DATEVALUE(CONCATENATE(RIGHT(output[[#This Row],[month_year]],2),"/01/",LEFT(output[[#This Row],[month_year]],4)))</f>
        <v>42401</v>
      </c>
    </row>
    <row r="4013" spans="1:16" x14ac:dyDescent="0.3">
      <c r="A4013">
        <v>201602</v>
      </c>
      <c r="B4013" t="s">
        <v>143</v>
      </c>
      <c r="C4013" t="s">
        <v>321</v>
      </c>
      <c r="D4013" t="s">
        <v>322</v>
      </c>
      <c r="E4013" t="s">
        <v>138</v>
      </c>
      <c r="F4013" t="s">
        <v>30</v>
      </c>
      <c r="G4013" t="s">
        <v>19</v>
      </c>
      <c r="H4013" t="s">
        <v>20</v>
      </c>
      <c r="I4013" t="s">
        <v>21</v>
      </c>
      <c r="J4013">
        <v>280</v>
      </c>
      <c r="K4013">
        <v>14.98</v>
      </c>
      <c r="L4013">
        <v>4194.3999999999996</v>
      </c>
      <c r="N4013" t="s">
        <v>138</v>
      </c>
      <c r="O4013" t="s">
        <v>24</v>
      </c>
      <c r="P4013" s="2">
        <f>DATEVALUE(CONCATENATE(RIGHT(output[[#This Row],[month_year]],2),"/01/",LEFT(output[[#This Row],[month_year]],4)))</f>
        <v>42401</v>
      </c>
    </row>
    <row r="4014" spans="1:16" x14ac:dyDescent="0.3">
      <c r="A4014">
        <v>201602</v>
      </c>
      <c r="B4014" t="s">
        <v>143</v>
      </c>
      <c r="C4014" t="s">
        <v>323</v>
      </c>
      <c r="D4014" t="s">
        <v>324</v>
      </c>
      <c r="E4014" t="s">
        <v>318</v>
      </c>
      <c r="F4014" t="s">
        <v>30</v>
      </c>
      <c r="G4014" t="s">
        <v>19</v>
      </c>
      <c r="H4014" t="s">
        <v>38</v>
      </c>
      <c r="I4014" t="s">
        <v>39</v>
      </c>
      <c r="J4014">
        <v>375</v>
      </c>
      <c r="K4014">
        <v>15.98</v>
      </c>
      <c r="L4014">
        <v>5992.5</v>
      </c>
      <c r="N4014" t="s">
        <v>318</v>
      </c>
      <c r="O4014" t="s">
        <v>24</v>
      </c>
      <c r="P4014" s="2">
        <f>DATEVALUE(CONCATENATE(RIGHT(output[[#This Row],[month_year]],2),"/01/",LEFT(output[[#This Row],[month_year]],4)))</f>
        <v>42401</v>
      </c>
    </row>
    <row r="4015" spans="1:16" x14ac:dyDescent="0.3">
      <c r="A4015">
        <v>201602</v>
      </c>
      <c r="B4015" t="s">
        <v>143</v>
      </c>
      <c r="C4015" t="s">
        <v>325</v>
      </c>
      <c r="D4015" t="s">
        <v>326</v>
      </c>
      <c r="E4015" t="s">
        <v>327</v>
      </c>
      <c r="F4015" t="s">
        <v>30</v>
      </c>
      <c r="G4015" t="s">
        <v>27</v>
      </c>
      <c r="H4015" t="s">
        <v>20</v>
      </c>
      <c r="I4015" t="s">
        <v>28</v>
      </c>
      <c r="J4015">
        <v>932</v>
      </c>
      <c r="K4015">
        <v>5.98</v>
      </c>
      <c r="L4015">
        <v>5573.36</v>
      </c>
      <c r="M4015">
        <v>0.33333333333333298</v>
      </c>
      <c r="N4015" t="s">
        <v>327</v>
      </c>
      <c r="O4015" t="s">
        <v>22</v>
      </c>
      <c r="P4015" s="2">
        <f>DATEVALUE(CONCATENATE(RIGHT(output[[#This Row],[month_year]],2),"/01/",LEFT(output[[#This Row],[month_year]],4)))</f>
        <v>42401</v>
      </c>
    </row>
    <row r="4016" spans="1:16" x14ac:dyDescent="0.3">
      <c r="A4016">
        <v>201602</v>
      </c>
      <c r="B4016" t="s">
        <v>143</v>
      </c>
      <c r="C4016" t="s">
        <v>328</v>
      </c>
      <c r="D4016" t="s">
        <v>329</v>
      </c>
      <c r="E4016" t="s">
        <v>330</v>
      </c>
      <c r="F4016" t="s">
        <v>30</v>
      </c>
      <c r="G4016" t="s">
        <v>27</v>
      </c>
      <c r="H4016" t="s">
        <v>38</v>
      </c>
      <c r="I4016" t="s">
        <v>150</v>
      </c>
      <c r="J4016">
        <v>579</v>
      </c>
      <c r="K4016">
        <v>6.98</v>
      </c>
      <c r="L4016">
        <v>4041.42</v>
      </c>
      <c r="M4016">
        <v>0.33333333333333298</v>
      </c>
      <c r="N4016" t="s">
        <v>330</v>
      </c>
      <c r="O4016" t="s">
        <v>22</v>
      </c>
      <c r="P4016" s="2">
        <f>DATEVALUE(CONCATENATE(RIGHT(output[[#This Row],[month_year]],2),"/01/",LEFT(output[[#This Row],[month_year]],4)))</f>
        <v>42401</v>
      </c>
    </row>
    <row r="4017" spans="1:16" x14ac:dyDescent="0.3">
      <c r="A4017">
        <v>201602</v>
      </c>
      <c r="B4017" t="s">
        <v>143</v>
      </c>
      <c r="C4017" t="s">
        <v>331</v>
      </c>
      <c r="D4017" t="s">
        <v>332</v>
      </c>
      <c r="E4017" t="s">
        <v>327</v>
      </c>
      <c r="F4017" t="s">
        <v>30</v>
      </c>
      <c r="G4017" t="s">
        <v>27</v>
      </c>
      <c r="H4017" t="s">
        <v>20</v>
      </c>
      <c r="I4017" t="s">
        <v>28</v>
      </c>
      <c r="J4017">
        <v>149</v>
      </c>
      <c r="K4017">
        <v>5.98</v>
      </c>
      <c r="L4017">
        <v>891.02</v>
      </c>
      <c r="N4017" t="s">
        <v>327</v>
      </c>
      <c r="O4017" t="s">
        <v>24</v>
      </c>
      <c r="P4017" s="2">
        <f>DATEVALUE(CONCATENATE(RIGHT(output[[#This Row],[month_year]],2),"/01/",LEFT(output[[#This Row],[month_year]],4)))</f>
        <v>42401</v>
      </c>
    </row>
    <row r="4018" spans="1:16" x14ac:dyDescent="0.3">
      <c r="A4018">
        <v>201602</v>
      </c>
      <c r="B4018" t="s">
        <v>143</v>
      </c>
      <c r="C4018" t="s">
        <v>333</v>
      </c>
      <c r="D4018" t="s">
        <v>334</v>
      </c>
      <c r="E4018" t="s">
        <v>330</v>
      </c>
      <c r="F4018" t="s">
        <v>30</v>
      </c>
      <c r="G4018" t="s">
        <v>27</v>
      </c>
      <c r="H4018" t="s">
        <v>38</v>
      </c>
      <c r="I4018" t="s">
        <v>150</v>
      </c>
      <c r="J4018">
        <v>69</v>
      </c>
      <c r="K4018">
        <v>6.98</v>
      </c>
      <c r="L4018">
        <v>481.62</v>
      </c>
      <c r="N4018" t="s">
        <v>330</v>
      </c>
      <c r="O4018" t="s">
        <v>24</v>
      </c>
      <c r="P4018" s="2">
        <f>DATEVALUE(CONCATENATE(RIGHT(output[[#This Row],[month_year]],2),"/01/",LEFT(output[[#This Row],[month_year]],4)))</f>
        <v>42401</v>
      </c>
    </row>
    <row r="4019" spans="1:16" x14ac:dyDescent="0.3">
      <c r="A4019">
        <v>201602</v>
      </c>
      <c r="B4019" t="s">
        <v>143</v>
      </c>
      <c r="C4019" t="s">
        <v>335</v>
      </c>
      <c r="D4019" t="s">
        <v>336</v>
      </c>
      <c r="E4019" t="s">
        <v>32</v>
      </c>
      <c r="F4019" t="s">
        <v>30</v>
      </c>
      <c r="G4019" t="s">
        <v>19</v>
      </c>
      <c r="H4019" t="s">
        <v>20</v>
      </c>
      <c r="I4019" t="s">
        <v>21</v>
      </c>
      <c r="J4019">
        <v>3791</v>
      </c>
      <c r="K4019">
        <v>12.973333333333301</v>
      </c>
      <c r="L4019">
        <v>49181.906666666699</v>
      </c>
      <c r="M4019">
        <v>20</v>
      </c>
      <c r="N4019" t="s">
        <v>32</v>
      </c>
      <c r="O4019" t="s">
        <v>22</v>
      </c>
      <c r="P4019" s="2">
        <f>DATEVALUE(CONCATENATE(RIGHT(output[[#This Row],[month_year]],2),"/01/",LEFT(output[[#This Row],[month_year]],4)))</f>
        <v>42401</v>
      </c>
    </row>
    <row r="4020" spans="1:16" x14ac:dyDescent="0.3">
      <c r="A4020">
        <v>201602</v>
      </c>
      <c r="B4020" t="s">
        <v>143</v>
      </c>
      <c r="C4020" t="s">
        <v>337</v>
      </c>
      <c r="D4020" t="s">
        <v>338</v>
      </c>
      <c r="E4020" t="s">
        <v>91</v>
      </c>
      <c r="F4020" t="s">
        <v>30</v>
      </c>
      <c r="G4020" t="s">
        <v>19</v>
      </c>
      <c r="H4020" t="s">
        <v>38</v>
      </c>
      <c r="I4020" t="s">
        <v>39</v>
      </c>
      <c r="J4020">
        <v>4631</v>
      </c>
      <c r="K4020">
        <v>14.1</v>
      </c>
      <c r="L4020">
        <v>65297.1</v>
      </c>
      <c r="M4020">
        <v>20</v>
      </c>
      <c r="N4020" t="s">
        <v>91</v>
      </c>
      <c r="O4020" t="s">
        <v>22</v>
      </c>
      <c r="P4020" s="2">
        <f>DATEVALUE(CONCATENATE(RIGHT(output[[#This Row],[month_year]],2),"/01/",LEFT(output[[#This Row],[month_year]],4)))</f>
        <v>42401</v>
      </c>
    </row>
    <row r="4021" spans="1:16" x14ac:dyDescent="0.3">
      <c r="A4021">
        <v>201602</v>
      </c>
      <c r="B4021" t="s">
        <v>143</v>
      </c>
      <c r="C4021" t="s">
        <v>339</v>
      </c>
      <c r="D4021" t="s">
        <v>340</v>
      </c>
      <c r="E4021" t="s">
        <v>32</v>
      </c>
      <c r="F4021" t="s">
        <v>30</v>
      </c>
      <c r="G4021" t="s">
        <v>161</v>
      </c>
      <c r="H4021" t="s">
        <v>20</v>
      </c>
      <c r="I4021" t="s">
        <v>162</v>
      </c>
      <c r="J4021">
        <v>3729</v>
      </c>
      <c r="K4021">
        <v>13.1033333333333</v>
      </c>
      <c r="L4021">
        <v>48862.33</v>
      </c>
      <c r="N4021" t="s">
        <v>32</v>
      </c>
      <c r="O4021" t="s">
        <v>24</v>
      </c>
      <c r="P4021" s="2">
        <f>DATEVALUE(CONCATENATE(RIGHT(output[[#This Row],[month_year]],2),"/01/",LEFT(output[[#This Row],[month_year]],4)))</f>
        <v>42401</v>
      </c>
    </row>
    <row r="4022" spans="1:16" x14ac:dyDescent="0.3">
      <c r="A4022">
        <v>201602</v>
      </c>
      <c r="B4022" t="s">
        <v>143</v>
      </c>
      <c r="C4022" t="s">
        <v>341</v>
      </c>
      <c r="D4022" t="s">
        <v>342</v>
      </c>
      <c r="E4022" t="s">
        <v>91</v>
      </c>
      <c r="F4022" t="s">
        <v>30</v>
      </c>
      <c r="G4022" t="s">
        <v>161</v>
      </c>
      <c r="H4022" t="s">
        <v>38</v>
      </c>
      <c r="I4022" t="s">
        <v>165</v>
      </c>
      <c r="J4022">
        <v>4835</v>
      </c>
      <c r="K4022">
        <v>14.23</v>
      </c>
      <c r="L4022">
        <v>68802.05</v>
      </c>
      <c r="N4022" t="s">
        <v>91</v>
      </c>
      <c r="O4022" t="s">
        <v>24</v>
      </c>
      <c r="P4022" s="2">
        <f>DATEVALUE(CONCATENATE(RIGHT(output[[#This Row],[month_year]],2),"/01/",LEFT(output[[#This Row],[month_year]],4)))</f>
        <v>42401</v>
      </c>
    </row>
    <row r="4023" spans="1:16" x14ac:dyDescent="0.3">
      <c r="A4023">
        <v>201602</v>
      </c>
      <c r="B4023" t="s">
        <v>143</v>
      </c>
      <c r="C4023" t="s">
        <v>343</v>
      </c>
      <c r="D4023" t="s">
        <v>344</v>
      </c>
      <c r="E4023" t="s">
        <v>32</v>
      </c>
      <c r="F4023" t="s">
        <v>30</v>
      </c>
      <c r="G4023" t="s">
        <v>19</v>
      </c>
      <c r="H4023" t="s">
        <v>20</v>
      </c>
      <c r="I4023" t="s">
        <v>21</v>
      </c>
      <c r="J4023">
        <v>355</v>
      </c>
      <c r="K4023">
        <v>14.98</v>
      </c>
      <c r="L4023">
        <v>5317.9</v>
      </c>
      <c r="N4023" t="s">
        <v>32</v>
      </c>
      <c r="O4023" t="s">
        <v>24</v>
      </c>
      <c r="P4023" s="2">
        <f>DATEVALUE(CONCATENATE(RIGHT(output[[#This Row],[month_year]],2),"/01/",LEFT(output[[#This Row],[month_year]],4)))</f>
        <v>42401</v>
      </c>
    </row>
    <row r="4024" spans="1:16" x14ac:dyDescent="0.3">
      <c r="A4024">
        <v>201602</v>
      </c>
      <c r="B4024" t="s">
        <v>143</v>
      </c>
      <c r="C4024" t="s">
        <v>345</v>
      </c>
      <c r="D4024" t="s">
        <v>346</v>
      </c>
      <c r="E4024" t="s">
        <v>91</v>
      </c>
      <c r="F4024" t="s">
        <v>30</v>
      </c>
      <c r="G4024" t="s">
        <v>19</v>
      </c>
      <c r="H4024" t="s">
        <v>38</v>
      </c>
      <c r="I4024" t="s">
        <v>39</v>
      </c>
      <c r="J4024">
        <v>337</v>
      </c>
      <c r="K4024">
        <v>15.98</v>
      </c>
      <c r="L4024">
        <v>5385.26</v>
      </c>
      <c r="N4024" t="s">
        <v>91</v>
      </c>
      <c r="O4024" t="s">
        <v>24</v>
      </c>
      <c r="P4024" s="2">
        <f>DATEVALUE(CONCATENATE(RIGHT(output[[#This Row],[month_year]],2),"/01/",LEFT(output[[#This Row],[month_year]],4)))</f>
        <v>42401</v>
      </c>
    </row>
    <row r="4025" spans="1:16" x14ac:dyDescent="0.3">
      <c r="A4025">
        <v>201602</v>
      </c>
      <c r="B4025" t="s">
        <v>143</v>
      </c>
      <c r="C4025" t="s">
        <v>352</v>
      </c>
      <c r="D4025" t="s">
        <v>353</v>
      </c>
      <c r="E4025" t="s">
        <v>141</v>
      </c>
      <c r="F4025" t="s">
        <v>30</v>
      </c>
      <c r="G4025" t="s">
        <v>354</v>
      </c>
      <c r="H4025" t="s">
        <v>20</v>
      </c>
      <c r="I4025" t="s">
        <v>355</v>
      </c>
      <c r="J4025">
        <v>1289</v>
      </c>
      <c r="K4025">
        <v>5.98</v>
      </c>
      <c r="L4025">
        <v>7708.22</v>
      </c>
      <c r="N4025" t="s">
        <v>141</v>
      </c>
      <c r="O4025" t="s">
        <v>22</v>
      </c>
      <c r="P4025" s="2">
        <f>DATEVALUE(CONCATENATE(RIGHT(output[[#This Row],[month_year]],2),"/01/",LEFT(output[[#This Row],[month_year]],4)))</f>
        <v>42401</v>
      </c>
    </row>
    <row r="4026" spans="1:16" x14ac:dyDescent="0.3">
      <c r="A4026">
        <v>201602</v>
      </c>
      <c r="B4026" t="s">
        <v>143</v>
      </c>
      <c r="C4026" t="s">
        <v>356</v>
      </c>
      <c r="D4026" t="s">
        <v>357</v>
      </c>
      <c r="E4026" t="s">
        <v>351</v>
      </c>
      <c r="F4026" t="s">
        <v>30</v>
      </c>
      <c r="G4026" t="s">
        <v>354</v>
      </c>
      <c r="H4026" t="s">
        <v>38</v>
      </c>
      <c r="I4026" t="s">
        <v>358</v>
      </c>
      <c r="J4026">
        <v>1045</v>
      </c>
      <c r="K4026">
        <v>6.98</v>
      </c>
      <c r="L4026">
        <v>7294.1</v>
      </c>
      <c r="N4026" t="s">
        <v>351</v>
      </c>
      <c r="O4026" t="s">
        <v>22</v>
      </c>
      <c r="P4026" s="2">
        <f>DATEVALUE(CONCATENATE(RIGHT(output[[#This Row],[month_year]],2),"/01/",LEFT(output[[#This Row],[month_year]],4)))</f>
        <v>42401</v>
      </c>
    </row>
    <row r="4027" spans="1:16" x14ac:dyDescent="0.3">
      <c r="A4027">
        <v>201602</v>
      </c>
      <c r="B4027" t="s">
        <v>143</v>
      </c>
      <c r="C4027" t="s">
        <v>359</v>
      </c>
      <c r="D4027" t="s">
        <v>360</v>
      </c>
      <c r="E4027" t="s">
        <v>141</v>
      </c>
      <c r="F4027" t="s">
        <v>30</v>
      </c>
      <c r="G4027" t="s">
        <v>27</v>
      </c>
      <c r="H4027" t="s">
        <v>20</v>
      </c>
      <c r="I4027" t="s">
        <v>28</v>
      </c>
      <c r="J4027">
        <v>15</v>
      </c>
      <c r="K4027">
        <v>5.98</v>
      </c>
      <c r="L4027">
        <v>89.7</v>
      </c>
      <c r="N4027" t="s">
        <v>141</v>
      </c>
      <c r="O4027" t="s">
        <v>24</v>
      </c>
      <c r="P4027" s="2">
        <f>DATEVALUE(CONCATENATE(RIGHT(output[[#This Row],[month_year]],2),"/01/",LEFT(output[[#This Row],[month_year]],4)))</f>
        <v>42401</v>
      </c>
    </row>
    <row r="4028" spans="1:16" x14ac:dyDescent="0.3">
      <c r="A4028">
        <v>201602</v>
      </c>
      <c r="B4028" t="s">
        <v>143</v>
      </c>
      <c r="C4028" t="s">
        <v>361</v>
      </c>
      <c r="D4028" t="s">
        <v>362</v>
      </c>
      <c r="E4028" t="s">
        <v>351</v>
      </c>
      <c r="F4028" t="s">
        <v>30</v>
      </c>
      <c r="G4028" t="s">
        <v>27</v>
      </c>
      <c r="H4028" t="s">
        <v>38</v>
      </c>
      <c r="I4028" t="s">
        <v>150</v>
      </c>
      <c r="J4028">
        <v>13</v>
      </c>
      <c r="K4028">
        <v>6.98</v>
      </c>
      <c r="L4028">
        <v>90.74</v>
      </c>
      <c r="N4028" t="s">
        <v>351</v>
      </c>
      <c r="O4028" t="s">
        <v>24</v>
      </c>
      <c r="P4028" s="2">
        <f>DATEVALUE(CONCATENATE(RIGHT(output[[#This Row],[month_year]],2),"/01/",LEFT(output[[#This Row],[month_year]],4)))</f>
        <v>42401</v>
      </c>
    </row>
    <row r="4029" spans="1:16" x14ac:dyDescent="0.3">
      <c r="A4029">
        <v>201602</v>
      </c>
      <c r="B4029" t="s">
        <v>143</v>
      </c>
      <c r="C4029" t="s">
        <v>363</v>
      </c>
      <c r="D4029" t="s">
        <v>364</v>
      </c>
      <c r="E4029" t="s">
        <v>365</v>
      </c>
      <c r="F4029" t="s">
        <v>30</v>
      </c>
      <c r="G4029" t="s">
        <v>27</v>
      </c>
      <c r="H4029" t="s">
        <v>20</v>
      </c>
      <c r="I4029" t="s">
        <v>28</v>
      </c>
      <c r="J4029">
        <v>2165</v>
      </c>
      <c r="K4029">
        <v>5.98</v>
      </c>
      <c r="L4029">
        <v>12946.7</v>
      </c>
      <c r="M4029">
        <v>0.66666666666666696</v>
      </c>
      <c r="N4029" t="s">
        <v>365</v>
      </c>
      <c r="O4029" t="s">
        <v>22</v>
      </c>
      <c r="P4029" s="2">
        <f>DATEVALUE(CONCATENATE(RIGHT(output[[#This Row],[month_year]],2),"/01/",LEFT(output[[#This Row],[month_year]],4)))</f>
        <v>42401</v>
      </c>
    </row>
    <row r="4030" spans="1:16" x14ac:dyDescent="0.3">
      <c r="A4030">
        <v>201602</v>
      </c>
      <c r="B4030" t="s">
        <v>143</v>
      </c>
      <c r="C4030" t="s">
        <v>366</v>
      </c>
      <c r="D4030" t="s">
        <v>367</v>
      </c>
      <c r="E4030" t="s">
        <v>368</v>
      </c>
      <c r="F4030" t="s">
        <v>30</v>
      </c>
      <c r="G4030" t="s">
        <v>27</v>
      </c>
      <c r="H4030" t="s">
        <v>38</v>
      </c>
      <c r="I4030" t="s">
        <v>150</v>
      </c>
      <c r="J4030">
        <v>1405</v>
      </c>
      <c r="K4030">
        <v>6.98</v>
      </c>
      <c r="L4030">
        <v>9806.9</v>
      </c>
      <c r="M4030">
        <v>0.66666666666666696</v>
      </c>
      <c r="N4030" t="s">
        <v>368</v>
      </c>
      <c r="O4030" t="s">
        <v>22</v>
      </c>
      <c r="P4030" s="2">
        <f>DATEVALUE(CONCATENATE(RIGHT(output[[#This Row],[month_year]],2),"/01/",LEFT(output[[#This Row],[month_year]],4)))</f>
        <v>42401</v>
      </c>
    </row>
    <row r="4031" spans="1:16" x14ac:dyDescent="0.3">
      <c r="A4031">
        <v>201602</v>
      </c>
      <c r="B4031" t="s">
        <v>143</v>
      </c>
      <c r="C4031" t="s">
        <v>369</v>
      </c>
      <c r="D4031" t="s">
        <v>370</v>
      </c>
      <c r="E4031" t="s">
        <v>365</v>
      </c>
      <c r="F4031" t="s">
        <v>30</v>
      </c>
      <c r="G4031" t="s">
        <v>27</v>
      </c>
      <c r="H4031" t="s">
        <v>20</v>
      </c>
      <c r="I4031" t="s">
        <v>28</v>
      </c>
      <c r="J4031">
        <v>262</v>
      </c>
      <c r="K4031">
        <v>5.98</v>
      </c>
      <c r="L4031">
        <v>1566.76</v>
      </c>
      <c r="N4031" t="s">
        <v>365</v>
      </c>
      <c r="O4031" t="s">
        <v>24</v>
      </c>
      <c r="P4031" s="2">
        <f>DATEVALUE(CONCATENATE(RIGHT(output[[#This Row],[month_year]],2),"/01/",LEFT(output[[#This Row],[month_year]],4)))</f>
        <v>42401</v>
      </c>
    </row>
    <row r="4032" spans="1:16" x14ac:dyDescent="0.3">
      <c r="A4032">
        <v>201602</v>
      </c>
      <c r="B4032" t="s">
        <v>143</v>
      </c>
      <c r="C4032" t="s">
        <v>371</v>
      </c>
      <c r="D4032" t="s">
        <v>372</v>
      </c>
      <c r="E4032" t="s">
        <v>368</v>
      </c>
      <c r="F4032" t="s">
        <v>30</v>
      </c>
      <c r="G4032" t="s">
        <v>27</v>
      </c>
      <c r="H4032" t="s">
        <v>38</v>
      </c>
      <c r="I4032" t="s">
        <v>150</v>
      </c>
      <c r="J4032">
        <v>181</v>
      </c>
      <c r="K4032">
        <v>6.98</v>
      </c>
      <c r="L4032">
        <v>1263.3800000000001</v>
      </c>
      <c r="N4032" t="s">
        <v>368</v>
      </c>
      <c r="O4032" t="s">
        <v>24</v>
      </c>
      <c r="P4032" s="2">
        <f>DATEVALUE(CONCATENATE(RIGHT(output[[#This Row],[month_year]],2),"/01/",LEFT(output[[#This Row],[month_year]],4)))</f>
        <v>42401</v>
      </c>
    </row>
    <row r="4033" spans="1:16" x14ac:dyDescent="0.3">
      <c r="A4033">
        <v>201602</v>
      </c>
      <c r="B4033" t="s">
        <v>143</v>
      </c>
      <c r="C4033" t="s">
        <v>373</v>
      </c>
      <c r="D4033" t="s">
        <v>374</v>
      </c>
      <c r="E4033" t="s">
        <v>375</v>
      </c>
      <c r="F4033" t="s">
        <v>30</v>
      </c>
      <c r="G4033" t="s">
        <v>19</v>
      </c>
      <c r="H4033" t="s">
        <v>20</v>
      </c>
      <c r="I4033" t="s">
        <v>21</v>
      </c>
      <c r="J4033">
        <v>2150</v>
      </c>
      <c r="K4033">
        <v>12.973333333333301</v>
      </c>
      <c r="L4033">
        <v>27892.666666666701</v>
      </c>
      <c r="M4033">
        <v>20</v>
      </c>
      <c r="N4033" t="s">
        <v>375</v>
      </c>
      <c r="O4033" t="s">
        <v>22</v>
      </c>
      <c r="P4033" s="2">
        <f>DATEVALUE(CONCATENATE(RIGHT(output[[#This Row],[month_year]],2),"/01/",LEFT(output[[#This Row],[month_year]],4)))</f>
        <v>42401</v>
      </c>
    </row>
    <row r="4034" spans="1:16" x14ac:dyDescent="0.3">
      <c r="A4034">
        <v>201602</v>
      </c>
      <c r="B4034" t="s">
        <v>143</v>
      </c>
      <c r="C4034" t="s">
        <v>376</v>
      </c>
      <c r="D4034" t="s">
        <v>377</v>
      </c>
      <c r="E4034" t="s">
        <v>375</v>
      </c>
      <c r="F4034" t="s">
        <v>30</v>
      </c>
      <c r="G4034" t="s">
        <v>19</v>
      </c>
      <c r="H4034" t="s">
        <v>20</v>
      </c>
      <c r="I4034" t="s">
        <v>21</v>
      </c>
      <c r="J4034">
        <v>219</v>
      </c>
      <c r="K4034">
        <v>14.98</v>
      </c>
      <c r="L4034">
        <v>3280.62</v>
      </c>
      <c r="N4034" t="s">
        <v>375</v>
      </c>
      <c r="O4034" t="s">
        <v>24</v>
      </c>
      <c r="P4034" s="2">
        <f>DATEVALUE(CONCATENATE(RIGHT(output[[#This Row],[month_year]],2),"/01/",LEFT(output[[#This Row],[month_year]],4)))</f>
        <v>42401</v>
      </c>
    </row>
    <row r="4035" spans="1:16" x14ac:dyDescent="0.3">
      <c r="A4035">
        <v>201602</v>
      </c>
      <c r="B4035" t="s">
        <v>143</v>
      </c>
      <c r="C4035" t="s">
        <v>378</v>
      </c>
      <c r="D4035" t="s">
        <v>379</v>
      </c>
      <c r="E4035" t="s">
        <v>380</v>
      </c>
      <c r="F4035" t="s">
        <v>30</v>
      </c>
      <c r="G4035" t="s">
        <v>19</v>
      </c>
      <c r="H4035" t="s">
        <v>38</v>
      </c>
      <c r="I4035" t="s">
        <v>39</v>
      </c>
      <c r="J4035">
        <v>261</v>
      </c>
      <c r="K4035">
        <v>15.98</v>
      </c>
      <c r="L4035">
        <v>4170.78</v>
      </c>
      <c r="M4035">
        <v>20</v>
      </c>
      <c r="N4035" t="s">
        <v>380</v>
      </c>
      <c r="O4035" t="s">
        <v>22</v>
      </c>
      <c r="P4035" s="2">
        <f>DATEVALUE(CONCATENATE(RIGHT(output[[#This Row],[month_year]],2),"/01/",LEFT(output[[#This Row],[month_year]],4)))</f>
        <v>42401</v>
      </c>
    </row>
    <row r="4036" spans="1:16" x14ac:dyDescent="0.3">
      <c r="A4036">
        <v>201602</v>
      </c>
      <c r="B4036" t="s">
        <v>143</v>
      </c>
      <c r="C4036" t="s">
        <v>381</v>
      </c>
      <c r="D4036" t="s">
        <v>381</v>
      </c>
      <c r="E4036" t="s">
        <v>382</v>
      </c>
      <c r="F4036" t="s">
        <v>35</v>
      </c>
      <c r="G4036" t="s">
        <v>27</v>
      </c>
      <c r="H4036" t="s">
        <v>20</v>
      </c>
      <c r="I4036" t="s">
        <v>28</v>
      </c>
      <c r="J4036">
        <v>6236</v>
      </c>
      <c r="K4036">
        <v>5.98</v>
      </c>
      <c r="L4036">
        <v>37291.279999999999</v>
      </c>
      <c r="M4036">
        <v>1</v>
      </c>
      <c r="N4036" t="s">
        <v>382</v>
      </c>
      <c r="O4036" t="s">
        <v>22</v>
      </c>
      <c r="P4036" s="2">
        <f>DATEVALUE(CONCATENATE(RIGHT(output[[#This Row],[month_year]],2),"/01/",LEFT(output[[#This Row],[month_year]],4)))</f>
        <v>42401</v>
      </c>
    </row>
    <row r="4037" spans="1:16" x14ac:dyDescent="0.3">
      <c r="A4037">
        <v>201602</v>
      </c>
      <c r="B4037" t="s">
        <v>143</v>
      </c>
      <c r="C4037" t="s">
        <v>383</v>
      </c>
      <c r="D4037" t="s">
        <v>383</v>
      </c>
      <c r="E4037" t="s">
        <v>384</v>
      </c>
      <c r="F4037" t="s">
        <v>35</v>
      </c>
      <c r="G4037" t="s">
        <v>27</v>
      </c>
      <c r="H4037" t="s">
        <v>38</v>
      </c>
      <c r="I4037" t="s">
        <v>150</v>
      </c>
      <c r="J4037">
        <v>4456</v>
      </c>
      <c r="K4037">
        <v>6.98</v>
      </c>
      <c r="L4037">
        <v>31102.880000000001</v>
      </c>
      <c r="M4037">
        <v>1</v>
      </c>
      <c r="N4037" t="s">
        <v>384</v>
      </c>
      <c r="O4037" t="s">
        <v>22</v>
      </c>
      <c r="P4037" s="2">
        <f>DATEVALUE(CONCATENATE(RIGHT(output[[#This Row],[month_year]],2),"/01/",LEFT(output[[#This Row],[month_year]],4)))</f>
        <v>42401</v>
      </c>
    </row>
    <row r="4038" spans="1:16" x14ac:dyDescent="0.3">
      <c r="A4038">
        <v>201602</v>
      </c>
      <c r="B4038" t="s">
        <v>143</v>
      </c>
      <c r="C4038" t="s">
        <v>385</v>
      </c>
      <c r="D4038" t="s">
        <v>385</v>
      </c>
      <c r="E4038" t="s">
        <v>382</v>
      </c>
      <c r="F4038" t="s">
        <v>35</v>
      </c>
      <c r="G4038" t="s">
        <v>27</v>
      </c>
      <c r="H4038" t="s">
        <v>20</v>
      </c>
      <c r="I4038" t="s">
        <v>28</v>
      </c>
      <c r="J4038">
        <v>722</v>
      </c>
      <c r="K4038">
        <v>5.98</v>
      </c>
      <c r="L4038">
        <v>4317.5600000000004</v>
      </c>
      <c r="N4038" t="s">
        <v>382</v>
      </c>
      <c r="O4038" t="s">
        <v>24</v>
      </c>
      <c r="P4038" s="2">
        <f>DATEVALUE(CONCATENATE(RIGHT(output[[#This Row],[month_year]],2),"/01/",LEFT(output[[#This Row],[month_year]],4)))</f>
        <v>42401</v>
      </c>
    </row>
    <row r="4039" spans="1:16" x14ac:dyDescent="0.3">
      <c r="A4039">
        <v>201602</v>
      </c>
      <c r="B4039" t="s">
        <v>143</v>
      </c>
      <c r="C4039" t="s">
        <v>386</v>
      </c>
      <c r="D4039" t="s">
        <v>386</v>
      </c>
      <c r="E4039" t="s">
        <v>384</v>
      </c>
      <c r="F4039" t="s">
        <v>35</v>
      </c>
      <c r="G4039" t="s">
        <v>27</v>
      </c>
      <c r="H4039" t="s">
        <v>38</v>
      </c>
      <c r="I4039" t="s">
        <v>150</v>
      </c>
      <c r="J4039">
        <v>414</v>
      </c>
      <c r="K4039">
        <v>6.98</v>
      </c>
      <c r="L4039">
        <v>2889.72</v>
      </c>
      <c r="N4039" t="s">
        <v>384</v>
      </c>
      <c r="O4039" t="s">
        <v>24</v>
      </c>
      <c r="P4039" s="2">
        <f>DATEVALUE(CONCATENATE(RIGHT(output[[#This Row],[month_year]],2),"/01/",LEFT(output[[#This Row],[month_year]],4)))</f>
        <v>42401</v>
      </c>
    </row>
    <row r="4040" spans="1:16" x14ac:dyDescent="0.3">
      <c r="A4040">
        <v>201602</v>
      </c>
      <c r="B4040" t="s">
        <v>143</v>
      </c>
      <c r="C4040" t="s">
        <v>387</v>
      </c>
      <c r="D4040" t="s">
        <v>387</v>
      </c>
      <c r="E4040" t="s">
        <v>34</v>
      </c>
      <c r="F4040" t="s">
        <v>35</v>
      </c>
      <c r="G4040" t="s">
        <v>19</v>
      </c>
      <c r="H4040" t="s">
        <v>20</v>
      </c>
      <c r="I4040" t="s">
        <v>21</v>
      </c>
      <c r="J4040">
        <v>3593</v>
      </c>
      <c r="K4040">
        <v>12.973333333333301</v>
      </c>
      <c r="L4040">
        <v>46613.186666666697</v>
      </c>
      <c r="M4040">
        <v>18.6666666666667</v>
      </c>
      <c r="N4040" t="s">
        <v>34</v>
      </c>
      <c r="O4040" t="s">
        <v>22</v>
      </c>
      <c r="P4040" s="2">
        <f>DATEVALUE(CONCATENATE(RIGHT(output[[#This Row],[month_year]],2),"/01/",LEFT(output[[#This Row],[month_year]],4)))</f>
        <v>42401</v>
      </c>
    </row>
    <row r="4041" spans="1:16" x14ac:dyDescent="0.3">
      <c r="A4041">
        <v>201602</v>
      </c>
      <c r="B4041" t="s">
        <v>143</v>
      </c>
      <c r="C4041" t="s">
        <v>388</v>
      </c>
      <c r="D4041" t="s">
        <v>388</v>
      </c>
      <c r="E4041" t="s">
        <v>389</v>
      </c>
      <c r="F4041" t="s">
        <v>35</v>
      </c>
      <c r="G4041" t="s">
        <v>19</v>
      </c>
      <c r="H4041" t="s">
        <v>38</v>
      </c>
      <c r="I4041" t="s">
        <v>39</v>
      </c>
      <c r="J4041">
        <v>4806</v>
      </c>
      <c r="K4041">
        <v>14.1</v>
      </c>
      <c r="L4041">
        <v>67764.600000000006</v>
      </c>
      <c r="M4041">
        <v>18.6666666666667</v>
      </c>
      <c r="N4041" t="s">
        <v>389</v>
      </c>
      <c r="O4041" t="s">
        <v>22</v>
      </c>
      <c r="P4041" s="2">
        <f>DATEVALUE(CONCATENATE(RIGHT(output[[#This Row],[month_year]],2),"/01/",LEFT(output[[#This Row],[month_year]],4)))</f>
        <v>42401</v>
      </c>
    </row>
    <row r="4042" spans="1:16" x14ac:dyDescent="0.3">
      <c r="A4042">
        <v>201602</v>
      </c>
      <c r="B4042" t="s">
        <v>143</v>
      </c>
      <c r="C4042" t="s">
        <v>390</v>
      </c>
      <c r="D4042" t="s">
        <v>390</v>
      </c>
      <c r="E4042" t="s">
        <v>34</v>
      </c>
      <c r="F4042" t="s">
        <v>35</v>
      </c>
      <c r="G4042" t="s">
        <v>161</v>
      </c>
      <c r="H4042" t="s">
        <v>20</v>
      </c>
      <c r="I4042" t="s">
        <v>162</v>
      </c>
      <c r="J4042">
        <v>2792</v>
      </c>
      <c r="K4042">
        <v>13.1033333333333</v>
      </c>
      <c r="L4042">
        <v>36584.506666666697</v>
      </c>
      <c r="N4042" t="s">
        <v>34</v>
      </c>
      <c r="O4042" t="s">
        <v>24</v>
      </c>
      <c r="P4042" s="2">
        <f>DATEVALUE(CONCATENATE(RIGHT(output[[#This Row],[month_year]],2),"/01/",LEFT(output[[#This Row],[month_year]],4)))</f>
        <v>42401</v>
      </c>
    </row>
    <row r="4043" spans="1:16" x14ac:dyDescent="0.3">
      <c r="A4043">
        <v>201602</v>
      </c>
      <c r="B4043" t="s">
        <v>143</v>
      </c>
      <c r="C4043" t="s">
        <v>391</v>
      </c>
      <c r="D4043" t="s">
        <v>391</v>
      </c>
      <c r="E4043" t="s">
        <v>389</v>
      </c>
      <c r="F4043" t="s">
        <v>35</v>
      </c>
      <c r="G4043" t="s">
        <v>161</v>
      </c>
      <c r="H4043" t="s">
        <v>38</v>
      </c>
      <c r="I4043" t="s">
        <v>165</v>
      </c>
      <c r="J4043">
        <v>3636</v>
      </c>
      <c r="K4043">
        <v>14.23</v>
      </c>
      <c r="L4043">
        <v>51740.28</v>
      </c>
      <c r="N4043" t="s">
        <v>389</v>
      </c>
      <c r="O4043" t="s">
        <v>24</v>
      </c>
      <c r="P4043" s="2">
        <f>DATEVALUE(CONCATENATE(RIGHT(output[[#This Row],[month_year]],2),"/01/",LEFT(output[[#This Row],[month_year]],4)))</f>
        <v>42401</v>
      </c>
    </row>
    <row r="4044" spans="1:16" x14ac:dyDescent="0.3">
      <c r="A4044">
        <v>201602</v>
      </c>
      <c r="B4044" t="s">
        <v>143</v>
      </c>
      <c r="C4044" t="s">
        <v>392</v>
      </c>
      <c r="D4044" t="s">
        <v>392</v>
      </c>
      <c r="E4044" t="s">
        <v>34</v>
      </c>
      <c r="F4044" t="s">
        <v>35</v>
      </c>
      <c r="G4044" t="s">
        <v>19</v>
      </c>
      <c r="H4044" t="s">
        <v>20</v>
      </c>
      <c r="I4044" t="s">
        <v>21</v>
      </c>
      <c r="J4044">
        <v>380</v>
      </c>
      <c r="K4044">
        <v>14.98</v>
      </c>
      <c r="L4044">
        <v>5692.4</v>
      </c>
      <c r="N4044" t="s">
        <v>34</v>
      </c>
      <c r="O4044" t="s">
        <v>24</v>
      </c>
      <c r="P4044" s="2">
        <f>DATEVALUE(CONCATENATE(RIGHT(output[[#This Row],[month_year]],2),"/01/",LEFT(output[[#This Row],[month_year]],4)))</f>
        <v>42401</v>
      </c>
    </row>
    <row r="4045" spans="1:16" x14ac:dyDescent="0.3">
      <c r="A4045">
        <v>201602</v>
      </c>
      <c r="B4045" t="s">
        <v>143</v>
      </c>
      <c r="C4045" t="s">
        <v>393</v>
      </c>
      <c r="D4045" t="s">
        <v>393</v>
      </c>
      <c r="E4045" t="s">
        <v>389</v>
      </c>
      <c r="F4045" t="s">
        <v>35</v>
      </c>
      <c r="G4045" t="s">
        <v>19</v>
      </c>
      <c r="H4045" t="s">
        <v>38</v>
      </c>
      <c r="I4045" t="s">
        <v>39</v>
      </c>
      <c r="J4045">
        <v>512</v>
      </c>
      <c r="K4045">
        <v>15.98</v>
      </c>
      <c r="L4045">
        <v>8181.76</v>
      </c>
      <c r="N4045" t="s">
        <v>389</v>
      </c>
      <c r="O4045" t="s">
        <v>24</v>
      </c>
      <c r="P4045" s="2">
        <f>DATEVALUE(CONCATENATE(RIGHT(output[[#This Row],[month_year]],2),"/01/",LEFT(output[[#This Row],[month_year]],4)))</f>
        <v>42401</v>
      </c>
    </row>
    <row r="4046" spans="1:16" x14ac:dyDescent="0.3">
      <c r="A4046">
        <v>201602</v>
      </c>
      <c r="B4046" t="s">
        <v>143</v>
      </c>
      <c r="C4046" t="s">
        <v>394</v>
      </c>
      <c r="D4046" t="s">
        <v>394</v>
      </c>
      <c r="E4046" t="s">
        <v>395</v>
      </c>
      <c r="F4046" t="s">
        <v>35</v>
      </c>
      <c r="G4046" t="s">
        <v>27</v>
      </c>
      <c r="H4046" t="s">
        <v>20</v>
      </c>
      <c r="I4046" t="s">
        <v>28</v>
      </c>
      <c r="J4046">
        <v>6139</v>
      </c>
      <c r="K4046">
        <v>5.98</v>
      </c>
      <c r="L4046">
        <v>36711.22</v>
      </c>
      <c r="M4046">
        <v>1</v>
      </c>
      <c r="N4046" t="s">
        <v>395</v>
      </c>
      <c r="O4046" t="s">
        <v>22</v>
      </c>
      <c r="P4046" s="2">
        <f>DATEVALUE(CONCATENATE(RIGHT(output[[#This Row],[month_year]],2),"/01/",LEFT(output[[#This Row],[month_year]],4)))</f>
        <v>42401</v>
      </c>
    </row>
    <row r="4047" spans="1:16" x14ac:dyDescent="0.3">
      <c r="A4047">
        <v>201602</v>
      </c>
      <c r="B4047" t="s">
        <v>143</v>
      </c>
      <c r="C4047" t="s">
        <v>396</v>
      </c>
      <c r="D4047" t="s">
        <v>396</v>
      </c>
      <c r="E4047" t="s">
        <v>397</v>
      </c>
      <c r="F4047" t="s">
        <v>35</v>
      </c>
      <c r="G4047" t="s">
        <v>27</v>
      </c>
      <c r="H4047" t="s">
        <v>38</v>
      </c>
      <c r="I4047" t="s">
        <v>150</v>
      </c>
      <c r="J4047">
        <v>3712</v>
      </c>
      <c r="K4047">
        <v>6.98</v>
      </c>
      <c r="L4047">
        <v>25909.759999999998</v>
      </c>
      <c r="M4047">
        <v>1</v>
      </c>
      <c r="N4047" t="s">
        <v>397</v>
      </c>
      <c r="O4047" t="s">
        <v>22</v>
      </c>
      <c r="P4047" s="2">
        <f>DATEVALUE(CONCATENATE(RIGHT(output[[#This Row],[month_year]],2),"/01/",LEFT(output[[#This Row],[month_year]],4)))</f>
        <v>42401</v>
      </c>
    </row>
    <row r="4048" spans="1:16" x14ac:dyDescent="0.3">
      <c r="A4048">
        <v>201602</v>
      </c>
      <c r="B4048" t="s">
        <v>143</v>
      </c>
      <c r="C4048" t="s">
        <v>398</v>
      </c>
      <c r="D4048" t="s">
        <v>398</v>
      </c>
      <c r="E4048" t="s">
        <v>395</v>
      </c>
      <c r="F4048" t="s">
        <v>35</v>
      </c>
      <c r="G4048" t="s">
        <v>27</v>
      </c>
      <c r="H4048" t="s">
        <v>20</v>
      </c>
      <c r="I4048" t="s">
        <v>28</v>
      </c>
      <c r="J4048">
        <v>716</v>
      </c>
      <c r="K4048">
        <v>5.98</v>
      </c>
      <c r="L4048">
        <v>4281.68</v>
      </c>
      <c r="N4048" t="s">
        <v>395</v>
      </c>
      <c r="O4048" t="s">
        <v>24</v>
      </c>
      <c r="P4048" s="2">
        <f>DATEVALUE(CONCATENATE(RIGHT(output[[#This Row],[month_year]],2),"/01/",LEFT(output[[#This Row],[month_year]],4)))</f>
        <v>42401</v>
      </c>
    </row>
    <row r="4049" spans="1:16" x14ac:dyDescent="0.3">
      <c r="A4049">
        <v>201602</v>
      </c>
      <c r="B4049" t="s">
        <v>143</v>
      </c>
      <c r="C4049" t="s">
        <v>399</v>
      </c>
      <c r="D4049" t="s">
        <v>399</v>
      </c>
      <c r="E4049" t="s">
        <v>397</v>
      </c>
      <c r="F4049" t="s">
        <v>35</v>
      </c>
      <c r="G4049" t="s">
        <v>27</v>
      </c>
      <c r="H4049" t="s">
        <v>38</v>
      </c>
      <c r="I4049" t="s">
        <v>150</v>
      </c>
      <c r="J4049">
        <v>409</v>
      </c>
      <c r="K4049">
        <v>6.98</v>
      </c>
      <c r="L4049">
        <v>2854.82</v>
      </c>
      <c r="N4049" t="s">
        <v>397</v>
      </c>
      <c r="O4049" t="s">
        <v>24</v>
      </c>
      <c r="P4049" s="2">
        <f>DATEVALUE(CONCATENATE(RIGHT(output[[#This Row],[month_year]],2),"/01/",LEFT(output[[#This Row],[month_year]],4)))</f>
        <v>42401</v>
      </c>
    </row>
    <row r="4050" spans="1:16" x14ac:dyDescent="0.3">
      <c r="A4050">
        <v>201602</v>
      </c>
      <c r="B4050" t="s">
        <v>143</v>
      </c>
      <c r="C4050" t="s">
        <v>400</v>
      </c>
      <c r="D4050" t="s">
        <v>400</v>
      </c>
      <c r="E4050" t="s">
        <v>36</v>
      </c>
      <c r="F4050" t="s">
        <v>35</v>
      </c>
      <c r="G4050" t="s">
        <v>19</v>
      </c>
      <c r="H4050" t="s">
        <v>20</v>
      </c>
      <c r="I4050" t="s">
        <v>21</v>
      </c>
      <c r="J4050">
        <v>3719</v>
      </c>
      <c r="K4050">
        <v>12.973333333333301</v>
      </c>
      <c r="L4050">
        <v>48247.826666666697</v>
      </c>
      <c r="M4050">
        <v>22.6666666666667</v>
      </c>
      <c r="N4050" t="s">
        <v>36</v>
      </c>
      <c r="O4050" t="s">
        <v>22</v>
      </c>
      <c r="P4050" s="2">
        <f>DATEVALUE(CONCATENATE(RIGHT(output[[#This Row],[month_year]],2),"/01/",LEFT(output[[#This Row],[month_year]],4)))</f>
        <v>42401</v>
      </c>
    </row>
    <row r="4051" spans="1:16" x14ac:dyDescent="0.3">
      <c r="A4051">
        <v>201602</v>
      </c>
      <c r="B4051" t="s">
        <v>143</v>
      </c>
      <c r="C4051" t="s">
        <v>401</v>
      </c>
      <c r="D4051" t="s">
        <v>401</v>
      </c>
      <c r="E4051" t="s">
        <v>37</v>
      </c>
      <c r="F4051" t="s">
        <v>35</v>
      </c>
      <c r="G4051" t="s">
        <v>19</v>
      </c>
      <c r="H4051" t="s">
        <v>38</v>
      </c>
      <c r="I4051" t="s">
        <v>39</v>
      </c>
      <c r="J4051">
        <v>4345</v>
      </c>
      <c r="K4051">
        <v>14.1</v>
      </c>
      <c r="L4051">
        <v>61264.5</v>
      </c>
      <c r="M4051">
        <v>21.3333333333333</v>
      </c>
      <c r="N4051" t="s">
        <v>37</v>
      </c>
      <c r="O4051" t="s">
        <v>22</v>
      </c>
      <c r="P4051" s="2">
        <f>DATEVALUE(CONCATENATE(RIGHT(output[[#This Row],[month_year]],2),"/01/",LEFT(output[[#This Row],[month_year]],4)))</f>
        <v>42401</v>
      </c>
    </row>
    <row r="4052" spans="1:16" x14ac:dyDescent="0.3">
      <c r="A4052">
        <v>201602</v>
      </c>
      <c r="B4052" t="s">
        <v>143</v>
      </c>
      <c r="C4052" t="s">
        <v>402</v>
      </c>
      <c r="D4052" t="s">
        <v>402</v>
      </c>
      <c r="E4052" t="s">
        <v>36</v>
      </c>
      <c r="F4052" t="s">
        <v>35</v>
      </c>
      <c r="G4052" t="s">
        <v>161</v>
      </c>
      <c r="H4052" t="s">
        <v>20</v>
      </c>
      <c r="I4052" t="s">
        <v>162</v>
      </c>
      <c r="J4052">
        <v>5064</v>
      </c>
      <c r="K4052">
        <v>13.1033333333333</v>
      </c>
      <c r="L4052">
        <v>66355.28</v>
      </c>
      <c r="N4052" t="s">
        <v>36</v>
      </c>
      <c r="O4052" t="s">
        <v>24</v>
      </c>
      <c r="P4052" s="2">
        <f>DATEVALUE(CONCATENATE(RIGHT(output[[#This Row],[month_year]],2),"/01/",LEFT(output[[#This Row],[month_year]],4)))</f>
        <v>42401</v>
      </c>
    </row>
    <row r="4053" spans="1:16" x14ac:dyDescent="0.3">
      <c r="A4053">
        <v>201602</v>
      </c>
      <c r="B4053" t="s">
        <v>143</v>
      </c>
      <c r="C4053" t="s">
        <v>403</v>
      </c>
      <c r="D4053" t="s">
        <v>403</v>
      </c>
      <c r="E4053" t="s">
        <v>37</v>
      </c>
      <c r="F4053" t="s">
        <v>35</v>
      </c>
      <c r="G4053" t="s">
        <v>161</v>
      </c>
      <c r="H4053" t="s">
        <v>38</v>
      </c>
      <c r="I4053" t="s">
        <v>165</v>
      </c>
      <c r="J4053">
        <v>7016</v>
      </c>
      <c r="K4053">
        <v>14.23</v>
      </c>
      <c r="L4053">
        <v>99837.68</v>
      </c>
      <c r="N4053" t="s">
        <v>37</v>
      </c>
      <c r="O4053" t="s">
        <v>24</v>
      </c>
      <c r="P4053" s="2">
        <f>DATEVALUE(CONCATENATE(RIGHT(output[[#This Row],[month_year]],2),"/01/",LEFT(output[[#This Row],[month_year]],4)))</f>
        <v>42401</v>
      </c>
    </row>
    <row r="4054" spans="1:16" x14ac:dyDescent="0.3">
      <c r="A4054">
        <v>201602</v>
      </c>
      <c r="B4054" t="s">
        <v>143</v>
      </c>
      <c r="C4054" t="s">
        <v>404</v>
      </c>
      <c r="D4054" t="s">
        <v>404</v>
      </c>
      <c r="E4054" t="s">
        <v>36</v>
      </c>
      <c r="F4054" t="s">
        <v>35</v>
      </c>
      <c r="G4054" t="s">
        <v>19</v>
      </c>
      <c r="H4054" t="s">
        <v>20</v>
      </c>
      <c r="I4054" t="s">
        <v>21</v>
      </c>
      <c r="J4054">
        <v>428</v>
      </c>
      <c r="K4054">
        <v>14.98</v>
      </c>
      <c r="L4054">
        <v>6411.44</v>
      </c>
      <c r="N4054" t="s">
        <v>36</v>
      </c>
      <c r="O4054" t="s">
        <v>24</v>
      </c>
      <c r="P4054" s="2">
        <f>DATEVALUE(CONCATENATE(RIGHT(output[[#This Row],[month_year]],2),"/01/",LEFT(output[[#This Row],[month_year]],4)))</f>
        <v>42401</v>
      </c>
    </row>
    <row r="4055" spans="1:16" x14ac:dyDescent="0.3">
      <c r="A4055">
        <v>201602</v>
      </c>
      <c r="B4055" t="s">
        <v>143</v>
      </c>
      <c r="C4055" t="s">
        <v>405</v>
      </c>
      <c r="D4055" t="s">
        <v>405</v>
      </c>
      <c r="E4055" t="s">
        <v>37</v>
      </c>
      <c r="F4055" t="s">
        <v>35</v>
      </c>
      <c r="G4055" t="s">
        <v>19</v>
      </c>
      <c r="H4055" t="s">
        <v>38</v>
      </c>
      <c r="I4055" t="s">
        <v>39</v>
      </c>
      <c r="J4055">
        <v>459</v>
      </c>
      <c r="K4055">
        <v>15.98</v>
      </c>
      <c r="L4055">
        <v>7334.82</v>
      </c>
      <c r="N4055" t="s">
        <v>37</v>
      </c>
      <c r="O4055" t="s">
        <v>24</v>
      </c>
      <c r="P4055" s="2">
        <f>DATEVALUE(CONCATENATE(RIGHT(output[[#This Row],[month_year]],2),"/01/",LEFT(output[[#This Row],[month_year]],4)))</f>
        <v>42401</v>
      </c>
    </row>
    <row r="4056" spans="1:16" x14ac:dyDescent="0.3">
      <c r="A4056">
        <v>201602</v>
      </c>
      <c r="B4056" t="s">
        <v>143</v>
      </c>
      <c r="C4056" t="s">
        <v>406</v>
      </c>
      <c r="D4056" t="s">
        <v>406</v>
      </c>
      <c r="E4056" t="s">
        <v>407</v>
      </c>
      <c r="F4056" t="s">
        <v>35</v>
      </c>
      <c r="G4056" t="s">
        <v>27</v>
      </c>
      <c r="H4056" t="s">
        <v>20</v>
      </c>
      <c r="I4056" t="s">
        <v>28</v>
      </c>
      <c r="J4056">
        <v>5533</v>
      </c>
      <c r="K4056">
        <v>5.98</v>
      </c>
      <c r="L4056">
        <v>33087.339999999997</v>
      </c>
      <c r="M4056">
        <v>1</v>
      </c>
      <c r="N4056" t="s">
        <v>407</v>
      </c>
      <c r="O4056" t="s">
        <v>22</v>
      </c>
      <c r="P4056" s="2">
        <f>DATEVALUE(CONCATENATE(RIGHT(output[[#This Row],[month_year]],2),"/01/",LEFT(output[[#This Row],[month_year]],4)))</f>
        <v>42401</v>
      </c>
    </row>
    <row r="4057" spans="1:16" x14ac:dyDescent="0.3">
      <c r="A4057">
        <v>201602</v>
      </c>
      <c r="B4057" t="s">
        <v>143</v>
      </c>
      <c r="C4057" t="s">
        <v>408</v>
      </c>
      <c r="D4057" t="s">
        <v>408</v>
      </c>
      <c r="E4057" t="s">
        <v>409</v>
      </c>
      <c r="F4057" t="s">
        <v>35</v>
      </c>
      <c r="G4057" t="s">
        <v>27</v>
      </c>
      <c r="H4057" t="s">
        <v>38</v>
      </c>
      <c r="I4057" t="s">
        <v>150</v>
      </c>
      <c r="J4057">
        <v>3728</v>
      </c>
      <c r="K4057">
        <v>6.98</v>
      </c>
      <c r="L4057">
        <v>26021.439999999999</v>
      </c>
      <c r="M4057">
        <v>1</v>
      </c>
      <c r="N4057" t="s">
        <v>409</v>
      </c>
      <c r="O4057" t="s">
        <v>22</v>
      </c>
      <c r="P4057" s="2">
        <f>DATEVALUE(CONCATENATE(RIGHT(output[[#This Row],[month_year]],2),"/01/",LEFT(output[[#This Row],[month_year]],4)))</f>
        <v>42401</v>
      </c>
    </row>
    <row r="4058" spans="1:16" x14ac:dyDescent="0.3">
      <c r="A4058">
        <v>201602</v>
      </c>
      <c r="B4058" t="s">
        <v>143</v>
      </c>
      <c r="C4058" t="s">
        <v>410</v>
      </c>
      <c r="D4058" t="s">
        <v>410</v>
      </c>
      <c r="E4058" t="s">
        <v>407</v>
      </c>
      <c r="F4058" t="s">
        <v>35</v>
      </c>
      <c r="G4058" t="s">
        <v>27</v>
      </c>
      <c r="H4058" t="s">
        <v>20</v>
      </c>
      <c r="I4058" t="s">
        <v>28</v>
      </c>
      <c r="J4058">
        <v>682</v>
      </c>
      <c r="K4058">
        <v>5.98</v>
      </c>
      <c r="L4058">
        <v>4078.36</v>
      </c>
      <c r="N4058" t="s">
        <v>407</v>
      </c>
      <c r="O4058" t="s">
        <v>24</v>
      </c>
      <c r="P4058" s="2">
        <f>DATEVALUE(CONCATENATE(RIGHT(output[[#This Row],[month_year]],2),"/01/",LEFT(output[[#This Row],[month_year]],4)))</f>
        <v>42401</v>
      </c>
    </row>
    <row r="4059" spans="1:16" x14ac:dyDescent="0.3">
      <c r="A4059">
        <v>201602</v>
      </c>
      <c r="B4059" t="s">
        <v>143</v>
      </c>
      <c r="C4059" t="s">
        <v>411</v>
      </c>
      <c r="D4059" t="s">
        <v>411</v>
      </c>
      <c r="E4059" t="s">
        <v>409</v>
      </c>
      <c r="F4059" t="s">
        <v>35</v>
      </c>
      <c r="G4059" t="s">
        <v>27</v>
      </c>
      <c r="H4059" t="s">
        <v>38</v>
      </c>
      <c r="I4059" t="s">
        <v>150</v>
      </c>
      <c r="J4059">
        <v>402</v>
      </c>
      <c r="K4059">
        <v>6.98</v>
      </c>
      <c r="L4059">
        <v>2805.96</v>
      </c>
      <c r="N4059" t="s">
        <v>409</v>
      </c>
      <c r="O4059" t="s">
        <v>24</v>
      </c>
      <c r="P4059" s="2">
        <f>DATEVALUE(CONCATENATE(RIGHT(output[[#This Row],[month_year]],2),"/01/",LEFT(output[[#This Row],[month_year]],4)))</f>
        <v>42401</v>
      </c>
    </row>
    <row r="4060" spans="1:16" x14ac:dyDescent="0.3">
      <c r="A4060">
        <v>201602</v>
      </c>
      <c r="B4060" t="s">
        <v>143</v>
      </c>
      <c r="C4060" t="s">
        <v>412</v>
      </c>
      <c r="D4060" t="s">
        <v>412</v>
      </c>
      <c r="E4060" t="s">
        <v>93</v>
      </c>
      <c r="F4060" t="s">
        <v>35</v>
      </c>
      <c r="G4060" t="s">
        <v>19</v>
      </c>
      <c r="H4060" t="s">
        <v>20</v>
      </c>
      <c r="I4060" t="s">
        <v>21</v>
      </c>
      <c r="J4060">
        <v>2454</v>
      </c>
      <c r="K4060">
        <v>12.973333333333301</v>
      </c>
      <c r="L4060">
        <v>31836.560000000001</v>
      </c>
      <c r="M4060">
        <v>21.3333333333333</v>
      </c>
      <c r="N4060" t="s">
        <v>93</v>
      </c>
      <c r="O4060" t="s">
        <v>22</v>
      </c>
      <c r="P4060" s="2">
        <f>DATEVALUE(CONCATENATE(RIGHT(output[[#This Row],[month_year]],2),"/01/",LEFT(output[[#This Row],[month_year]],4)))</f>
        <v>42401</v>
      </c>
    </row>
    <row r="4061" spans="1:16" x14ac:dyDescent="0.3">
      <c r="A4061">
        <v>201602</v>
      </c>
      <c r="B4061" t="s">
        <v>143</v>
      </c>
      <c r="C4061" t="s">
        <v>413</v>
      </c>
      <c r="D4061" t="s">
        <v>413</v>
      </c>
      <c r="E4061" t="s">
        <v>94</v>
      </c>
      <c r="F4061" t="s">
        <v>35</v>
      </c>
      <c r="G4061" t="s">
        <v>19</v>
      </c>
      <c r="H4061" t="s">
        <v>38</v>
      </c>
      <c r="I4061" t="s">
        <v>39</v>
      </c>
      <c r="J4061">
        <v>3345</v>
      </c>
      <c r="K4061">
        <v>14.1</v>
      </c>
      <c r="L4061">
        <v>47164.5</v>
      </c>
      <c r="M4061">
        <v>21.3333333333333</v>
      </c>
      <c r="N4061" t="s">
        <v>94</v>
      </c>
      <c r="O4061" t="s">
        <v>22</v>
      </c>
      <c r="P4061" s="2">
        <f>DATEVALUE(CONCATENATE(RIGHT(output[[#This Row],[month_year]],2),"/01/",LEFT(output[[#This Row],[month_year]],4)))</f>
        <v>42401</v>
      </c>
    </row>
    <row r="4062" spans="1:16" x14ac:dyDescent="0.3">
      <c r="A4062">
        <v>201602</v>
      </c>
      <c r="B4062" t="s">
        <v>143</v>
      </c>
      <c r="C4062" t="s">
        <v>414</v>
      </c>
      <c r="D4062" t="s">
        <v>414</v>
      </c>
      <c r="E4062" t="s">
        <v>93</v>
      </c>
      <c r="F4062" t="s">
        <v>35</v>
      </c>
      <c r="G4062" t="s">
        <v>161</v>
      </c>
      <c r="H4062" t="s">
        <v>20</v>
      </c>
      <c r="I4062" t="s">
        <v>162</v>
      </c>
      <c r="J4062">
        <v>3549</v>
      </c>
      <c r="K4062">
        <v>13.1033333333333</v>
      </c>
      <c r="L4062">
        <v>46503.73</v>
      </c>
      <c r="N4062" t="s">
        <v>93</v>
      </c>
      <c r="O4062" t="s">
        <v>24</v>
      </c>
      <c r="P4062" s="2">
        <f>DATEVALUE(CONCATENATE(RIGHT(output[[#This Row],[month_year]],2),"/01/",LEFT(output[[#This Row],[month_year]],4)))</f>
        <v>42401</v>
      </c>
    </row>
    <row r="4063" spans="1:16" x14ac:dyDescent="0.3">
      <c r="A4063">
        <v>201602</v>
      </c>
      <c r="B4063" t="s">
        <v>143</v>
      </c>
      <c r="C4063" t="s">
        <v>415</v>
      </c>
      <c r="D4063" t="s">
        <v>415</v>
      </c>
      <c r="E4063" t="s">
        <v>94</v>
      </c>
      <c r="F4063" t="s">
        <v>35</v>
      </c>
      <c r="G4063" t="s">
        <v>161</v>
      </c>
      <c r="H4063" t="s">
        <v>38</v>
      </c>
      <c r="I4063" t="s">
        <v>165</v>
      </c>
      <c r="J4063">
        <v>4584</v>
      </c>
      <c r="K4063">
        <v>14.23</v>
      </c>
      <c r="L4063">
        <v>65230.32</v>
      </c>
      <c r="N4063" t="s">
        <v>94</v>
      </c>
      <c r="O4063" t="s">
        <v>24</v>
      </c>
      <c r="P4063" s="2">
        <f>DATEVALUE(CONCATENATE(RIGHT(output[[#This Row],[month_year]],2),"/01/",LEFT(output[[#This Row],[month_year]],4)))</f>
        <v>42401</v>
      </c>
    </row>
    <row r="4064" spans="1:16" x14ac:dyDescent="0.3">
      <c r="A4064">
        <v>201602</v>
      </c>
      <c r="B4064" t="s">
        <v>143</v>
      </c>
      <c r="C4064" t="s">
        <v>416</v>
      </c>
      <c r="D4064" t="s">
        <v>416</v>
      </c>
      <c r="E4064" t="s">
        <v>93</v>
      </c>
      <c r="F4064" t="s">
        <v>35</v>
      </c>
      <c r="G4064" t="s">
        <v>19</v>
      </c>
      <c r="H4064" t="s">
        <v>20</v>
      </c>
      <c r="I4064" t="s">
        <v>21</v>
      </c>
      <c r="J4064">
        <v>302</v>
      </c>
      <c r="K4064">
        <v>14.98</v>
      </c>
      <c r="L4064">
        <v>4523.96</v>
      </c>
      <c r="N4064" t="s">
        <v>93</v>
      </c>
      <c r="O4064" t="s">
        <v>24</v>
      </c>
      <c r="P4064" s="2">
        <f>DATEVALUE(CONCATENATE(RIGHT(output[[#This Row],[month_year]],2),"/01/",LEFT(output[[#This Row],[month_year]],4)))</f>
        <v>42401</v>
      </c>
    </row>
    <row r="4065" spans="1:16" x14ac:dyDescent="0.3">
      <c r="A4065">
        <v>201602</v>
      </c>
      <c r="B4065" t="s">
        <v>143</v>
      </c>
      <c r="C4065" t="s">
        <v>417</v>
      </c>
      <c r="D4065" t="s">
        <v>417</v>
      </c>
      <c r="E4065" t="s">
        <v>94</v>
      </c>
      <c r="F4065" t="s">
        <v>35</v>
      </c>
      <c r="G4065" t="s">
        <v>19</v>
      </c>
      <c r="H4065" t="s">
        <v>38</v>
      </c>
      <c r="I4065" t="s">
        <v>39</v>
      </c>
      <c r="J4065">
        <v>382</v>
      </c>
      <c r="K4065">
        <v>15.98</v>
      </c>
      <c r="L4065">
        <v>6104.36</v>
      </c>
      <c r="N4065" t="s">
        <v>94</v>
      </c>
      <c r="O4065" t="s">
        <v>24</v>
      </c>
      <c r="P4065" s="2">
        <f>DATEVALUE(CONCATENATE(RIGHT(output[[#This Row],[month_year]],2),"/01/",LEFT(output[[#This Row],[month_year]],4)))</f>
        <v>42401</v>
      </c>
    </row>
    <row r="4066" spans="1:16" x14ac:dyDescent="0.3">
      <c r="A4066">
        <v>201602</v>
      </c>
      <c r="B4066" t="s">
        <v>143</v>
      </c>
      <c r="C4066" t="s">
        <v>418</v>
      </c>
      <c r="D4066" t="s">
        <v>418</v>
      </c>
      <c r="E4066" t="s">
        <v>419</v>
      </c>
      <c r="F4066" t="s">
        <v>35</v>
      </c>
      <c r="G4066" t="s">
        <v>243</v>
      </c>
      <c r="H4066" t="s">
        <v>20</v>
      </c>
      <c r="I4066" t="s">
        <v>244</v>
      </c>
      <c r="J4066">
        <v>2144</v>
      </c>
      <c r="K4066">
        <v>5.98</v>
      </c>
      <c r="L4066">
        <v>12821.12</v>
      </c>
      <c r="M4066">
        <v>4</v>
      </c>
      <c r="N4066" t="s">
        <v>419</v>
      </c>
      <c r="O4066" t="s">
        <v>22</v>
      </c>
      <c r="P4066" s="2">
        <f>DATEVALUE(CONCATENATE(RIGHT(output[[#This Row],[month_year]],2),"/01/",LEFT(output[[#This Row],[month_year]],4)))</f>
        <v>42401</v>
      </c>
    </row>
    <row r="4067" spans="1:16" x14ac:dyDescent="0.3">
      <c r="A4067">
        <v>201602</v>
      </c>
      <c r="B4067" t="s">
        <v>143</v>
      </c>
      <c r="C4067" t="s">
        <v>420</v>
      </c>
      <c r="D4067" t="s">
        <v>420</v>
      </c>
      <c r="E4067" t="s">
        <v>421</v>
      </c>
      <c r="F4067" t="s">
        <v>35</v>
      </c>
      <c r="G4067" t="s">
        <v>243</v>
      </c>
      <c r="H4067" t="s">
        <v>38</v>
      </c>
      <c r="I4067" t="s">
        <v>248</v>
      </c>
      <c r="J4067">
        <v>1317</v>
      </c>
      <c r="K4067">
        <v>6.98</v>
      </c>
      <c r="L4067">
        <v>9192.66</v>
      </c>
      <c r="M4067">
        <v>4</v>
      </c>
      <c r="N4067" t="s">
        <v>421</v>
      </c>
      <c r="O4067" t="s">
        <v>22</v>
      </c>
      <c r="P4067" s="2">
        <f>DATEVALUE(CONCATENATE(RIGHT(output[[#This Row],[month_year]],2),"/01/",LEFT(output[[#This Row],[month_year]],4)))</f>
        <v>42401</v>
      </c>
    </row>
    <row r="4068" spans="1:16" x14ac:dyDescent="0.3">
      <c r="A4068">
        <v>201602</v>
      </c>
      <c r="B4068" t="s">
        <v>143</v>
      </c>
      <c r="C4068" t="s">
        <v>422</v>
      </c>
      <c r="D4068" t="s">
        <v>422</v>
      </c>
      <c r="E4068" t="s">
        <v>419</v>
      </c>
      <c r="F4068" t="s">
        <v>35</v>
      </c>
      <c r="G4068" t="s">
        <v>243</v>
      </c>
      <c r="H4068" t="s">
        <v>20</v>
      </c>
      <c r="I4068" t="s">
        <v>244</v>
      </c>
      <c r="J4068">
        <v>168</v>
      </c>
      <c r="K4068">
        <v>5.98</v>
      </c>
      <c r="L4068">
        <v>1004.64</v>
      </c>
      <c r="N4068" t="s">
        <v>419</v>
      </c>
      <c r="O4068" t="s">
        <v>24</v>
      </c>
      <c r="P4068" s="2">
        <f>DATEVALUE(CONCATENATE(RIGHT(output[[#This Row],[month_year]],2),"/01/",LEFT(output[[#This Row],[month_year]],4)))</f>
        <v>42401</v>
      </c>
    </row>
    <row r="4069" spans="1:16" x14ac:dyDescent="0.3">
      <c r="A4069">
        <v>201602</v>
      </c>
      <c r="B4069" t="s">
        <v>143</v>
      </c>
      <c r="C4069" t="s">
        <v>423</v>
      </c>
      <c r="D4069" t="s">
        <v>423</v>
      </c>
      <c r="E4069" t="s">
        <v>421</v>
      </c>
      <c r="F4069" t="s">
        <v>35</v>
      </c>
      <c r="G4069" t="s">
        <v>243</v>
      </c>
      <c r="H4069" t="s">
        <v>38</v>
      </c>
      <c r="I4069" t="s">
        <v>248</v>
      </c>
      <c r="J4069">
        <v>138</v>
      </c>
      <c r="K4069">
        <v>6.98</v>
      </c>
      <c r="L4069">
        <v>963.24</v>
      </c>
      <c r="N4069" t="s">
        <v>421</v>
      </c>
      <c r="O4069" t="s">
        <v>24</v>
      </c>
      <c r="P4069" s="2">
        <f>DATEVALUE(CONCATENATE(RIGHT(output[[#This Row],[month_year]],2),"/01/",LEFT(output[[#This Row],[month_year]],4)))</f>
        <v>42401</v>
      </c>
    </row>
    <row r="4070" spans="1:16" x14ac:dyDescent="0.3">
      <c r="A4070">
        <v>201602</v>
      </c>
      <c r="B4070" t="s">
        <v>143</v>
      </c>
      <c r="C4070" t="s">
        <v>424</v>
      </c>
      <c r="D4070" t="s">
        <v>424</v>
      </c>
      <c r="E4070" t="s">
        <v>96</v>
      </c>
      <c r="F4070" t="s">
        <v>35</v>
      </c>
      <c r="G4070" t="s">
        <v>52</v>
      </c>
      <c r="H4070" t="s">
        <v>20</v>
      </c>
      <c r="I4070" t="s">
        <v>53</v>
      </c>
      <c r="J4070">
        <v>3100</v>
      </c>
      <c r="K4070">
        <v>12.76</v>
      </c>
      <c r="L4070">
        <v>39556</v>
      </c>
      <c r="M4070">
        <v>17.3333333333333</v>
      </c>
      <c r="N4070" t="s">
        <v>96</v>
      </c>
      <c r="O4070" t="s">
        <v>22</v>
      </c>
      <c r="P4070" s="2">
        <f>DATEVALUE(CONCATENATE(RIGHT(output[[#This Row],[month_year]],2),"/01/",LEFT(output[[#This Row],[month_year]],4)))</f>
        <v>42401</v>
      </c>
    </row>
    <row r="4071" spans="1:16" x14ac:dyDescent="0.3">
      <c r="A4071">
        <v>201602</v>
      </c>
      <c r="B4071" t="s">
        <v>143</v>
      </c>
      <c r="C4071" t="s">
        <v>425</v>
      </c>
      <c r="D4071" t="s">
        <v>425</v>
      </c>
      <c r="E4071" t="s">
        <v>426</v>
      </c>
      <c r="F4071" t="s">
        <v>35</v>
      </c>
      <c r="G4071" t="s">
        <v>52</v>
      </c>
      <c r="H4071" t="s">
        <v>38</v>
      </c>
      <c r="I4071" t="s">
        <v>85</v>
      </c>
      <c r="J4071">
        <v>2924</v>
      </c>
      <c r="K4071">
        <v>14.07</v>
      </c>
      <c r="L4071">
        <v>41140.68</v>
      </c>
      <c r="M4071">
        <v>16</v>
      </c>
      <c r="N4071" t="s">
        <v>426</v>
      </c>
      <c r="O4071" t="s">
        <v>22</v>
      </c>
      <c r="P4071" s="2">
        <f>DATEVALUE(CONCATENATE(RIGHT(output[[#This Row],[month_year]],2),"/01/",LEFT(output[[#This Row],[month_year]],4)))</f>
        <v>42401</v>
      </c>
    </row>
    <row r="4072" spans="1:16" x14ac:dyDescent="0.3">
      <c r="A4072">
        <v>201602</v>
      </c>
      <c r="B4072" t="s">
        <v>143</v>
      </c>
      <c r="C4072" t="s">
        <v>427</v>
      </c>
      <c r="D4072" t="s">
        <v>427</v>
      </c>
      <c r="E4072" t="s">
        <v>96</v>
      </c>
      <c r="F4072" t="s">
        <v>35</v>
      </c>
      <c r="G4072" t="s">
        <v>52</v>
      </c>
      <c r="H4072" t="s">
        <v>20</v>
      </c>
      <c r="I4072" t="s">
        <v>53</v>
      </c>
      <c r="J4072">
        <v>246</v>
      </c>
      <c r="K4072">
        <v>14.98</v>
      </c>
      <c r="L4072">
        <v>3685.08</v>
      </c>
      <c r="N4072" t="s">
        <v>96</v>
      </c>
      <c r="O4072" t="s">
        <v>24</v>
      </c>
      <c r="P4072" s="2">
        <f>DATEVALUE(CONCATENATE(RIGHT(output[[#This Row],[month_year]],2),"/01/",LEFT(output[[#This Row],[month_year]],4)))</f>
        <v>42401</v>
      </c>
    </row>
    <row r="4073" spans="1:16" x14ac:dyDescent="0.3">
      <c r="A4073">
        <v>201602</v>
      </c>
      <c r="B4073" t="s">
        <v>143</v>
      </c>
      <c r="C4073" t="s">
        <v>428</v>
      </c>
      <c r="D4073" t="s">
        <v>428</v>
      </c>
      <c r="E4073" t="s">
        <v>426</v>
      </c>
      <c r="F4073" t="s">
        <v>35</v>
      </c>
      <c r="G4073" t="s">
        <v>52</v>
      </c>
      <c r="H4073" t="s">
        <v>38</v>
      </c>
      <c r="I4073" t="s">
        <v>85</v>
      </c>
      <c r="J4073">
        <v>187</v>
      </c>
      <c r="K4073">
        <v>15.98</v>
      </c>
      <c r="L4073">
        <v>2988.26</v>
      </c>
      <c r="N4073" t="s">
        <v>426</v>
      </c>
      <c r="O4073" t="s">
        <v>24</v>
      </c>
      <c r="P4073" s="2">
        <f>DATEVALUE(CONCATENATE(RIGHT(output[[#This Row],[month_year]],2),"/01/",LEFT(output[[#This Row],[month_year]],4)))</f>
        <v>42401</v>
      </c>
    </row>
    <row r="4074" spans="1:16" x14ac:dyDescent="0.3">
      <c r="A4074">
        <v>201602</v>
      </c>
      <c r="B4074" t="s">
        <v>143</v>
      </c>
      <c r="C4074" t="s">
        <v>429</v>
      </c>
      <c r="D4074" t="s">
        <v>430</v>
      </c>
      <c r="E4074" t="s">
        <v>431</v>
      </c>
      <c r="F4074" t="s">
        <v>48</v>
      </c>
      <c r="G4074" t="s">
        <v>27</v>
      </c>
      <c r="H4074" t="s">
        <v>20</v>
      </c>
      <c r="I4074" t="s">
        <v>28</v>
      </c>
      <c r="J4074">
        <v>7391</v>
      </c>
      <c r="K4074">
        <v>5.98</v>
      </c>
      <c r="L4074">
        <v>44198.18</v>
      </c>
      <c r="M4074">
        <v>1.3333333333333299</v>
      </c>
      <c r="N4074" t="s">
        <v>431</v>
      </c>
      <c r="O4074" t="s">
        <v>22</v>
      </c>
      <c r="P4074" s="2">
        <f>DATEVALUE(CONCATENATE(RIGHT(output[[#This Row],[month_year]],2),"/01/",LEFT(output[[#This Row],[month_year]],4)))</f>
        <v>42401</v>
      </c>
    </row>
    <row r="4075" spans="1:16" x14ac:dyDescent="0.3">
      <c r="A4075">
        <v>201602</v>
      </c>
      <c r="B4075" t="s">
        <v>143</v>
      </c>
      <c r="C4075" t="s">
        <v>432</v>
      </c>
      <c r="D4075" t="s">
        <v>433</v>
      </c>
      <c r="E4075" t="s">
        <v>434</v>
      </c>
      <c r="F4075" t="s">
        <v>48</v>
      </c>
      <c r="G4075" t="s">
        <v>27</v>
      </c>
      <c r="H4075" t="s">
        <v>38</v>
      </c>
      <c r="I4075" t="s">
        <v>150</v>
      </c>
      <c r="J4075">
        <v>5418</v>
      </c>
      <c r="K4075">
        <v>6.98</v>
      </c>
      <c r="L4075">
        <v>37817.64</v>
      </c>
      <c r="M4075">
        <v>1.3333333333333299</v>
      </c>
      <c r="N4075" t="s">
        <v>434</v>
      </c>
      <c r="O4075" t="s">
        <v>22</v>
      </c>
      <c r="P4075" s="2">
        <f>DATEVALUE(CONCATENATE(RIGHT(output[[#This Row],[month_year]],2),"/01/",LEFT(output[[#This Row],[month_year]],4)))</f>
        <v>42401</v>
      </c>
    </row>
    <row r="4076" spans="1:16" x14ac:dyDescent="0.3">
      <c r="A4076">
        <v>201602</v>
      </c>
      <c r="B4076" t="s">
        <v>143</v>
      </c>
      <c r="C4076" t="s">
        <v>435</v>
      </c>
      <c r="D4076" t="s">
        <v>436</v>
      </c>
      <c r="E4076" t="s">
        <v>431</v>
      </c>
      <c r="F4076" t="s">
        <v>48</v>
      </c>
      <c r="G4076" t="s">
        <v>27</v>
      </c>
      <c r="H4076" t="s">
        <v>20</v>
      </c>
      <c r="I4076" t="s">
        <v>28</v>
      </c>
      <c r="J4076">
        <v>1049</v>
      </c>
      <c r="K4076">
        <v>5.98</v>
      </c>
      <c r="L4076">
        <v>6273.02</v>
      </c>
      <c r="N4076" t="s">
        <v>431</v>
      </c>
      <c r="O4076" t="s">
        <v>24</v>
      </c>
      <c r="P4076" s="2">
        <f>DATEVALUE(CONCATENATE(RIGHT(output[[#This Row],[month_year]],2),"/01/",LEFT(output[[#This Row],[month_year]],4)))</f>
        <v>42401</v>
      </c>
    </row>
    <row r="4077" spans="1:16" x14ac:dyDescent="0.3">
      <c r="A4077">
        <v>201602</v>
      </c>
      <c r="B4077" t="s">
        <v>143</v>
      </c>
      <c r="C4077" t="s">
        <v>437</v>
      </c>
      <c r="D4077" t="s">
        <v>438</v>
      </c>
      <c r="E4077" t="s">
        <v>434</v>
      </c>
      <c r="F4077" t="s">
        <v>48</v>
      </c>
      <c r="G4077" t="s">
        <v>27</v>
      </c>
      <c r="H4077" t="s">
        <v>38</v>
      </c>
      <c r="I4077" t="s">
        <v>150</v>
      </c>
      <c r="J4077">
        <v>697</v>
      </c>
      <c r="K4077">
        <v>6.98</v>
      </c>
      <c r="L4077">
        <v>4865.0600000000004</v>
      </c>
      <c r="N4077" t="s">
        <v>434</v>
      </c>
      <c r="O4077" t="s">
        <v>24</v>
      </c>
      <c r="P4077" s="2">
        <f>DATEVALUE(CONCATENATE(RIGHT(output[[#This Row],[month_year]],2),"/01/",LEFT(output[[#This Row],[month_year]],4)))</f>
        <v>42401</v>
      </c>
    </row>
    <row r="4078" spans="1:16" x14ac:dyDescent="0.3">
      <c r="A4078">
        <v>201602</v>
      </c>
      <c r="B4078" t="s">
        <v>143</v>
      </c>
      <c r="C4078" t="s">
        <v>439</v>
      </c>
      <c r="D4078" t="s">
        <v>440</v>
      </c>
      <c r="E4078" t="s">
        <v>47</v>
      </c>
      <c r="F4078" t="s">
        <v>48</v>
      </c>
      <c r="G4078" t="s">
        <v>19</v>
      </c>
      <c r="H4078" t="s">
        <v>20</v>
      </c>
      <c r="I4078" t="s">
        <v>21</v>
      </c>
      <c r="J4078">
        <v>7064</v>
      </c>
      <c r="K4078">
        <v>12.973333333333301</v>
      </c>
      <c r="L4078">
        <v>91643.626666666707</v>
      </c>
      <c r="M4078">
        <v>20</v>
      </c>
      <c r="N4078" t="s">
        <v>47</v>
      </c>
      <c r="O4078" t="s">
        <v>22</v>
      </c>
      <c r="P4078" s="2">
        <f>DATEVALUE(CONCATENATE(RIGHT(output[[#This Row],[month_year]],2),"/01/",LEFT(output[[#This Row],[month_year]],4)))</f>
        <v>42401</v>
      </c>
    </row>
    <row r="4079" spans="1:16" x14ac:dyDescent="0.3">
      <c r="A4079">
        <v>201602</v>
      </c>
      <c r="B4079" t="s">
        <v>143</v>
      </c>
      <c r="C4079" t="s">
        <v>441</v>
      </c>
      <c r="D4079" t="s">
        <v>442</v>
      </c>
      <c r="E4079" t="s">
        <v>443</v>
      </c>
      <c r="F4079" t="s">
        <v>48</v>
      </c>
      <c r="G4079" t="s">
        <v>19</v>
      </c>
      <c r="H4079" t="s">
        <v>38</v>
      </c>
      <c r="I4079" t="s">
        <v>39</v>
      </c>
      <c r="J4079">
        <v>10279</v>
      </c>
      <c r="K4079">
        <v>14.1</v>
      </c>
      <c r="L4079">
        <v>144933.9</v>
      </c>
      <c r="M4079">
        <v>20</v>
      </c>
      <c r="N4079" t="s">
        <v>443</v>
      </c>
      <c r="O4079" t="s">
        <v>22</v>
      </c>
      <c r="P4079" s="2">
        <f>DATEVALUE(CONCATENATE(RIGHT(output[[#This Row],[month_year]],2),"/01/",LEFT(output[[#This Row],[month_year]],4)))</f>
        <v>42401</v>
      </c>
    </row>
    <row r="4080" spans="1:16" x14ac:dyDescent="0.3">
      <c r="A4080">
        <v>201602</v>
      </c>
      <c r="B4080" t="s">
        <v>143</v>
      </c>
      <c r="C4080" t="s">
        <v>444</v>
      </c>
      <c r="D4080" t="s">
        <v>445</v>
      </c>
      <c r="E4080" t="s">
        <v>47</v>
      </c>
      <c r="F4080" t="s">
        <v>48</v>
      </c>
      <c r="G4080" t="s">
        <v>19</v>
      </c>
      <c r="H4080" t="s">
        <v>20</v>
      </c>
      <c r="I4080" t="s">
        <v>21</v>
      </c>
      <c r="J4080">
        <v>569</v>
      </c>
      <c r="K4080">
        <v>14.98</v>
      </c>
      <c r="L4080">
        <v>8523.6200000000008</v>
      </c>
      <c r="N4080" t="s">
        <v>47</v>
      </c>
      <c r="O4080" t="s">
        <v>24</v>
      </c>
      <c r="P4080" s="2">
        <f>DATEVALUE(CONCATENATE(RIGHT(output[[#This Row],[month_year]],2),"/01/",LEFT(output[[#This Row],[month_year]],4)))</f>
        <v>42401</v>
      </c>
    </row>
    <row r="4081" spans="1:16" x14ac:dyDescent="0.3">
      <c r="A4081">
        <v>201602</v>
      </c>
      <c r="B4081" t="s">
        <v>143</v>
      </c>
      <c r="C4081" t="s">
        <v>446</v>
      </c>
      <c r="D4081" t="s">
        <v>447</v>
      </c>
      <c r="E4081" t="s">
        <v>443</v>
      </c>
      <c r="F4081" t="s">
        <v>48</v>
      </c>
      <c r="G4081" t="s">
        <v>19</v>
      </c>
      <c r="H4081" t="s">
        <v>38</v>
      </c>
      <c r="I4081" t="s">
        <v>39</v>
      </c>
      <c r="J4081">
        <v>948</v>
      </c>
      <c r="K4081">
        <v>15.98</v>
      </c>
      <c r="L4081">
        <v>15149.04</v>
      </c>
      <c r="N4081" t="s">
        <v>443</v>
      </c>
      <c r="O4081" t="s">
        <v>24</v>
      </c>
      <c r="P4081" s="2">
        <f>DATEVALUE(CONCATENATE(RIGHT(output[[#This Row],[month_year]],2),"/01/",LEFT(output[[#This Row],[month_year]],4)))</f>
        <v>42401</v>
      </c>
    </row>
    <row r="4082" spans="1:16" x14ac:dyDescent="0.3">
      <c r="A4082">
        <v>201602</v>
      </c>
      <c r="B4082" t="s">
        <v>143</v>
      </c>
      <c r="C4082" t="s">
        <v>448</v>
      </c>
      <c r="D4082" t="s">
        <v>449</v>
      </c>
      <c r="E4082" t="s">
        <v>450</v>
      </c>
      <c r="F4082" t="s">
        <v>48</v>
      </c>
      <c r="G4082" t="s">
        <v>243</v>
      </c>
      <c r="H4082" t="s">
        <v>20</v>
      </c>
      <c r="I4082" t="s">
        <v>244</v>
      </c>
      <c r="J4082">
        <v>2490</v>
      </c>
      <c r="K4082">
        <v>5.98</v>
      </c>
      <c r="L4082">
        <v>14890.2</v>
      </c>
      <c r="M4082">
        <v>4</v>
      </c>
      <c r="N4082" t="s">
        <v>450</v>
      </c>
      <c r="O4082" t="s">
        <v>22</v>
      </c>
      <c r="P4082" s="2">
        <f>DATEVALUE(CONCATENATE(RIGHT(output[[#This Row],[month_year]],2),"/01/",LEFT(output[[#This Row],[month_year]],4)))</f>
        <v>42401</v>
      </c>
    </row>
    <row r="4083" spans="1:16" x14ac:dyDescent="0.3">
      <c r="A4083">
        <v>201602</v>
      </c>
      <c r="B4083" t="s">
        <v>143</v>
      </c>
      <c r="C4083" t="s">
        <v>451</v>
      </c>
      <c r="D4083" t="s">
        <v>452</v>
      </c>
      <c r="E4083" t="s">
        <v>453</v>
      </c>
      <c r="F4083" t="s">
        <v>48</v>
      </c>
      <c r="G4083" t="s">
        <v>243</v>
      </c>
      <c r="H4083" t="s">
        <v>38</v>
      </c>
      <c r="I4083" t="s">
        <v>248</v>
      </c>
      <c r="J4083">
        <v>1822</v>
      </c>
      <c r="K4083">
        <v>6.98</v>
      </c>
      <c r="L4083">
        <v>12717.56</v>
      </c>
      <c r="M4083">
        <v>5.3333333333333304</v>
      </c>
      <c r="N4083" t="s">
        <v>453</v>
      </c>
      <c r="O4083" t="s">
        <v>22</v>
      </c>
      <c r="P4083" s="2">
        <f>DATEVALUE(CONCATENATE(RIGHT(output[[#This Row],[month_year]],2),"/01/",LEFT(output[[#This Row],[month_year]],4)))</f>
        <v>42401</v>
      </c>
    </row>
    <row r="4084" spans="1:16" x14ac:dyDescent="0.3">
      <c r="A4084">
        <v>201602</v>
      </c>
      <c r="B4084" t="s">
        <v>143</v>
      </c>
      <c r="C4084" t="s">
        <v>454</v>
      </c>
      <c r="D4084" t="s">
        <v>455</v>
      </c>
      <c r="E4084" t="s">
        <v>450</v>
      </c>
      <c r="F4084" t="s">
        <v>48</v>
      </c>
      <c r="G4084" t="s">
        <v>243</v>
      </c>
      <c r="H4084" t="s">
        <v>20</v>
      </c>
      <c r="I4084" t="s">
        <v>244</v>
      </c>
      <c r="J4084">
        <v>267</v>
      </c>
      <c r="K4084">
        <v>5.98</v>
      </c>
      <c r="L4084">
        <v>1596.66</v>
      </c>
      <c r="N4084" t="s">
        <v>450</v>
      </c>
      <c r="O4084" t="s">
        <v>24</v>
      </c>
      <c r="P4084" s="2">
        <f>DATEVALUE(CONCATENATE(RIGHT(output[[#This Row],[month_year]],2),"/01/",LEFT(output[[#This Row],[month_year]],4)))</f>
        <v>42401</v>
      </c>
    </row>
    <row r="4085" spans="1:16" x14ac:dyDescent="0.3">
      <c r="A4085">
        <v>201602</v>
      </c>
      <c r="B4085" t="s">
        <v>143</v>
      </c>
      <c r="C4085" t="s">
        <v>456</v>
      </c>
      <c r="D4085" t="s">
        <v>457</v>
      </c>
      <c r="E4085" t="s">
        <v>453</v>
      </c>
      <c r="F4085" t="s">
        <v>48</v>
      </c>
      <c r="G4085" t="s">
        <v>243</v>
      </c>
      <c r="H4085" t="s">
        <v>38</v>
      </c>
      <c r="I4085" t="s">
        <v>248</v>
      </c>
      <c r="J4085">
        <v>179</v>
      </c>
      <c r="K4085">
        <v>6.98</v>
      </c>
      <c r="L4085">
        <v>1249.42</v>
      </c>
      <c r="N4085" t="s">
        <v>453</v>
      </c>
      <c r="O4085" t="s">
        <v>24</v>
      </c>
      <c r="P4085" s="2">
        <f>DATEVALUE(CONCATENATE(RIGHT(output[[#This Row],[month_year]],2),"/01/",LEFT(output[[#This Row],[month_year]],4)))</f>
        <v>42401</v>
      </c>
    </row>
    <row r="4086" spans="1:16" x14ac:dyDescent="0.3">
      <c r="A4086">
        <v>201602</v>
      </c>
      <c r="B4086" t="s">
        <v>143</v>
      </c>
      <c r="C4086" t="s">
        <v>458</v>
      </c>
      <c r="D4086" t="s">
        <v>459</v>
      </c>
      <c r="E4086" t="s">
        <v>51</v>
      </c>
      <c r="F4086" t="s">
        <v>48</v>
      </c>
      <c r="G4086" t="s">
        <v>52</v>
      </c>
      <c r="H4086" t="s">
        <v>20</v>
      </c>
      <c r="I4086" t="s">
        <v>53</v>
      </c>
      <c r="J4086">
        <v>3272</v>
      </c>
      <c r="K4086">
        <v>12.76</v>
      </c>
      <c r="L4086">
        <v>41750.720000000001</v>
      </c>
      <c r="M4086">
        <v>16</v>
      </c>
      <c r="N4086" t="s">
        <v>51</v>
      </c>
      <c r="O4086" t="s">
        <v>22</v>
      </c>
      <c r="P4086" s="2">
        <f>DATEVALUE(CONCATENATE(RIGHT(output[[#This Row],[month_year]],2),"/01/",LEFT(output[[#This Row],[month_year]],4)))</f>
        <v>42401</v>
      </c>
    </row>
    <row r="4087" spans="1:16" x14ac:dyDescent="0.3">
      <c r="A4087">
        <v>201602</v>
      </c>
      <c r="B4087" t="s">
        <v>143</v>
      </c>
      <c r="C4087" t="s">
        <v>460</v>
      </c>
      <c r="D4087" t="s">
        <v>461</v>
      </c>
      <c r="E4087" t="s">
        <v>462</v>
      </c>
      <c r="F4087" t="s">
        <v>48</v>
      </c>
      <c r="G4087" t="s">
        <v>52</v>
      </c>
      <c r="H4087" t="s">
        <v>38</v>
      </c>
      <c r="I4087" t="s">
        <v>85</v>
      </c>
      <c r="J4087">
        <v>3075</v>
      </c>
      <c r="K4087">
        <v>14.07</v>
      </c>
      <c r="L4087">
        <v>43265.25</v>
      </c>
      <c r="M4087">
        <v>14.6666666666667</v>
      </c>
      <c r="N4087" t="s">
        <v>462</v>
      </c>
      <c r="O4087" t="s">
        <v>22</v>
      </c>
      <c r="P4087" s="2">
        <f>DATEVALUE(CONCATENATE(RIGHT(output[[#This Row],[month_year]],2),"/01/",LEFT(output[[#This Row],[month_year]],4)))</f>
        <v>42401</v>
      </c>
    </row>
    <row r="4088" spans="1:16" x14ac:dyDescent="0.3">
      <c r="A4088">
        <v>201602</v>
      </c>
      <c r="B4088" t="s">
        <v>143</v>
      </c>
      <c r="C4088" t="s">
        <v>463</v>
      </c>
      <c r="D4088" t="s">
        <v>464</v>
      </c>
      <c r="E4088" t="s">
        <v>51</v>
      </c>
      <c r="F4088" t="s">
        <v>48</v>
      </c>
      <c r="G4088" t="s">
        <v>52</v>
      </c>
      <c r="H4088" t="s">
        <v>20</v>
      </c>
      <c r="I4088" t="s">
        <v>53</v>
      </c>
      <c r="J4088">
        <v>317</v>
      </c>
      <c r="K4088">
        <v>14.98</v>
      </c>
      <c r="L4088">
        <v>4748.66</v>
      </c>
      <c r="N4088" t="s">
        <v>51</v>
      </c>
      <c r="O4088" t="s">
        <v>24</v>
      </c>
      <c r="P4088" s="2">
        <f>DATEVALUE(CONCATENATE(RIGHT(output[[#This Row],[month_year]],2),"/01/",LEFT(output[[#This Row],[month_year]],4)))</f>
        <v>42401</v>
      </c>
    </row>
    <row r="4089" spans="1:16" x14ac:dyDescent="0.3">
      <c r="A4089">
        <v>201602</v>
      </c>
      <c r="B4089" t="s">
        <v>143</v>
      </c>
      <c r="C4089" t="s">
        <v>465</v>
      </c>
      <c r="D4089" t="s">
        <v>466</v>
      </c>
      <c r="E4089" t="s">
        <v>462</v>
      </c>
      <c r="F4089" t="s">
        <v>48</v>
      </c>
      <c r="G4089" t="s">
        <v>52</v>
      </c>
      <c r="H4089" t="s">
        <v>38</v>
      </c>
      <c r="I4089" t="s">
        <v>85</v>
      </c>
      <c r="J4089">
        <v>314</v>
      </c>
      <c r="K4089">
        <v>15.98</v>
      </c>
      <c r="L4089">
        <v>5017.72</v>
      </c>
      <c r="N4089" t="s">
        <v>462</v>
      </c>
      <c r="O4089" t="s">
        <v>24</v>
      </c>
      <c r="P4089" s="2">
        <f>DATEVALUE(CONCATENATE(RIGHT(output[[#This Row],[month_year]],2),"/01/",LEFT(output[[#This Row],[month_year]],4)))</f>
        <v>42401</v>
      </c>
    </row>
    <row r="4090" spans="1:16" x14ac:dyDescent="0.3">
      <c r="A4090">
        <v>201602</v>
      </c>
      <c r="B4090" t="s">
        <v>143</v>
      </c>
      <c r="C4090" t="s">
        <v>467</v>
      </c>
      <c r="D4090" t="s">
        <v>468</v>
      </c>
      <c r="E4090" t="s">
        <v>469</v>
      </c>
      <c r="F4090" t="s">
        <v>48</v>
      </c>
      <c r="G4090" t="s">
        <v>27</v>
      </c>
      <c r="H4090" t="s">
        <v>20</v>
      </c>
      <c r="I4090" t="s">
        <v>28</v>
      </c>
      <c r="J4090">
        <v>5520</v>
      </c>
      <c r="K4090">
        <v>5.98</v>
      </c>
      <c r="L4090">
        <v>33009.599999999999</v>
      </c>
      <c r="M4090">
        <v>1</v>
      </c>
      <c r="N4090" t="s">
        <v>469</v>
      </c>
      <c r="O4090" t="s">
        <v>22</v>
      </c>
      <c r="P4090" s="2">
        <f>DATEVALUE(CONCATENATE(RIGHT(output[[#This Row],[month_year]],2),"/01/",LEFT(output[[#This Row],[month_year]],4)))</f>
        <v>42401</v>
      </c>
    </row>
    <row r="4091" spans="1:16" x14ac:dyDescent="0.3">
      <c r="A4091">
        <v>201602</v>
      </c>
      <c r="B4091" t="s">
        <v>143</v>
      </c>
      <c r="C4091" t="s">
        <v>470</v>
      </c>
      <c r="D4091" t="s">
        <v>471</v>
      </c>
      <c r="E4091" t="s">
        <v>472</v>
      </c>
      <c r="F4091" t="s">
        <v>48</v>
      </c>
      <c r="G4091" t="s">
        <v>27</v>
      </c>
      <c r="H4091" t="s">
        <v>38</v>
      </c>
      <c r="I4091" t="s">
        <v>150</v>
      </c>
      <c r="J4091">
        <v>3288</v>
      </c>
      <c r="K4091">
        <v>6.98</v>
      </c>
      <c r="L4091">
        <v>22950.240000000002</v>
      </c>
      <c r="M4091">
        <v>1</v>
      </c>
      <c r="N4091" t="s">
        <v>472</v>
      </c>
      <c r="O4091" t="s">
        <v>22</v>
      </c>
      <c r="P4091" s="2">
        <f>DATEVALUE(CONCATENATE(RIGHT(output[[#This Row],[month_year]],2),"/01/",LEFT(output[[#This Row],[month_year]],4)))</f>
        <v>42401</v>
      </c>
    </row>
    <row r="4092" spans="1:16" x14ac:dyDescent="0.3">
      <c r="A4092">
        <v>201602</v>
      </c>
      <c r="B4092" t="s">
        <v>143</v>
      </c>
      <c r="C4092" t="s">
        <v>473</v>
      </c>
      <c r="D4092" t="s">
        <v>474</v>
      </c>
      <c r="E4092" t="s">
        <v>469</v>
      </c>
      <c r="F4092" t="s">
        <v>48</v>
      </c>
      <c r="G4092" t="s">
        <v>27</v>
      </c>
      <c r="H4092" t="s">
        <v>20</v>
      </c>
      <c r="I4092" t="s">
        <v>28</v>
      </c>
      <c r="J4092">
        <v>705</v>
      </c>
      <c r="K4092">
        <v>5.98</v>
      </c>
      <c r="L4092">
        <v>4215.8999999999996</v>
      </c>
      <c r="N4092" t="s">
        <v>469</v>
      </c>
      <c r="O4092" t="s">
        <v>24</v>
      </c>
      <c r="P4092" s="2">
        <f>DATEVALUE(CONCATENATE(RIGHT(output[[#This Row],[month_year]],2),"/01/",LEFT(output[[#This Row],[month_year]],4)))</f>
        <v>42401</v>
      </c>
    </row>
    <row r="4093" spans="1:16" x14ac:dyDescent="0.3">
      <c r="A4093">
        <v>201602</v>
      </c>
      <c r="B4093" t="s">
        <v>143</v>
      </c>
      <c r="C4093" t="s">
        <v>475</v>
      </c>
      <c r="D4093" t="s">
        <v>476</v>
      </c>
      <c r="E4093" t="s">
        <v>472</v>
      </c>
      <c r="F4093" t="s">
        <v>48</v>
      </c>
      <c r="G4093" t="s">
        <v>27</v>
      </c>
      <c r="H4093" t="s">
        <v>38</v>
      </c>
      <c r="I4093" t="s">
        <v>150</v>
      </c>
      <c r="J4093">
        <v>417</v>
      </c>
      <c r="K4093">
        <v>6.98</v>
      </c>
      <c r="L4093">
        <v>2910.66</v>
      </c>
      <c r="N4093" t="s">
        <v>472</v>
      </c>
      <c r="O4093" t="s">
        <v>24</v>
      </c>
      <c r="P4093" s="2">
        <f>DATEVALUE(CONCATENATE(RIGHT(output[[#This Row],[month_year]],2),"/01/",LEFT(output[[#This Row],[month_year]],4)))</f>
        <v>42401</v>
      </c>
    </row>
    <row r="4094" spans="1:16" x14ac:dyDescent="0.3">
      <c r="A4094">
        <v>201602</v>
      </c>
      <c r="B4094" t="s">
        <v>143</v>
      </c>
      <c r="C4094" t="s">
        <v>477</v>
      </c>
      <c r="D4094" t="s">
        <v>478</v>
      </c>
      <c r="E4094" t="s">
        <v>61</v>
      </c>
      <c r="F4094" t="s">
        <v>48</v>
      </c>
      <c r="G4094" t="s">
        <v>19</v>
      </c>
      <c r="H4094" t="s">
        <v>20</v>
      </c>
      <c r="I4094" t="s">
        <v>21</v>
      </c>
      <c r="J4094">
        <v>8288</v>
      </c>
      <c r="K4094">
        <v>12.973333333333301</v>
      </c>
      <c r="L4094">
        <v>107522.986666667</v>
      </c>
      <c r="M4094">
        <v>24</v>
      </c>
      <c r="N4094" t="s">
        <v>61</v>
      </c>
      <c r="O4094" t="s">
        <v>22</v>
      </c>
      <c r="P4094" s="2">
        <f>DATEVALUE(CONCATENATE(RIGHT(output[[#This Row],[month_year]],2),"/01/",LEFT(output[[#This Row],[month_year]],4)))</f>
        <v>42401</v>
      </c>
    </row>
    <row r="4095" spans="1:16" x14ac:dyDescent="0.3">
      <c r="A4095">
        <v>201602</v>
      </c>
      <c r="B4095" t="s">
        <v>143</v>
      </c>
      <c r="C4095" t="s">
        <v>479</v>
      </c>
      <c r="D4095" t="s">
        <v>480</v>
      </c>
      <c r="E4095" t="s">
        <v>481</v>
      </c>
      <c r="F4095" t="s">
        <v>48</v>
      </c>
      <c r="G4095" t="s">
        <v>19</v>
      </c>
      <c r="H4095" t="s">
        <v>38</v>
      </c>
      <c r="I4095" t="s">
        <v>39</v>
      </c>
      <c r="J4095">
        <v>10301</v>
      </c>
      <c r="K4095">
        <v>14.1</v>
      </c>
      <c r="L4095">
        <v>145244.1</v>
      </c>
      <c r="M4095">
        <v>24</v>
      </c>
      <c r="N4095" t="s">
        <v>481</v>
      </c>
      <c r="O4095" t="s">
        <v>22</v>
      </c>
      <c r="P4095" s="2">
        <f>DATEVALUE(CONCATENATE(RIGHT(output[[#This Row],[month_year]],2),"/01/",LEFT(output[[#This Row],[month_year]],4)))</f>
        <v>42401</v>
      </c>
    </row>
    <row r="4096" spans="1:16" x14ac:dyDescent="0.3">
      <c r="A4096">
        <v>201602</v>
      </c>
      <c r="B4096" t="s">
        <v>143</v>
      </c>
      <c r="C4096" t="s">
        <v>482</v>
      </c>
      <c r="D4096" t="s">
        <v>483</v>
      </c>
      <c r="E4096" t="s">
        <v>61</v>
      </c>
      <c r="F4096" t="s">
        <v>48</v>
      </c>
      <c r="G4096" t="s">
        <v>19</v>
      </c>
      <c r="H4096" t="s">
        <v>20</v>
      </c>
      <c r="I4096" t="s">
        <v>21</v>
      </c>
      <c r="J4096">
        <v>792</v>
      </c>
      <c r="K4096">
        <v>14.98</v>
      </c>
      <c r="L4096">
        <v>11864.16</v>
      </c>
      <c r="N4096" t="s">
        <v>61</v>
      </c>
      <c r="O4096" t="s">
        <v>24</v>
      </c>
      <c r="P4096" s="2">
        <f>DATEVALUE(CONCATENATE(RIGHT(output[[#This Row],[month_year]],2),"/01/",LEFT(output[[#This Row],[month_year]],4)))</f>
        <v>42401</v>
      </c>
    </row>
    <row r="4097" spans="1:16" x14ac:dyDescent="0.3">
      <c r="A4097">
        <v>201602</v>
      </c>
      <c r="B4097" t="s">
        <v>143</v>
      </c>
      <c r="C4097" t="s">
        <v>484</v>
      </c>
      <c r="D4097" t="s">
        <v>485</v>
      </c>
      <c r="E4097" t="s">
        <v>481</v>
      </c>
      <c r="F4097" t="s">
        <v>48</v>
      </c>
      <c r="G4097" t="s">
        <v>19</v>
      </c>
      <c r="H4097" t="s">
        <v>38</v>
      </c>
      <c r="I4097" t="s">
        <v>39</v>
      </c>
      <c r="J4097">
        <v>883</v>
      </c>
      <c r="K4097">
        <v>15.98</v>
      </c>
      <c r="L4097">
        <v>14110.34</v>
      </c>
      <c r="N4097" t="s">
        <v>481</v>
      </c>
      <c r="O4097" t="s">
        <v>24</v>
      </c>
      <c r="P4097" s="2">
        <f>DATEVALUE(CONCATENATE(RIGHT(output[[#This Row],[month_year]],2),"/01/",LEFT(output[[#This Row],[month_year]],4)))</f>
        <v>42401</v>
      </c>
    </row>
    <row r="4098" spans="1:16" x14ac:dyDescent="0.3">
      <c r="A4098">
        <v>201602</v>
      </c>
      <c r="B4098" t="s">
        <v>143</v>
      </c>
      <c r="C4098" t="s">
        <v>486</v>
      </c>
      <c r="D4098" t="s">
        <v>487</v>
      </c>
      <c r="E4098" t="s">
        <v>488</v>
      </c>
      <c r="F4098" t="s">
        <v>65</v>
      </c>
      <c r="G4098" t="s">
        <v>27</v>
      </c>
      <c r="H4098" t="s">
        <v>20</v>
      </c>
      <c r="I4098" t="s">
        <v>28</v>
      </c>
      <c r="J4098">
        <v>3762</v>
      </c>
      <c r="K4098">
        <v>5.98</v>
      </c>
      <c r="L4098">
        <v>22496.76</v>
      </c>
      <c r="M4098">
        <v>1</v>
      </c>
      <c r="N4098" t="s">
        <v>488</v>
      </c>
      <c r="O4098" t="s">
        <v>22</v>
      </c>
      <c r="P4098" s="2">
        <f>DATEVALUE(CONCATENATE(RIGHT(output[[#This Row],[month_year]],2),"/01/",LEFT(output[[#This Row],[month_year]],4)))</f>
        <v>42401</v>
      </c>
    </row>
    <row r="4099" spans="1:16" x14ac:dyDescent="0.3">
      <c r="A4099">
        <v>201602</v>
      </c>
      <c r="B4099" t="s">
        <v>143</v>
      </c>
      <c r="C4099" t="s">
        <v>489</v>
      </c>
      <c r="D4099" t="s">
        <v>490</v>
      </c>
      <c r="E4099" t="s">
        <v>491</v>
      </c>
      <c r="F4099" t="s">
        <v>65</v>
      </c>
      <c r="G4099" t="s">
        <v>27</v>
      </c>
      <c r="H4099" t="s">
        <v>38</v>
      </c>
      <c r="I4099" t="s">
        <v>150</v>
      </c>
      <c r="J4099">
        <v>2813</v>
      </c>
      <c r="K4099">
        <v>6.98</v>
      </c>
      <c r="L4099">
        <v>19634.740000000002</v>
      </c>
      <c r="M4099">
        <v>1</v>
      </c>
      <c r="N4099" t="s">
        <v>491</v>
      </c>
      <c r="O4099" t="s">
        <v>22</v>
      </c>
      <c r="P4099" s="2">
        <f>DATEVALUE(CONCATENATE(RIGHT(output[[#This Row],[month_year]],2),"/01/",LEFT(output[[#This Row],[month_year]],4)))</f>
        <v>42401</v>
      </c>
    </row>
    <row r="4100" spans="1:16" x14ac:dyDescent="0.3">
      <c r="A4100">
        <v>201602</v>
      </c>
      <c r="B4100" t="s">
        <v>143</v>
      </c>
      <c r="C4100" t="s">
        <v>492</v>
      </c>
      <c r="D4100" t="s">
        <v>493</v>
      </c>
      <c r="E4100" t="s">
        <v>488</v>
      </c>
      <c r="F4100" t="s">
        <v>65</v>
      </c>
      <c r="G4100" t="s">
        <v>27</v>
      </c>
      <c r="H4100" t="s">
        <v>20</v>
      </c>
      <c r="I4100" t="s">
        <v>28</v>
      </c>
      <c r="J4100">
        <v>484</v>
      </c>
      <c r="K4100">
        <v>5.98</v>
      </c>
      <c r="L4100">
        <v>2894.32</v>
      </c>
      <c r="N4100" t="s">
        <v>488</v>
      </c>
      <c r="O4100" t="s">
        <v>24</v>
      </c>
      <c r="P4100" s="2">
        <f>DATEVALUE(CONCATENATE(RIGHT(output[[#This Row],[month_year]],2),"/01/",LEFT(output[[#This Row],[month_year]],4)))</f>
        <v>42401</v>
      </c>
    </row>
    <row r="4101" spans="1:16" x14ac:dyDescent="0.3">
      <c r="A4101">
        <v>201602</v>
      </c>
      <c r="B4101" t="s">
        <v>143</v>
      </c>
      <c r="C4101" t="s">
        <v>494</v>
      </c>
      <c r="D4101" t="s">
        <v>495</v>
      </c>
      <c r="E4101" t="s">
        <v>491</v>
      </c>
      <c r="F4101" t="s">
        <v>65</v>
      </c>
      <c r="G4101" t="s">
        <v>27</v>
      </c>
      <c r="H4101" t="s">
        <v>38</v>
      </c>
      <c r="I4101" t="s">
        <v>150</v>
      </c>
      <c r="J4101">
        <v>366</v>
      </c>
      <c r="K4101">
        <v>6.98</v>
      </c>
      <c r="L4101">
        <v>2554.6799999999998</v>
      </c>
      <c r="N4101" t="s">
        <v>491</v>
      </c>
      <c r="O4101" t="s">
        <v>24</v>
      </c>
      <c r="P4101" s="2">
        <f>DATEVALUE(CONCATENATE(RIGHT(output[[#This Row],[month_year]],2),"/01/",LEFT(output[[#This Row],[month_year]],4)))</f>
        <v>42401</v>
      </c>
    </row>
    <row r="4102" spans="1:16" x14ac:dyDescent="0.3">
      <c r="A4102">
        <v>201602</v>
      </c>
      <c r="B4102" t="s">
        <v>143</v>
      </c>
      <c r="C4102" t="s">
        <v>496</v>
      </c>
      <c r="D4102" t="s">
        <v>497</v>
      </c>
      <c r="E4102" t="s">
        <v>498</v>
      </c>
      <c r="F4102" t="s">
        <v>65</v>
      </c>
      <c r="G4102" t="s">
        <v>19</v>
      </c>
      <c r="H4102" t="s">
        <v>20</v>
      </c>
      <c r="I4102" t="s">
        <v>21</v>
      </c>
      <c r="J4102">
        <v>1794</v>
      </c>
      <c r="K4102">
        <v>12.973333333333301</v>
      </c>
      <c r="L4102">
        <v>23274.16</v>
      </c>
      <c r="M4102">
        <v>20</v>
      </c>
      <c r="N4102" t="s">
        <v>498</v>
      </c>
      <c r="O4102" t="s">
        <v>22</v>
      </c>
      <c r="P4102" s="2">
        <f>DATEVALUE(CONCATENATE(RIGHT(output[[#This Row],[month_year]],2),"/01/",LEFT(output[[#This Row],[month_year]],4)))</f>
        <v>42401</v>
      </c>
    </row>
    <row r="4103" spans="1:16" x14ac:dyDescent="0.3">
      <c r="A4103">
        <v>201602</v>
      </c>
      <c r="B4103" t="s">
        <v>143</v>
      </c>
      <c r="C4103" t="s">
        <v>499</v>
      </c>
      <c r="D4103" t="s">
        <v>500</v>
      </c>
      <c r="E4103" t="s">
        <v>501</v>
      </c>
      <c r="F4103" t="s">
        <v>65</v>
      </c>
      <c r="G4103" t="s">
        <v>19</v>
      </c>
      <c r="H4103" t="s">
        <v>38</v>
      </c>
      <c r="I4103" t="s">
        <v>39</v>
      </c>
      <c r="J4103">
        <v>2245</v>
      </c>
      <c r="K4103">
        <v>14.1</v>
      </c>
      <c r="L4103">
        <v>31654.5</v>
      </c>
      <c r="M4103">
        <v>20</v>
      </c>
      <c r="N4103" t="s">
        <v>501</v>
      </c>
      <c r="O4103" t="s">
        <v>22</v>
      </c>
      <c r="P4103" s="2">
        <f>DATEVALUE(CONCATENATE(RIGHT(output[[#This Row],[month_year]],2),"/01/",LEFT(output[[#This Row],[month_year]],4)))</f>
        <v>42401</v>
      </c>
    </row>
    <row r="4104" spans="1:16" x14ac:dyDescent="0.3">
      <c r="A4104">
        <v>201602</v>
      </c>
      <c r="B4104" t="s">
        <v>143</v>
      </c>
      <c r="C4104" t="s">
        <v>502</v>
      </c>
      <c r="D4104" t="s">
        <v>503</v>
      </c>
      <c r="E4104" t="s">
        <v>498</v>
      </c>
      <c r="F4104" t="s">
        <v>65</v>
      </c>
      <c r="G4104" t="s">
        <v>161</v>
      </c>
      <c r="H4104" t="s">
        <v>20</v>
      </c>
      <c r="I4104" t="s">
        <v>162</v>
      </c>
      <c r="J4104">
        <v>2108</v>
      </c>
      <c r="K4104">
        <v>13.1033333333333</v>
      </c>
      <c r="L4104">
        <v>27621.8266666667</v>
      </c>
      <c r="N4104" t="s">
        <v>498</v>
      </c>
      <c r="O4104" t="s">
        <v>24</v>
      </c>
      <c r="P4104" s="2">
        <f>DATEVALUE(CONCATENATE(RIGHT(output[[#This Row],[month_year]],2),"/01/",LEFT(output[[#This Row],[month_year]],4)))</f>
        <v>42401</v>
      </c>
    </row>
    <row r="4105" spans="1:16" x14ac:dyDescent="0.3">
      <c r="A4105">
        <v>201602</v>
      </c>
      <c r="B4105" t="s">
        <v>143</v>
      </c>
      <c r="C4105" t="s">
        <v>504</v>
      </c>
      <c r="D4105" t="s">
        <v>505</v>
      </c>
      <c r="E4105" t="s">
        <v>501</v>
      </c>
      <c r="F4105" t="s">
        <v>65</v>
      </c>
      <c r="G4105" t="s">
        <v>161</v>
      </c>
      <c r="H4105" t="s">
        <v>38</v>
      </c>
      <c r="I4105" t="s">
        <v>165</v>
      </c>
      <c r="J4105">
        <v>2299</v>
      </c>
      <c r="K4105">
        <v>14.23</v>
      </c>
      <c r="L4105">
        <v>32714.77</v>
      </c>
      <c r="N4105" t="s">
        <v>501</v>
      </c>
      <c r="O4105" t="s">
        <v>24</v>
      </c>
      <c r="P4105" s="2">
        <f>DATEVALUE(CONCATENATE(RIGHT(output[[#This Row],[month_year]],2),"/01/",LEFT(output[[#This Row],[month_year]],4)))</f>
        <v>42401</v>
      </c>
    </row>
    <row r="4106" spans="1:16" x14ac:dyDescent="0.3">
      <c r="A4106">
        <v>201602</v>
      </c>
      <c r="B4106" t="s">
        <v>143</v>
      </c>
      <c r="C4106" t="s">
        <v>506</v>
      </c>
      <c r="D4106" t="s">
        <v>507</v>
      </c>
      <c r="E4106" t="s">
        <v>498</v>
      </c>
      <c r="F4106" t="s">
        <v>65</v>
      </c>
      <c r="G4106" t="s">
        <v>19</v>
      </c>
      <c r="H4106" t="s">
        <v>20</v>
      </c>
      <c r="I4106" t="s">
        <v>21</v>
      </c>
      <c r="J4106">
        <v>150</v>
      </c>
      <c r="K4106">
        <v>14.98</v>
      </c>
      <c r="L4106">
        <v>2247</v>
      </c>
      <c r="N4106" t="s">
        <v>498</v>
      </c>
      <c r="O4106" t="s">
        <v>24</v>
      </c>
      <c r="P4106" s="2">
        <f>DATEVALUE(CONCATENATE(RIGHT(output[[#This Row],[month_year]],2),"/01/",LEFT(output[[#This Row],[month_year]],4)))</f>
        <v>42401</v>
      </c>
    </row>
    <row r="4107" spans="1:16" x14ac:dyDescent="0.3">
      <c r="A4107">
        <v>201602</v>
      </c>
      <c r="B4107" t="s">
        <v>143</v>
      </c>
      <c r="C4107" t="s">
        <v>508</v>
      </c>
      <c r="D4107" t="s">
        <v>509</v>
      </c>
      <c r="E4107" t="s">
        <v>501</v>
      </c>
      <c r="F4107" t="s">
        <v>65</v>
      </c>
      <c r="G4107" t="s">
        <v>19</v>
      </c>
      <c r="H4107" t="s">
        <v>38</v>
      </c>
      <c r="I4107" t="s">
        <v>39</v>
      </c>
      <c r="J4107">
        <v>232</v>
      </c>
      <c r="K4107">
        <v>15.98</v>
      </c>
      <c r="L4107">
        <v>3707.36</v>
      </c>
      <c r="N4107" t="s">
        <v>501</v>
      </c>
      <c r="O4107" t="s">
        <v>24</v>
      </c>
      <c r="P4107" s="2">
        <f>DATEVALUE(CONCATENATE(RIGHT(output[[#This Row],[month_year]],2),"/01/",LEFT(output[[#This Row],[month_year]],4)))</f>
        <v>42401</v>
      </c>
    </row>
    <row r="4108" spans="1:16" x14ac:dyDescent="0.3">
      <c r="A4108">
        <v>201602</v>
      </c>
      <c r="B4108" t="s">
        <v>143</v>
      </c>
      <c r="C4108" t="s">
        <v>510</v>
      </c>
      <c r="D4108" t="s">
        <v>511</v>
      </c>
      <c r="E4108" t="s">
        <v>512</v>
      </c>
      <c r="F4108" t="s">
        <v>65</v>
      </c>
      <c r="G4108" t="s">
        <v>27</v>
      </c>
      <c r="H4108" t="s">
        <v>20</v>
      </c>
      <c r="I4108" t="s">
        <v>28</v>
      </c>
      <c r="J4108">
        <v>2604</v>
      </c>
      <c r="K4108">
        <v>5.98</v>
      </c>
      <c r="L4108">
        <v>15571.92</v>
      </c>
      <c r="M4108">
        <v>0.66666666666666696</v>
      </c>
      <c r="N4108" t="s">
        <v>512</v>
      </c>
      <c r="O4108" t="s">
        <v>22</v>
      </c>
      <c r="P4108" s="2">
        <f>DATEVALUE(CONCATENATE(RIGHT(output[[#This Row],[month_year]],2),"/01/",LEFT(output[[#This Row],[month_year]],4)))</f>
        <v>42401</v>
      </c>
    </row>
    <row r="4109" spans="1:16" x14ac:dyDescent="0.3">
      <c r="A4109">
        <v>201602</v>
      </c>
      <c r="B4109" t="s">
        <v>143</v>
      </c>
      <c r="C4109" t="s">
        <v>513</v>
      </c>
      <c r="D4109" t="s">
        <v>514</v>
      </c>
      <c r="E4109" t="s">
        <v>515</v>
      </c>
      <c r="F4109" t="s">
        <v>65</v>
      </c>
      <c r="G4109" t="s">
        <v>27</v>
      </c>
      <c r="H4109" t="s">
        <v>38</v>
      </c>
      <c r="I4109" t="s">
        <v>150</v>
      </c>
      <c r="J4109">
        <v>2133</v>
      </c>
      <c r="K4109">
        <v>6.98</v>
      </c>
      <c r="L4109">
        <v>14888.34</v>
      </c>
      <c r="M4109">
        <v>0.66666666666666696</v>
      </c>
      <c r="N4109" t="s">
        <v>515</v>
      </c>
      <c r="O4109" t="s">
        <v>22</v>
      </c>
      <c r="P4109" s="2">
        <f>DATEVALUE(CONCATENATE(RIGHT(output[[#This Row],[month_year]],2),"/01/",LEFT(output[[#This Row],[month_year]],4)))</f>
        <v>42401</v>
      </c>
    </row>
    <row r="4110" spans="1:16" x14ac:dyDescent="0.3">
      <c r="A4110">
        <v>201602</v>
      </c>
      <c r="B4110" t="s">
        <v>143</v>
      </c>
      <c r="C4110" t="s">
        <v>516</v>
      </c>
      <c r="D4110" t="s">
        <v>517</v>
      </c>
      <c r="E4110" t="s">
        <v>512</v>
      </c>
      <c r="F4110" t="s">
        <v>65</v>
      </c>
      <c r="G4110" t="s">
        <v>27</v>
      </c>
      <c r="H4110" t="s">
        <v>20</v>
      </c>
      <c r="I4110" t="s">
        <v>28</v>
      </c>
      <c r="J4110">
        <v>310</v>
      </c>
      <c r="K4110">
        <v>5.98</v>
      </c>
      <c r="L4110">
        <v>1853.8</v>
      </c>
      <c r="N4110" t="s">
        <v>512</v>
      </c>
      <c r="O4110" t="s">
        <v>24</v>
      </c>
      <c r="P4110" s="2">
        <f>DATEVALUE(CONCATENATE(RIGHT(output[[#This Row],[month_year]],2),"/01/",LEFT(output[[#This Row],[month_year]],4)))</f>
        <v>42401</v>
      </c>
    </row>
    <row r="4111" spans="1:16" x14ac:dyDescent="0.3">
      <c r="A4111">
        <v>201602</v>
      </c>
      <c r="B4111" t="s">
        <v>143</v>
      </c>
      <c r="C4111" t="s">
        <v>518</v>
      </c>
      <c r="D4111" t="s">
        <v>519</v>
      </c>
      <c r="E4111" t="s">
        <v>515</v>
      </c>
      <c r="F4111" t="s">
        <v>65</v>
      </c>
      <c r="G4111" t="s">
        <v>27</v>
      </c>
      <c r="H4111" t="s">
        <v>38</v>
      </c>
      <c r="I4111" t="s">
        <v>150</v>
      </c>
      <c r="J4111">
        <v>203</v>
      </c>
      <c r="K4111">
        <v>6.98</v>
      </c>
      <c r="L4111">
        <v>1416.94</v>
      </c>
      <c r="N4111" t="s">
        <v>515</v>
      </c>
      <c r="O4111" t="s">
        <v>24</v>
      </c>
      <c r="P4111" s="2">
        <f>DATEVALUE(CONCATENATE(RIGHT(output[[#This Row],[month_year]],2),"/01/",LEFT(output[[#This Row],[month_year]],4)))</f>
        <v>42401</v>
      </c>
    </row>
    <row r="4112" spans="1:16" x14ac:dyDescent="0.3">
      <c r="A4112">
        <v>201602</v>
      </c>
      <c r="B4112" t="s">
        <v>143</v>
      </c>
      <c r="C4112" t="s">
        <v>520</v>
      </c>
      <c r="D4112" t="s">
        <v>521</v>
      </c>
      <c r="E4112" t="s">
        <v>100</v>
      </c>
      <c r="F4112" t="s">
        <v>65</v>
      </c>
      <c r="G4112" t="s">
        <v>19</v>
      </c>
      <c r="H4112" t="s">
        <v>20</v>
      </c>
      <c r="I4112" t="s">
        <v>21</v>
      </c>
      <c r="J4112">
        <v>2550</v>
      </c>
      <c r="K4112">
        <v>12.973333333333301</v>
      </c>
      <c r="L4112">
        <v>33082</v>
      </c>
      <c r="M4112">
        <v>18.6666666666667</v>
      </c>
      <c r="N4112" t="s">
        <v>100</v>
      </c>
      <c r="O4112" t="s">
        <v>22</v>
      </c>
      <c r="P4112" s="2">
        <f>DATEVALUE(CONCATENATE(RIGHT(output[[#This Row],[month_year]],2),"/01/",LEFT(output[[#This Row],[month_year]],4)))</f>
        <v>42401</v>
      </c>
    </row>
    <row r="4113" spans="1:16" x14ac:dyDescent="0.3">
      <c r="A4113">
        <v>201602</v>
      </c>
      <c r="B4113" t="s">
        <v>143</v>
      </c>
      <c r="C4113" t="s">
        <v>522</v>
      </c>
      <c r="D4113" t="s">
        <v>102</v>
      </c>
      <c r="E4113" t="s">
        <v>103</v>
      </c>
      <c r="F4113" t="s">
        <v>65</v>
      </c>
      <c r="G4113" t="s">
        <v>19</v>
      </c>
      <c r="H4113" t="s">
        <v>38</v>
      </c>
      <c r="I4113" t="s">
        <v>39</v>
      </c>
      <c r="J4113">
        <v>3229</v>
      </c>
      <c r="K4113">
        <v>14.1</v>
      </c>
      <c r="L4113">
        <v>45528.9</v>
      </c>
      <c r="M4113">
        <v>18.6666666666667</v>
      </c>
      <c r="N4113" t="s">
        <v>103</v>
      </c>
      <c r="O4113" t="s">
        <v>22</v>
      </c>
      <c r="P4113" s="2">
        <f>DATEVALUE(CONCATENATE(RIGHT(output[[#This Row],[month_year]],2),"/01/",LEFT(output[[#This Row],[month_year]],4)))</f>
        <v>42401</v>
      </c>
    </row>
    <row r="4114" spans="1:16" x14ac:dyDescent="0.3">
      <c r="A4114">
        <v>201602</v>
      </c>
      <c r="B4114" t="s">
        <v>143</v>
      </c>
      <c r="C4114" t="s">
        <v>523</v>
      </c>
      <c r="D4114" t="s">
        <v>524</v>
      </c>
      <c r="E4114" t="s">
        <v>100</v>
      </c>
      <c r="F4114" t="s">
        <v>65</v>
      </c>
      <c r="G4114" t="s">
        <v>161</v>
      </c>
      <c r="H4114" t="s">
        <v>20</v>
      </c>
      <c r="I4114" t="s">
        <v>162</v>
      </c>
      <c r="J4114">
        <v>2696</v>
      </c>
      <c r="K4114">
        <v>13.1033333333333</v>
      </c>
      <c r="L4114">
        <v>35326.586666666699</v>
      </c>
      <c r="N4114" t="s">
        <v>100</v>
      </c>
      <c r="O4114" t="s">
        <v>24</v>
      </c>
      <c r="P4114" s="2">
        <f>DATEVALUE(CONCATENATE(RIGHT(output[[#This Row],[month_year]],2),"/01/",LEFT(output[[#This Row],[month_year]],4)))</f>
        <v>42401</v>
      </c>
    </row>
    <row r="4115" spans="1:16" x14ac:dyDescent="0.3">
      <c r="A4115">
        <v>201602</v>
      </c>
      <c r="B4115" t="s">
        <v>143</v>
      </c>
      <c r="C4115" t="s">
        <v>525</v>
      </c>
      <c r="D4115" t="s">
        <v>526</v>
      </c>
      <c r="E4115" t="s">
        <v>103</v>
      </c>
      <c r="F4115" t="s">
        <v>65</v>
      </c>
      <c r="G4115" t="s">
        <v>161</v>
      </c>
      <c r="H4115" t="s">
        <v>38</v>
      </c>
      <c r="I4115" t="s">
        <v>165</v>
      </c>
      <c r="J4115">
        <v>3521</v>
      </c>
      <c r="K4115">
        <v>14.23</v>
      </c>
      <c r="L4115">
        <v>50103.83</v>
      </c>
      <c r="N4115" t="s">
        <v>103</v>
      </c>
      <c r="O4115" t="s">
        <v>24</v>
      </c>
      <c r="P4115" s="2">
        <f>DATEVALUE(CONCATENATE(RIGHT(output[[#This Row],[month_year]],2),"/01/",LEFT(output[[#This Row],[month_year]],4)))</f>
        <v>42401</v>
      </c>
    </row>
    <row r="4116" spans="1:16" x14ac:dyDescent="0.3">
      <c r="A4116">
        <v>201602</v>
      </c>
      <c r="B4116" t="s">
        <v>143</v>
      </c>
      <c r="C4116" t="s">
        <v>527</v>
      </c>
      <c r="D4116" t="s">
        <v>528</v>
      </c>
      <c r="E4116" t="s">
        <v>100</v>
      </c>
      <c r="F4116" t="s">
        <v>65</v>
      </c>
      <c r="G4116" t="s">
        <v>19</v>
      </c>
      <c r="H4116" t="s">
        <v>20</v>
      </c>
      <c r="I4116" t="s">
        <v>21</v>
      </c>
      <c r="J4116">
        <v>236</v>
      </c>
      <c r="K4116">
        <v>14.98</v>
      </c>
      <c r="L4116">
        <v>3535.28</v>
      </c>
      <c r="N4116" t="s">
        <v>100</v>
      </c>
      <c r="O4116" t="s">
        <v>24</v>
      </c>
      <c r="P4116" s="2">
        <f>DATEVALUE(CONCATENATE(RIGHT(output[[#This Row],[month_year]],2),"/01/",LEFT(output[[#This Row],[month_year]],4)))</f>
        <v>42401</v>
      </c>
    </row>
    <row r="4117" spans="1:16" x14ac:dyDescent="0.3">
      <c r="A4117">
        <v>201602</v>
      </c>
      <c r="B4117" t="s">
        <v>143</v>
      </c>
      <c r="C4117" t="s">
        <v>529</v>
      </c>
      <c r="D4117" t="s">
        <v>530</v>
      </c>
      <c r="E4117" t="s">
        <v>103</v>
      </c>
      <c r="F4117" t="s">
        <v>65</v>
      </c>
      <c r="G4117" t="s">
        <v>19</v>
      </c>
      <c r="H4117" t="s">
        <v>38</v>
      </c>
      <c r="I4117" t="s">
        <v>39</v>
      </c>
      <c r="J4117">
        <v>294</v>
      </c>
      <c r="K4117">
        <v>15.98</v>
      </c>
      <c r="L4117">
        <v>4698.12</v>
      </c>
      <c r="N4117" t="s">
        <v>103</v>
      </c>
      <c r="O4117" t="s">
        <v>24</v>
      </c>
      <c r="P4117" s="2">
        <f>DATEVALUE(CONCATENATE(RIGHT(output[[#This Row],[month_year]],2),"/01/",LEFT(output[[#This Row],[month_year]],4)))</f>
        <v>42401</v>
      </c>
    </row>
    <row r="4118" spans="1:16" x14ac:dyDescent="0.3">
      <c r="A4118">
        <v>201602</v>
      </c>
      <c r="B4118" t="s">
        <v>143</v>
      </c>
      <c r="C4118" t="s">
        <v>531</v>
      </c>
      <c r="D4118" t="s">
        <v>532</v>
      </c>
      <c r="E4118" t="s">
        <v>533</v>
      </c>
      <c r="F4118" t="s">
        <v>65</v>
      </c>
      <c r="G4118" t="s">
        <v>27</v>
      </c>
      <c r="H4118" t="s">
        <v>20</v>
      </c>
      <c r="I4118" t="s">
        <v>28</v>
      </c>
      <c r="J4118">
        <v>4234</v>
      </c>
      <c r="K4118">
        <v>5.98</v>
      </c>
      <c r="L4118">
        <v>25319.32</v>
      </c>
      <c r="M4118">
        <v>1</v>
      </c>
      <c r="N4118" t="s">
        <v>533</v>
      </c>
      <c r="O4118" t="s">
        <v>22</v>
      </c>
      <c r="P4118" s="2">
        <f>DATEVALUE(CONCATENATE(RIGHT(output[[#This Row],[month_year]],2),"/01/",LEFT(output[[#This Row],[month_year]],4)))</f>
        <v>42401</v>
      </c>
    </row>
    <row r="4119" spans="1:16" x14ac:dyDescent="0.3">
      <c r="A4119">
        <v>201602</v>
      </c>
      <c r="B4119" t="s">
        <v>143</v>
      </c>
      <c r="C4119" t="s">
        <v>534</v>
      </c>
      <c r="D4119" t="s">
        <v>535</v>
      </c>
      <c r="E4119" t="s">
        <v>536</v>
      </c>
      <c r="F4119" t="s">
        <v>65</v>
      </c>
      <c r="G4119" t="s">
        <v>27</v>
      </c>
      <c r="H4119" t="s">
        <v>38</v>
      </c>
      <c r="I4119" t="s">
        <v>150</v>
      </c>
      <c r="J4119">
        <v>2825</v>
      </c>
      <c r="K4119">
        <v>6.98</v>
      </c>
      <c r="L4119">
        <v>19718.5</v>
      </c>
      <c r="M4119">
        <v>1</v>
      </c>
      <c r="N4119" t="s">
        <v>536</v>
      </c>
      <c r="O4119" t="s">
        <v>22</v>
      </c>
      <c r="P4119" s="2">
        <f>DATEVALUE(CONCATENATE(RIGHT(output[[#This Row],[month_year]],2),"/01/",LEFT(output[[#This Row],[month_year]],4)))</f>
        <v>42401</v>
      </c>
    </row>
    <row r="4120" spans="1:16" x14ac:dyDescent="0.3">
      <c r="A4120">
        <v>201602</v>
      </c>
      <c r="B4120" t="s">
        <v>143</v>
      </c>
      <c r="C4120" t="s">
        <v>537</v>
      </c>
      <c r="D4120" t="s">
        <v>538</v>
      </c>
      <c r="E4120" t="s">
        <v>533</v>
      </c>
      <c r="F4120" t="s">
        <v>65</v>
      </c>
      <c r="G4120" t="s">
        <v>27</v>
      </c>
      <c r="H4120" t="s">
        <v>20</v>
      </c>
      <c r="I4120" t="s">
        <v>28</v>
      </c>
      <c r="J4120">
        <v>519</v>
      </c>
      <c r="K4120">
        <v>5.98</v>
      </c>
      <c r="L4120">
        <v>3103.62</v>
      </c>
      <c r="N4120" t="s">
        <v>533</v>
      </c>
      <c r="O4120" t="s">
        <v>24</v>
      </c>
      <c r="P4120" s="2">
        <f>DATEVALUE(CONCATENATE(RIGHT(output[[#This Row],[month_year]],2),"/01/",LEFT(output[[#This Row],[month_year]],4)))</f>
        <v>42401</v>
      </c>
    </row>
    <row r="4121" spans="1:16" x14ac:dyDescent="0.3">
      <c r="A4121">
        <v>201602</v>
      </c>
      <c r="B4121" t="s">
        <v>143</v>
      </c>
      <c r="C4121" t="s">
        <v>539</v>
      </c>
      <c r="D4121" t="s">
        <v>540</v>
      </c>
      <c r="E4121" t="s">
        <v>536</v>
      </c>
      <c r="F4121" t="s">
        <v>65</v>
      </c>
      <c r="G4121" t="s">
        <v>27</v>
      </c>
      <c r="H4121" t="s">
        <v>38</v>
      </c>
      <c r="I4121" t="s">
        <v>150</v>
      </c>
      <c r="J4121">
        <v>300</v>
      </c>
      <c r="K4121">
        <v>6.98</v>
      </c>
      <c r="L4121">
        <v>2094</v>
      </c>
      <c r="N4121" t="s">
        <v>536</v>
      </c>
      <c r="O4121" t="s">
        <v>24</v>
      </c>
      <c r="P4121" s="2">
        <f>DATEVALUE(CONCATENATE(RIGHT(output[[#This Row],[month_year]],2),"/01/",LEFT(output[[#This Row],[month_year]],4)))</f>
        <v>42401</v>
      </c>
    </row>
    <row r="4122" spans="1:16" x14ac:dyDescent="0.3">
      <c r="A4122">
        <v>201602</v>
      </c>
      <c r="B4122" t="s">
        <v>143</v>
      </c>
      <c r="C4122" t="s">
        <v>541</v>
      </c>
      <c r="D4122" t="s">
        <v>542</v>
      </c>
      <c r="E4122" t="s">
        <v>64</v>
      </c>
      <c r="F4122" t="s">
        <v>65</v>
      </c>
      <c r="G4122" t="s">
        <v>19</v>
      </c>
      <c r="H4122" t="s">
        <v>20</v>
      </c>
      <c r="I4122" t="s">
        <v>21</v>
      </c>
      <c r="J4122">
        <v>2962</v>
      </c>
      <c r="K4122">
        <v>12.973333333333301</v>
      </c>
      <c r="L4122">
        <v>38427.0133333333</v>
      </c>
      <c r="M4122">
        <v>20</v>
      </c>
      <c r="N4122" t="s">
        <v>64</v>
      </c>
      <c r="O4122" t="s">
        <v>22</v>
      </c>
      <c r="P4122" s="2">
        <f>DATEVALUE(CONCATENATE(RIGHT(output[[#This Row],[month_year]],2),"/01/",LEFT(output[[#This Row],[month_year]],4)))</f>
        <v>42401</v>
      </c>
    </row>
    <row r="4123" spans="1:16" x14ac:dyDescent="0.3">
      <c r="A4123">
        <v>201602</v>
      </c>
      <c r="B4123" t="s">
        <v>143</v>
      </c>
      <c r="C4123" t="s">
        <v>543</v>
      </c>
      <c r="D4123" t="s">
        <v>544</v>
      </c>
      <c r="E4123" t="s">
        <v>106</v>
      </c>
      <c r="F4123" t="s">
        <v>65</v>
      </c>
      <c r="G4123" t="s">
        <v>19</v>
      </c>
      <c r="H4123" t="s">
        <v>38</v>
      </c>
      <c r="I4123" t="s">
        <v>39</v>
      </c>
      <c r="J4123">
        <v>3727</v>
      </c>
      <c r="K4123">
        <v>14.1</v>
      </c>
      <c r="L4123">
        <v>52550.7</v>
      </c>
      <c r="M4123">
        <v>20</v>
      </c>
      <c r="N4123" t="s">
        <v>106</v>
      </c>
      <c r="O4123" t="s">
        <v>22</v>
      </c>
      <c r="P4123" s="2">
        <f>DATEVALUE(CONCATENATE(RIGHT(output[[#This Row],[month_year]],2),"/01/",LEFT(output[[#This Row],[month_year]],4)))</f>
        <v>42401</v>
      </c>
    </row>
    <row r="4124" spans="1:16" x14ac:dyDescent="0.3">
      <c r="A4124">
        <v>201602</v>
      </c>
      <c r="B4124" t="s">
        <v>143</v>
      </c>
      <c r="C4124" t="s">
        <v>545</v>
      </c>
      <c r="D4124" t="s">
        <v>546</v>
      </c>
      <c r="E4124" t="s">
        <v>64</v>
      </c>
      <c r="F4124" t="s">
        <v>65</v>
      </c>
      <c r="G4124" t="s">
        <v>161</v>
      </c>
      <c r="H4124" t="s">
        <v>20</v>
      </c>
      <c r="I4124" t="s">
        <v>162</v>
      </c>
      <c r="J4124">
        <v>2860</v>
      </c>
      <c r="K4124">
        <v>13.1033333333333</v>
      </c>
      <c r="L4124">
        <v>37475.533333333296</v>
      </c>
      <c r="N4124" t="s">
        <v>64</v>
      </c>
      <c r="O4124" t="s">
        <v>24</v>
      </c>
      <c r="P4124" s="2">
        <f>DATEVALUE(CONCATENATE(RIGHT(output[[#This Row],[month_year]],2),"/01/",LEFT(output[[#This Row],[month_year]],4)))</f>
        <v>42401</v>
      </c>
    </row>
    <row r="4125" spans="1:16" x14ac:dyDescent="0.3">
      <c r="A4125">
        <v>201602</v>
      </c>
      <c r="B4125" t="s">
        <v>143</v>
      </c>
      <c r="C4125" t="s">
        <v>547</v>
      </c>
      <c r="D4125" t="s">
        <v>548</v>
      </c>
      <c r="E4125" t="s">
        <v>106</v>
      </c>
      <c r="F4125" t="s">
        <v>65</v>
      </c>
      <c r="G4125" t="s">
        <v>161</v>
      </c>
      <c r="H4125" t="s">
        <v>38</v>
      </c>
      <c r="I4125" t="s">
        <v>165</v>
      </c>
      <c r="J4125">
        <v>2834</v>
      </c>
      <c r="K4125">
        <v>14.23</v>
      </c>
      <c r="L4125">
        <v>40327.82</v>
      </c>
      <c r="N4125" t="s">
        <v>106</v>
      </c>
      <c r="O4125" t="s">
        <v>24</v>
      </c>
      <c r="P4125" s="2">
        <f>DATEVALUE(CONCATENATE(RIGHT(output[[#This Row],[month_year]],2),"/01/",LEFT(output[[#This Row],[month_year]],4)))</f>
        <v>42401</v>
      </c>
    </row>
    <row r="4126" spans="1:16" x14ac:dyDescent="0.3">
      <c r="A4126">
        <v>201602</v>
      </c>
      <c r="B4126" t="s">
        <v>143</v>
      </c>
      <c r="C4126" t="s">
        <v>549</v>
      </c>
      <c r="D4126" t="s">
        <v>550</v>
      </c>
      <c r="E4126" t="s">
        <v>64</v>
      </c>
      <c r="F4126" t="s">
        <v>65</v>
      </c>
      <c r="G4126" t="s">
        <v>19</v>
      </c>
      <c r="H4126" t="s">
        <v>20</v>
      </c>
      <c r="I4126" t="s">
        <v>21</v>
      </c>
      <c r="J4126">
        <v>316</v>
      </c>
      <c r="K4126">
        <v>14.98</v>
      </c>
      <c r="L4126">
        <v>4733.68</v>
      </c>
      <c r="N4126" t="s">
        <v>64</v>
      </c>
      <c r="O4126" t="s">
        <v>24</v>
      </c>
      <c r="P4126" s="2">
        <f>DATEVALUE(CONCATENATE(RIGHT(output[[#This Row],[month_year]],2),"/01/",LEFT(output[[#This Row],[month_year]],4)))</f>
        <v>42401</v>
      </c>
    </row>
    <row r="4127" spans="1:16" x14ac:dyDescent="0.3">
      <c r="A4127">
        <v>201602</v>
      </c>
      <c r="B4127" t="s">
        <v>143</v>
      </c>
      <c r="C4127" t="s">
        <v>551</v>
      </c>
      <c r="D4127" t="s">
        <v>552</v>
      </c>
      <c r="E4127" t="s">
        <v>106</v>
      </c>
      <c r="F4127" t="s">
        <v>65</v>
      </c>
      <c r="G4127" t="s">
        <v>19</v>
      </c>
      <c r="H4127" t="s">
        <v>38</v>
      </c>
      <c r="I4127" t="s">
        <v>39</v>
      </c>
      <c r="J4127">
        <v>376</v>
      </c>
      <c r="K4127">
        <v>15.98</v>
      </c>
      <c r="L4127">
        <v>6008.48</v>
      </c>
      <c r="N4127" t="s">
        <v>106</v>
      </c>
      <c r="O4127" t="s">
        <v>24</v>
      </c>
      <c r="P4127" s="2">
        <f>DATEVALUE(CONCATENATE(RIGHT(output[[#This Row],[month_year]],2),"/01/",LEFT(output[[#This Row],[month_year]],4)))</f>
        <v>42401</v>
      </c>
    </row>
    <row r="4128" spans="1:16" x14ac:dyDescent="0.3">
      <c r="A4128">
        <v>201602</v>
      </c>
      <c r="B4128" t="s">
        <v>143</v>
      </c>
      <c r="C4128" t="s">
        <v>553</v>
      </c>
      <c r="D4128" t="s">
        <v>554</v>
      </c>
      <c r="E4128" t="s">
        <v>555</v>
      </c>
      <c r="F4128" t="s">
        <v>65</v>
      </c>
      <c r="G4128" t="s">
        <v>27</v>
      </c>
      <c r="H4128" t="s">
        <v>20</v>
      </c>
      <c r="I4128" t="s">
        <v>28</v>
      </c>
      <c r="J4128">
        <v>4104</v>
      </c>
      <c r="K4128">
        <v>5.98</v>
      </c>
      <c r="L4128">
        <v>24541.919999999998</v>
      </c>
      <c r="M4128">
        <v>0.66666666666666696</v>
      </c>
      <c r="N4128" t="s">
        <v>555</v>
      </c>
      <c r="O4128" t="s">
        <v>22</v>
      </c>
      <c r="P4128" s="2">
        <f>DATEVALUE(CONCATENATE(RIGHT(output[[#This Row],[month_year]],2),"/01/",LEFT(output[[#This Row],[month_year]],4)))</f>
        <v>42401</v>
      </c>
    </row>
    <row r="4129" spans="1:16" x14ac:dyDescent="0.3">
      <c r="A4129">
        <v>201602</v>
      </c>
      <c r="B4129" t="s">
        <v>143</v>
      </c>
      <c r="C4129" t="s">
        <v>556</v>
      </c>
      <c r="D4129" t="s">
        <v>557</v>
      </c>
      <c r="E4129" t="s">
        <v>558</v>
      </c>
      <c r="F4129" t="s">
        <v>65</v>
      </c>
      <c r="G4129" t="s">
        <v>27</v>
      </c>
      <c r="H4129" t="s">
        <v>38</v>
      </c>
      <c r="I4129" t="s">
        <v>150</v>
      </c>
      <c r="J4129">
        <v>3219</v>
      </c>
      <c r="K4129">
        <v>6.98</v>
      </c>
      <c r="L4129">
        <v>22468.62</v>
      </c>
      <c r="M4129">
        <v>0.66666666666666696</v>
      </c>
      <c r="N4129" t="s">
        <v>558</v>
      </c>
      <c r="O4129" t="s">
        <v>22</v>
      </c>
      <c r="P4129" s="2">
        <f>DATEVALUE(CONCATENATE(RIGHT(output[[#This Row],[month_year]],2),"/01/",LEFT(output[[#This Row],[month_year]],4)))</f>
        <v>42401</v>
      </c>
    </row>
    <row r="4130" spans="1:16" x14ac:dyDescent="0.3">
      <c r="A4130">
        <v>201602</v>
      </c>
      <c r="B4130" t="s">
        <v>143</v>
      </c>
      <c r="C4130" t="s">
        <v>559</v>
      </c>
      <c r="D4130" t="s">
        <v>560</v>
      </c>
      <c r="E4130" t="s">
        <v>555</v>
      </c>
      <c r="F4130" t="s">
        <v>65</v>
      </c>
      <c r="G4130" t="s">
        <v>27</v>
      </c>
      <c r="H4130" t="s">
        <v>20</v>
      </c>
      <c r="I4130" t="s">
        <v>28</v>
      </c>
      <c r="J4130">
        <v>482</v>
      </c>
      <c r="K4130">
        <v>5.98</v>
      </c>
      <c r="L4130">
        <v>2882.36</v>
      </c>
      <c r="N4130" t="s">
        <v>555</v>
      </c>
      <c r="O4130" t="s">
        <v>24</v>
      </c>
      <c r="P4130" s="2">
        <f>DATEVALUE(CONCATENATE(RIGHT(output[[#This Row],[month_year]],2),"/01/",LEFT(output[[#This Row],[month_year]],4)))</f>
        <v>42401</v>
      </c>
    </row>
    <row r="4131" spans="1:16" x14ac:dyDescent="0.3">
      <c r="A4131">
        <v>201602</v>
      </c>
      <c r="B4131" t="s">
        <v>143</v>
      </c>
      <c r="C4131" t="s">
        <v>561</v>
      </c>
      <c r="D4131" t="s">
        <v>562</v>
      </c>
      <c r="E4131" t="s">
        <v>558</v>
      </c>
      <c r="F4131" t="s">
        <v>65</v>
      </c>
      <c r="G4131" t="s">
        <v>27</v>
      </c>
      <c r="H4131" t="s">
        <v>38</v>
      </c>
      <c r="I4131" t="s">
        <v>150</v>
      </c>
      <c r="J4131">
        <v>391</v>
      </c>
      <c r="K4131">
        <v>6.98</v>
      </c>
      <c r="L4131">
        <v>2729.18</v>
      </c>
      <c r="N4131" t="s">
        <v>558</v>
      </c>
      <c r="O4131" t="s">
        <v>24</v>
      </c>
      <c r="P4131" s="2">
        <f>DATEVALUE(CONCATENATE(RIGHT(output[[#This Row],[month_year]],2),"/01/",LEFT(output[[#This Row],[month_year]],4)))</f>
        <v>42401</v>
      </c>
    </row>
    <row r="4132" spans="1:16" x14ac:dyDescent="0.3">
      <c r="A4132">
        <v>201602</v>
      </c>
      <c r="B4132" t="s">
        <v>143</v>
      </c>
      <c r="C4132" t="s">
        <v>563</v>
      </c>
      <c r="D4132" t="s">
        <v>564</v>
      </c>
      <c r="E4132" t="s">
        <v>113</v>
      </c>
      <c r="F4132" t="s">
        <v>65</v>
      </c>
      <c r="G4132" t="s">
        <v>161</v>
      </c>
      <c r="H4132" t="s">
        <v>38</v>
      </c>
      <c r="I4132" t="s">
        <v>165</v>
      </c>
      <c r="J4132">
        <v>3209</v>
      </c>
      <c r="K4132">
        <v>14.23</v>
      </c>
      <c r="L4132">
        <v>45664.07</v>
      </c>
      <c r="M4132">
        <v>20</v>
      </c>
      <c r="N4132" t="s">
        <v>113</v>
      </c>
      <c r="O4132" t="s">
        <v>22</v>
      </c>
      <c r="P4132" s="2">
        <f>DATEVALUE(CONCATENATE(RIGHT(output[[#This Row],[month_year]],2),"/01/",LEFT(output[[#This Row],[month_year]],4)))</f>
        <v>42401</v>
      </c>
    </row>
    <row r="4133" spans="1:16" x14ac:dyDescent="0.3">
      <c r="A4133">
        <v>201602</v>
      </c>
      <c r="B4133" t="s">
        <v>143</v>
      </c>
      <c r="C4133" t="s">
        <v>565</v>
      </c>
      <c r="D4133" t="s">
        <v>566</v>
      </c>
      <c r="E4133" t="s">
        <v>113</v>
      </c>
      <c r="F4133" t="s">
        <v>65</v>
      </c>
      <c r="G4133" t="s">
        <v>19</v>
      </c>
      <c r="H4133" t="s">
        <v>38</v>
      </c>
      <c r="I4133" t="s">
        <v>39</v>
      </c>
      <c r="J4133">
        <v>268</v>
      </c>
      <c r="K4133">
        <v>15.98</v>
      </c>
      <c r="L4133">
        <v>4282.6400000000003</v>
      </c>
      <c r="N4133" t="s">
        <v>113</v>
      </c>
      <c r="O4133" t="s">
        <v>24</v>
      </c>
      <c r="P4133" s="2">
        <f>DATEVALUE(CONCATENATE(RIGHT(output[[#This Row],[month_year]],2),"/01/",LEFT(output[[#This Row],[month_year]],4)))</f>
        <v>42401</v>
      </c>
    </row>
    <row r="4134" spans="1:16" x14ac:dyDescent="0.3">
      <c r="A4134">
        <v>201602</v>
      </c>
      <c r="B4134" t="s">
        <v>143</v>
      </c>
      <c r="C4134" t="s">
        <v>567</v>
      </c>
      <c r="D4134" t="s">
        <v>568</v>
      </c>
      <c r="E4134" t="s">
        <v>67</v>
      </c>
      <c r="F4134" t="s">
        <v>65</v>
      </c>
      <c r="G4134" t="s">
        <v>19</v>
      </c>
      <c r="H4134" t="s">
        <v>20</v>
      </c>
      <c r="I4134" t="s">
        <v>21</v>
      </c>
      <c r="J4134">
        <v>5015</v>
      </c>
      <c r="K4134">
        <v>12.973333333333301</v>
      </c>
      <c r="L4134">
        <v>65061.266666666699</v>
      </c>
      <c r="M4134">
        <v>24</v>
      </c>
      <c r="N4134" t="s">
        <v>67</v>
      </c>
      <c r="O4134" t="s">
        <v>22</v>
      </c>
      <c r="P4134" s="2">
        <f>DATEVALUE(CONCATENATE(RIGHT(output[[#This Row],[month_year]],2),"/01/",LEFT(output[[#This Row],[month_year]],4)))</f>
        <v>42401</v>
      </c>
    </row>
    <row r="4135" spans="1:16" x14ac:dyDescent="0.3">
      <c r="A4135">
        <v>201602</v>
      </c>
      <c r="B4135" t="s">
        <v>143</v>
      </c>
      <c r="C4135" t="s">
        <v>569</v>
      </c>
      <c r="D4135" t="s">
        <v>112</v>
      </c>
      <c r="E4135" t="s">
        <v>113</v>
      </c>
      <c r="F4135" t="s">
        <v>65</v>
      </c>
      <c r="G4135" t="s">
        <v>19</v>
      </c>
      <c r="H4135" t="s">
        <v>38</v>
      </c>
      <c r="I4135" t="s">
        <v>39</v>
      </c>
      <c r="J4135">
        <v>3252</v>
      </c>
      <c r="K4135">
        <v>14.1</v>
      </c>
      <c r="L4135">
        <v>45853.2</v>
      </c>
      <c r="N4135" t="s">
        <v>113</v>
      </c>
      <c r="O4135" t="s">
        <v>24</v>
      </c>
      <c r="P4135" s="2">
        <f>DATEVALUE(CONCATENATE(RIGHT(output[[#This Row],[month_year]],2),"/01/",LEFT(output[[#This Row],[month_year]],4)))</f>
        <v>42401</v>
      </c>
    </row>
    <row r="4136" spans="1:16" x14ac:dyDescent="0.3">
      <c r="A4136">
        <v>201602</v>
      </c>
      <c r="B4136" t="s">
        <v>143</v>
      </c>
      <c r="C4136" t="s">
        <v>570</v>
      </c>
      <c r="D4136" t="s">
        <v>571</v>
      </c>
      <c r="E4136" t="s">
        <v>67</v>
      </c>
      <c r="F4136" t="s">
        <v>65</v>
      </c>
      <c r="G4136" t="s">
        <v>161</v>
      </c>
      <c r="H4136" t="s">
        <v>20</v>
      </c>
      <c r="I4136" t="s">
        <v>162</v>
      </c>
      <c r="J4136">
        <v>3068</v>
      </c>
      <c r="K4136">
        <v>13.1033333333333</v>
      </c>
      <c r="L4136">
        <v>40201.026666666701</v>
      </c>
      <c r="N4136" t="s">
        <v>67</v>
      </c>
      <c r="O4136" t="s">
        <v>24</v>
      </c>
      <c r="P4136" s="2">
        <f>DATEVALUE(CONCATENATE(RIGHT(output[[#This Row],[month_year]],2),"/01/",LEFT(output[[#This Row],[month_year]],4)))</f>
        <v>42401</v>
      </c>
    </row>
    <row r="4137" spans="1:16" x14ac:dyDescent="0.3">
      <c r="A4137">
        <v>201602</v>
      </c>
      <c r="B4137" t="s">
        <v>143</v>
      </c>
      <c r="C4137" t="s">
        <v>572</v>
      </c>
      <c r="D4137" t="s">
        <v>573</v>
      </c>
      <c r="E4137" t="s">
        <v>67</v>
      </c>
      <c r="F4137" t="s">
        <v>65</v>
      </c>
      <c r="G4137" t="s">
        <v>19</v>
      </c>
      <c r="H4137" t="s">
        <v>20</v>
      </c>
      <c r="I4137" t="s">
        <v>21</v>
      </c>
      <c r="J4137">
        <v>375</v>
      </c>
      <c r="K4137">
        <v>14.98</v>
      </c>
      <c r="L4137">
        <v>5617.5</v>
      </c>
      <c r="N4137" t="s">
        <v>67</v>
      </c>
      <c r="O4137" t="s">
        <v>24</v>
      </c>
      <c r="P4137" s="2">
        <f>DATEVALUE(CONCATENATE(RIGHT(output[[#This Row],[month_year]],2),"/01/",LEFT(output[[#This Row],[month_year]],4)))</f>
        <v>42401</v>
      </c>
    </row>
    <row r="4138" spans="1:16" x14ac:dyDescent="0.3">
      <c r="A4138">
        <v>201602</v>
      </c>
      <c r="B4138" t="s">
        <v>143</v>
      </c>
      <c r="C4138" t="s">
        <v>574</v>
      </c>
      <c r="D4138" t="s">
        <v>575</v>
      </c>
      <c r="E4138" t="s">
        <v>576</v>
      </c>
      <c r="F4138" t="s">
        <v>65</v>
      </c>
      <c r="G4138" t="s">
        <v>27</v>
      </c>
      <c r="H4138" t="s">
        <v>20</v>
      </c>
      <c r="I4138" t="s">
        <v>28</v>
      </c>
      <c r="J4138">
        <v>3783</v>
      </c>
      <c r="K4138">
        <v>5.98</v>
      </c>
      <c r="L4138">
        <v>22622.34</v>
      </c>
      <c r="M4138">
        <v>1</v>
      </c>
      <c r="N4138" t="s">
        <v>576</v>
      </c>
      <c r="O4138" t="s">
        <v>22</v>
      </c>
      <c r="P4138" s="2">
        <f>DATEVALUE(CONCATENATE(RIGHT(output[[#This Row],[month_year]],2),"/01/",LEFT(output[[#This Row],[month_year]],4)))</f>
        <v>42401</v>
      </c>
    </row>
    <row r="4139" spans="1:16" x14ac:dyDescent="0.3">
      <c r="A4139">
        <v>201602</v>
      </c>
      <c r="B4139" t="s">
        <v>143</v>
      </c>
      <c r="C4139" t="s">
        <v>577</v>
      </c>
      <c r="D4139" t="s">
        <v>578</v>
      </c>
      <c r="E4139" t="s">
        <v>579</v>
      </c>
      <c r="F4139" t="s">
        <v>65</v>
      </c>
      <c r="G4139" t="s">
        <v>27</v>
      </c>
      <c r="H4139" t="s">
        <v>38</v>
      </c>
      <c r="I4139" t="s">
        <v>150</v>
      </c>
      <c r="J4139">
        <v>3549</v>
      </c>
      <c r="K4139">
        <v>6.98</v>
      </c>
      <c r="L4139">
        <v>24772.02</v>
      </c>
      <c r="M4139">
        <v>1</v>
      </c>
      <c r="N4139" t="s">
        <v>579</v>
      </c>
      <c r="O4139" t="s">
        <v>22</v>
      </c>
      <c r="P4139" s="2">
        <f>DATEVALUE(CONCATENATE(RIGHT(output[[#This Row],[month_year]],2),"/01/",LEFT(output[[#This Row],[month_year]],4)))</f>
        <v>42401</v>
      </c>
    </row>
    <row r="4140" spans="1:16" x14ac:dyDescent="0.3">
      <c r="A4140">
        <v>201602</v>
      </c>
      <c r="B4140" t="s">
        <v>143</v>
      </c>
      <c r="C4140" t="s">
        <v>580</v>
      </c>
      <c r="D4140" t="s">
        <v>581</v>
      </c>
      <c r="E4140" t="s">
        <v>576</v>
      </c>
      <c r="F4140" t="s">
        <v>65</v>
      </c>
      <c r="G4140" t="s">
        <v>27</v>
      </c>
      <c r="H4140" t="s">
        <v>20</v>
      </c>
      <c r="I4140" t="s">
        <v>28</v>
      </c>
      <c r="J4140">
        <v>481</v>
      </c>
      <c r="K4140">
        <v>5.98</v>
      </c>
      <c r="L4140">
        <v>2876.38</v>
      </c>
      <c r="N4140" t="s">
        <v>576</v>
      </c>
      <c r="O4140" t="s">
        <v>24</v>
      </c>
      <c r="P4140" s="2">
        <f>DATEVALUE(CONCATENATE(RIGHT(output[[#This Row],[month_year]],2),"/01/",LEFT(output[[#This Row],[month_year]],4)))</f>
        <v>42401</v>
      </c>
    </row>
    <row r="4141" spans="1:16" x14ac:dyDescent="0.3">
      <c r="A4141">
        <v>201602</v>
      </c>
      <c r="B4141" t="s">
        <v>143</v>
      </c>
      <c r="C4141" t="s">
        <v>582</v>
      </c>
      <c r="D4141" t="s">
        <v>583</v>
      </c>
      <c r="E4141" t="s">
        <v>579</v>
      </c>
      <c r="F4141" t="s">
        <v>65</v>
      </c>
      <c r="G4141" t="s">
        <v>27</v>
      </c>
      <c r="H4141" t="s">
        <v>38</v>
      </c>
      <c r="I4141" t="s">
        <v>150</v>
      </c>
      <c r="J4141">
        <v>431</v>
      </c>
      <c r="K4141">
        <v>6.98</v>
      </c>
      <c r="L4141">
        <v>3008.38</v>
      </c>
      <c r="N4141" t="s">
        <v>579</v>
      </c>
      <c r="O4141" t="s">
        <v>24</v>
      </c>
      <c r="P4141" s="2">
        <f>DATEVALUE(CONCATENATE(RIGHT(output[[#This Row],[month_year]],2),"/01/",LEFT(output[[#This Row],[month_year]],4)))</f>
        <v>42401</v>
      </c>
    </row>
    <row r="4142" spans="1:16" x14ac:dyDescent="0.3">
      <c r="A4142">
        <v>201602</v>
      </c>
      <c r="B4142" t="s">
        <v>143</v>
      </c>
      <c r="C4142" t="s">
        <v>584</v>
      </c>
      <c r="D4142" t="s">
        <v>585</v>
      </c>
      <c r="E4142" t="s">
        <v>115</v>
      </c>
      <c r="F4142" t="s">
        <v>65</v>
      </c>
      <c r="G4142" t="s">
        <v>19</v>
      </c>
      <c r="H4142" t="s">
        <v>20</v>
      </c>
      <c r="I4142" t="s">
        <v>21</v>
      </c>
      <c r="J4142">
        <v>2019</v>
      </c>
      <c r="K4142">
        <v>12.973333333333301</v>
      </c>
      <c r="L4142">
        <v>26193.16</v>
      </c>
      <c r="M4142">
        <v>17.3333333333333</v>
      </c>
      <c r="N4142" t="s">
        <v>115</v>
      </c>
      <c r="O4142" t="s">
        <v>22</v>
      </c>
      <c r="P4142" s="2">
        <f>DATEVALUE(CONCATENATE(RIGHT(output[[#This Row],[month_year]],2),"/01/",LEFT(output[[#This Row],[month_year]],4)))</f>
        <v>42401</v>
      </c>
    </row>
    <row r="4143" spans="1:16" x14ac:dyDescent="0.3">
      <c r="A4143">
        <v>201602</v>
      </c>
      <c r="B4143" t="s">
        <v>143</v>
      </c>
      <c r="C4143" t="s">
        <v>586</v>
      </c>
      <c r="D4143" t="s">
        <v>585</v>
      </c>
      <c r="E4143" t="s">
        <v>115</v>
      </c>
      <c r="F4143" t="s">
        <v>65</v>
      </c>
      <c r="G4143" t="s">
        <v>19</v>
      </c>
      <c r="H4143" t="s">
        <v>20</v>
      </c>
      <c r="I4143" t="s">
        <v>21</v>
      </c>
      <c r="J4143">
        <v>2154</v>
      </c>
      <c r="K4143">
        <v>12.973333333333301</v>
      </c>
      <c r="L4143">
        <v>27944.560000000001</v>
      </c>
      <c r="N4143" t="s">
        <v>115</v>
      </c>
      <c r="O4143" t="s">
        <v>24</v>
      </c>
      <c r="P4143" s="2">
        <f>DATEVALUE(CONCATENATE(RIGHT(output[[#This Row],[month_year]],2),"/01/",LEFT(output[[#This Row],[month_year]],4)))</f>
        <v>42401</v>
      </c>
    </row>
    <row r="4144" spans="1:16" x14ac:dyDescent="0.3">
      <c r="A4144">
        <v>201602</v>
      </c>
      <c r="B4144" t="s">
        <v>143</v>
      </c>
      <c r="C4144" t="s">
        <v>587</v>
      </c>
      <c r="D4144" t="s">
        <v>588</v>
      </c>
      <c r="E4144" t="s">
        <v>117</v>
      </c>
      <c r="F4144" t="s">
        <v>65</v>
      </c>
      <c r="G4144" t="s">
        <v>19</v>
      </c>
      <c r="H4144" t="s">
        <v>38</v>
      </c>
      <c r="I4144" t="s">
        <v>39</v>
      </c>
      <c r="J4144">
        <v>2953</v>
      </c>
      <c r="K4144">
        <v>14.1</v>
      </c>
      <c r="L4144">
        <v>41637.300000000003</v>
      </c>
      <c r="M4144">
        <v>17.3333333333333</v>
      </c>
      <c r="N4144" t="s">
        <v>117</v>
      </c>
      <c r="O4144" t="s">
        <v>22</v>
      </c>
      <c r="P4144" s="2">
        <f>DATEVALUE(CONCATENATE(RIGHT(output[[#This Row],[month_year]],2),"/01/",LEFT(output[[#This Row],[month_year]],4)))</f>
        <v>42401</v>
      </c>
    </row>
    <row r="4145" spans="1:16" x14ac:dyDescent="0.3">
      <c r="A4145">
        <v>201602</v>
      </c>
      <c r="B4145" t="s">
        <v>143</v>
      </c>
      <c r="C4145" t="s">
        <v>589</v>
      </c>
      <c r="D4145" t="s">
        <v>590</v>
      </c>
      <c r="E4145" t="s">
        <v>117</v>
      </c>
      <c r="F4145" t="s">
        <v>65</v>
      </c>
      <c r="G4145" t="s">
        <v>161</v>
      </c>
      <c r="H4145" t="s">
        <v>38</v>
      </c>
      <c r="I4145" t="s">
        <v>165</v>
      </c>
      <c r="J4145">
        <v>3285</v>
      </c>
      <c r="K4145">
        <v>14.23</v>
      </c>
      <c r="L4145">
        <v>46745.55</v>
      </c>
      <c r="N4145" t="s">
        <v>117</v>
      </c>
      <c r="O4145" t="s">
        <v>24</v>
      </c>
      <c r="P4145" s="2">
        <f>DATEVALUE(CONCATENATE(RIGHT(output[[#This Row],[month_year]],2),"/01/",LEFT(output[[#This Row],[month_year]],4)))</f>
        <v>42401</v>
      </c>
    </row>
    <row r="4146" spans="1:16" x14ac:dyDescent="0.3">
      <c r="A4146">
        <v>201602</v>
      </c>
      <c r="B4146" t="s">
        <v>143</v>
      </c>
      <c r="C4146" t="s">
        <v>591</v>
      </c>
      <c r="D4146" t="s">
        <v>592</v>
      </c>
      <c r="E4146" t="s">
        <v>115</v>
      </c>
      <c r="F4146" t="s">
        <v>65</v>
      </c>
      <c r="G4146" t="s">
        <v>19</v>
      </c>
      <c r="H4146" t="s">
        <v>20</v>
      </c>
      <c r="I4146" t="s">
        <v>21</v>
      </c>
      <c r="J4146">
        <v>158</v>
      </c>
      <c r="K4146">
        <v>14.98</v>
      </c>
      <c r="L4146">
        <v>2366.84</v>
      </c>
      <c r="N4146" t="s">
        <v>115</v>
      </c>
      <c r="O4146" t="s">
        <v>24</v>
      </c>
      <c r="P4146" s="2">
        <f>DATEVALUE(CONCATENATE(RIGHT(output[[#This Row],[month_year]],2),"/01/",LEFT(output[[#This Row],[month_year]],4)))</f>
        <v>42401</v>
      </c>
    </row>
    <row r="4147" spans="1:16" x14ac:dyDescent="0.3">
      <c r="A4147">
        <v>201602</v>
      </c>
      <c r="B4147" t="s">
        <v>143</v>
      </c>
      <c r="C4147" t="s">
        <v>593</v>
      </c>
      <c r="D4147" t="s">
        <v>594</v>
      </c>
      <c r="E4147" t="s">
        <v>117</v>
      </c>
      <c r="F4147" t="s">
        <v>65</v>
      </c>
      <c r="G4147" t="s">
        <v>19</v>
      </c>
      <c r="H4147" t="s">
        <v>38</v>
      </c>
      <c r="I4147" t="s">
        <v>39</v>
      </c>
      <c r="J4147">
        <v>256</v>
      </c>
      <c r="K4147">
        <v>15.98</v>
      </c>
      <c r="L4147">
        <v>4090.88</v>
      </c>
      <c r="N4147" t="s">
        <v>117</v>
      </c>
      <c r="O4147" t="s">
        <v>24</v>
      </c>
      <c r="P4147" s="2">
        <f>DATEVALUE(CONCATENATE(RIGHT(output[[#This Row],[month_year]],2),"/01/",LEFT(output[[#This Row],[month_year]],4)))</f>
        <v>42401</v>
      </c>
    </row>
    <row r="4148" spans="1:16" x14ac:dyDescent="0.3">
      <c r="A4148">
        <v>201602</v>
      </c>
      <c r="B4148" t="s">
        <v>143</v>
      </c>
      <c r="C4148" t="s">
        <v>595</v>
      </c>
      <c r="D4148" t="s">
        <v>596</v>
      </c>
      <c r="E4148" t="s">
        <v>65</v>
      </c>
      <c r="F4148" t="s">
        <v>65</v>
      </c>
      <c r="G4148" t="s">
        <v>19</v>
      </c>
      <c r="H4148" t="s">
        <v>20</v>
      </c>
      <c r="I4148" t="s">
        <v>21</v>
      </c>
      <c r="J4148">
        <v>7233</v>
      </c>
      <c r="K4148">
        <v>12.973333333333301</v>
      </c>
      <c r="L4148">
        <v>93836.12</v>
      </c>
      <c r="M4148">
        <v>46.6666666666667</v>
      </c>
      <c r="N4148" t="s">
        <v>65</v>
      </c>
      <c r="O4148" t="s">
        <v>22</v>
      </c>
      <c r="P4148" s="2">
        <f>DATEVALUE(CONCATENATE(RIGHT(output[[#This Row],[month_year]],2),"/01/",LEFT(output[[#This Row],[month_year]],4)))</f>
        <v>42401</v>
      </c>
    </row>
    <row r="4149" spans="1:16" x14ac:dyDescent="0.3">
      <c r="A4149">
        <v>201602</v>
      </c>
      <c r="B4149" t="s">
        <v>143</v>
      </c>
      <c r="C4149" t="s">
        <v>597</v>
      </c>
      <c r="D4149" t="s">
        <v>598</v>
      </c>
      <c r="E4149" t="s">
        <v>120</v>
      </c>
      <c r="F4149" t="s">
        <v>65</v>
      </c>
      <c r="G4149" t="s">
        <v>19</v>
      </c>
      <c r="H4149" t="s">
        <v>38</v>
      </c>
      <c r="I4149" t="s">
        <v>39</v>
      </c>
      <c r="J4149">
        <v>9265</v>
      </c>
      <c r="K4149">
        <v>14.1</v>
      </c>
      <c r="L4149">
        <v>130636.5</v>
      </c>
      <c r="M4149">
        <v>48</v>
      </c>
      <c r="N4149" t="s">
        <v>120</v>
      </c>
      <c r="O4149" t="s">
        <v>22</v>
      </c>
      <c r="P4149" s="2">
        <f>DATEVALUE(CONCATENATE(RIGHT(output[[#This Row],[month_year]],2),"/01/",LEFT(output[[#This Row],[month_year]],4)))</f>
        <v>42401</v>
      </c>
    </row>
    <row r="4150" spans="1:16" x14ac:dyDescent="0.3">
      <c r="A4150">
        <v>201602</v>
      </c>
      <c r="B4150" t="s">
        <v>143</v>
      </c>
      <c r="C4150" t="s">
        <v>599</v>
      </c>
      <c r="D4150" t="s">
        <v>600</v>
      </c>
      <c r="E4150" t="s">
        <v>65</v>
      </c>
      <c r="F4150" t="s">
        <v>65</v>
      </c>
      <c r="G4150" t="s">
        <v>19</v>
      </c>
      <c r="H4150" t="s">
        <v>20</v>
      </c>
      <c r="I4150" t="s">
        <v>21</v>
      </c>
      <c r="J4150">
        <v>627</v>
      </c>
      <c r="K4150">
        <v>14.98</v>
      </c>
      <c r="L4150">
        <v>9392.4599999999991</v>
      </c>
      <c r="N4150" t="s">
        <v>65</v>
      </c>
      <c r="O4150" t="s">
        <v>24</v>
      </c>
      <c r="P4150" s="2">
        <f>DATEVALUE(CONCATENATE(RIGHT(output[[#This Row],[month_year]],2),"/01/",LEFT(output[[#This Row],[month_year]],4)))</f>
        <v>42401</v>
      </c>
    </row>
    <row r="4151" spans="1:16" x14ac:dyDescent="0.3">
      <c r="A4151">
        <v>201602</v>
      </c>
      <c r="B4151" t="s">
        <v>143</v>
      </c>
      <c r="C4151" t="s">
        <v>601</v>
      </c>
      <c r="D4151" t="s">
        <v>602</v>
      </c>
      <c r="E4151" t="s">
        <v>603</v>
      </c>
      <c r="F4151" t="s">
        <v>65</v>
      </c>
      <c r="G4151" t="s">
        <v>27</v>
      </c>
      <c r="H4151" t="s">
        <v>20</v>
      </c>
      <c r="I4151" t="s">
        <v>28</v>
      </c>
      <c r="J4151">
        <v>4682</v>
      </c>
      <c r="K4151">
        <v>5.98</v>
      </c>
      <c r="L4151">
        <v>27998.36</v>
      </c>
      <c r="M4151">
        <v>0.66666666666666696</v>
      </c>
      <c r="N4151" t="s">
        <v>603</v>
      </c>
      <c r="O4151" t="s">
        <v>22</v>
      </c>
      <c r="P4151" s="2">
        <f>DATEVALUE(CONCATENATE(RIGHT(output[[#This Row],[month_year]],2),"/01/",LEFT(output[[#This Row],[month_year]],4)))</f>
        <v>42401</v>
      </c>
    </row>
    <row r="4152" spans="1:16" x14ac:dyDescent="0.3">
      <c r="A4152">
        <v>201602</v>
      </c>
      <c r="B4152" t="s">
        <v>143</v>
      </c>
      <c r="C4152" t="s">
        <v>604</v>
      </c>
      <c r="D4152" t="s">
        <v>605</v>
      </c>
      <c r="E4152" t="s">
        <v>606</v>
      </c>
      <c r="F4152" t="s">
        <v>65</v>
      </c>
      <c r="G4152" t="s">
        <v>27</v>
      </c>
      <c r="H4152" t="s">
        <v>38</v>
      </c>
      <c r="I4152" t="s">
        <v>150</v>
      </c>
      <c r="J4152">
        <v>3227</v>
      </c>
      <c r="K4152">
        <v>6.98</v>
      </c>
      <c r="L4152">
        <v>22524.46</v>
      </c>
      <c r="M4152">
        <v>0.66666666666666696</v>
      </c>
      <c r="N4152" t="s">
        <v>606</v>
      </c>
      <c r="O4152" t="s">
        <v>22</v>
      </c>
      <c r="P4152" s="2">
        <f>DATEVALUE(CONCATENATE(RIGHT(output[[#This Row],[month_year]],2),"/01/",LEFT(output[[#This Row],[month_year]],4)))</f>
        <v>42401</v>
      </c>
    </row>
    <row r="4153" spans="1:16" x14ac:dyDescent="0.3">
      <c r="A4153">
        <v>201602</v>
      </c>
      <c r="B4153" t="s">
        <v>143</v>
      </c>
      <c r="C4153" t="s">
        <v>607</v>
      </c>
      <c r="D4153" t="s">
        <v>608</v>
      </c>
      <c r="E4153" t="s">
        <v>603</v>
      </c>
      <c r="F4153" t="s">
        <v>65</v>
      </c>
      <c r="G4153" t="s">
        <v>27</v>
      </c>
      <c r="H4153" t="s">
        <v>20</v>
      </c>
      <c r="I4153" t="s">
        <v>28</v>
      </c>
      <c r="J4153">
        <v>559</v>
      </c>
      <c r="K4153">
        <v>5.98</v>
      </c>
      <c r="L4153">
        <v>3342.82</v>
      </c>
      <c r="N4153" t="s">
        <v>603</v>
      </c>
      <c r="O4153" t="s">
        <v>24</v>
      </c>
      <c r="P4153" s="2">
        <f>DATEVALUE(CONCATENATE(RIGHT(output[[#This Row],[month_year]],2),"/01/",LEFT(output[[#This Row],[month_year]],4)))</f>
        <v>42401</v>
      </c>
    </row>
    <row r="4154" spans="1:16" x14ac:dyDescent="0.3">
      <c r="A4154">
        <v>201602</v>
      </c>
      <c r="B4154" t="s">
        <v>143</v>
      </c>
      <c r="C4154" t="s">
        <v>609</v>
      </c>
      <c r="D4154" t="s">
        <v>610</v>
      </c>
      <c r="E4154" t="s">
        <v>606</v>
      </c>
      <c r="F4154" t="s">
        <v>65</v>
      </c>
      <c r="G4154" t="s">
        <v>27</v>
      </c>
      <c r="H4154" t="s">
        <v>38</v>
      </c>
      <c r="I4154" t="s">
        <v>150</v>
      </c>
      <c r="J4154">
        <v>337</v>
      </c>
      <c r="K4154">
        <v>6.98</v>
      </c>
      <c r="L4154">
        <v>2352.2600000000002</v>
      </c>
      <c r="N4154" t="s">
        <v>606</v>
      </c>
      <c r="O4154" t="s">
        <v>24</v>
      </c>
      <c r="P4154" s="2">
        <f>DATEVALUE(CONCATENATE(RIGHT(output[[#This Row],[month_year]],2),"/01/",LEFT(output[[#This Row],[month_year]],4)))</f>
        <v>42401</v>
      </c>
    </row>
    <row r="4155" spans="1:16" x14ac:dyDescent="0.3">
      <c r="A4155">
        <v>201602</v>
      </c>
      <c r="B4155" t="s">
        <v>143</v>
      </c>
      <c r="C4155" t="s">
        <v>611</v>
      </c>
      <c r="D4155" t="s">
        <v>612</v>
      </c>
      <c r="E4155" t="s">
        <v>65</v>
      </c>
      <c r="F4155" t="s">
        <v>65</v>
      </c>
      <c r="G4155" t="s">
        <v>161</v>
      </c>
      <c r="H4155" t="s">
        <v>20</v>
      </c>
      <c r="I4155" t="s">
        <v>162</v>
      </c>
      <c r="J4155">
        <v>8892</v>
      </c>
      <c r="K4155">
        <v>13.1033333333333</v>
      </c>
      <c r="L4155">
        <v>116514.84</v>
      </c>
      <c r="N4155" t="s">
        <v>65</v>
      </c>
      <c r="O4155" t="s">
        <v>24</v>
      </c>
      <c r="P4155" s="2">
        <f>DATEVALUE(CONCATENATE(RIGHT(output[[#This Row],[month_year]],2),"/01/",LEFT(output[[#This Row],[month_year]],4)))</f>
        <v>42401</v>
      </c>
    </row>
    <row r="4156" spans="1:16" x14ac:dyDescent="0.3">
      <c r="A4156">
        <v>201602</v>
      </c>
      <c r="B4156" t="s">
        <v>143</v>
      </c>
      <c r="C4156" t="s">
        <v>613</v>
      </c>
      <c r="D4156" t="s">
        <v>614</v>
      </c>
      <c r="E4156" t="s">
        <v>120</v>
      </c>
      <c r="F4156" t="s">
        <v>65</v>
      </c>
      <c r="G4156" t="s">
        <v>161</v>
      </c>
      <c r="H4156" t="s">
        <v>38</v>
      </c>
      <c r="I4156" t="s">
        <v>165</v>
      </c>
      <c r="J4156">
        <v>10129</v>
      </c>
      <c r="K4156">
        <v>14.23</v>
      </c>
      <c r="L4156">
        <v>144135.67000000001</v>
      </c>
      <c r="N4156" t="s">
        <v>120</v>
      </c>
      <c r="O4156" t="s">
        <v>24</v>
      </c>
      <c r="P4156" s="2">
        <f>DATEVALUE(CONCATENATE(RIGHT(output[[#This Row],[month_year]],2),"/01/",LEFT(output[[#This Row],[month_year]],4)))</f>
        <v>42401</v>
      </c>
    </row>
    <row r="4157" spans="1:16" x14ac:dyDescent="0.3">
      <c r="A4157">
        <v>201602</v>
      </c>
      <c r="B4157" t="s">
        <v>143</v>
      </c>
      <c r="C4157" t="s">
        <v>118</v>
      </c>
      <c r="D4157" t="s">
        <v>119</v>
      </c>
      <c r="E4157" t="s">
        <v>120</v>
      </c>
      <c r="F4157" t="s">
        <v>65</v>
      </c>
      <c r="G4157" t="s">
        <v>19</v>
      </c>
      <c r="H4157" t="s">
        <v>38</v>
      </c>
      <c r="I4157" t="s">
        <v>39</v>
      </c>
      <c r="J4157">
        <v>823</v>
      </c>
      <c r="K4157">
        <v>15.98</v>
      </c>
      <c r="L4157">
        <v>13151.54</v>
      </c>
      <c r="N4157" t="s">
        <v>120</v>
      </c>
      <c r="O4157" t="s">
        <v>24</v>
      </c>
      <c r="P4157" s="2">
        <f>DATEVALUE(CONCATENATE(RIGHT(output[[#This Row],[month_year]],2),"/01/",LEFT(output[[#This Row],[month_year]],4)))</f>
        <v>42401</v>
      </c>
    </row>
    <row r="4158" spans="1:16" x14ac:dyDescent="0.3">
      <c r="A4158">
        <v>201602</v>
      </c>
      <c r="B4158" t="s">
        <v>143</v>
      </c>
      <c r="C4158" t="s">
        <v>615</v>
      </c>
      <c r="D4158" t="s">
        <v>616</v>
      </c>
      <c r="E4158" t="s">
        <v>617</v>
      </c>
      <c r="F4158" t="s">
        <v>65</v>
      </c>
      <c r="G4158" t="s">
        <v>27</v>
      </c>
      <c r="H4158" t="s">
        <v>20</v>
      </c>
      <c r="I4158" t="s">
        <v>28</v>
      </c>
      <c r="J4158">
        <v>5851</v>
      </c>
      <c r="K4158">
        <v>5.98</v>
      </c>
      <c r="L4158">
        <v>34988.980000000003</v>
      </c>
      <c r="M4158">
        <v>0.66666666666666696</v>
      </c>
      <c r="N4158" t="s">
        <v>617</v>
      </c>
      <c r="O4158" t="s">
        <v>22</v>
      </c>
      <c r="P4158" s="2">
        <f>DATEVALUE(CONCATENATE(RIGHT(output[[#This Row],[month_year]],2),"/01/",LEFT(output[[#This Row],[month_year]],4)))</f>
        <v>42401</v>
      </c>
    </row>
    <row r="4159" spans="1:16" x14ac:dyDescent="0.3">
      <c r="A4159">
        <v>201602</v>
      </c>
      <c r="B4159" t="s">
        <v>143</v>
      </c>
      <c r="C4159" t="s">
        <v>618</v>
      </c>
      <c r="D4159" t="s">
        <v>619</v>
      </c>
      <c r="E4159" t="s">
        <v>620</v>
      </c>
      <c r="F4159" t="s">
        <v>65</v>
      </c>
      <c r="G4159" t="s">
        <v>27</v>
      </c>
      <c r="H4159" t="s">
        <v>38</v>
      </c>
      <c r="I4159" t="s">
        <v>150</v>
      </c>
      <c r="J4159">
        <v>4006</v>
      </c>
      <c r="K4159">
        <v>6.98</v>
      </c>
      <c r="L4159">
        <v>27961.88</v>
      </c>
      <c r="M4159">
        <v>1</v>
      </c>
      <c r="N4159" t="s">
        <v>620</v>
      </c>
      <c r="O4159" t="s">
        <v>22</v>
      </c>
      <c r="P4159" s="2">
        <f>DATEVALUE(CONCATENATE(RIGHT(output[[#This Row],[month_year]],2),"/01/",LEFT(output[[#This Row],[month_year]],4)))</f>
        <v>42401</v>
      </c>
    </row>
    <row r="4160" spans="1:16" x14ac:dyDescent="0.3">
      <c r="A4160">
        <v>201602</v>
      </c>
      <c r="B4160" t="s">
        <v>143</v>
      </c>
      <c r="C4160" t="s">
        <v>621</v>
      </c>
      <c r="D4160" t="s">
        <v>622</v>
      </c>
      <c r="E4160" t="s">
        <v>617</v>
      </c>
      <c r="F4160" t="s">
        <v>65</v>
      </c>
      <c r="G4160" t="s">
        <v>27</v>
      </c>
      <c r="H4160" t="s">
        <v>20</v>
      </c>
      <c r="I4160" t="s">
        <v>28</v>
      </c>
      <c r="J4160">
        <v>706</v>
      </c>
      <c r="K4160">
        <v>5.98</v>
      </c>
      <c r="L4160">
        <v>4221.88</v>
      </c>
      <c r="N4160" t="s">
        <v>617</v>
      </c>
      <c r="O4160" t="s">
        <v>24</v>
      </c>
      <c r="P4160" s="2">
        <f>DATEVALUE(CONCATENATE(RIGHT(output[[#This Row],[month_year]],2),"/01/",LEFT(output[[#This Row],[month_year]],4)))</f>
        <v>42401</v>
      </c>
    </row>
    <row r="4161" spans="1:16" x14ac:dyDescent="0.3">
      <c r="A4161">
        <v>201602</v>
      </c>
      <c r="B4161" t="s">
        <v>143</v>
      </c>
      <c r="C4161" t="s">
        <v>623</v>
      </c>
      <c r="D4161" t="s">
        <v>624</v>
      </c>
      <c r="E4161" t="s">
        <v>620</v>
      </c>
      <c r="F4161" t="s">
        <v>65</v>
      </c>
      <c r="G4161" t="s">
        <v>27</v>
      </c>
      <c r="H4161" t="s">
        <v>38</v>
      </c>
      <c r="I4161" t="s">
        <v>150</v>
      </c>
      <c r="J4161">
        <v>414</v>
      </c>
      <c r="K4161">
        <v>6.98</v>
      </c>
      <c r="L4161">
        <v>2889.72</v>
      </c>
      <c r="N4161" t="s">
        <v>620</v>
      </c>
      <c r="O4161" t="s">
        <v>24</v>
      </c>
      <c r="P4161" s="2">
        <f>DATEVALUE(CONCATENATE(RIGHT(output[[#This Row],[month_year]],2),"/01/",LEFT(output[[#This Row],[month_year]],4)))</f>
        <v>42401</v>
      </c>
    </row>
    <row r="4162" spans="1:16" x14ac:dyDescent="0.3">
      <c r="A4162">
        <v>201602</v>
      </c>
      <c r="B4162" t="s">
        <v>143</v>
      </c>
      <c r="C4162" t="s">
        <v>625</v>
      </c>
      <c r="D4162" t="s">
        <v>626</v>
      </c>
      <c r="E4162" t="s">
        <v>126</v>
      </c>
      <c r="F4162" t="s">
        <v>65</v>
      </c>
      <c r="G4162" t="s">
        <v>19</v>
      </c>
      <c r="H4162" t="s">
        <v>20</v>
      </c>
      <c r="I4162" t="s">
        <v>21</v>
      </c>
      <c r="J4162">
        <v>2370</v>
      </c>
      <c r="K4162">
        <v>12.973333333333301</v>
      </c>
      <c r="L4162">
        <v>30746.799999999999</v>
      </c>
      <c r="M4162">
        <v>21.3333333333333</v>
      </c>
      <c r="N4162" t="s">
        <v>126</v>
      </c>
      <c r="O4162" t="s">
        <v>22</v>
      </c>
      <c r="P4162" s="2">
        <f>DATEVALUE(CONCATENATE(RIGHT(output[[#This Row],[month_year]],2),"/01/",LEFT(output[[#This Row],[month_year]],4)))</f>
        <v>42401</v>
      </c>
    </row>
    <row r="4163" spans="1:16" x14ac:dyDescent="0.3">
      <c r="A4163">
        <v>201602</v>
      </c>
      <c r="B4163" t="s">
        <v>143</v>
      </c>
      <c r="C4163" t="s">
        <v>121</v>
      </c>
      <c r="D4163" t="s">
        <v>122</v>
      </c>
      <c r="E4163" t="s">
        <v>123</v>
      </c>
      <c r="F4163" t="s">
        <v>65</v>
      </c>
      <c r="G4163" t="s">
        <v>19</v>
      </c>
      <c r="H4163" t="s">
        <v>38</v>
      </c>
      <c r="I4163" t="s">
        <v>39</v>
      </c>
      <c r="J4163">
        <v>3530</v>
      </c>
      <c r="K4163">
        <v>14.1</v>
      </c>
      <c r="L4163">
        <v>49773</v>
      </c>
      <c r="M4163">
        <v>21.3333333333333</v>
      </c>
      <c r="N4163" t="s">
        <v>123</v>
      </c>
      <c r="O4163" t="s">
        <v>22</v>
      </c>
      <c r="P4163" s="2">
        <f>DATEVALUE(CONCATENATE(RIGHT(output[[#This Row],[month_year]],2),"/01/",LEFT(output[[#This Row],[month_year]],4)))</f>
        <v>42401</v>
      </c>
    </row>
    <row r="4164" spans="1:16" x14ac:dyDescent="0.3">
      <c r="A4164">
        <v>201602</v>
      </c>
      <c r="B4164" t="s">
        <v>143</v>
      </c>
      <c r="C4164" t="s">
        <v>627</v>
      </c>
      <c r="D4164" t="s">
        <v>628</v>
      </c>
      <c r="E4164" t="s">
        <v>126</v>
      </c>
      <c r="F4164" t="s">
        <v>65</v>
      </c>
      <c r="G4164" t="s">
        <v>161</v>
      </c>
      <c r="H4164" t="s">
        <v>20</v>
      </c>
      <c r="I4164" t="s">
        <v>162</v>
      </c>
      <c r="J4164">
        <v>2332</v>
      </c>
      <c r="K4164">
        <v>13.1033333333333</v>
      </c>
      <c r="L4164">
        <v>30556.973333333299</v>
      </c>
      <c r="N4164" t="s">
        <v>126</v>
      </c>
      <c r="O4164" t="s">
        <v>24</v>
      </c>
      <c r="P4164" s="2">
        <f>DATEVALUE(CONCATENATE(RIGHT(output[[#This Row],[month_year]],2),"/01/",LEFT(output[[#This Row],[month_year]],4)))</f>
        <v>42401</v>
      </c>
    </row>
    <row r="4165" spans="1:16" x14ac:dyDescent="0.3">
      <c r="A4165">
        <v>201602</v>
      </c>
      <c r="B4165" t="s">
        <v>143</v>
      </c>
      <c r="C4165" t="s">
        <v>629</v>
      </c>
      <c r="D4165" t="s">
        <v>630</v>
      </c>
      <c r="E4165" t="s">
        <v>123</v>
      </c>
      <c r="F4165" t="s">
        <v>65</v>
      </c>
      <c r="G4165" t="s">
        <v>161</v>
      </c>
      <c r="H4165" t="s">
        <v>38</v>
      </c>
      <c r="I4165" t="s">
        <v>165</v>
      </c>
      <c r="J4165">
        <v>3189</v>
      </c>
      <c r="K4165">
        <v>14.23</v>
      </c>
      <c r="L4165">
        <v>45379.47</v>
      </c>
      <c r="N4165" t="s">
        <v>123</v>
      </c>
      <c r="O4165" t="s">
        <v>24</v>
      </c>
      <c r="P4165" s="2">
        <f>DATEVALUE(CONCATENATE(RIGHT(output[[#This Row],[month_year]],2),"/01/",LEFT(output[[#This Row],[month_year]],4)))</f>
        <v>42401</v>
      </c>
    </row>
    <row r="4166" spans="1:16" x14ac:dyDescent="0.3">
      <c r="A4166">
        <v>201602</v>
      </c>
      <c r="B4166" t="s">
        <v>143</v>
      </c>
      <c r="C4166" t="s">
        <v>124</v>
      </c>
      <c r="D4166" t="s">
        <v>125</v>
      </c>
      <c r="E4166" t="s">
        <v>126</v>
      </c>
      <c r="F4166" t="s">
        <v>65</v>
      </c>
      <c r="G4166" t="s">
        <v>19</v>
      </c>
      <c r="H4166" t="s">
        <v>20</v>
      </c>
      <c r="I4166" t="s">
        <v>21</v>
      </c>
      <c r="J4166">
        <v>220</v>
      </c>
      <c r="K4166">
        <v>14.98</v>
      </c>
      <c r="L4166">
        <v>3295.6</v>
      </c>
      <c r="N4166" t="s">
        <v>126</v>
      </c>
      <c r="O4166" t="s">
        <v>24</v>
      </c>
      <c r="P4166" s="2">
        <f>DATEVALUE(CONCATENATE(RIGHT(output[[#This Row],[month_year]],2),"/01/",LEFT(output[[#This Row],[month_year]],4)))</f>
        <v>42401</v>
      </c>
    </row>
    <row r="4167" spans="1:16" x14ac:dyDescent="0.3">
      <c r="A4167">
        <v>201602</v>
      </c>
      <c r="B4167" t="s">
        <v>143</v>
      </c>
      <c r="C4167" t="s">
        <v>631</v>
      </c>
      <c r="D4167" t="s">
        <v>632</v>
      </c>
      <c r="E4167" t="s">
        <v>123</v>
      </c>
      <c r="F4167" t="s">
        <v>65</v>
      </c>
      <c r="G4167" t="s">
        <v>19</v>
      </c>
      <c r="H4167" t="s">
        <v>38</v>
      </c>
      <c r="I4167" t="s">
        <v>39</v>
      </c>
      <c r="J4167">
        <v>347</v>
      </c>
      <c r="K4167">
        <v>15.98</v>
      </c>
      <c r="L4167">
        <v>5545.06</v>
      </c>
      <c r="N4167" t="s">
        <v>123</v>
      </c>
      <c r="O4167" t="s">
        <v>24</v>
      </c>
      <c r="P4167" s="2">
        <f>DATEVALUE(CONCATENATE(RIGHT(output[[#This Row],[month_year]],2),"/01/",LEFT(output[[#This Row],[month_year]],4)))</f>
        <v>42401</v>
      </c>
    </row>
    <row r="4168" spans="1:16" x14ac:dyDescent="0.3">
      <c r="A4168">
        <v>201602</v>
      </c>
      <c r="B4168" t="s">
        <v>633</v>
      </c>
      <c r="C4168" t="s">
        <v>16</v>
      </c>
      <c r="D4168" t="s">
        <v>17</v>
      </c>
      <c r="E4168" t="s">
        <v>17</v>
      </c>
      <c r="F4168" t="s">
        <v>18</v>
      </c>
      <c r="G4168" t="s">
        <v>19</v>
      </c>
      <c r="H4168" t="s">
        <v>20</v>
      </c>
      <c r="I4168" t="s">
        <v>21</v>
      </c>
      <c r="J4168">
        <v>3088</v>
      </c>
      <c r="K4168">
        <v>12.99</v>
      </c>
      <c r="L4168">
        <v>40113.120000000003</v>
      </c>
      <c r="M4168">
        <v>28</v>
      </c>
      <c r="N4168" t="s">
        <v>17</v>
      </c>
      <c r="O4168" t="s">
        <v>22</v>
      </c>
      <c r="P4168" s="2">
        <f>DATEVALUE(CONCATENATE(RIGHT(output[[#This Row],[month_year]],2),"/01/",LEFT(output[[#This Row],[month_year]],4)))</f>
        <v>42401</v>
      </c>
    </row>
    <row r="4169" spans="1:16" x14ac:dyDescent="0.3">
      <c r="A4169">
        <v>201602</v>
      </c>
      <c r="B4169" t="s">
        <v>633</v>
      </c>
      <c r="C4169" t="s">
        <v>79</v>
      </c>
      <c r="D4169" t="s">
        <v>80</v>
      </c>
      <c r="E4169" t="s">
        <v>81</v>
      </c>
      <c r="F4169" t="s">
        <v>18</v>
      </c>
      <c r="G4169" t="s">
        <v>52</v>
      </c>
      <c r="H4169" t="s">
        <v>20</v>
      </c>
      <c r="I4169" t="s">
        <v>53</v>
      </c>
      <c r="J4169">
        <v>1013</v>
      </c>
      <c r="K4169">
        <v>12.99</v>
      </c>
      <c r="L4169">
        <v>13158.87</v>
      </c>
      <c r="M4169">
        <v>12</v>
      </c>
      <c r="N4169" t="s">
        <v>81</v>
      </c>
      <c r="O4169" t="s">
        <v>22</v>
      </c>
      <c r="P4169" s="2">
        <f>DATEVALUE(CONCATENATE(RIGHT(output[[#This Row],[month_year]],2),"/01/",LEFT(output[[#This Row],[month_year]],4)))</f>
        <v>42401</v>
      </c>
    </row>
    <row r="4170" spans="1:16" x14ac:dyDescent="0.3">
      <c r="A4170">
        <v>201602</v>
      </c>
      <c r="B4170" t="s">
        <v>633</v>
      </c>
      <c r="C4170" t="s">
        <v>23</v>
      </c>
      <c r="D4170" t="s">
        <v>23</v>
      </c>
      <c r="E4170" t="s">
        <v>23</v>
      </c>
      <c r="F4170" t="s">
        <v>23</v>
      </c>
      <c r="G4170" t="s">
        <v>19</v>
      </c>
      <c r="H4170" t="s">
        <v>20</v>
      </c>
      <c r="I4170" t="s">
        <v>21</v>
      </c>
      <c r="J4170">
        <v>1832</v>
      </c>
      <c r="K4170">
        <v>12.99</v>
      </c>
      <c r="L4170">
        <v>23797.68</v>
      </c>
      <c r="M4170">
        <v>24</v>
      </c>
      <c r="N4170" t="s">
        <v>23</v>
      </c>
      <c r="O4170" t="s">
        <v>22</v>
      </c>
      <c r="P4170" s="2">
        <f>DATEVALUE(CONCATENATE(RIGHT(output[[#This Row],[month_year]],2),"/01/",LEFT(output[[#This Row],[month_year]],4)))</f>
        <v>42401</v>
      </c>
    </row>
    <row r="4171" spans="1:16" x14ac:dyDescent="0.3">
      <c r="A4171">
        <v>201602</v>
      </c>
      <c r="B4171" t="s">
        <v>633</v>
      </c>
      <c r="C4171" t="s">
        <v>128</v>
      </c>
      <c r="D4171" t="s">
        <v>129</v>
      </c>
      <c r="E4171" t="s">
        <v>129</v>
      </c>
      <c r="F4171" t="s">
        <v>30</v>
      </c>
      <c r="G4171" t="s">
        <v>19</v>
      </c>
      <c r="H4171" t="s">
        <v>20</v>
      </c>
      <c r="I4171" t="s">
        <v>21</v>
      </c>
      <c r="J4171">
        <v>1207</v>
      </c>
      <c r="K4171">
        <v>12.99</v>
      </c>
      <c r="L4171">
        <v>15678.93</v>
      </c>
      <c r="M4171">
        <v>7.3333333333333304</v>
      </c>
      <c r="N4171" t="s">
        <v>129</v>
      </c>
      <c r="O4171" t="s">
        <v>22</v>
      </c>
      <c r="P4171" s="2">
        <f>DATEVALUE(CONCATENATE(RIGHT(output[[#This Row],[month_year]],2),"/01/",LEFT(output[[#This Row],[month_year]],4)))</f>
        <v>42401</v>
      </c>
    </row>
    <row r="4172" spans="1:16" x14ac:dyDescent="0.3">
      <c r="A4172">
        <v>201602</v>
      </c>
      <c r="B4172" t="s">
        <v>633</v>
      </c>
      <c r="C4172" t="s">
        <v>29</v>
      </c>
      <c r="D4172" t="s">
        <v>30</v>
      </c>
      <c r="E4172" t="s">
        <v>30</v>
      </c>
      <c r="F4172" t="s">
        <v>30</v>
      </c>
      <c r="G4172" t="s">
        <v>19</v>
      </c>
      <c r="H4172" t="s">
        <v>20</v>
      </c>
      <c r="I4172" t="s">
        <v>21</v>
      </c>
      <c r="J4172">
        <v>4934</v>
      </c>
      <c r="K4172">
        <v>12.99</v>
      </c>
      <c r="L4172">
        <v>64092.66</v>
      </c>
      <c r="M4172">
        <v>76</v>
      </c>
      <c r="N4172" t="s">
        <v>30</v>
      </c>
      <c r="O4172" t="s">
        <v>22</v>
      </c>
      <c r="P4172" s="2">
        <f>DATEVALUE(CONCATENATE(RIGHT(output[[#This Row],[month_year]],2),"/01/",LEFT(output[[#This Row],[month_year]],4)))</f>
        <v>42401</v>
      </c>
    </row>
    <row r="4173" spans="1:16" x14ac:dyDescent="0.3">
      <c r="A4173">
        <v>201602</v>
      </c>
      <c r="B4173" t="s">
        <v>633</v>
      </c>
      <c r="C4173" t="s">
        <v>137</v>
      </c>
      <c r="D4173" t="s">
        <v>138</v>
      </c>
      <c r="E4173" t="s">
        <v>138</v>
      </c>
      <c r="F4173" t="s">
        <v>30</v>
      </c>
      <c r="G4173" t="s">
        <v>19</v>
      </c>
      <c r="H4173" t="s">
        <v>20</v>
      </c>
      <c r="I4173" t="s">
        <v>21</v>
      </c>
      <c r="J4173">
        <v>2118</v>
      </c>
      <c r="K4173">
        <v>12.99</v>
      </c>
      <c r="L4173">
        <v>27512.82</v>
      </c>
      <c r="M4173">
        <v>18.6666666666667</v>
      </c>
      <c r="N4173" t="s">
        <v>138</v>
      </c>
      <c r="O4173" t="s">
        <v>22</v>
      </c>
      <c r="P4173" s="2">
        <f>DATEVALUE(CONCATENATE(RIGHT(output[[#This Row],[month_year]],2),"/01/",LEFT(output[[#This Row],[month_year]],4)))</f>
        <v>42401</v>
      </c>
    </row>
    <row r="4174" spans="1:16" x14ac:dyDescent="0.3">
      <c r="A4174">
        <v>201602</v>
      </c>
      <c r="B4174" t="s">
        <v>633</v>
      </c>
      <c r="C4174" t="s">
        <v>634</v>
      </c>
      <c r="D4174" t="s">
        <v>318</v>
      </c>
      <c r="E4174" t="s">
        <v>318</v>
      </c>
      <c r="F4174" t="s">
        <v>30</v>
      </c>
      <c r="G4174" t="s">
        <v>19</v>
      </c>
      <c r="H4174" t="s">
        <v>38</v>
      </c>
      <c r="I4174" t="s">
        <v>39</v>
      </c>
      <c r="J4174">
        <v>5622</v>
      </c>
      <c r="K4174">
        <v>12.99</v>
      </c>
      <c r="L4174">
        <v>73029.78</v>
      </c>
      <c r="M4174">
        <v>13.3333333333333</v>
      </c>
      <c r="N4174" t="s">
        <v>318</v>
      </c>
      <c r="O4174" t="s">
        <v>22</v>
      </c>
      <c r="P4174" s="2">
        <f>DATEVALUE(CONCATENATE(RIGHT(output[[#This Row],[month_year]],2),"/01/",LEFT(output[[#This Row],[month_year]],4)))</f>
        <v>42401</v>
      </c>
    </row>
    <row r="4175" spans="1:16" x14ac:dyDescent="0.3">
      <c r="A4175">
        <v>201602</v>
      </c>
      <c r="B4175" t="s">
        <v>633</v>
      </c>
      <c r="C4175" t="s">
        <v>31</v>
      </c>
      <c r="D4175" t="s">
        <v>32</v>
      </c>
      <c r="E4175" t="s">
        <v>32</v>
      </c>
      <c r="F4175" t="s">
        <v>30</v>
      </c>
      <c r="G4175" t="s">
        <v>19</v>
      </c>
      <c r="H4175" t="s">
        <v>20</v>
      </c>
      <c r="I4175" t="s">
        <v>21</v>
      </c>
      <c r="J4175">
        <v>10379</v>
      </c>
      <c r="K4175">
        <v>12.99</v>
      </c>
      <c r="L4175">
        <v>134823.21</v>
      </c>
      <c r="M4175">
        <v>122.666666666667</v>
      </c>
      <c r="N4175" t="s">
        <v>32</v>
      </c>
      <c r="O4175" t="s">
        <v>22</v>
      </c>
      <c r="P4175" s="2">
        <f>DATEVALUE(CONCATENATE(RIGHT(output[[#This Row],[month_year]],2),"/01/",LEFT(output[[#This Row],[month_year]],4)))</f>
        <v>42401</v>
      </c>
    </row>
    <row r="4176" spans="1:16" x14ac:dyDescent="0.3">
      <c r="A4176">
        <v>201602</v>
      </c>
      <c r="B4176" t="s">
        <v>633</v>
      </c>
      <c r="C4176" t="s">
        <v>90</v>
      </c>
      <c r="D4176" t="s">
        <v>91</v>
      </c>
      <c r="E4176" t="s">
        <v>91</v>
      </c>
      <c r="F4176" t="s">
        <v>30</v>
      </c>
      <c r="G4176" t="s">
        <v>19</v>
      </c>
      <c r="H4176" t="s">
        <v>38</v>
      </c>
      <c r="I4176" t="s">
        <v>39</v>
      </c>
      <c r="J4176">
        <v>803</v>
      </c>
      <c r="K4176">
        <v>12.99</v>
      </c>
      <c r="L4176">
        <v>10430.969999999999</v>
      </c>
      <c r="N4176" t="s">
        <v>32</v>
      </c>
      <c r="O4176" t="s">
        <v>24</v>
      </c>
      <c r="P4176" s="2">
        <f>DATEVALUE(CONCATENATE(RIGHT(output[[#This Row],[month_year]],2),"/01/",LEFT(output[[#This Row],[month_year]],4)))</f>
        <v>42401</v>
      </c>
    </row>
    <row r="4177" spans="1:16" x14ac:dyDescent="0.3">
      <c r="A4177">
        <v>201602</v>
      </c>
      <c r="B4177" t="s">
        <v>633</v>
      </c>
      <c r="C4177" t="s">
        <v>92</v>
      </c>
      <c r="D4177" t="s">
        <v>92</v>
      </c>
      <c r="E4177" t="s">
        <v>92</v>
      </c>
      <c r="F4177" t="s">
        <v>35</v>
      </c>
      <c r="G4177" t="s">
        <v>19</v>
      </c>
      <c r="H4177" t="s">
        <v>20</v>
      </c>
      <c r="I4177" t="s">
        <v>21</v>
      </c>
      <c r="J4177">
        <v>2796</v>
      </c>
      <c r="K4177">
        <v>12.99</v>
      </c>
      <c r="L4177">
        <v>36320.04</v>
      </c>
      <c r="M4177">
        <v>31.3333333333333</v>
      </c>
      <c r="N4177" t="s">
        <v>92</v>
      </c>
      <c r="O4177" t="s">
        <v>22</v>
      </c>
      <c r="P4177" s="2">
        <f>DATEVALUE(CONCATENATE(RIGHT(output[[#This Row],[month_year]],2),"/01/",LEFT(output[[#This Row],[month_year]],4)))</f>
        <v>42401</v>
      </c>
    </row>
    <row r="4178" spans="1:16" x14ac:dyDescent="0.3">
      <c r="A4178">
        <v>201602</v>
      </c>
      <c r="B4178" t="s">
        <v>633</v>
      </c>
      <c r="C4178" t="s">
        <v>33</v>
      </c>
      <c r="D4178" t="s">
        <v>33</v>
      </c>
      <c r="E4178" t="s">
        <v>34</v>
      </c>
      <c r="F4178" t="s">
        <v>35</v>
      </c>
      <c r="G4178" t="s">
        <v>19</v>
      </c>
      <c r="H4178" t="s">
        <v>20</v>
      </c>
      <c r="I4178" t="s">
        <v>21</v>
      </c>
      <c r="J4178">
        <v>3495</v>
      </c>
      <c r="K4178">
        <v>12.99</v>
      </c>
      <c r="L4178">
        <v>45400.05</v>
      </c>
      <c r="M4178">
        <v>34</v>
      </c>
      <c r="N4178" t="s">
        <v>34</v>
      </c>
      <c r="O4178" t="s">
        <v>22</v>
      </c>
      <c r="P4178" s="2">
        <f>DATEVALUE(CONCATENATE(RIGHT(output[[#This Row],[month_year]],2),"/01/",LEFT(output[[#This Row],[month_year]],4)))</f>
        <v>42401</v>
      </c>
    </row>
    <row r="4179" spans="1:16" x14ac:dyDescent="0.3">
      <c r="A4179">
        <v>201602</v>
      </c>
      <c r="B4179" t="s">
        <v>633</v>
      </c>
      <c r="C4179" t="s">
        <v>36</v>
      </c>
      <c r="D4179" t="s">
        <v>36</v>
      </c>
      <c r="E4179" t="s">
        <v>36</v>
      </c>
      <c r="F4179" t="s">
        <v>35</v>
      </c>
      <c r="G4179" t="s">
        <v>19</v>
      </c>
      <c r="H4179" t="s">
        <v>20</v>
      </c>
      <c r="I4179" t="s">
        <v>21</v>
      </c>
      <c r="J4179">
        <v>3866</v>
      </c>
      <c r="K4179">
        <v>12.99</v>
      </c>
      <c r="L4179">
        <v>50219.34</v>
      </c>
      <c r="M4179">
        <v>40.6666666666667</v>
      </c>
      <c r="N4179" t="s">
        <v>36</v>
      </c>
      <c r="O4179" t="s">
        <v>22</v>
      </c>
      <c r="P4179" s="2">
        <f>DATEVALUE(CONCATENATE(RIGHT(output[[#This Row],[month_year]],2),"/01/",LEFT(output[[#This Row],[month_year]],4)))</f>
        <v>42401</v>
      </c>
    </row>
    <row r="4180" spans="1:16" x14ac:dyDescent="0.3">
      <c r="A4180">
        <v>201602</v>
      </c>
      <c r="B4180" t="s">
        <v>633</v>
      </c>
      <c r="C4180" t="s">
        <v>635</v>
      </c>
      <c r="D4180" t="s">
        <v>636</v>
      </c>
      <c r="E4180" t="s">
        <v>636</v>
      </c>
      <c r="F4180" t="s">
        <v>35</v>
      </c>
      <c r="G4180" t="s">
        <v>637</v>
      </c>
      <c r="H4180" t="s">
        <v>20</v>
      </c>
      <c r="I4180" t="s">
        <v>638</v>
      </c>
      <c r="J4180">
        <v>2070</v>
      </c>
      <c r="K4180">
        <v>12.99</v>
      </c>
      <c r="L4180">
        <v>26889.3</v>
      </c>
      <c r="M4180">
        <v>14.6666666666667</v>
      </c>
      <c r="N4180" t="s">
        <v>636</v>
      </c>
      <c r="O4180" t="s">
        <v>22</v>
      </c>
      <c r="P4180" s="2">
        <f>DATEVALUE(CONCATENATE(RIGHT(output[[#This Row],[month_year]],2),"/01/",LEFT(output[[#This Row],[month_year]],4)))</f>
        <v>42401</v>
      </c>
    </row>
    <row r="4181" spans="1:16" x14ac:dyDescent="0.3">
      <c r="A4181">
        <v>201602</v>
      </c>
      <c r="B4181" t="s">
        <v>633</v>
      </c>
      <c r="C4181" t="s">
        <v>93</v>
      </c>
      <c r="D4181" t="s">
        <v>93</v>
      </c>
      <c r="E4181" t="s">
        <v>93</v>
      </c>
      <c r="F4181" t="s">
        <v>35</v>
      </c>
      <c r="G4181" t="s">
        <v>19</v>
      </c>
      <c r="H4181" t="s">
        <v>20</v>
      </c>
      <c r="I4181" t="s">
        <v>21</v>
      </c>
      <c r="J4181">
        <v>1680</v>
      </c>
      <c r="K4181">
        <v>12.99</v>
      </c>
      <c r="L4181">
        <v>21823.200000000001</v>
      </c>
      <c r="M4181">
        <v>26.6666666666667</v>
      </c>
      <c r="N4181" t="s">
        <v>93</v>
      </c>
      <c r="O4181" t="s">
        <v>22</v>
      </c>
      <c r="P4181" s="2">
        <f>DATEVALUE(CONCATENATE(RIGHT(output[[#This Row],[month_year]],2),"/01/",LEFT(output[[#This Row],[month_year]],4)))</f>
        <v>42401</v>
      </c>
    </row>
    <row r="4182" spans="1:16" x14ac:dyDescent="0.3">
      <c r="A4182">
        <v>201602</v>
      </c>
      <c r="B4182" t="s">
        <v>633</v>
      </c>
      <c r="C4182" t="s">
        <v>95</v>
      </c>
      <c r="D4182" t="s">
        <v>95</v>
      </c>
      <c r="E4182" t="s">
        <v>96</v>
      </c>
      <c r="F4182" t="s">
        <v>35</v>
      </c>
      <c r="G4182" t="s">
        <v>52</v>
      </c>
      <c r="H4182" t="s">
        <v>20</v>
      </c>
      <c r="I4182" t="s">
        <v>53</v>
      </c>
      <c r="J4182">
        <v>1044</v>
      </c>
      <c r="K4182">
        <v>12.99</v>
      </c>
      <c r="L4182">
        <v>13561.56</v>
      </c>
      <c r="M4182">
        <v>12.6666666666667</v>
      </c>
      <c r="N4182" t="s">
        <v>96</v>
      </c>
      <c r="O4182" t="s">
        <v>22</v>
      </c>
      <c r="P4182" s="2">
        <f>DATEVALUE(CONCATENATE(RIGHT(output[[#This Row],[month_year]],2),"/01/",LEFT(output[[#This Row],[month_year]],4)))</f>
        <v>42401</v>
      </c>
    </row>
    <row r="4183" spans="1:16" x14ac:dyDescent="0.3">
      <c r="A4183">
        <v>201602</v>
      </c>
      <c r="B4183" t="s">
        <v>633</v>
      </c>
      <c r="C4183" t="s">
        <v>639</v>
      </c>
      <c r="D4183" t="s">
        <v>640</v>
      </c>
      <c r="E4183" t="s">
        <v>640</v>
      </c>
      <c r="F4183" t="s">
        <v>48</v>
      </c>
      <c r="G4183" t="s">
        <v>19</v>
      </c>
      <c r="H4183" t="s">
        <v>20</v>
      </c>
      <c r="I4183" t="s">
        <v>21</v>
      </c>
      <c r="J4183">
        <v>1906</v>
      </c>
      <c r="K4183">
        <v>12.99</v>
      </c>
      <c r="L4183">
        <v>24758.94</v>
      </c>
      <c r="M4183">
        <v>10.6666666666667</v>
      </c>
      <c r="N4183" t="s">
        <v>640</v>
      </c>
      <c r="O4183" t="s">
        <v>22</v>
      </c>
      <c r="P4183" s="2">
        <f>DATEVALUE(CONCATENATE(RIGHT(output[[#This Row],[month_year]],2),"/01/",LEFT(output[[#This Row],[month_year]],4)))</f>
        <v>42401</v>
      </c>
    </row>
    <row r="4184" spans="1:16" x14ac:dyDescent="0.3">
      <c r="A4184">
        <v>201602</v>
      </c>
      <c r="B4184" t="s">
        <v>633</v>
      </c>
      <c r="C4184" t="s">
        <v>46</v>
      </c>
      <c r="D4184" t="s">
        <v>47</v>
      </c>
      <c r="E4184" t="s">
        <v>47</v>
      </c>
      <c r="F4184" t="s">
        <v>48</v>
      </c>
      <c r="G4184" t="s">
        <v>19</v>
      </c>
      <c r="H4184" t="s">
        <v>20</v>
      </c>
      <c r="I4184" t="s">
        <v>21</v>
      </c>
      <c r="J4184">
        <v>6427</v>
      </c>
      <c r="K4184">
        <v>12.99</v>
      </c>
      <c r="L4184">
        <v>83486.73</v>
      </c>
      <c r="M4184">
        <v>61.3333333333333</v>
      </c>
      <c r="N4184" t="s">
        <v>47</v>
      </c>
      <c r="O4184" t="s">
        <v>22</v>
      </c>
      <c r="P4184" s="2">
        <f>DATEVALUE(CONCATENATE(RIGHT(output[[#This Row],[month_year]],2),"/01/",LEFT(output[[#This Row],[month_year]],4)))</f>
        <v>42401</v>
      </c>
    </row>
    <row r="4185" spans="1:16" x14ac:dyDescent="0.3">
      <c r="A4185">
        <v>201602</v>
      </c>
      <c r="B4185" t="s">
        <v>633</v>
      </c>
      <c r="C4185" t="s">
        <v>49</v>
      </c>
      <c r="D4185" t="s">
        <v>50</v>
      </c>
      <c r="E4185" t="s">
        <v>51</v>
      </c>
      <c r="F4185" t="s">
        <v>48</v>
      </c>
      <c r="G4185" t="s">
        <v>52</v>
      </c>
      <c r="H4185" t="s">
        <v>20</v>
      </c>
      <c r="I4185" t="s">
        <v>53</v>
      </c>
      <c r="J4185">
        <v>1343</v>
      </c>
      <c r="K4185">
        <v>12.99</v>
      </c>
      <c r="L4185">
        <v>17445.57</v>
      </c>
      <c r="M4185">
        <v>13.3333333333333</v>
      </c>
      <c r="N4185" t="s">
        <v>51</v>
      </c>
      <c r="O4185" t="s">
        <v>22</v>
      </c>
      <c r="P4185" s="2">
        <f>DATEVALUE(CONCATENATE(RIGHT(output[[#This Row],[month_year]],2),"/01/",LEFT(output[[#This Row],[month_year]],4)))</f>
        <v>42401</v>
      </c>
    </row>
    <row r="4186" spans="1:16" x14ac:dyDescent="0.3">
      <c r="A4186">
        <v>201602</v>
      </c>
      <c r="B4186" t="s">
        <v>633</v>
      </c>
      <c r="C4186" t="s">
        <v>54</v>
      </c>
      <c r="D4186" t="s">
        <v>55</v>
      </c>
      <c r="E4186" t="s">
        <v>55</v>
      </c>
      <c r="F4186" t="s">
        <v>48</v>
      </c>
      <c r="G4186" t="s">
        <v>19</v>
      </c>
      <c r="H4186" t="s">
        <v>20</v>
      </c>
      <c r="I4186" t="s">
        <v>21</v>
      </c>
      <c r="J4186">
        <v>974</v>
      </c>
      <c r="K4186">
        <v>12.99</v>
      </c>
      <c r="L4186">
        <v>12652.26</v>
      </c>
      <c r="M4186">
        <v>10.6666666666667</v>
      </c>
      <c r="N4186" t="s">
        <v>55</v>
      </c>
      <c r="O4186" t="s">
        <v>22</v>
      </c>
      <c r="P4186" s="2">
        <f>DATEVALUE(CONCATENATE(RIGHT(output[[#This Row],[month_year]],2),"/01/",LEFT(output[[#This Row],[month_year]],4)))</f>
        <v>42401</v>
      </c>
    </row>
    <row r="4187" spans="1:16" x14ac:dyDescent="0.3">
      <c r="A4187">
        <v>201602</v>
      </c>
      <c r="B4187" t="s">
        <v>633</v>
      </c>
      <c r="C4187" t="s">
        <v>60</v>
      </c>
      <c r="D4187" t="s">
        <v>61</v>
      </c>
      <c r="E4187" t="s">
        <v>61</v>
      </c>
      <c r="F4187" t="s">
        <v>48</v>
      </c>
      <c r="G4187" t="s">
        <v>19</v>
      </c>
      <c r="H4187" t="s">
        <v>20</v>
      </c>
      <c r="I4187" t="s">
        <v>21</v>
      </c>
      <c r="J4187">
        <v>2095</v>
      </c>
      <c r="K4187">
        <v>12.99</v>
      </c>
      <c r="L4187">
        <v>27214.05</v>
      </c>
      <c r="M4187">
        <v>25.3333333333333</v>
      </c>
      <c r="N4187" t="s">
        <v>61</v>
      </c>
      <c r="O4187" t="s">
        <v>22</v>
      </c>
      <c r="P4187" s="2">
        <f>DATEVALUE(CONCATENATE(RIGHT(output[[#This Row],[month_year]],2),"/01/",LEFT(output[[#This Row],[month_year]],4)))</f>
        <v>42401</v>
      </c>
    </row>
    <row r="4188" spans="1:16" x14ac:dyDescent="0.3">
      <c r="A4188">
        <v>201602</v>
      </c>
      <c r="B4188" t="s">
        <v>633</v>
      </c>
      <c r="C4188" t="s">
        <v>641</v>
      </c>
      <c r="D4188" t="s">
        <v>642</v>
      </c>
      <c r="E4188" t="s">
        <v>100</v>
      </c>
      <c r="F4188" t="s">
        <v>65</v>
      </c>
      <c r="G4188" t="s">
        <v>19</v>
      </c>
      <c r="H4188" t="s">
        <v>20</v>
      </c>
      <c r="I4188" t="s">
        <v>21</v>
      </c>
      <c r="J4188">
        <v>2070</v>
      </c>
      <c r="K4188">
        <v>12.99</v>
      </c>
      <c r="L4188">
        <v>26889.3</v>
      </c>
      <c r="M4188">
        <v>20</v>
      </c>
      <c r="N4188" t="s">
        <v>100</v>
      </c>
      <c r="O4188" t="s">
        <v>22</v>
      </c>
      <c r="P4188" s="2">
        <f>DATEVALUE(CONCATENATE(RIGHT(output[[#This Row],[month_year]],2),"/01/",LEFT(output[[#This Row],[month_year]],4)))</f>
        <v>42401</v>
      </c>
    </row>
    <row r="4189" spans="1:16" x14ac:dyDescent="0.3">
      <c r="A4189">
        <v>201602</v>
      </c>
      <c r="B4189" t="s">
        <v>633</v>
      </c>
      <c r="C4189" t="s">
        <v>97</v>
      </c>
      <c r="D4189" t="s">
        <v>98</v>
      </c>
      <c r="E4189" t="s">
        <v>98</v>
      </c>
      <c r="F4189" t="s">
        <v>65</v>
      </c>
      <c r="G4189" t="s">
        <v>19</v>
      </c>
      <c r="H4189" t="s">
        <v>20</v>
      </c>
      <c r="I4189" t="s">
        <v>21</v>
      </c>
      <c r="J4189">
        <v>1000</v>
      </c>
      <c r="K4189">
        <v>12.99</v>
      </c>
      <c r="L4189">
        <v>12990</v>
      </c>
      <c r="M4189">
        <v>9.3333333333333304</v>
      </c>
      <c r="N4189" t="s">
        <v>98</v>
      </c>
      <c r="O4189" t="s">
        <v>22</v>
      </c>
      <c r="P4189" s="2">
        <f>DATEVALUE(CONCATENATE(RIGHT(output[[#This Row],[month_year]],2),"/01/",LEFT(output[[#This Row],[month_year]],4)))</f>
        <v>42401</v>
      </c>
    </row>
    <row r="4190" spans="1:16" x14ac:dyDescent="0.3">
      <c r="A4190">
        <v>201602</v>
      </c>
      <c r="B4190" t="s">
        <v>633</v>
      </c>
      <c r="C4190" t="s">
        <v>142</v>
      </c>
      <c r="D4190" t="s">
        <v>63</v>
      </c>
      <c r="E4190" t="s">
        <v>64</v>
      </c>
      <c r="F4190" t="s">
        <v>65</v>
      </c>
      <c r="G4190" t="s">
        <v>19</v>
      </c>
      <c r="H4190" t="s">
        <v>20</v>
      </c>
      <c r="I4190" t="s">
        <v>21</v>
      </c>
      <c r="J4190">
        <v>1794</v>
      </c>
      <c r="K4190">
        <v>12.99</v>
      </c>
      <c r="L4190">
        <v>23304.06</v>
      </c>
      <c r="M4190">
        <v>17.3333333333333</v>
      </c>
      <c r="N4190" t="s">
        <v>64</v>
      </c>
      <c r="O4190" t="s">
        <v>22</v>
      </c>
      <c r="P4190" s="2">
        <f>DATEVALUE(CONCATENATE(RIGHT(output[[#This Row],[month_year]],2),"/01/",LEFT(output[[#This Row],[month_year]],4)))</f>
        <v>42401</v>
      </c>
    </row>
    <row r="4191" spans="1:16" x14ac:dyDescent="0.3">
      <c r="A4191">
        <v>201602</v>
      </c>
      <c r="B4191" t="s">
        <v>633</v>
      </c>
      <c r="C4191" t="s">
        <v>643</v>
      </c>
      <c r="D4191" t="s">
        <v>644</v>
      </c>
      <c r="E4191" t="s">
        <v>645</v>
      </c>
      <c r="F4191" t="s">
        <v>65</v>
      </c>
      <c r="G4191" t="s">
        <v>19</v>
      </c>
      <c r="H4191" t="s">
        <v>20</v>
      </c>
      <c r="I4191" t="s">
        <v>21</v>
      </c>
      <c r="J4191">
        <v>817</v>
      </c>
      <c r="K4191">
        <v>12.99</v>
      </c>
      <c r="L4191">
        <v>10612.83</v>
      </c>
      <c r="M4191">
        <v>8</v>
      </c>
      <c r="N4191" t="s">
        <v>645</v>
      </c>
      <c r="O4191" t="s">
        <v>22</v>
      </c>
      <c r="P4191" s="2">
        <f>DATEVALUE(CONCATENATE(RIGHT(output[[#This Row],[month_year]],2),"/01/",LEFT(output[[#This Row],[month_year]],4)))</f>
        <v>42401</v>
      </c>
    </row>
    <row r="4192" spans="1:16" x14ac:dyDescent="0.3">
      <c r="A4192">
        <v>201602</v>
      </c>
      <c r="B4192" t="s">
        <v>633</v>
      </c>
      <c r="C4192" t="s">
        <v>66</v>
      </c>
      <c r="D4192" t="s">
        <v>67</v>
      </c>
      <c r="E4192" t="s">
        <v>67</v>
      </c>
      <c r="F4192" t="s">
        <v>65</v>
      </c>
      <c r="G4192" t="s">
        <v>19</v>
      </c>
      <c r="H4192" t="s">
        <v>20</v>
      </c>
      <c r="I4192" t="s">
        <v>21</v>
      </c>
      <c r="J4192">
        <v>1608</v>
      </c>
      <c r="K4192">
        <v>12.99</v>
      </c>
      <c r="L4192">
        <v>20887.919999999998</v>
      </c>
      <c r="M4192">
        <v>22.6666666666667</v>
      </c>
      <c r="N4192" t="s">
        <v>67</v>
      </c>
      <c r="O4192" t="s">
        <v>22</v>
      </c>
      <c r="P4192" s="2">
        <f>DATEVALUE(CONCATENATE(RIGHT(output[[#This Row],[month_year]],2),"/01/",LEFT(output[[#This Row],[month_year]],4)))</f>
        <v>42401</v>
      </c>
    </row>
    <row r="4193" spans="1:16" x14ac:dyDescent="0.3">
      <c r="A4193">
        <v>201602</v>
      </c>
      <c r="B4193" t="s">
        <v>633</v>
      </c>
      <c r="C4193" t="s">
        <v>595</v>
      </c>
      <c r="D4193" t="s">
        <v>596</v>
      </c>
      <c r="E4193" t="s">
        <v>65</v>
      </c>
      <c r="F4193" t="s">
        <v>65</v>
      </c>
      <c r="G4193" t="s">
        <v>19</v>
      </c>
      <c r="H4193" t="s">
        <v>20</v>
      </c>
      <c r="I4193" t="s">
        <v>21</v>
      </c>
      <c r="J4193">
        <v>6325</v>
      </c>
      <c r="K4193">
        <v>12.99</v>
      </c>
      <c r="L4193">
        <v>82161.75</v>
      </c>
      <c r="M4193">
        <v>69.3333333333333</v>
      </c>
      <c r="N4193" t="s">
        <v>65</v>
      </c>
      <c r="O4193" t="s">
        <v>22</v>
      </c>
      <c r="P4193" s="2">
        <f>DATEVALUE(CONCATENATE(RIGHT(output[[#This Row],[month_year]],2),"/01/",LEFT(output[[#This Row],[month_year]],4)))</f>
        <v>42401</v>
      </c>
    </row>
    <row r="4194" spans="1:16" x14ac:dyDescent="0.3">
      <c r="A4194">
        <v>201602</v>
      </c>
      <c r="B4194" t="s">
        <v>633</v>
      </c>
      <c r="C4194" t="s">
        <v>646</v>
      </c>
      <c r="D4194" t="s">
        <v>126</v>
      </c>
      <c r="E4194" t="s">
        <v>126</v>
      </c>
      <c r="F4194" t="s">
        <v>65</v>
      </c>
      <c r="G4194" t="s">
        <v>19</v>
      </c>
      <c r="H4194" t="s">
        <v>20</v>
      </c>
      <c r="I4194" t="s">
        <v>21</v>
      </c>
      <c r="J4194">
        <v>1596</v>
      </c>
      <c r="K4194">
        <v>12.99</v>
      </c>
      <c r="L4194">
        <v>20732.04</v>
      </c>
      <c r="M4194">
        <v>24</v>
      </c>
      <c r="N4194" t="s">
        <v>126</v>
      </c>
      <c r="O4194" t="s">
        <v>22</v>
      </c>
      <c r="P4194" s="2">
        <f>DATEVALUE(CONCATENATE(RIGHT(output[[#This Row],[month_year]],2),"/01/",LEFT(output[[#This Row],[month_year]],4)))</f>
        <v>42401</v>
      </c>
    </row>
    <row r="4195" spans="1:16" x14ac:dyDescent="0.3">
      <c r="A4195">
        <v>201602</v>
      </c>
      <c r="B4195" t="s">
        <v>647</v>
      </c>
      <c r="C4195" t="s">
        <v>648</v>
      </c>
      <c r="D4195" t="s">
        <v>649</v>
      </c>
      <c r="E4195" t="s">
        <v>649</v>
      </c>
      <c r="F4195" t="s">
        <v>650</v>
      </c>
      <c r="G4195" t="s">
        <v>651</v>
      </c>
      <c r="H4195" t="s">
        <v>20</v>
      </c>
      <c r="I4195" t="s">
        <v>652</v>
      </c>
      <c r="J4195">
        <v>97</v>
      </c>
      <c r="K4195">
        <v>1.99</v>
      </c>
      <c r="L4195">
        <v>193.03</v>
      </c>
      <c r="O4195" t="s">
        <v>22</v>
      </c>
      <c r="P4195" s="2">
        <f>DATEVALUE(CONCATENATE(RIGHT(output[[#This Row],[month_year]],2),"/01/",LEFT(output[[#This Row],[month_year]],4)))</f>
        <v>42401</v>
      </c>
    </row>
    <row r="4196" spans="1:16" x14ac:dyDescent="0.3">
      <c r="A4196">
        <v>201602</v>
      </c>
      <c r="B4196" t="s">
        <v>647</v>
      </c>
      <c r="C4196" t="s">
        <v>16</v>
      </c>
      <c r="D4196" t="s">
        <v>17</v>
      </c>
      <c r="E4196" t="s">
        <v>17</v>
      </c>
      <c r="F4196" t="s">
        <v>18</v>
      </c>
      <c r="G4196" t="s">
        <v>19</v>
      </c>
      <c r="H4196" t="s">
        <v>20</v>
      </c>
      <c r="I4196" t="s">
        <v>21</v>
      </c>
      <c r="J4196">
        <v>3045</v>
      </c>
      <c r="K4196">
        <v>17.989999999999998</v>
      </c>
      <c r="L4196">
        <v>54779.55</v>
      </c>
      <c r="O4196" t="s">
        <v>24</v>
      </c>
      <c r="P4196" s="2">
        <f>DATEVALUE(CONCATENATE(RIGHT(output[[#This Row],[month_year]],2),"/01/",LEFT(output[[#This Row],[month_year]],4)))</f>
        <v>42401</v>
      </c>
    </row>
    <row r="4197" spans="1:16" x14ac:dyDescent="0.3">
      <c r="A4197">
        <v>201602</v>
      </c>
      <c r="B4197" t="s">
        <v>647</v>
      </c>
      <c r="C4197" t="s">
        <v>653</v>
      </c>
      <c r="D4197" t="s">
        <v>654</v>
      </c>
      <c r="E4197" t="s">
        <v>655</v>
      </c>
      <c r="F4197" t="s">
        <v>18</v>
      </c>
      <c r="G4197" t="s">
        <v>637</v>
      </c>
      <c r="H4197" t="s">
        <v>20</v>
      </c>
      <c r="I4197" t="s">
        <v>638</v>
      </c>
      <c r="J4197">
        <v>621</v>
      </c>
      <c r="K4197">
        <v>19.989999999999998</v>
      </c>
      <c r="L4197">
        <v>12413.79</v>
      </c>
      <c r="O4197" t="s">
        <v>24</v>
      </c>
      <c r="P4197" s="2">
        <f>DATEVALUE(CONCATENATE(RIGHT(output[[#This Row],[month_year]],2),"/01/",LEFT(output[[#This Row],[month_year]],4)))</f>
        <v>42401</v>
      </c>
    </row>
    <row r="4198" spans="1:16" x14ac:dyDescent="0.3">
      <c r="A4198">
        <v>201602</v>
      </c>
      <c r="B4198" t="s">
        <v>647</v>
      </c>
      <c r="C4198" t="s">
        <v>71</v>
      </c>
      <c r="D4198" t="s">
        <v>72</v>
      </c>
      <c r="E4198" t="s">
        <v>72</v>
      </c>
      <c r="F4198" t="s">
        <v>18</v>
      </c>
      <c r="G4198" t="s">
        <v>19</v>
      </c>
      <c r="H4198" t="s">
        <v>38</v>
      </c>
      <c r="I4198" t="s">
        <v>39</v>
      </c>
      <c r="J4198">
        <v>1429</v>
      </c>
      <c r="K4198">
        <v>18.989999999999998</v>
      </c>
      <c r="L4198">
        <v>27136.71</v>
      </c>
      <c r="O4198" t="s">
        <v>24</v>
      </c>
      <c r="P4198" s="2">
        <f>DATEVALUE(CONCATENATE(RIGHT(output[[#This Row],[month_year]],2),"/01/",LEFT(output[[#This Row],[month_year]],4)))</f>
        <v>42401</v>
      </c>
    </row>
    <row r="4199" spans="1:16" x14ac:dyDescent="0.3">
      <c r="A4199">
        <v>201602</v>
      </c>
      <c r="B4199" t="s">
        <v>647</v>
      </c>
      <c r="C4199" t="s">
        <v>73</v>
      </c>
      <c r="D4199" t="s">
        <v>74</v>
      </c>
      <c r="E4199" t="s">
        <v>75</v>
      </c>
      <c r="F4199" t="s">
        <v>18</v>
      </c>
      <c r="G4199" t="s">
        <v>19</v>
      </c>
      <c r="H4199" t="s">
        <v>20</v>
      </c>
      <c r="I4199" t="s">
        <v>21</v>
      </c>
      <c r="J4199">
        <v>571</v>
      </c>
      <c r="K4199">
        <v>17.989999999999998</v>
      </c>
      <c r="L4199">
        <v>10272.290000000001</v>
      </c>
      <c r="O4199" t="s">
        <v>24</v>
      </c>
      <c r="P4199" s="2">
        <f>DATEVALUE(CONCATENATE(RIGHT(output[[#This Row],[month_year]],2),"/01/",LEFT(output[[#This Row],[month_year]],4)))</f>
        <v>42401</v>
      </c>
    </row>
    <row r="4200" spans="1:16" x14ac:dyDescent="0.3">
      <c r="A4200">
        <v>201602</v>
      </c>
      <c r="B4200" t="s">
        <v>647</v>
      </c>
      <c r="C4200" t="s">
        <v>76</v>
      </c>
      <c r="D4200" t="s">
        <v>77</v>
      </c>
      <c r="E4200" t="s">
        <v>78</v>
      </c>
      <c r="F4200" t="s">
        <v>18</v>
      </c>
      <c r="G4200" t="s">
        <v>19</v>
      </c>
      <c r="H4200" t="s">
        <v>38</v>
      </c>
      <c r="I4200" t="s">
        <v>39</v>
      </c>
      <c r="J4200">
        <v>373</v>
      </c>
      <c r="K4200">
        <v>18.989999999999998</v>
      </c>
      <c r="L4200">
        <v>7083.27</v>
      </c>
      <c r="O4200" t="s">
        <v>24</v>
      </c>
      <c r="P4200" s="2">
        <f>DATEVALUE(CONCATENATE(RIGHT(output[[#This Row],[month_year]],2),"/01/",LEFT(output[[#This Row],[month_year]],4)))</f>
        <v>42401</v>
      </c>
    </row>
    <row r="4201" spans="1:16" x14ac:dyDescent="0.3">
      <c r="A4201">
        <v>201602</v>
      </c>
      <c r="B4201" t="s">
        <v>647</v>
      </c>
      <c r="C4201" t="s">
        <v>79</v>
      </c>
      <c r="D4201" t="s">
        <v>80</v>
      </c>
      <c r="E4201" t="s">
        <v>81</v>
      </c>
      <c r="F4201" t="s">
        <v>18</v>
      </c>
      <c r="G4201" t="s">
        <v>52</v>
      </c>
      <c r="H4201" t="s">
        <v>20</v>
      </c>
      <c r="I4201" t="s">
        <v>53</v>
      </c>
      <c r="J4201">
        <v>513</v>
      </c>
      <c r="K4201">
        <v>17.989999999999998</v>
      </c>
      <c r="L4201">
        <v>9228.8700000000008</v>
      </c>
      <c r="O4201" t="s">
        <v>24</v>
      </c>
      <c r="P4201" s="2">
        <f>DATEVALUE(CONCATENATE(RIGHT(output[[#This Row],[month_year]],2),"/01/",LEFT(output[[#This Row],[month_year]],4)))</f>
        <v>42401</v>
      </c>
    </row>
    <row r="4202" spans="1:16" x14ac:dyDescent="0.3">
      <c r="A4202">
        <v>201602</v>
      </c>
      <c r="B4202" t="s">
        <v>647</v>
      </c>
      <c r="C4202" t="s">
        <v>82</v>
      </c>
      <c r="D4202" t="s">
        <v>83</v>
      </c>
      <c r="E4202" t="s">
        <v>84</v>
      </c>
      <c r="F4202" t="s">
        <v>18</v>
      </c>
      <c r="G4202" t="s">
        <v>52</v>
      </c>
      <c r="H4202" t="s">
        <v>38</v>
      </c>
      <c r="I4202" t="s">
        <v>85</v>
      </c>
      <c r="J4202">
        <v>335</v>
      </c>
      <c r="K4202">
        <v>18.989999999999998</v>
      </c>
      <c r="L4202">
        <v>6361.65</v>
      </c>
      <c r="O4202" t="s">
        <v>24</v>
      </c>
      <c r="P4202" s="2">
        <f>DATEVALUE(CONCATENATE(RIGHT(output[[#This Row],[month_year]],2),"/01/",LEFT(output[[#This Row],[month_year]],4)))</f>
        <v>42401</v>
      </c>
    </row>
    <row r="4203" spans="1:16" x14ac:dyDescent="0.3">
      <c r="A4203">
        <v>201602</v>
      </c>
      <c r="B4203" t="s">
        <v>647</v>
      </c>
      <c r="C4203" t="s">
        <v>656</v>
      </c>
      <c r="D4203" t="s">
        <v>656</v>
      </c>
      <c r="E4203" t="s">
        <v>656</v>
      </c>
      <c r="F4203" t="s">
        <v>23</v>
      </c>
      <c r="G4203" t="s">
        <v>19</v>
      </c>
      <c r="H4203" t="s">
        <v>38</v>
      </c>
      <c r="I4203" t="s">
        <v>39</v>
      </c>
      <c r="J4203">
        <v>2229</v>
      </c>
      <c r="K4203">
        <v>18.989999999999998</v>
      </c>
      <c r="L4203">
        <v>42328.71</v>
      </c>
      <c r="O4203" t="s">
        <v>24</v>
      </c>
      <c r="P4203" s="2">
        <f>DATEVALUE(CONCATENATE(RIGHT(output[[#This Row],[month_year]],2),"/01/",LEFT(output[[#This Row],[month_year]],4)))</f>
        <v>42401</v>
      </c>
    </row>
    <row r="4204" spans="1:16" x14ac:dyDescent="0.3">
      <c r="A4204">
        <v>201602</v>
      </c>
      <c r="B4204" t="s">
        <v>647</v>
      </c>
      <c r="C4204" t="s">
        <v>657</v>
      </c>
      <c r="D4204" t="s">
        <v>206</v>
      </c>
      <c r="E4204" t="s">
        <v>206</v>
      </c>
      <c r="F4204" t="s">
        <v>206</v>
      </c>
      <c r="G4204" t="s">
        <v>19</v>
      </c>
      <c r="H4204" t="s">
        <v>20</v>
      </c>
      <c r="I4204" t="s">
        <v>21</v>
      </c>
      <c r="J4204">
        <v>2239</v>
      </c>
      <c r="K4204">
        <v>17.989999999999998</v>
      </c>
      <c r="L4204">
        <v>40279.61</v>
      </c>
      <c r="O4204" t="s">
        <v>24</v>
      </c>
      <c r="P4204" s="2">
        <f>DATEVALUE(CONCATENATE(RIGHT(output[[#This Row],[month_year]],2),"/01/",LEFT(output[[#This Row],[month_year]],4)))</f>
        <v>42401</v>
      </c>
    </row>
    <row r="4205" spans="1:16" x14ac:dyDescent="0.3">
      <c r="A4205">
        <v>201602</v>
      </c>
      <c r="B4205" t="s">
        <v>647</v>
      </c>
      <c r="C4205" t="s">
        <v>658</v>
      </c>
      <c r="D4205" t="s">
        <v>659</v>
      </c>
      <c r="E4205" t="s">
        <v>132</v>
      </c>
      <c r="F4205" t="s">
        <v>30</v>
      </c>
      <c r="G4205" t="s">
        <v>52</v>
      </c>
      <c r="H4205" t="s">
        <v>20</v>
      </c>
      <c r="I4205" t="s">
        <v>53</v>
      </c>
      <c r="J4205">
        <v>661</v>
      </c>
      <c r="K4205">
        <v>17.989999999999998</v>
      </c>
      <c r="L4205">
        <v>11891.39</v>
      </c>
      <c r="O4205" t="s">
        <v>24</v>
      </c>
      <c r="P4205" s="2">
        <f>DATEVALUE(CONCATENATE(RIGHT(output[[#This Row],[month_year]],2),"/01/",LEFT(output[[#This Row],[month_year]],4)))</f>
        <v>42401</v>
      </c>
    </row>
    <row r="4206" spans="1:16" x14ac:dyDescent="0.3">
      <c r="A4206">
        <v>201602</v>
      </c>
      <c r="B4206" t="s">
        <v>647</v>
      </c>
      <c r="C4206" t="s">
        <v>29</v>
      </c>
      <c r="D4206" t="s">
        <v>30</v>
      </c>
      <c r="E4206" t="s">
        <v>30</v>
      </c>
      <c r="F4206" t="s">
        <v>30</v>
      </c>
      <c r="G4206" t="s">
        <v>19</v>
      </c>
      <c r="H4206" t="s">
        <v>20</v>
      </c>
      <c r="I4206" t="s">
        <v>21</v>
      </c>
      <c r="J4206">
        <v>5477</v>
      </c>
      <c r="K4206">
        <v>17.989999999999998</v>
      </c>
      <c r="L4206">
        <v>98531.23</v>
      </c>
      <c r="O4206" t="s">
        <v>24</v>
      </c>
      <c r="P4206" s="2">
        <f>DATEVALUE(CONCATENATE(RIGHT(output[[#This Row],[month_year]],2),"/01/",LEFT(output[[#This Row],[month_year]],4)))</f>
        <v>42401</v>
      </c>
    </row>
    <row r="4207" spans="1:16" x14ac:dyDescent="0.3">
      <c r="A4207">
        <v>201602</v>
      </c>
      <c r="B4207" t="s">
        <v>647</v>
      </c>
      <c r="C4207" t="s">
        <v>660</v>
      </c>
      <c r="D4207" t="s">
        <v>661</v>
      </c>
      <c r="E4207" t="s">
        <v>661</v>
      </c>
      <c r="F4207" t="s">
        <v>30</v>
      </c>
      <c r="G4207" t="s">
        <v>637</v>
      </c>
      <c r="H4207" t="s">
        <v>20</v>
      </c>
      <c r="I4207" t="s">
        <v>638</v>
      </c>
      <c r="J4207">
        <v>675</v>
      </c>
      <c r="K4207">
        <v>19.989999999999998</v>
      </c>
      <c r="L4207">
        <v>13493.25</v>
      </c>
      <c r="O4207" t="s">
        <v>24</v>
      </c>
      <c r="P4207" s="2">
        <f>DATEVALUE(CONCATENATE(RIGHT(output[[#This Row],[month_year]],2),"/01/",LEFT(output[[#This Row],[month_year]],4)))</f>
        <v>42401</v>
      </c>
    </row>
    <row r="4208" spans="1:16" x14ac:dyDescent="0.3">
      <c r="A4208">
        <v>201602</v>
      </c>
      <c r="B4208" t="s">
        <v>647</v>
      </c>
      <c r="C4208" t="s">
        <v>662</v>
      </c>
      <c r="D4208" t="s">
        <v>663</v>
      </c>
      <c r="E4208" t="s">
        <v>663</v>
      </c>
      <c r="F4208" t="s">
        <v>30</v>
      </c>
      <c r="G4208" t="s">
        <v>42</v>
      </c>
      <c r="H4208" t="s">
        <v>20</v>
      </c>
      <c r="I4208" t="s">
        <v>43</v>
      </c>
      <c r="J4208">
        <v>617</v>
      </c>
      <c r="K4208">
        <v>24.99</v>
      </c>
      <c r="L4208">
        <v>15418.83</v>
      </c>
      <c r="O4208" t="s">
        <v>24</v>
      </c>
      <c r="P4208" s="2">
        <f>DATEVALUE(CONCATENATE(RIGHT(output[[#This Row],[month_year]],2),"/01/",LEFT(output[[#This Row],[month_year]],4)))</f>
        <v>42401</v>
      </c>
    </row>
    <row r="4209" spans="1:16" x14ac:dyDescent="0.3">
      <c r="A4209">
        <v>201602</v>
      </c>
      <c r="B4209" t="s">
        <v>647</v>
      </c>
      <c r="C4209" t="s">
        <v>86</v>
      </c>
      <c r="D4209" t="s">
        <v>87</v>
      </c>
      <c r="E4209" t="s">
        <v>87</v>
      </c>
      <c r="F4209" t="s">
        <v>30</v>
      </c>
      <c r="G4209" t="s">
        <v>19</v>
      </c>
      <c r="H4209" t="s">
        <v>38</v>
      </c>
      <c r="I4209" t="s">
        <v>39</v>
      </c>
      <c r="J4209">
        <v>1922</v>
      </c>
      <c r="K4209">
        <v>18.989999999999998</v>
      </c>
      <c r="L4209">
        <v>36498.78</v>
      </c>
      <c r="O4209" t="s">
        <v>24</v>
      </c>
      <c r="P4209" s="2">
        <f>DATEVALUE(CONCATENATE(RIGHT(output[[#This Row],[month_year]],2),"/01/",LEFT(output[[#This Row],[month_year]],4)))</f>
        <v>42401</v>
      </c>
    </row>
    <row r="4210" spans="1:16" x14ac:dyDescent="0.3">
      <c r="A4210">
        <v>201602</v>
      </c>
      <c r="B4210" t="s">
        <v>647</v>
      </c>
      <c r="C4210" t="s">
        <v>133</v>
      </c>
      <c r="D4210" t="s">
        <v>134</v>
      </c>
      <c r="E4210" t="s">
        <v>134</v>
      </c>
      <c r="F4210" t="s">
        <v>30</v>
      </c>
      <c r="G4210" t="s">
        <v>19</v>
      </c>
      <c r="H4210" t="s">
        <v>20</v>
      </c>
      <c r="I4210" t="s">
        <v>21</v>
      </c>
      <c r="J4210">
        <v>1601</v>
      </c>
      <c r="K4210">
        <v>17.989999999999998</v>
      </c>
      <c r="L4210">
        <v>28801.99</v>
      </c>
      <c r="O4210" t="s">
        <v>24</v>
      </c>
      <c r="P4210" s="2">
        <f>DATEVALUE(CONCATENATE(RIGHT(output[[#This Row],[month_year]],2),"/01/",LEFT(output[[#This Row],[month_year]],4)))</f>
        <v>42401</v>
      </c>
    </row>
    <row r="4211" spans="1:16" x14ac:dyDescent="0.3">
      <c r="A4211">
        <v>201602</v>
      </c>
      <c r="B4211" t="s">
        <v>647</v>
      </c>
      <c r="C4211" t="s">
        <v>664</v>
      </c>
      <c r="D4211" t="s">
        <v>294</v>
      </c>
      <c r="E4211" t="s">
        <v>294</v>
      </c>
      <c r="F4211" t="s">
        <v>30</v>
      </c>
      <c r="G4211" t="s">
        <v>19</v>
      </c>
      <c r="H4211" t="s">
        <v>38</v>
      </c>
      <c r="I4211" t="s">
        <v>39</v>
      </c>
      <c r="J4211">
        <v>1662</v>
      </c>
      <c r="K4211">
        <v>18.989999999999998</v>
      </c>
      <c r="L4211">
        <v>31561.38</v>
      </c>
      <c r="O4211" t="s">
        <v>24</v>
      </c>
      <c r="P4211" s="2">
        <f>DATEVALUE(CONCATENATE(RIGHT(output[[#This Row],[month_year]],2),"/01/",LEFT(output[[#This Row],[month_year]],4)))</f>
        <v>42401</v>
      </c>
    </row>
    <row r="4212" spans="1:16" x14ac:dyDescent="0.3">
      <c r="A4212">
        <v>201602</v>
      </c>
      <c r="B4212" t="s">
        <v>647</v>
      </c>
      <c r="C4212" t="s">
        <v>665</v>
      </c>
      <c r="D4212" t="s">
        <v>666</v>
      </c>
      <c r="E4212" t="s">
        <v>666</v>
      </c>
      <c r="F4212" t="s">
        <v>30</v>
      </c>
      <c r="G4212" t="s">
        <v>19</v>
      </c>
      <c r="H4212" t="s">
        <v>20</v>
      </c>
      <c r="I4212" t="s">
        <v>21</v>
      </c>
      <c r="J4212">
        <v>525</v>
      </c>
      <c r="K4212">
        <v>17.989999999999998</v>
      </c>
      <c r="L4212">
        <v>9444.75</v>
      </c>
      <c r="O4212" t="s">
        <v>24</v>
      </c>
      <c r="P4212" s="2">
        <f>DATEVALUE(CONCATENATE(RIGHT(output[[#This Row],[month_year]],2),"/01/",LEFT(output[[#This Row],[month_year]],4)))</f>
        <v>42401</v>
      </c>
    </row>
    <row r="4213" spans="1:16" x14ac:dyDescent="0.3">
      <c r="A4213">
        <v>201602</v>
      </c>
      <c r="B4213" t="s">
        <v>647</v>
      </c>
      <c r="C4213" t="s">
        <v>135</v>
      </c>
      <c r="D4213" t="s">
        <v>136</v>
      </c>
      <c r="E4213" t="s">
        <v>136</v>
      </c>
      <c r="F4213" t="s">
        <v>30</v>
      </c>
      <c r="G4213" t="s">
        <v>52</v>
      </c>
      <c r="H4213" t="s">
        <v>20</v>
      </c>
      <c r="I4213" t="s">
        <v>53</v>
      </c>
      <c r="J4213">
        <v>534</v>
      </c>
      <c r="K4213">
        <v>17.989999999999998</v>
      </c>
      <c r="L4213">
        <v>9606.66</v>
      </c>
      <c r="O4213" t="s">
        <v>24</v>
      </c>
      <c r="P4213" s="2">
        <f>DATEVALUE(CONCATENATE(RIGHT(output[[#This Row],[month_year]],2),"/01/",LEFT(output[[#This Row],[month_year]],4)))</f>
        <v>42401</v>
      </c>
    </row>
    <row r="4214" spans="1:16" x14ac:dyDescent="0.3">
      <c r="A4214">
        <v>201602</v>
      </c>
      <c r="B4214" t="s">
        <v>647</v>
      </c>
      <c r="C4214" t="s">
        <v>137</v>
      </c>
      <c r="D4214" t="s">
        <v>138</v>
      </c>
      <c r="E4214" t="s">
        <v>138</v>
      </c>
      <c r="F4214" t="s">
        <v>30</v>
      </c>
      <c r="G4214" t="s">
        <v>19</v>
      </c>
      <c r="H4214" t="s">
        <v>20</v>
      </c>
      <c r="I4214" t="s">
        <v>21</v>
      </c>
      <c r="J4214">
        <v>1474</v>
      </c>
      <c r="K4214">
        <v>17.989999999999998</v>
      </c>
      <c r="L4214">
        <v>26517.26</v>
      </c>
      <c r="O4214" t="s">
        <v>24</v>
      </c>
      <c r="P4214" s="2">
        <f>DATEVALUE(CONCATENATE(RIGHT(output[[#This Row],[month_year]],2),"/01/",LEFT(output[[#This Row],[month_year]],4)))</f>
        <v>42401</v>
      </c>
    </row>
    <row r="4215" spans="1:16" x14ac:dyDescent="0.3">
      <c r="A4215">
        <v>201602</v>
      </c>
      <c r="B4215" t="s">
        <v>647</v>
      </c>
      <c r="C4215" t="s">
        <v>634</v>
      </c>
      <c r="D4215" t="s">
        <v>318</v>
      </c>
      <c r="E4215" t="s">
        <v>318</v>
      </c>
      <c r="F4215" t="s">
        <v>30</v>
      </c>
      <c r="G4215" t="s">
        <v>19</v>
      </c>
      <c r="H4215" t="s">
        <v>38</v>
      </c>
      <c r="I4215" t="s">
        <v>39</v>
      </c>
      <c r="J4215">
        <v>1614</v>
      </c>
      <c r="K4215">
        <v>18.989999999999998</v>
      </c>
      <c r="L4215">
        <v>30649.86</v>
      </c>
      <c r="O4215" t="s">
        <v>24</v>
      </c>
      <c r="P4215" s="2">
        <f>DATEVALUE(CONCATENATE(RIGHT(output[[#This Row],[month_year]],2),"/01/",LEFT(output[[#This Row],[month_year]],4)))</f>
        <v>42401</v>
      </c>
    </row>
    <row r="4216" spans="1:16" x14ac:dyDescent="0.3">
      <c r="A4216">
        <v>201602</v>
      </c>
      <c r="B4216" t="s">
        <v>647</v>
      </c>
      <c r="C4216" t="s">
        <v>31</v>
      </c>
      <c r="D4216" t="s">
        <v>32</v>
      </c>
      <c r="E4216" t="s">
        <v>32</v>
      </c>
      <c r="F4216" t="s">
        <v>30</v>
      </c>
      <c r="G4216" t="s">
        <v>19</v>
      </c>
      <c r="H4216" t="s">
        <v>20</v>
      </c>
      <c r="I4216" t="s">
        <v>21</v>
      </c>
      <c r="J4216">
        <v>5858</v>
      </c>
      <c r="K4216">
        <v>17.989999999999998</v>
      </c>
      <c r="L4216">
        <v>105385.42</v>
      </c>
      <c r="O4216" t="s">
        <v>24</v>
      </c>
      <c r="P4216" s="2">
        <f>DATEVALUE(CONCATENATE(RIGHT(output[[#This Row],[month_year]],2),"/01/",LEFT(output[[#This Row],[month_year]],4)))</f>
        <v>42401</v>
      </c>
    </row>
    <row r="4217" spans="1:16" x14ac:dyDescent="0.3">
      <c r="A4217">
        <v>201602</v>
      </c>
      <c r="B4217" t="s">
        <v>647</v>
      </c>
      <c r="C4217" t="s">
        <v>667</v>
      </c>
      <c r="D4217" t="s">
        <v>375</v>
      </c>
      <c r="E4217" t="s">
        <v>375</v>
      </c>
      <c r="F4217" t="s">
        <v>30</v>
      </c>
      <c r="G4217" t="s">
        <v>19</v>
      </c>
      <c r="H4217" t="s">
        <v>20</v>
      </c>
      <c r="I4217" t="s">
        <v>21</v>
      </c>
      <c r="J4217">
        <v>914</v>
      </c>
      <c r="K4217">
        <v>17.989999999999998</v>
      </c>
      <c r="L4217">
        <v>16442.86</v>
      </c>
      <c r="O4217" t="s">
        <v>24</v>
      </c>
      <c r="P4217" s="2">
        <f>DATEVALUE(CONCATENATE(RIGHT(output[[#This Row],[month_year]],2),"/01/",LEFT(output[[#This Row],[month_year]],4)))</f>
        <v>42401</v>
      </c>
    </row>
    <row r="4218" spans="1:16" x14ac:dyDescent="0.3">
      <c r="A4218">
        <v>201602</v>
      </c>
      <c r="B4218" t="s">
        <v>647</v>
      </c>
      <c r="C4218" t="s">
        <v>668</v>
      </c>
      <c r="D4218" t="s">
        <v>380</v>
      </c>
      <c r="E4218" t="s">
        <v>380</v>
      </c>
      <c r="F4218" t="s">
        <v>30</v>
      </c>
      <c r="G4218" t="s">
        <v>19</v>
      </c>
      <c r="H4218" t="s">
        <v>38</v>
      </c>
      <c r="I4218" t="s">
        <v>39</v>
      </c>
      <c r="J4218">
        <v>894</v>
      </c>
      <c r="K4218">
        <v>18.989999999999998</v>
      </c>
      <c r="L4218">
        <v>16977.060000000001</v>
      </c>
      <c r="O4218" t="s">
        <v>24</v>
      </c>
      <c r="P4218" s="2">
        <f>DATEVALUE(CONCATENATE(RIGHT(output[[#This Row],[month_year]],2),"/01/",LEFT(output[[#This Row],[month_year]],4)))</f>
        <v>42401</v>
      </c>
    </row>
    <row r="4219" spans="1:16" x14ac:dyDescent="0.3">
      <c r="A4219">
        <v>201602</v>
      </c>
      <c r="B4219" t="s">
        <v>647</v>
      </c>
      <c r="C4219" t="s">
        <v>92</v>
      </c>
      <c r="D4219" t="s">
        <v>92</v>
      </c>
      <c r="E4219" t="s">
        <v>92</v>
      </c>
      <c r="F4219" t="s">
        <v>35</v>
      </c>
      <c r="G4219" t="s">
        <v>19</v>
      </c>
      <c r="H4219" t="s">
        <v>20</v>
      </c>
      <c r="I4219" t="s">
        <v>21</v>
      </c>
      <c r="J4219">
        <v>831</v>
      </c>
      <c r="K4219">
        <v>17.989999999999998</v>
      </c>
      <c r="L4219">
        <v>14949.69</v>
      </c>
      <c r="M4219">
        <v>14.6666666666667</v>
      </c>
      <c r="N4219" t="s">
        <v>92</v>
      </c>
      <c r="O4219" t="s">
        <v>22</v>
      </c>
      <c r="P4219" s="2">
        <f>DATEVALUE(CONCATENATE(RIGHT(output[[#This Row],[month_year]],2),"/01/",LEFT(output[[#This Row],[month_year]],4)))</f>
        <v>42401</v>
      </c>
    </row>
    <row r="4220" spans="1:16" x14ac:dyDescent="0.3">
      <c r="A4220">
        <v>201602</v>
      </c>
      <c r="B4220" t="s">
        <v>647</v>
      </c>
      <c r="C4220" t="s">
        <v>33</v>
      </c>
      <c r="D4220" t="s">
        <v>33</v>
      </c>
      <c r="E4220" t="s">
        <v>34</v>
      </c>
      <c r="F4220" t="s">
        <v>35</v>
      </c>
      <c r="G4220" t="s">
        <v>19</v>
      </c>
      <c r="H4220" t="s">
        <v>20</v>
      </c>
      <c r="I4220" t="s">
        <v>21</v>
      </c>
      <c r="J4220">
        <v>1311</v>
      </c>
      <c r="K4220">
        <v>17.989999999999998</v>
      </c>
      <c r="L4220">
        <v>23584.89</v>
      </c>
      <c r="O4220" t="s">
        <v>24</v>
      </c>
      <c r="P4220" s="2">
        <f>DATEVALUE(CONCATENATE(RIGHT(output[[#This Row],[month_year]],2),"/01/",LEFT(output[[#This Row],[month_year]],4)))</f>
        <v>42401</v>
      </c>
    </row>
    <row r="4221" spans="1:16" x14ac:dyDescent="0.3">
      <c r="A4221">
        <v>201602</v>
      </c>
      <c r="B4221" t="s">
        <v>647</v>
      </c>
      <c r="C4221" t="s">
        <v>36</v>
      </c>
      <c r="D4221" t="s">
        <v>36</v>
      </c>
      <c r="E4221" t="s">
        <v>36</v>
      </c>
      <c r="F4221" t="s">
        <v>35</v>
      </c>
      <c r="G4221" t="s">
        <v>19</v>
      </c>
      <c r="H4221" t="s">
        <v>20</v>
      </c>
      <c r="I4221" t="s">
        <v>21</v>
      </c>
      <c r="J4221">
        <v>2196</v>
      </c>
      <c r="K4221">
        <v>17.989999999999998</v>
      </c>
      <c r="L4221">
        <v>39506.04</v>
      </c>
      <c r="O4221" t="s">
        <v>24</v>
      </c>
      <c r="P4221" s="2">
        <f>DATEVALUE(CONCATENATE(RIGHT(output[[#This Row],[month_year]],2),"/01/",LEFT(output[[#This Row],[month_year]],4)))</f>
        <v>42401</v>
      </c>
    </row>
    <row r="4222" spans="1:16" x14ac:dyDescent="0.3">
      <c r="A4222">
        <v>201602</v>
      </c>
      <c r="B4222" t="s">
        <v>647</v>
      </c>
      <c r="C4222" t="s">
        <v>669</v>
      </c>
      <c r="D4222" t="s">
        <v>636</v>
      </c>
      <c r="E4222" t="s">
        <v>636</v>
      </c>
      <c r="F4222" t="s">
        <v>35</v>
      </c>
      <c r="G4222" t="s">
        <v>637</v>
      </c>
      <c r="H4222" t="s">
        <v>20</v>
      </c>
      <c r="I4222" t="s">
        <v>638</v>
      </c>
      <c r="J4222">
        <v>622</v>
      </c>
      <c r="K4222">
        <v>19.989999999999998</v>
      </c>
      <c r="L4222">
        <v>12433.78</v>
      </c>
      <c r="O4222" t="s">
        <v>24</v>
      </c>
      <c r="P4222" s="2">
        <f>DATEVALUE(CONCATENATE(RIGHT(output[[#This Row],[month_year]],2),"/01/",LEFT(output[[#This Row],[month_year]],4)))</f>
        <v>42401</v>
      </c>
    </row>
    <row r="4223" spans="1:16" x14ac:dyDescent="0.3">
      <c r="A4223">
        <v>201602</v>
      </c>
      <c r="B4223" t="s">
        <v>647</v>
      </c>
      <c r="C4223" t="s">
        <v>40</v>
      </c>
      <c r="D4223" t="s">
        <v>41</v>
      </c>
      <c r="E4223" t="s">
        <v>41</v>
      </c>
      <c r="F4223" t="s">
        <v>35</v>
      </c>
      <c r="G4223" t="s">
        <v>42</v>
      </c>
      <c r="H4223" t="s">
        <v>20</v>
      </c>
      <c r="I4223" t="s">
        <v>43</v>
      </c>
      <c r="J4223">
        <v>411</v>
      </c>
      <c r="K4223">
        <v>24.99</v>
      </c>
      <c r="L4223">
        <v>10270.89</v>
      </c>
      <c r="O4223" t="s">
        <v>24</v>
      </c>
      <c r="P4223" s="2">
        <f>DATEVALUE(CONCATENATE(RIGHT(output[[#This Row],[month_year]],2),"/01/",LEFT(output[[#This Row],[month_year]],4)))</f>
        <v>42401</v>
      </c>
    </row>
    <row r="4224" spans="1:16" x14ac:dyDescent="0.3">
      <c r="A4224">
        <v>201602</v>
      </c>
      <c r="B4224" t="s">
        <v>647</v>
      </c>
      <c r="C4224" t="s">
        <v>93</v>
      </c>
      <c r="D4224" t="s">
        <v>93</v>
      </c>
      <c r="E4224" t="s">
        <v>93</v>
      </c>
      <c r="F4224" t="s">
        <v>35</v>
      </c>
      <c r="G4224" t="s">
        <v>19</v>
      </c>
      <c r="H4224" t="s">
        <v>20</v>
      </c>
      <c r="I4224" t="s">
        <v>21</v>
      </c>
      <c r="J4224">
        <v>1367</v>
      </c>
      <c r="K4224">
        <v>17.989999999999998</v>
      </c>
      <c r="L4224">
        <v>24592.33</v>
      </c>
      <c r="O4224" t="s">
        <v>24</v>
      </c>
      <c r="P4224" s="2">
        <f>DATEVALUE(CONCATENATE(RIGHT(output[[#This Row],[month_year]],2),"/01/",LEFT(output[[#This Row],[month_year]],4)))</f>
        <v>42401</v>
      </c>
    </row>
    <row r="4225" spans="1:16" x14ac:dyDescent="0.3">
      <c r="A4225">
        <v>201602</v>
      </c>
      <c r="B4225" t="s">
        <v>647</v>
      </c>
      <c r="C4225" t="s">
        <v>413</v>
      </c>
      <c r="D4225" t="s">
        <v>413</v>
      </c>
      <c r="E4225" t="s">
        <v>94</v>
      </c>
      <c r="F4225" t="s">
        <v>35</v>
      </c>
      <c r="G4225" t="s">
        <v>19</v>
      </c>
      <c r="H4225" t="s">
        <v>38</v>
      </c>
      <c r="I4225" t="s">
        <v>39</v>
      </c>
      <c r="J4225">
        <v>1015</v>
      </c>
      <c r="K4225">
        <v>18.989999999999998</v>
      </c>
      <c r="L4225">
        <v>19274.849999999999</v>
      </c>
      <c r="O4225" t="s">
        <v>24</v>
      </c>
      <c r="P4225" s="2">
        <f>DATEVALUE(CONCATENATE(RIGHT(output[[#This Row],[month_year]],2),"/01/",LEFT(output[[#This Row],[month_year]],4)))</f>
        <v>42401</v>
      </c>
    </row>
    <row r="4226" spans="1:16" x14ac:dyDescent="0.3">
      <c r="A4226">
        <v>201602</v>
      </c>
      <c r="B4226" t="s">
        <v>647</v>
      </c>
      <c r="C4226" t="s">
        <v>670</v>
      </c>
      <c r="D4226" t="s">
        <v>670</v>
      </c>
      <c r="E4226" t="s">
        <v>670</v>
      </c>
      <c r="F4226" t="s">
        <v>35</v>
      </c>
      <c r="G4226" t="s">
        <v>19</v>
      </c>
      <c r="H4226" t="s">
        <v>20</v>
      </c>
      <c r="I4226" t="s">
        <v>21</v>
      </c>
      <c r="J4226">
        <v>566</v>
      </c>
      <c r="K4226">
        <v>17.989999999999998</v>
      </c>
      <c r="L4226">
        <v>10182.34</v>
      </c>
      <c r="O4226" t="s">
        <v>24</v>
      </c>
      <c r="P4226" s="2">
        <f>DATEVALUE(CONCATENATE(RIGHT(output[[#This Row],[month_year]],2),"/01/",LEFT(output[[#This Row],[month_year]],4)))</f>
        <v>42401</v>
      </c>
    </row>
    <row r="4227" spans="1:16" x14ac:dyDescent="0.3">
      <c r="A4227">
        <v>201602</v>
      </c>
      <c r="B4227" t="s">
        <v>647</v>
      </c>
      <c r="C4227" t="s">
        <v>95</v>
      </c>
      <c r="D4227" t="s">
        <v>95</v>
      </c>
      <c r="E4227" t="s">
        <v>96</v>
      </c>
      <c r="F4227" t="s">
        <v>35</v>
      </c>
      <c r="G4227" t="s">
        <v>52</v>
      </c>
      <c r="H4227" t="s">
        <v>20</v>
      </c>
      <c r="I4227" t="s">
        <v>53</v>
      </c>
      <c r="J4227">
        <v>1247</v>
      </c>
      <c r="K4227">
        <v>17.989999999999998</v>
      </c>
      <c r="L4227">
        <v>22433.53</v>
      </c>
      <c r="O4227" t="s">
        <v>24</v>
      </c>
      <c r="P4227" s="2">
        <f>DATEVALUE(CONCATENATE(RIGHT(output[[#This Row],[month_year]],2),"/01/",LEFT(output[[#This Row],[month_year]],4)))</f>
        <v>42401</v>
      </c>
    </row>
    <row r="4228" spans="1:16" x14ac:dyDescent="0.3">
      <c r="A4228">
        <v>201602</v>
      </c>
      <c r="B4228" t="s">
        <v>647</v>
      </c>
      <c r="C4228" t="s">
        <v>687</v>
      </c>
      <c r="D4228" t="s">
        <v>688</v>
      </c>
      <c r="E4228" t="s">
        <v>688</v>
      </c>
      <c r="F4228" t="s">
        <v>689</v>
      </c>
      <c r="G4228" t="s">
        <v>19</v>
      </c>
      <c r="H4228" t="s">
        <v>20</v>
      </c>
      <c r="I4228" t="s">
        <v>21</v>
      </c>
      <c r="J4228">
        <v>961</v>
      </c>
      <c r="K4228">
        <v>17.989999999999998</v>
      </c>
      <c r="L4228">
        <v>17288.39</v>
      </c>
      <c r="O4228" t="s">
        <v>24</v>
      </c>
      <c r="P4228" s="2">
        <f>DATEVALUE(CONCATENATE(RIGHT(output[[#This Row],[month_year]],2),"/01/",LEFT(output[[#This Row],[month_year]],4)))</f>
        <v>42401</v>
      </c>
    </row>
    <row r="4229" spans="1:16" x14ac:dyDescent="0.3">
      <c r="A4229">
        <v>201602</v>
      </c>
      <c r="B4229" t="s">
        <v>647</v>
      </c>
      <c r="C4229" t="s">
        <v>690</v>
      </c>
      <c r="D4229" t="s">
        <v>691</v>
      </c>
      <c r="E4229" t="s">
        <v>691</v>
      </c>
      <c r="F4229" t="s">
        <v>689</v>
      </c>
      <c r="G4229" t="s">
        <v>19</v>
      </c>
      <c r="H4229" t="s">
        <v>20</v>
      </c>
      <c r="I4229" t="s">
        <v>21</v>
      </c>
      <c r="J4229">
        <v>1818</v>
      </c>
      <c r="K4229">
        <v>17.989999999999998</v>
      </c>
      <c r="L4229">
        <v>32705.82</v>
      </c>
      <c r="O4229" t="s">
        <v>24</v>
      </c>
      <c r="P4229" s="2">
        <f>DATEVALUE(CONCATENATE(RIGHT(output[[#This Row],[month_year]],2),"/01/",LEFT(output[[#This Row],[month_year]],4)))</f>
        <v>42401</v>
      </c>
    </row>
    <row r="4230" spans="1:16" x14ac:dyDescent="0.3">
      <c r="A4230">
        <v>201602</v>
      </c>
      <c r="B4230" t="s">
        <v>647</v>
      </c>
      <c r="C4230" t="s">
        <v>692</v>
      </c>
      <c r="D4230" t="s">
        <v>693</v>
      </c>
      <c r="E4230" t="s">
        <v>693</v>
      </c>
      <c r="F4230" t="s">
        <v>689</v>
      </c>
      <c r="G4230" t="s">
        <v>19</v>
      </c>
      <c r="H4230" t="s">
        <v>20</v>
      </c>
      <c r="I4230" t="s">
        <v>21</v>
      </c>
      <c r="J4230">
        <v>2035</v>
      </c>
      <c r="K4230">
        <v>17.989999999999998</v>
      </c>
      <c r="L4230">
        <v>36609.65</v>
      </c>
      <c r="O4230" t="s">
        <v>24</v>
      </c>
      <c r="P4230" s="2">
        <f>DATEVALUE(CONCATENATE(RIGHT(output[[#This Row],[month_year]],2),"/01/",LEFT(output[[#This Row],[month_year]],4)))</f>
        <v>42401</v>
      </c>
    </row>
    <row r="4231" spans="1:16" x14ac:dyDescent="0.3">
      <c r="A4231">
        <v>201602</v>
      </c>
      <c r="B4231" t="s">
        <v>647</v>
      </c>
      <c r="C4231" t="s">
        <v>639</v>
      </c>
      <c r="D4231" t="s">
        <v>640</v>
      </c>
      <c r="E4231" t="s">
        <v>640</v>
      </c>
      <c r="F4231" t="s">
        <v>48</v>
      </c>
      <c r="G4231" t="s">
        <v>19</v>
      </c>
      <c r="H4231" t="s">
        <v>20</v>
      </c>
      <c r="I4231" t="s">
        <v>21</v>
      </c>
      <c r="J4231">
        <v>269</v>
      </c>
      <c r="K4231">
        <v>17.989999999999998</v>
      </c>
      <c r="L4231">
        <v>4839.3100000000004</v>
      </c>
      <c r="O4231" t="s">
        <v>24</v>
      </c>
      <c r="P4231" s="2">
        <f>DATEVALUE(CONCATENATE(RIGHT(output[[#This Row],[month_year]],2),"/01/",LEFT(output[[#This Row],[month_year]],4)))</f>
        <v>42401</v>
      </c>
    </row>
    <row r="4232" spans="1:16" x14ac:dyDescent="0.3">
      <c r="A4232">
        <v>201602</v>
      </c>
      <c r="B4232" t="s">
        <v>647</v>
      </c>
      <c r="C4232" t="s">
        <v>46</v>
      </c>
      <c r="D4232" t="s">
        <v>47</v>
      </c>
      <c r="E4232" t="s">
        <v>47</v>
      </c>
      <c r="F4232" t="s">
        <v>48</v>
      </c>
      <c r="G4232" t="s">
        <v>19</v>
      </c>
      <c r="H4232" t="s">
        <v>20</v>
      </c>
      <c r="I4232" t="s">
        <v>21</v>
      </c>
      <c r="J4232">
        <v>1326</v>
      </c>
      <c r="K4232">
        <v>17.989999999999998</v>
      </c>
      <c r="L4232">
        <v>23854.74</v>
      </c>
      <c r="O4232" t="s">
        <v>24</v>
      </c>
      <c r="P4232" s="2">
        <f>DATEVALUE(CONCATENATE(RIGHT(output[[#This Row],[month_year]],2),"/01/",LEFT(output[[#This Row],[month_year]],4)))</f>
        <v>42401</v>
      </c>
    </row>
    <row r="4233" spans="1:16" x14ac:dyDescent="0.3">
      <c r="A4233">
        <v>201602</v>
      </c>
      <c r="B4233" t="s">
        <v>647</v>
      </c>
      <c r="C4233" t="s">
        <v>671</v>
      </c>
      <c r="D4233" t="s">
        <v>672</v>
      </c>
      <c r="E4233" t="s">
        <v>673</v>
      </c>
      <c r="F4233" t="s">
        <v>48</v>
      </c>
      <c r="G4233" t="s">
        <v>42</v>
      </c>
      <c r="H4233" t="s">
        <v>20</v>
      </c>
      <c r="I4233" t="s">
        <v>43</v>
      </c>
      <c r="J4233">
        <v>223</v>
      </c>
      <c r="K4233">
        <v>24.99</v>
      </c>
      <c r="L4233">
        <v>5572.77</v>
      </c>
      <c r="O4233" t="s">
        <v>24</v>
      </c>
      <c r="P4233" s="2">
        <f>DATEVALUE(CONCATENATE(RIGHT(output[[#This Row],[month_year]],2),"/01/",LEFT(output[[#This Row],[month_year]],4)))</f>
        <v>42401</v>
      </c>
    </row>
    <row r="4234" spans="1:16" x14ac:dyDescent="0.3">
      <c r="A4234">
        <v>201602</v>
      </c>
      <c r="B4234" t="s">
        <v>647</v>
      </c>
      <c r="C4234" t="s">
        <v>49</v>
      </c>
      <c r="D4234" t="s">
        <v>50</v>
      </c>
      <c r="E4234" t="s">
        <v>51</v>
      </c>
      <c r="F4234" t="s">
        <v>48</v>
      </c>
      <c r="G4234" t="s">
        <v>52</v>
      </c>
      <c r="H4234" t="s">
        <v>20</v>
      </c>
      <c r="I4234" t="s">
        <v>53</v>
      </c>
      <c r="J4234">
        <v>635</v>
      </c>
      <c r="K4234">
        <v>17.989999999999998</v>
      </c>
      <c r="L4234">
        <v>11423.65</v>
      </c>
      <c r="O4234" t="s">
        <v>24</v>
      </c>
      <c r="P4234" s="2">
        <f>DATEVALUE(CONCATENATE(RIGHT(output[[#This Row],[month_year]],2),"/01/",LEFT(output[[#This Row],[month_year]],4)))</f>
        <v>42401</v>
      </c>
    </row>
    <row r="4235" spans="1:16" x14ac:dyDescent="0.3">
      <c r="A4235">
        <v>201602</v>
      </c>
      <c r="B4235" t="s">
        <v>647</v>
      </c>
      <c r="C4235" t="s">
        <v>674</v>
      </c>
      <c r="D4235" t="s">
        <v>675</v>
      </c>
      <c r="E4235" t="s">
        <v>462</v>
      </c>
      <c r="F4235" t="s">
        <v>48</v>
      </c>
      <c r="G4235" t="s">
        <v>52</v>
      </c>
      <c r="H4235" t="s">
        <v>38</v>
      </c>
      <c r="I4235" t="s">
        <v>85</v>
      </c>
      <c r="J4235">
        <v>349</v>
      </c>
      <c r="K4235">
        <v>18.989999999999998</v>
      </c>
      <c r="L4235">
        <v>6627.51</v>
      </c>
      <c r="O4235" t="s">
        <v>24</v>
      </c>
      <c r="P4235" s="2">
        <f>DATEVALUE(CONCATENATE(RIGHT(output[[#This Row],[month_year]],2),"/01/",LEFT(output[[#This Row],[month_year]],4)))</f>
        <v>42401</v>
      </c>
    </row>
    <row r="4236" spans="1:16" x14ac:dyDescent="0.3">
      <c r="A4236">
        <v>201602</v>
      </c>
      <c r="B4236" t="s">
        <v>647</v>
      </c>
      <c r="C4236" t="s">
        <v>676</v>
      </c>
      <c r="D4236" t="s">
        <v>677</v>
      </c>
      <c r="E4236" t="s">
        <v>47</v>
      </c>
      <c r="F4236" t="s">
        <v>48</v>
      </c>
      <c r="G4236" t="s">
        <v>19</v>
      </c>
      <c r="H4236" t="s">
        <v>20</v>
      </c>
      <c r="I4236" t="s">
        <v>21</v>
      </c>
      <c r="J4236">
        <v>1326</v>
      </c>
      <c r="K4236">
        <v>17.989999999999998</v>
      </c>
      <c r="L4236">
        <v>23854.74</v>
      </c>
      <c r="O4236" t="s">
        <v>24</v>
      </c>
      <c r="P4236" s="2">
        <f>DATEVALUE(CONCATENATE(RIGHT(output[[#This Row],[month_year]],2),"/01/",LEFT(output[[#This Row],[month_year]],4)))</f>
        <v>42401</v>
      </c>
    </row>
    <row r="4237" spans="1:16" x14ac:dyDescent="0.3">
      <c r="A4237">
        <v>201602</v>
      </c>
      <c r="B4237" t="s">
        <v>647</v>
      </c>
      <c r="C4237" t="s">
        <v>678</v>
      </c>
      <c r="D4237" t="s">
        <v>443</v>
      </c>
      <c r="E4237" t="s">
        <v>443</v>
      </c>
      <c r="F4237" t="s">
        <v>48</v>
      </c>
      <c r="G4237" t="s">
        <v>19</v>
      </c>
      <c r="H4237" t="s">
        <v>38</v>
      </c>
      <c r="I4237" t="s">
        <v>39</v>
      </c>
      <c r="J4237">
        <v>1176</v>
      </c>
      <c r="K4237">
        <v>18.989999999999998</v>
      </c>
      <c r="L4237">
        <v>22332.240000000002</v>
      </c>
      <c r="O4237" t="s">
        <v>24</v>
      </c>
      <c r="P4237" s="2">
        <f>DATEVALUE(CONCATENATE(RIGHT(output[[#This Row],[month_year]],2),"/01/",LEFT(output[[#This Row],[month_year]],4)))</f>
        <v>42401</v>
      </c>
    </row>
    <row r="4238" spans="1:16" x14ac:dyDescent="0.3">
      <c r="A4238">
        <v>201602</v>
      </c>
      <c r="B4238" t="s">
        <v>647</v>
      </c>
      <c r="C4238" t="s">
        <v>54</v>
      </c>
      <c r="D4238" t="s">
        <v>55</v>
      </c>
      <c r="E4238" t="s">
        <v>55</v>
      </c>
      <c r="F4238" t="s">
        <v>48</v>
      </c>
      <c r="G4238" t="s">
        <v>19</v>
      </c>
      <c r="H4238" t="s">
        <v>20</v>
      </c>
      <c r="I4238" t="s">
        <v>21</v>
      </c>
      <c r="J4238">
        <v>1010</v>
      </c>
      <c r="K4238">
        <v>17.989999999999998</v>
      </c>
      <c r="L4238">
        <v>18169.900000000001</v>
      </c>
      <c r="O4238" t="s">
        <v>24</v>
      </c>
      <c r="P4238" s="2">
        <f>DATEVALUE(CONCATENATE(RIGHT(output[[#This Row],[month_year]],2),"/01/",LEFT(output[[#This Row],[month_year]],4)))</f>
        <v>42401</v>
      </c>
    </row>
    <row r="4239" spans="1:16" x14ac:dyDescent="0.3">
      <c r="A4239">
        <v>201602</v>
      </c>
      <c r="B4239" t="s">
        <v>647</v>
      </c>
      <c r="C4239" t="s">
        <v>56</v>
      </c>
      <c r="D4239" t="s">
        <v>57</v>
      </c>
      <c r="E4239" t="s">
        <v>57</v>
      </c>
      <c r="F4239" t="s">
        <v>48</v>
      </c>
      <c r="G4239" t="s">
        <v>19</v>
      </c>
      <c r="H4239" t="s">
        <v>20</v>
      </c>
      <c r="I4239" t="s">
        <v>21</v>
      </c>
      <c r="J4239">
        <v>746</v>
      </c>
      <c r="K4239">
        <v>17.989999999999998</v>
      </c>
      <c r="L4239">
        <v>13420.54</v>
      </c>
      <c r="O4239" t="s">
        <v>24</v>
      </c>
      <c r="P4239" s="2">
        <f>DATEVALUE(CONCATENATE(RIGHT(output[[#This Row],[month_year]],2),"/01/",LEFT(output[[#This Row],[month_year]],4)))</f>
        <v>42401</v>
      </c>
    </row>
    <row r="4240" spans="1:16" x14ac:dyDescent="0.3">
      <c r="A4240">
        <v>201602</v>
      </c>
      <c r="B4240" t="s">
        <v>647</v>
      </c>
      <c r="C4240" t="s">
        <v>58</v>
      </c>
      <c r="D4240" t="s">
        <v>59</v>
      </c>
      <c r="E4240" t="s">
        <v>51</v>
      </c>
      <c r="F4240" t="s">
        <v>48</v>
      </c>
      <c r="G4240" t="s">
        <v>52</v>
      </c>
      <c r="H4240" t="s">
        <v>20</v>
      </c>
      <c r="I4240" t="s">
        <v>53</v>
      </c>
      <c r="J4240">
        <v>1811</v>
      </c>
      <c r="K4240">
        <v>17.989999999999998</v>
      </c>
      <c r="L4240">
        <v>32579.89</v>
      </c>
      <c r="O4240" t="s">
        <v>24</v>
      </c>
      <c r="P4240" s="2">
        <f>DATEVALUE(CONCATENATE(RIGHT(output[[#This Row],[month_year]],2),"/01/",LEFT(output[[#This Row],[month_year]],4)))</f>
        <v>42401</v>
      </c>
    </row>
    <row r="4241" spans="1:16" x14ac:dyDescent="0.3">
      <c r="A4241">
        <v>201602</v>
      </c>
      <c r="B4241" t="s">
        <v>647</v>
      </c>
      <c r="C4241" t="s">
        <v>60</v>
      </c>
      <c r="D4241" t="s">
        <v>61</v>
      </c>
      <c r="E4241" t="s">
        <v>61</v>
      </c>
      <c r="F4241" t="s">
        <v>48</v>
      </c>
      <c r="G4241" t="s">
        <v>19</v>
      </c>
      <c r="H4241" t="s">
        <v>20</v>
      </c>
      <c r="I4241" t="s">
        <v>21</v>
      </c>
      <c r="J4241">
        <v>1660</v>
      </c>
      <c r="K4241">
        <v>17.989999999999998</v>
      </c>
      <c r="L4241">
        <v>29863.4</v>
      </c>
      <c r="O4241" t="s">
        <v>24</v>
      </c>
      <c r="P4241" s="2">
        <f>DATEVALUE(CONCATENATE(RIGHT(output[[#This Row],[month_year]],2),"/01/",LEFT(output[[#This Row],[month_year]],4)))</f>
        <v>42401</v>
      </c>
    </row>
    <row r="4242" spans="1:16" x14ac:dyDescent="0.3">
      <c r="A4242">
        <v>201602</v>
      </c>
      <c r="B4242" t="s">
        <v>647</v>
      </c>
      <c r="C4242" t="s">
        <v>679</v>
      </c>
      <c r="D4242" t="s">
        <v>481</v>
      </c>
      <c r="E4242" t="s">
        <v>481</v>
      </c>
      <c r="F4242" t="s">
        <v>48</v>
      </c>
      <c r="G4242" t="s">
        <v>19</v>
      </c>
      <c r="H4242" t="s">
        <v>38</v>
      </c>
      <c r="I4242" t="s">
        <v>39</v>
      </c>
      <c r="J4242">
        <v>901</v>
      </c>
      <c r="K4242">
        <v>18.989999999999998</v>
      </c>
      <c r="L4242">
        <v>17109.990000000002</v>
      </c>
      <c r="O4242" t="s">
        <v>24</v>
      </c>
      <c r="P4242" s="2">
        <f>DATEVALUE(CONCATENATE(RIGHT(output[[#This Row],[month_year]],2),"/01/",LEFT(output[[#This Row],[month_year]],4)))</f>
        <v>42401</v>
      </c>
    </row>
    <row r="4243" spans="1:16" x14ac:dyDescent="0.3">
      <c r="A4243">
        <v>201602</v>
      </c>
      <c r="B4243" t="s">
        <v>647</v>
      </c>
      <c r="C4243" t="s">
        <v>62</v>
      </c>
      <c r="D4243" t="s">
        <v>63</v>
      </c>
      <c r="E4243" t="s">
        <v>64</v>
      </c>
      <c r="F4243" t="s">
        <v>65</v>
      </c>
      <c r="G4243" t="s">
        <v>19</v>
      </c>
      <c r="H4243" t="s">
        <v>20</v>
      </c>
      <c r="I4243" t="s">
        <v>21</v>
      </c>
      <c r="J4243">
        <v>3566</v>
      </c>
      <c r="K4243">
        <v>17.989999999999998</v>
      </c>
      <c r="L4243">
        <v>64152.34</v>
      </c>
      <c r="O4243" t="s">
        <v>24</v>
      </c>
      <c r="P4243" s="2">
        <f>DATEVALUE(CONCATENATE(RIGHT(output[[#This Row],[month_year]],2),"/01/",LEFT(output[[#This Row],[month_year]],4)))</f>
        <v>42401</v>
      </c>
    </row>
    <row r="4244" spans="1:16" x14ac:dyDescent="0.3">
      <c r="A4244">
        <v>201602</v>
      </c>
      <c r="B4244" t="s">
        <v>647</v>
      </c>
      <c r="C4244" t="s">
        <v>104</v>
      </c>
      <c r="D4244" t="s">
        <v>105</v>
      </c>
      <c r="E4244" t="s">
        <v>106</v>
      </c>
      <c r="F4244" t="s">
        <v>65</v>
      </c>
      <c r="G4244" t="s">
        <v>19</v>
      </c>
      <c r="H4244" t="s">
        <v>38</v>
      </c>
      <c r="I4244" t="s">
        <v>39</v>
      </c>
      <c r="J4244">
        <v>123</v>
      </c>
      <c r="K4244">
        <v>18.989999999999998</v>
      </c>
      <c r="L4244">
        <v>2335.77</v>
      </c>
      <c r="O4244" t="s">
        <v>24</v>
      </c>
      <c r="P4244" s="2">
        <f>DATEVALUE(CONCATENATE(RIGHT(output[[#This Row],[month_year]],2),"/01/",LEFT(output[[#This Row],[month_year]],4)))</f>
        <v>42401</v>
      </c>
    </row>
    <row r="4245" spans="1:16" x14ac:dyDescent="0.3">
      <c r="A4245">
        <v>201602</v>
      </c>
      <c r="B4245" t="s">
        <v>647</v>
      </c>
      <c r="C4245" t="s">
        <v>66</v>
      </c>
      <c r="D4245" t="s">
        <v>67</v>
      </c>
      <c r="E4245" t="s">
        <v>67</v>
      </c>
      <c r="F4245" t="s">
        <v>65</v>
      </c>
      <c r="G4245" t="s">
        <v>19</v>
      </c>
      <c r="H4245" t="s">
        <v>20</v>
      </c>
      <c r="I4245" t="s">
        <v>21</v>
      </c>
      <c r="J4245">
        <v>5</v>
      </c>
      <c r="K4245">
        <v>17.989999999999998</v>
      </c>
      <c r="L4245">
        <v>89.95</v>
      </c>
      <c r="O4245" t="s">
        <v>24</v>
      </c>
      <c r="P4245" s="2">
        <f>DATEVALUE(CONCATENATE(RIGHT(output[[#This Row],[month_year]],2),"/01/",LEFT(output[[#This Row],[month_year]],4)))</f>
        <v>42401</v>
      </c>
    </row>
    <row r="4246" spans="1:16" x14ac:dyDescent="0.3">
      <c r="A4246">
        <v>201602</v>
      </c>
      <c r="B4246" t="s">
        <v>647</v>
      </c>
      <c r="C4246" t="s">
        <v>595</v>
      </c>
      <c r="D4246" t="s">
        <v>596</v>
      </c>
      <c r="E4246" t="s">
        <v>65</v>
      </c>
      <c r="F4246" t="s">
        <v>65</v>
      </c>
      <c r="G4246" t="s">
        <v>19</v>
      </c>
      <c r="H4246" t="s">
        <v>20</v>
      </c>
      <c r="I4246" t="s">
        <v>21</v>
      </c>
      <c r="J4246">
        <v>4584</v>
      </c>
      <c r="K4246">
        <v>17.989999999999998</v>
      </c>
      <c r="L4246">
        <v>82466.16</v>
      </c>
      <c r="O4246" t="s">
        <v>24</v>
      </c>
      <c r="P4246" s="2">
        <f>DATEVALUE(CONCATENATE(RIGHT(output[[#This Row],[month_year]],2),"/01/",LEFT(output[[#This Row],[month_year]],4)))</f>
        <v>42401</v>
      </c>
    </row>
    <row r="4247" spans="1:16" x14ac:dyDescent="0.3">
      <c r="A4247">
        <v>201602</v>
      </c>
      <c r="B4247" t="s">
        <v>647</v>
      </c>
      <c r="C4247" t="s">
        <v>597</v>
      </c>
      <c r="D4247" t="s">
        <v>598</v>
      </c>
      <c r="E4247" t="s">
        <v>120</v>
      </c>
      <c r="F4247" t="s">
        <v>65</v>
      </c>
      <c r="G4247" t="s">
        <v>19</v>
      </c>
      <c r="H4247" t="s">
        <v>38</v>
      </c>
      <c r="I4247" t="s">
        <v>39</v>
      </c>
      <c r="J4247">
        <v>2182</v>
      </c>
      <c r="K4247">
        <v>18.989999999999998</v>
      </c>
      <c r="L4247">
        <v>41436.18</v>
      </c>
      <c r="O4247" t="s">
        <v>24</v>
      </c>
      <c r="P4247" s="2">
        <f>DATEVALUE(CONCATENATE(RIGHT(output[[#This Row],[month_year]],2),"/01/",LEFT(output[[#This Row],[month_year]],4)))</f>
        <v>42401</v>
      </c>
    </row>
    <row r="4248" spans="1:16" x14ac:dyDescent="0.3">
      <c r="A4248">
        <v>201602</v>
      </c>
      <c r="B4248" t="s">
        <v>647</v>
      </c>
      <c r="C4248" t="s">
        <v>680</v>
      </c>
      <c r="D4248" t="s">
        <v>681</v>
      </c>
      <c r="E4248" t="s">
        <v>681</v>
      </c>
      <c r="F4248" t="s">
        <v>65</v>
      </c>
      <c r="G4248" t="s">
        <v>42</v>
      </c>
      <c r="H4248" t="s">
        <v>20</v>
      </c>
      <c r="I4248" t="s">
        <v>43</v>
      </c>
      <c r="J4248">
        <v>833</v>
      </c>
      <c r="K4248">
        <v>24.99</v>
      </c>
      <c r="L4248">
        <v>20816.669999999998</v>
      </c>
      <c r="O4248" t="s">
        <v>24</v>
      </c>
      <c r="P4248" s="2">
        <f>DATEVALUE(CONCATENATE(RIGHT(output[[#This Row],[month_year]],2),"/01/",LEFT(output[[#This Row],[month_year]],4)))</f>
        <v>42401</v>
      </c>
    </row>
    <row r="4249" spans="1:16" x14ac:dyDescent="0.3">
      <c r="A4249">
        <v>201602</v>
      </c>
      <c r="B4249" t="s">
        <v>647</v>
      </c>
      <c r="C4249" t="s">
        <v>682</v>
      </c>
      <c r="D4249" t="s">
        <v>683</v>
      </c>
      <c r="E4249" t="s">
        <v>684</v>
      </c>
      <c r="F4249" t="s">
        <v>65</v>
      </c>
      <c r="G4249" t="s">
        <v>637</v>
      </c>
      <c r="H4249" t="s">
        <v>20</v>
      </c>
      <c r="I4249" t="s">
        <v>638</v>
      </c>
      <c r="J4249">
        <v>279</v>
      </c>
      <c r="K4249">
        <v>19.989999999999998</v>
      </c>
      <c r="L4249">
        <v>5577.21</v>
      </c>
      <c r="O4249" t="s">
        <v>24</v>
      </c>
      <c r="P4249" s="2">
        <f>DATEVALUE(CONCATENATE(RIGHT(output[[#This Row],[month_year]],2),"/01/",LEFT(output[[#This Row],[month_year]],4)))</f>
        <v>42401</v>
      </c>
    </row>
    <row r="4250" spans="1:16" x14ac:dyDescent="0.3">
      <c r="A4250">
        <v>201602</v>
      </c>
      <c r="B4250" t="s">
        <v>647</v>
      </c>
      <c r="C4250" t="s">
        <v>685</v>
      </c>
      <c r="D4250" t="s">
        <v>686</v>
      </c>
      <c r="E4250" t="s">
        <v>686</v>
      </c>
      <c r="F4250" t="s">
        <v>65</v>
      </c>
      <c r="G4250" t="s">
        <v>52</v>
      </c>
      <c r="H4250" t="s">
        <v>20</v>
      </c>
      <c r="I4250" t="s">
        <v>53</v>
      </c>
      <c r="J4250">
        <v>1133</v>
      </c>
      <c r="K4250">
        <v>17.989999999999998</v>
      </c>
      <c r="L4250">
        <v>20382.669999999998</v>
      </c>
      <c r="O4250" t="s">
        <v>24</v>
      </c>
      <c r="P4250" s="2">
        <f>DATEVALUE(CONCATENATE(RIGHT(output[[#This Row],[month_year]],2),"/01/",LEFT(output[[#This Row],[month_year]],4)))</f>
        <v>42401</v>
      </c>
    </row>
    <row r="4251" spans="1:16" x14ac:dyDescent="0.3">
      <c r="A4251">
        <v>201602</v>
      </c>
      <c r="B4251" t="s">
        <v>647</v>
      </c>
      <c r="C4251" t="s">
        <v>625</v>
      </c>
      <c r="D4251" t="s">
        <v>626</v>
      </c>
      <c r="E4251" t="s">
        <v>126</v>
      </c>
      <c r="F4251" t="s">
        <v>65</v>
      </c>
      <c r="G4251" t="s">
        <v>19</v>
      </c>
      <c r="H4251" t="s">
        <v>20</v>
      </c>
      <c r="I4251" t="s">
        <v>21</v>
      </c>
      <c r="J4251">
        <v>1696</v>
      </c>
      <c r="K4251">
        <v>17.989999999999998</v>
      </c>
      <c r="L4251">
        <v>30511.040000000001</v>
      </c>
      <c r="O4251" t="s">
        <v>24</v>
      </c>
      <c r="P4251" s="2">
        <f>DATEVALUE(CONCATENATE(RIGHT(output[[#This Row],[month_year]],2),"/01/",LEFT(output[[#This Row],[month_year]],4)))</f>
        <v>42401</v>
      </c>
    </row>
    <row r="4252" spans="1:16" x14ac:dyDescent="0.3">
      <c r="A4252">
        <v>201602</v>
      </c>
      <c r="B4252" t="s">
        <v>647</v>
      </c>
      <c r="C4252" t="s">
        <v>121</v>
      </c>
      <c r="D4252" t="s">
        <v>122</v>
      </c>
      <c r="E4252" t="s">
        <v>123</v>
      </c>
      <c r="F4252" t="s">
        <v>65</v>
      </c>
      <c r="G4252" t="s">
        <v>19</v>
      </c>
      <c r="H4252" t="s">
        <v>38</v>
      </c>
      <c r="I4252" t="s">
        <v>39</v>
      </c>
      <c r="J4252">
        <v>197</v>
      </c>
      <c r="K4252">
        <v>18.989999999999998</v>
      </c>
      <c r="L4252">
        <v>3741.03</v>
      </c>
      <c r="O4252" t="s">
        <v>24</v>
      </c>
      <c r="P4252" s="2">
        <f>DATEVALUE(CONCATENATE(RIGHT(output[[#This Row],[month_year]],2),"/01/",LEFT(output[[#This Row],[month_year]],4)))</f>
        <v>42401</v>
      </c>
    </row>
    <row r="4253" spans="1:16" x14ac:dyDescent="0.3">
      <c r="A4253">
        <v>201603</v>
      </c>
      <c r="B4253" t="s">
        <v>15</v>
      </c>
      <c r="C4253" t="s">
        <v>16</v>
      </c>
      <c r="D4253" t="s">
        <v>17</v>
      </c>
      <c r="E4253" t="s">
        <v>17</v>
      </c>
      <c r="F4253" t="s">
        <v>18</v>
      </c>
      <c r="G4253" t="s">
        <v>19</v>
      </c>
      <c r="H4253" t="s">
        <v>20</v>
      </c>
      <c r="I4253" t="s">
        <v>21</v>
      </c>
      <c r="J4253">
        <v>4909</v>
      </c>
      <c r="K4253">
        <v>11</v>
      </c>
      <c r="L4253">
        <v>53999</v>
      </c>
      <c r="O4253" t="s">
        <v>24</v>
      </c>
      <c r="P4253" s="2">
        <f>DATEVALUE(CONCATENATE(RIGHT(output[[#This Row],[month_year]],2),"/01/",LEFT(output[[#This Row],[month_year]],4)))</f>
        <v>42430</v>
      </c>
    </row>
    <row r="4254" spans="1:16" x14ac:dyDescent="0.3">
      <c r="A4254">
        <v>201603</v>
      </c>
      <c r="B4254" t="s">
        <v>15</v>
      </c>
      <c r="C4254" t="s">
        <v>23</v>
      </c>
      <c r="D4254" t="s">
        <v>23</v>
      </c>
      <c r="E4254" t="s">
        <v>23</v>
      </c>
      <c r="F4254" t="s">
        <v>23</v>
      </c>
      <c r="G4254" t="s">
        <v>19</v>
      </c>
      <c r="H4254" t="s">
        <v>20</v>
      </c>
      <c r="I4254" t="s">
        <v>21</v>
      </c>
      <c r="J4254">
        <v>2610</v>
      </c>
      <c r="K4254">
        <v>11</v>
      </c>
      <c r="L4254">
        <v>28710</v>
      </c>
      <c r="O4254" t="s">
        <v>24</v>
      </c>
      <c r="P4254" s="2">
        <f>DATEVALUE(CONCATENATE(RIGHT(output[[#This Row],[month_year]],2),"/01/",LEFT(output[[#This Row],[month_year]],4)))</f>
        <v>42430</v>
      </c>
    </row>
    <row r="4255" spans="1:16" x14ac:dyDescent="0.3">
      <c r="A4255">
        <v>201603</v>
      </c>
      <c r="B4255" t="s">
        <v>15</v>
      </c>
      <c r="C4255" t="s">
        <v>25</v>
      </c>
      <c r="D4255" t="s">
        <v>26</v>
      </c>
      <c r="E4255" t="s">
        <v>25</v>
      </c>
      <c r="F4255" t="s">
        <v>23</v>
      </c>
      <c r="G4255" t="s">
        <v>27</v>
      </c>
      <c r="H4255" t="s">
        <v>20</v>
      </c>
      <c r="I4255" t="s">
        <v>28</v>
      </c>
      <c r="J4255">
        <v>10418</v>
      </c>
      <c r="K4255">
        <v>7</v>
      </c>
      <c r="L4255">
        <v>72926</v>
      </c>
      <c r="O4255" t="s">
        <v>24</v>
      </c>
      <c r="P4255" s="2">
        <f>DATEVALUE(CONCATENATE(RIGHT(output[[#This Row],[month_year]],2),"/01/",LEFT(output[[#This Row],[month_year]],4)))</f>
        <v>42430</v>
      </c>
    </row>
    <row r="4256" spans="1:16" x14ac:dyDescent="0.3">
      <c r="A4256">
        <v>201603</v>
      </c>
      <c r="B4256" t="s">
        <v>15</v>
      </c>
      <c r="C4256" t="s">
        <v>29</v>
      </c>
      <c r="D4256" t="s">
        <v>30</v>
      </c>
      <c r="E4256" t="s">
        <v>30</v>
      </c>
      <c r="F4256" t="s">
        <v>30</v>
      </c>
      <c r="G4256" t="s">
        <v>19</v>
      </c>
      <c r="H4256" t="s">
        <v>20</v>
      </c>
      <c r="I4256" t="s">
        <v>21</v>
      </c>
      <c r="J4256">
        <v>34168</v>
      </c>
      <c r="K4256">
        <v>11</v>
      </c>
      <c r="L4256">
        <v>375848</v>
      </c>
      <c r="O4256" t="s">
        <v>24</v>
      </c>
      <c r="P4256" s="2">
        <f>DATEVALUE(CONCATENATE(RIGHT(output[[#This Row],[month_year]],2),"/01/",LEFT(output[[#This Row],[month_year]],4)))</f>
        <v>42430</v>
      </c>
    </row>
    <row r="4257" spans="1:16" x14ac:dyDescent="0.3">
      <c r="A4257">
        <v>201603</v>
      </c>
      <c r="B4257" t="s">
        <v>15</v>
      </c>
      <c r="C4257" t="s">
        <v>31</v>
      </c>
      <c r="D4257" t="s">
        <v>32</v>
      </c>
      <c r="E4257" t="s">
        <v>32</v>
      </c>
      <c r="F4257" t="s">
        <v>30</v>
      </c>
      <c r="G4257" t="s">
        <v>19</v>
      </c>
      <c r="H4257" t="s">
        <v>20</v>
      </c>
      <c r="I4257" t="s">
        <v>21</v>
      </c>
      <c r="J4257">
        <v>35562</v>
      </c>
      <c r="K4257">
        <v>11</v>
      </c>
      <c r="L4257">
        <v>391182</v>
      </c>
      <c r="O4257" t="s">
        <v>24</v>
      </c>
      <c r="P4257" s="2">
        <f>DATEVALUE(CONCATENATE(RIGHT(output[[#This Row],[month_year]],2),"/01/",LEFT(output[[#This Row],[month_year]],4)))</f>
        <v>42430</v>
      </c>
    </row>
    <row r="4258" spans="1:16" x14ac:dyDescent="0.3">
      <c r="A4258">
        <v>201603</v>
      </c>
      <c r="B4258" t="s">
        <v>15</v>
      </c>
      <c r="C4258" t="s">
        <v>33</v>
      </c>
      <c r="D4258" t="s">
        <v>33</v>
      </c>
      <c r="E4258" t="s">
        <v>34</v>
      </c>
      <c r="F4258" t="s">
        <v>35</v>
      </c>
      <c r="G4258" t="s">
        <v>19</v>
      </c>
      <c r="H4258" t="s">
        <v>20</v>
      </c>
      <c r="I4258" t="s">
        <v>21</v>
      </c>
      <c r="J4258">
        <v>8069</v>
      </c>
      <c r="K4258">
        <v>11</v>
      </c>
      <c r="L4258">
        <v>88759</v>
      </c>
      <c r="O4258" t="s">
        <v>24</v>
      </c>
      <c r="P4258" s="2">
        <f>DATEVALUE(CONCATENATE(RIGHT(output[[#This Row],[month_year]],2),"/01/",LEFT(output[[#This Row],[month_year]],4)))</f>
        <v>42430</v>
      </c>
    </row>
    <row r="4259" spans="1:16" x14ac:dyDescent="0.3">
      <c r="A4259">
        <v>201603</v>
      </c>
      <c r="B4259" t="s">
        <v>15</v>
      </c>
      <c r="C4259" t="s">
        <v>36</v>
      </c>
      <c r="D4259" t="s">
        <v>36</v>
      </c>
      <c r="E4259" t="s">
        <v>36</v>
      </c>
      <c r="F4259" t="s">
        <v>35</v>
      </c>
      <c r="G4259" t="s">
        <v>19</v>
      </c>
      <c r="H4259" t="s">
        <v>20</v>
      </c>
      <c r="I4259" t="s">
        <v>21</v>
      </c>
      <c r="J4259">
        <v>8257</v>
      </c>
      <c r="K4259">
        <v>11</v>
      </c>
      <c r="L4259">
        <v>90827</v>
      </c>
      <c r="O4259" t="s">
        <v>24</v>
      </c>
      <c r="P4259" s="2">
        <f>DATEVALUE(CONCATENATE(RIGHT(output[[#This Row],[month_year]],2),"/01/",LEFT(output[[#This Row],[month_year]],4)))</f>
        <v>42430</v>
      </c>
    </row>
    <row r="4260" spans="1:16" x14ac:dyDescent="0.3">
      <c r="A4260">
        <v>201603</v>
      </c>
      <c r="B4260" t="s">
        <v>15</v>
      </c>
      <c r="C4260" t="s">
        <v>37</v>
      </c>
      <c r="D4260" t="s">
        <v>37</v>
      </c>
      <c r="E4260" t="s">
        <v>37</v>
      </c>
      <c r="F4260" t="s">
        <v>35</v>
      </c>
      <c r="G4260" t="s">
        <v>19</v>
      </c>
      <c r="H4260" t="s">
        <v>38</v>
      </c>
      <c r="I4260" t="s">
        <v>39</v>
      </c>
      <c r="J4260">
        <v>7826</v>
      </c>
      <c r="K4260">
        <v>12</v>
      </c>
      <c r="L4260">
        <v>93912</v>
      </c>
      <c r="O4260" t="s">
        <v>24</v>
      </c>
      <c r="P4260" s="2">
        <f>DATEVALUE(CONCATENATE(RIGHT(output[[#This Row],[month_year]],2),"/01/",LEFT(output[[#This Row],[month_year]],4)))</f>
        <v>42430</v>
      </c>
    </row>
    <row r="4261" spans="1:16" x14ac:dyDescent="0.3">
      <c r="A4261">
        <v>201603</v>
      </c>
      <c r="B4261" t="s">
        <v>15</v>
      </c>
      <c r="C4261" t="s">
        <v>40</v>
      </c>
      <c r="D4261" t="s">
        <v>41</v>
      </c>
      <c r="E4261" t="s">
        <v>41</v>
      </c>
      <c r="F4261" t="s">
        <v>35</v>
      </c>
      <c r="G4261" t="s">
        <v>42</v>
      </c>
      <c r="H4261" t="s">
        <v>20</v>
      </c>
      <c r="I4261" t="s">
        <v>43</v>
      </c>
      <c r="J4261">
        <v>1745</v>
      </c>
      <c r="K4261">
        <v>18</v>
      </c>
      <c r="L4261">
        <v>31410</v>
      </c>
      <c r="O4261" t="s">
        <v>24</v>
      </c>
      <c r="P4261" s="2">
        <f>DATEVALUE(CONCATENATE(RIGHT(output[[#This Row],[month_year]],2),"/01/",LEFT(output[[#This Row],[month_year]],4)))</f>
        <v>42430</v>
      </c>
    </row>
    <row r="4262" spans="1:16" x14ac:dyDescent="0.3">
      <c r="A4262">
        <v>201603</v>
      </c>
      <c r="B4262" t="s">
        <v>15</v>
      </c>
      <c r="C4262" t="s">
        <v>44</v>
      </c>
      <c r="D4262" t="s">
        <v>44</v>
      </c>
      <c r="E4262" t="s">
        <v>45</v>
      </c>
      <c r="F4262" t="s">
        <v>35</v>
      </c>
      <c r="G4262" t="s">
        <v>27</v>
      </c>
      <c r="H4262" t="s">
        <v>20</v>
      </c>
      <c r="I4262" t="s">
        <v>28</v>
      </c>
      <c r="J4262">
        <v>11302</v>
      </c>
      <c r="K4262">
        <v>7</v>
      </c>
      <c r="L4262">
        <v>79114</v>
      </c>
      <c r="O4262" t="s">
        <v>24</v>
      </c>
      <c r="P4262" s="2">
        <f>DATEVALUE(CONCATENATE(RIGHT(output[[#This Row],[month_year]],2),"/01/",LEFT(output[[#This Row],[month_year]],4)))</f>
        <v>42430</v>
      </c>
    </row>
    <row r="4263" spans="1:16" x14ac:dyDescent="0.3">
      <c r="A4263">
        <v>201603</v>
      </c>
      <c r="B4263" t="s">
        <v>15</v>
      </c>
      <c r="C4263" t="s">
        <v>46</v>
      </c>
      <c r="D4263" t="s">
        <v>47</v>
      </c>
      <c r="E4263" t="s">
        <v>47</v>
      </c>
      <c r="F4263" t="s">
        <v>48</v>
      </c>
      <c r="G4263" t="s">
        <v>19</v>
      </c>
      <c r="H4263" t="s">
        <v>20</v>
      </c>
      <c r="I4263" t="s">
        <v>21</v>
      </c>
      <c r="J4263">
        <v>26621</v>
      </c>
      <c r="K4263">
        <v>11</v>
      </c>
      <c r="L4263">
        <v>292831</v>
      </c>
      <c r="O4263" t="s">
        <v>24</v>
      </c>
      <c r="P4263" s="2">
        <f>DATEVALUE(CONCATENATE(RIGHT(output[[#This Row],[month_year]],2),"/01/",LEFT(output[[#This Row],[month_year]],4)))</f>
        <v>42430</v>
      </c>
    </row>
    <row r="4264" spans="1:16" x14ac:dyDescent="0.3">
      <c r="A4264">
        <v>201603</v>
      </c>
      <c r="B4264" t="s">
        <v>15</v>
      </c>
      <c r="C4264" t="s">
        <v>49</v>
      </c>
      <c r="D4264" t="s">
        <v>50</v>
      </c>
      <c r="E4264" t="s">
        <v>51</v>
      </c>
      <c r="F4264" t="s">
        <v>48</v>
      </c>
      <c r="G4264" t="s">
        <v>52</v>
      </c>
      <c r="H4264" t="s">
        <v>20</v>
      </c>
      <c r="I4264" t="s">
        <v>53</v>
      </c>
      <c r="J4264">
        <v>3773</v>
      </c>
      <c r="K4264">
        <v>11</v>
      </c>
      <c r="L4264">
        <v>41503</v>
      </c>
      <c r="O4264" t="s">
        <v>24</v>
      </c>
      <c r="P4264" s="2">
        <f>DATEVALUE(CONCATENATE(RIGHT(output[[#This Row],[month_year]],2),"/01/",LEFT(output[[#This Row],[month_year]],4)))</f>
        <v>42430</v>
      </c>
    </row>
    <row r="4265" spans="1:16" x14ac:dyDescent="0.3">
      <c r="A4265">
        <v>201603</v>
      </c>
      <c r="B4265" t="s">
        <v>15</v>
      </c>
      <c r="C4265" t="s">
        <v>54</v>
      </c>
      <c r="D4265" t="s">
        <v>55</v>
      </c>
      <c r="E4265" t="s">
        <v>55</v>
      </c>
      <c r="F4265" t="s">
        <v>48</v>
      </c>
      <c r="G4265" t="s">
        <v>19</v>
      </c>
      <c r="H4265" t="s">
        <v>20</v>
      </c>
      <c r="I4265" t="s">
        <v>21</v>
      </c>
      <c r="J4265">
        <v>3592</v>
      </c>
      <c r="K4265">
        <v>11</v>
      </c>
      <c r="L4265">
        <v>39512</v>
      </c>
      <c r="O4265" t="s">
        <v>24</v>
      </c>
      <c r="P4265" s="2">
        <f>DATEVALUE(CONCATENATE(RIGHT(output[[#This Row],[month_year]],2),"/01/",LEFT(output[[#This Row],[month_year]],4)))</f>
        <v>42430</v>
      </c>
    </row>
    <row r="4266" spans="1:16" x14ac:dyDescent="0.3">
      <c r="A4266">
        <v>201603</v>
      </c>
      <c r="B4266" t="s">
        <v>15</v>
      </c>
      <c r="C4266" t="s">
        <v>56</v>
      </c>
      <c r="D4266" t="s">
        <v>57</v>
      </c>
      <c r="E4266" t="s">
        <v>57</v>
      </c>
      <c r="F4266" t="s">
        <v>48</v>
      </c>
      <c r="G4266" t="s">
        <v>19</v>
      </c>
      <c r="H4266" t="s">
        <v>20</v>
      </c>
      <c r="I4266" t="s">
        <v>21</v>
      </c>
      <c r="J4266">
        <v>2778</v>
      </c>
      <c r="K4266">
        <v>11</v>
      </c>
      <c r="L4266">
        <v>30558</v>
      </c>
      <c r="O4266" t="s">
        <v>24</v>
      </c>
      <c r="P4266" s="2">
        <f>DATEVALUE(CONCATENATE(RIGHT(output[[#This Row],[month_year]],2),"/01/",LEFT(output[[#This Row],[month_year]],4)))</f>
        <v>42430</v>
      </c>
    </row>
    <row r="4267" spans="1:16" x14ac:dyDescent="0.3">
      <c r="A4267">
        <v>201603</v>
      </c>
      <c r="B4267" t="s">
        <v>15</v>
      </c>
      <c r="C4267" t="s">
        <v>58</v>
      </c>
      <c r="D4267" t="s">
        <v>59</v>
      </c>
      <c r="E4267" t="s">
        <v>51</v>
      </c>
      <c r="F4267" t="s">
        <v>48</v>
      </c>
      <c r="G4267" t="s">
        <v>52</v>
      </c>
      <c r="H4267" t="s">
        <v>20</v>
      </c>
      <c r="I4267" t="s">
        <v>53</v>
      </c>
      <c r="J4267">
        <v>73</v>
      </c>
      <c r="K4267">
        <v>11</v>
      </c>
      <c r="L4267">
        <v>803</v>
      </c>
      <c r="O4267" t="s">
        <v>24</v>
      </c>
      <c r="P4267" s="2">
        <f>DATEVALUE(CONCATENATE(RIGHT(output[[#This Row],[month_year]],2),"/01/",LEFT(output[[#This Row],[month_year]],4)))</f>
        <v>42430</v>
      </c>
    </row>
    <row r="4268" spans="1:16" x14ac:dyDescent="0.3">
      <c r="A4268">
        <v>201603</v>
      </c>
      <c r="B4268" t="s">
        <v>15</v>
      </c>
      <c r="C4268" t="s">
        <v>60</v>
      </c>
      <c r="D4268" t="s">
        <v>61</v>
      </c>
      <c r="E4268" t="s">
        <v>61</v>
      </c>
      <c r="F4268" t="s">
        <v>48</v>
      </c>
      <c r="G4268" t="s">
        <v>19</v>
      </c>
      <c r="H4268" t="s">
        <v>20</v>
      </c>
      <c r="I4268" t="s">
        <v>21</v>
      </c>
      <c r="J4268">
        <v>7307</v>
      </c>
      <c r="K4268">
        <v>11</v>
      </c>
      <c r="L4268">
        <v>80377</v>
      </c>
      <c r="O4268" t="s">
        <v>24</v>
      </c>
      <c r="P4268" s="2">
        <f>DATEVALUE(CONCATENATE(RIGHT(output[[#This Row],[month_year]],2),"/01/",LEFT(output[[#This Row],[month_year]],4)))</f>
        <v>42430</v>
      </c>
    </row>
    <row r="4269" spans="1:16" x14ac:dyDescent="0.3">
      <c r="A4269">
        <v>201603</v>
      </c>
      <c r="B4269" t="s">
        <v>15</v>
      </c>
      <c r="C4269" t="s">
        <v>62</v>
      </c>
      <c r="D4269" t="s">
        <v>63</v>
      </c>
      <c r="E4269" t="s">
        <v>64</v>
      </c>
      <c r="F4269" t="s">
        <v>65</v>
      </c>
      <c r="G4269" t="s">
        <v>19</v>
      </c>
      <c r="H4269" t="s">
        <v>20</v>
      </c>
      <c r="I4269" t="s">
        <v>21</v>
      </c>
      <c r="J4269">
        <v>3346</v>
      </c>
      <c r="K4269">
        <v>11</v>
      </c>
      <c r="L4269">
        <v>36806</v>
      </c>
      <c r="O4269" t="s">
        <v>24</v>
      </c>
      <c r="P4269" s="2">
        <f>DATEVALUE(CONCATENATE(RIGHT(output[[#This Row],[month_year]],2),"/01/",LEFT(output[[#This Row],[month_year]],4)))</f>
        <v>42430</v>
      </c>
    </row>
    <row r="4270" spans="1:16" x14ac:dyDescent="0.3">
      <c r="A4270">
        <v>201603</v>
      </c>
      <c r="B4270" t="s">
        <v>15</v>
      </c>
      <c r="C4270" t="s">
        <v>66</v>
      </c>
      <c r="D4270" t="s">
        <v>67</v>
      </c>
      <c r="E4270" t="s">
        <v>67</v>
      </c>
      <c r="F4270" t="s">
        <v>65</v>
      </c>
      <c r="G4270" t="s">
        <v>19</v>
      </c>
      <c r="H4270" t="s">
        <v>20</v>
      </c>
      <c r="I4270" t="s">
        <v>21</v>
      </c>
      <c r="J4270">
        <v>14</v>
      </c>
      <c r="K4270">
        <v>11</v>
      </c>
      <c r="L4270">
        <v>154</v>
      </c>
      <c r="O4270" t="s">
        <v>24</v>
      </c>
      <c r="P4270" s="2">
        <f>DATEVALUE(CONCATENATE(RIGHT(output[[#This Row],[month_year]],2),"/01/",LEFT(output[[#This Row],[month_year]],4)))</f>
        <v>42430</v>
      </c>
    </row>
    <row r="4271" spans="1:16" x14ac:dyDescent="0.3">
      <c r="A4271">
        <v>201603</v>
      </c>
      <c r="B4271" t="s">
        <v>15</v>
      </c>
      <c r="C4271" t="s">
        <v>68</v>
      </c>
      <c r="D4271" t="s">
        <v>69</v>
      </c>
      <c r="E4271" t="s">
        <v>65</v>
      </c>
      <c r="F4271" t="s">
        <v>65</v>
      </c>
      <c r="G4271" t="s">
        <v>19</v>
      </c>
      <c r="H4271" t="s">
        <v>20</v>
      </c>
      <c r="I4271" t="s">
        <v>21</v>
      </c>
      <c r="J4271">
        <v>3343</v>
      </c>
      <c r="K4271">
        <v>11</v>
      </c>
      <c r="L4271">
        <v>36773</v>
      </c>
      <c r="O4271" t="s">
        <v>24</v>
      </c>
      <c r="P4271" s="2">
        <f>DATEVALUE(CONCATENATE(RIGHT(output[[#This Row],[month_year]],2),"/01/",LEFT(output[[#This Row],[month_year]],4)))</f>
        <v>42430</v>
      </c>
    </row>
    <row r="4272" spans="1:16" x14ac:dyDescent="0.3">
      <c r="A4272">
        <v>201603</v>
      </c>
      <c r="B4272" t="s">
        <v>70</v>
      </c>
      <c r="C4272" t="s">
        <v>16</v>
      </c>
      <c r="D4272" t="s">
        <v>17</v>
      </c>
      <c r="E4272" t="s">
        <v>17</v>
      </c>
      <c r="F4272" t="s">
        <v>18</v>
      </c>
      <c r="G4272" t="s">
        <v>19</v>
      </c>
      <c r="H4272" t="s">
        <v>20</v>
      </c>
      <c r="I4272" t="s">
        <v>21</v>
      </c>
      <c r="J4272">
        <v>1886</v>
      </c>
      <c r="K4272">
        <v>9.9425000000000008</v>
      </c>
      <c r="L4272">
        <v>18751.555</v>
      </c>
      <c r="M4272">
        <v>18.6666666666667</v>
      </c>
      <c r="N4272" t="s">
        <v>17</v>
      </c>
      <c r="O4272" t="s">
        <v>22</v>
      </c>
      <c r="P4272" s="2">
        <f>DATEVALUE(CONCATENATE(RIGHT(output[[#This Row],[month_year]],2),"/01/",LEFT(output[[#This Row],[month_year]],4)))</f>
        <v>42430</v>
      </c>
    </row>
    <row r="4273" spans="1:16" x14ac:dyDescent="0.3">
      <c r="A4273">
        <v>201603</v>
      </c>
      <c r="B4273" t="s">
        <v>70</v>
      </c>
      <c r="C4273" t="s">
        <v>71</v>
      </c>
      <c r="D4273" t="s">
        <v>72</v>
      </c>
      <c r="E4273" t="s">
        <v>72</v>
      </c>
      <c r="F4273" t="s">
        <v>18</v>
      </c>
      <c r="G4273" t="s">
        <v>19</v>
      </c>
      <c r="H4273" t="s">
        <v>38</v>
      </c>
      <c r="I4273" t="s">
        <v>39</v>
      </c>
      <c r="J4273">
        <v>3019</v>
      </c>
      <c r="K4273">
        <v>9.94</v>
      </c>
      <c r="L4273">
        <v>30008.86</v>
      </c>
      <c r="M4273">
        <v>16</v>
      </c>
      <c r="N4273" t="s">
        <v>72</v>
      </c>
      <c r="O4273" t="s">
        <v>22</v>
      </c>
      <c r="P4273" s="2">
        <f>DATEVALUE(CONCATENATE(RIGHT(output[[#This Row],[month_year]],2),"/01/",LEFT(output[[#This Row],[month_year]],4)))</f>
        <v>42430</v>
      </c>
    </row>
    <row r="4274" spans="1:16" x14ac:dyDescent="0.3">
      <c r="A4274">
        <v>201603</v>
      </c>
      <c r="B4274" t="s">
        <v>70</v>
      </c>
      <c r="C4274" t="s">
        <v>73</v>
      </c>
      <c r="D4274" t="s">
        <v>74</v>
      </c>
      <c r="E4274" t="s">
        <v>75</v>
      </c>
      <c r="F4274" t="s">
        <v>18</v>
      </c>
      <c r="G4274" t="s">
        <v>19</v>
      </c>
      <c r="H4274" t="s">
        <v>20</v>
      </c>
      <c r="I4274" t="s">
        <v>21</v>
      </c>
      <c r="J4274">
        <v>524</v>
      </c>
      <c r="K4274">
        <v>9.9425000000000008</v>
      </c>
      <c r="L4274">
        <v>5209.87</v>
      </c>
      <c r="M4274">
        <v>5.3333333333333304</v>
      </c>
      <c r="N4274" t="s">
        <v>75</v>
      </c>
      <c r="O4274" t="s">
        <v>22</v>
      </c>
      <c r="P4274" s="2">
        <f>DATEVALUE(CONCATENATE(RIGHT(output[[#This Row],[month_year]],2),"/01/",LEFT(output[[#This Row],[month_year]],4)))</f>
        <v>42430</v>
      </c>
    </row>
    <row r="4275" spans="1:16" x14ac:dyDescent="0.3">
      <c r="A4275">
        <v>201603</v>
      </c>
      <c r="B4275" t="s">
        <v>70</v>
      </c>
      <c r="C4275" t="s">
        <v>76</v>
      </c>
      <c r="D4275" t="s">
        <v>77</v>
      </c>
      <c r="E4275" t="s">
        <v>78</v>
      </c>
      <c r="F4275" t="s">
        <v>18</v>
      </c>
      <c r="G4275" t="s">
        <v>19</v>
      </c>
      <c r="H4275" t="s">
        <v>38</v>
      </c>
      <c r="I4275" t="s">
        <v>39</v>
      </c>
      <c r="J4275">
        <v>882</v>
      </c>
      <c r="K4275">
        <v>9.94</v>
      </c>
      <c r="L4275">
        <v>8767.08</v>
      </c>
      <c r="M4275">
        <v>5.3333333333333304</v>
      </c>
      <c r="N4275" t="s">
        <v>78</v>
      </c>
      <c r="O4275" t="s">
        <v>22</v>
      </c>
      <c r="P4275" s="2">
        <f>DATEVALUE(CONCATENATE(RIGHT(output[[#This Row],[month_year]],2),"/01/",LEFT(output[[#This Row],[month_year]],4)))</f>
        <v>42430</v>
      </c>
    </row>
    <row r="4276" spans="1:16" x14ac:dyDescent="0.3">
      <c r="A4276">
        <v>201603</v>
      </c>
      <c r="B4276" t="s">
        <v>70</v>
      </c>
      <c r="C4276" t="s">
        <v>79</v>
      </c>
      <c r="D4276" t="s">
        <v>80</v>
      </c>
      <c r="E4276" t="s">
        <v>81</v>
      </c>
      <c r="F4276" t="s">
        <v>18</v>
      </c>
      <c r="G4276" t="s">
        <v>52</v>
      </c>
      <c r="H4276" t="s">
        <v>20</v>
      </c>
      <c r="I4276" t="s">
        <v>53</v>
      </c>
      <c r="J4276">
        <v>1300</v>
      </c>
      <c r="K4276">
        <v>9.94</v>
      </c>
      <c r="L4276">
        <v>12922</v>
      </c>
      <c r="M4276">
        <v>13.3333333333333</v>
      </c>
      <c r="N4276" t="s">
        <v>81</v>
      </c>
      <c r="O4276" t="s">
        <v>22</v>
      </c>
      <c r="P4276" s="2">
        <f>DATEVALUE(CONCATENATE(RIGHT(output[[#This Row],[month_year]],2),"/01/",LEFT(output[[#This Row],[month_year]],4)))</f>
        <v>42430</v>
      </c>
    </row>
    <row r="4277" spans="1:16" x14ac:dyDescent="0.3">
      <c r="A4277">
        <v>201603</v>
      </c>
      <c r="B4277" t="s">
        <v>70</v>
      </c>
      <c r="C4277" t="s">
        <v>82</v>
      </c>
      <c r="D4277" t="s">
        <v>83</v>
      </c>
      <c r="E4277" t="s">
        <v>84</v>
      </c>
      <c r="F4277" t="s">
        <v>18</v>
      </c>
      <c r="G4277" t="s">
        <v>52</v>
      </c>
      <c r="H4277" t="s">
        <v>38</v>
      </c>
      <c r="I4277" t="s">
        <v>85</v>
      </c>
      <c r="J4277">
        <v>1037</v>
      </c>
      <c r="K4277">
        <v>9.9499999999999993</v>
      </c>
      <c r="L4277">
        <v>10318.15</v>
      </c>
      <c r="M4277">
        <v>10.6666666666667</v>
      </c>
      <c r="N4277" t="s">
        <v>84</v>
      </c>
      <c r="O4277" t="s">
        <v>22</v>
      </c>
      <c r="P4277" s="2">
        <f>DATEVALUE(CONCATENATE(RIGHT(output[[#This Row],[month_year]],2),"/01/",LEFT(output[[#This Row],[month_year]],4)))</f>
        <v>42430</v>
      </c>
    </row>
    <row r="4278" spans="1:16" x14ac:dyDescent="0.3">
      <c r="A4278">
        <v>201603</v>
      </c>
      <c r="B4278" t="s">
        <v>70</v>
      </c>
      <c r="C4278" t="s">
        <v>29</v>
      </c>
      <c r="D4278" t="s">
        <v>30</v>
      </c>
      <c r="E4278" t="s">
        <v>30</v>
      </c>
      <c r="F4278" t="s">
        <v>30</v>
      </c>
      <c r="G4278" t="s">
        <v>19</v>
      </c>
      <c r="H4278" t="s">
        <v>20</v>
      </c>
      <c r="I4278" t="s">
        <v>21</v>
      </c>
      <c r="J4278">
        <v>8661</v>
      </c>
      <c r="K4278">
        <v>9.9425000000000008</v>
      </c>
      <c r="L4278">
        <v>86111.992499999993</v>
      </c>
      <c r="M4278">
        <v>64</v>
      </c>
      <c r="N4278" t="s">
        <v>30</v>
      </c>
      <c r="O4278" t="s">
        <v>22</v>
      </c>
      <c r="P4278" s="2">
        <f>DATEVALUE(CONCATENATE(RIGHT(output[[#This Row],[month_year]],2),"/01/",LEFT(output[[#This Row],[month_year]],4)))</f>
        <v>42430</v>
      </c>
    </row>
    <row r="4279" spans="1:16" x14ac:dyDescent="0.3">
      <c r="A4279">
        <v>201603</v>
      </c>
      <c r="B4279" t="s">
        <v>70</v>
      </c>
      <c r="C4279" t="s">
        <v>86</v>
      </c>
      <c r="D4279" t="s">
        <v>87</v>
      </c>
      <c r="E4279" t="s">
        <v>87</v>
      </c>
      <c r="F4279" t="s">
        <v>30</v>
      </c>
      <c r="G4279" t="s">
        <v>19</v>
      </c>
      <c r="H4279" t="s">
        <v>38</v>
      </c>
      <c r="I4279" t="s">
        <v>39</v>
      </c>
      <c r="J4279">
        <v>2437</v>
      </c>
      <c r="K4279">
        <v>9.94</v>
      </c>
      <c r="L4279">
        <v>24223.78</v>
      </c>
      <c r="M4279">
        <v>16</v>
      </c>
      <c r="N4279" t="s">
        <v>87</v>
      </c>
      <c r="O4279" t="s">
        <v>22</v>
      </c>
      <c r="P4279" s="2">
        <f>DATEVALUE(CONCATENATE(RIGHT(output[[#This Row],[month_year]],2),"/01/",LEFT(output[[#This Row],[month_year]],4)))</f>
        <v>42430</v>
      </c>
    </row>
    <row r="4280" spans="1:16" x14ac:dyDescent="0.3">
      <c r="A4280">
        <v>201603</v>
      </c>
      <c r="B4280" t="s">
        <v>70</v>
      </c>
      <c r="C4280" t="s">
        <v>88</v>
      </c>
      <c r="D4280" t="s">
        <v>89</v>
      </c>
      <c r="E4280" t="s">
        <v>30</v>
      </c>
      <c r="F4280" t="s">
        <v>30</v>
      </c>
      <c r="G4280" t="s">
        <v>19</v>
      </c>
      <c r="H4280" t="s">
        <v>20</v>
      </c>
      <c r="I4280" t="s">
        <v>21</v>
      </c>
      <c r="J4280">
        <v>960</v>
      </c>
      <c r="K4280">
        <v>9.9499999999999993</v>
      </c>
      <c r="L4280">
        <v>9552</v>
      </c>
      <c r="N4280" t="s">
        <v>30</v>
      </c>
      <c r="O4280" t="s">
        <v>24</v>
      </c>
      <c r="P4280" s="2">
        <f>DATEVALUE(CONCATENATE(RIGHT(output[[#This Row],[month_year]],2),"/01/",LEFT(output[[#This Row],[month_year]],4)))</f>
        <v>42430</v>
      </c>
    </row>
    <row r="4281" spans="1:16" x14ac:dyDescent="0.3">
      <c r="A4281">
        <v>201603</v>
      </c>
      <c r="B4281" t="s">
        <v>70</v>
      </c>
      <c r="C4281" t="s">
        <v>31</v>
      </c>
      <c r="D4281" t="s">
        <v>32</v>
      </c>
      <c r="E4281" t="s">
        <v>32</v>
      </c>
      <c r="F4281" t="s">
        <v>30</v>
      </c>
      <c r="G4281" t="s">
        <v>19</v>
      </c>
      <c r="H4281" t="s">
        <v>20</v>
      </c>
      <c r="I4281" t="s">
        <v>21</v>
      </c>
      <c r="J4281">
        <v>27043</v>
      </c>
      <c r="K4281">
        <v>9.9425000000000008</v>
      </c>
      <c r="L4281">
        <v>268875.02750000003</v>
      </c>
      <c r="M4281">
        <v>24</v>
      </c>
      <c r="N4281" t="s">
        <v>32</v>
      </c>
      <c r="O4281" t="s">
        <v>22</v>
      </c>
      <c r="P4281" s="2">
        <f>DATEVALUE(CONCATENATE(RIGHT(output[[#This Row],[month_year]],2),"/01/",LEFT(output[[#This Row],[month_year]],4)))</f>
        <v>42430</v>
      </c>
    </row>
    <row r="4282" spans="1:16" x14ac:dyDescent="0.3">
      <c r="A4282">
        <v>201603</v>
      </c>
      <c r="B4282" t="s">
        <v>70</v>
      </c>
      <c r="C4282" t="s">
        <v>90</v>
      </c>
      <c r="D4282" t="s">
        <v>91</v>
      </c>
      <c r="E4282" t="s">
        <v>91</v>
      </c>
      <c r="F4282" t="s">
        <v>30</v>
      </c>
      <c r="G4282" t="s">
        <v>19</v>
      </c>
      <c r="H4282" t="s">
        <v>38</v>
      </c>
      <c r="I4282" t="s">
        <v>39</v>
      </c>
      <c r="J4282">
        <v>19</v>
      </c>
      <c r="K4282">
        <v>9.94</v>
      </c>
      <c r="L4282">
        <v>188.86</v>
      </c>
      <c r="M4282">
        <v>16</v>
      </c>
      <c r="N4282" t="s">
        <v>91</v>
      </c>
      <c r="O4282" t="s">
        <v>22</v>
      </c>
      <c r="P4282" s="2">
        <f>DATEVALUE(CONCATENATE(RIGHT(output[[#This Row],[month_year]],2),"/01/",LEFT(output[[#This Row],[month_year]],4)))</f>
        <v>42430</v>
      </c>
    </row>
    <row r="4283" spans="1:16" x14ac:dyDescent="0.3">
      <c r="A4283">
        <v>201603</v>
      </c>
      <c r="B4283" t="s">
        <v>70</v>
      </c>
      <c r="C4283" t="s">
        <v>92</v>
      </c>
      <c r="D4283" t="s">
        <v>92</v>
      </c>
      <c r="E4283" t="s">
        <v>92</v>
      </c>
      <c r="F4283" t="s">
        <v>35</v>
      </c>
      <c r="G4283" t="s">
        <v>19</v>
      </c>
      <c r="H4283" t="s">
        <v>20</v>
      </c>
      <c r="I4283" t="s">
        <v>21</v>
      </c>
      <c r="J4283">
        <v>3999</v>
      </c>
      <c r="K4283">
        <v>9.9425000000000008</v>
      </c>
      <c r="L4283">
        <v>39760.057500000003</v>
      </c>
      <c r="M4283">
        <v>10.6666666666667</v>
      </c>
      <c r="N4283" t="s">
        <v>92</v>
      </c>
      <c r="O4283" t="s">
        <v>22</v>
      </c>
      <c r="P4283" s="2">
        <f>DATEVALUE(CONCATENATE(RIGHT(output[[#This Row],[month_year]],2),"/01/",LEFT(output[[#This Row],[month_year]],4)))</f>
        <v>42430</v>
      </c>
    </row>
    <row r="4284" spans="1:16" x14ac:dyDescent="0.3">
      <c r="A4284">
        <v>201603</v>
      </c>
      <c r="B4284" t="s">
        <v>70</v>
      </c>
      <c r="C4284" t="s">
        <v>33</v>
      </c>
      <c r="D4284" t="s">
        <v>33</v>
      </c>
      <c r="E4284" t="s">
        <v>34</v>
      </c>
      <c r="F4284" t="s">
        <v>35</v>
      </c>
      <c r="G4284" t="s">
        <v>19</v>
      </c>
      <c r="H4284" t="s">
        <v>20</v>
      </c>
      <c r="I4284" t="s">
        <v>21</v>
      </c>
      <c r="J4284">
        <v>5112</v>
      </c>
      <c r="K4284">
        <v>9.9425000000000008</v>
      </c>
      <c r="L4284">
        <v>50826.06</v>
      </c>
      <c r="M4284">
        <v>21.3333333333333</v>
      </c>
      <c r="N4284" t="s">
        <v>34</v>
      </c>
      <c r="O4284" t="s">
        <v>22</v>
      </c>
      <c r="P4284" s="2">
        <f>DATEVALUE(CONCATENATE(RIGHT(output[[#This Row],[month_year]],2),"/01/",LEFT(output[[#This Row],[month_year]],4)))</f>
        <v>42430</v>
      </c>
    </row>
    <row r="4285" spans="1:16" x14ac:dyDescent="0.3">
      <c r="A4285">
        <v>201603</v>
      </c>
      <c r="B4285" t="s">
        <v>70</v>
      </c>
      <c r="C4285" t="s">
        <v>36</v>
      </c>
      <c r="D4285" t="s">
        <v>36</v>
      </c>
      <c r="E4285" t="s">
        <v>36</v>
      </c>
      <c r="F4285" t="s">
        <v>35</v>
      </c>
      <c r="G4285" t="s">
        <v>19</v>
      </c>
      <c r="H4285" t="s">
        <v>20</v>
      </c>
      <c r="I4285" t="s">
        <v>21</v>
      </c>
      <c r="J4285">
        <v>15452</v>
      </c>
      <c r="K4285">
        <v>9.9425000000000008</v>
      </c>
      <c r="L4285">
        <v>153631.51</v>
      </c>
      <c r="M4285">
        <v>64</v>
      </c>
      <c r="N4285" t="s">
        <v>36</v>
      </c>
      <c r="O4285" t="s">
        <v>22</v>
      </c>
      <c r="P4285" s="2">
        <f>DATEVALUE(CONCATENATE(RIGHT(output[[#This Row],[month_year]],2),"/01/",LEFT(output[[#This Row],[month_year]],4)))</f>
        <v>42430</v>
      </c>
    </row>
    <row r="4286" spans="1:16" x14ac:dyDescent="0.3">
      <c r="A4286">
        <v>201603</v>
      </c>
      <c r="B4286" t="s">
        <v>70</v>
      </c>
      <c r="C4286" t="s">
        <v>93</v>
      </c>
      <c r="D4286" t="s">
        <v>93</v>
      </c>
      <c r="E4286" t="s">
        <v>93</v>
      </c>
      <c r="F4286" t="s">
        <v>35</v>
      </c>
      <c r="G4286" t="s">
        <v>19</v>
      </c>
      <c r="H4286" t="s">
        <v>20</v>
      </c>
      <c r="I4286" t="s">
        <v>21</v>
      </c>
      <c r="J4286">
        <v>7602</v>
      </c>
      <c r="K4286">
        <v>9.9425000000000008</v>
      </c>
      <c r="L4286">
        <v>75582.884999999995</v>
      </c>
      <c r="M4286">
        <v>34.6666666666667</v>
      </c>
      <c r="N4286" t="s">
        <v>93</v>
      </c>
      <c r="O4286" t="s">
        <v>22</v>
      </c>
      <c r="P4286" s="2">
        <f>DATEVALUE(CONCATENATE(RIGHT(output[[#This Row],[month_year]],2),"/01/",LEFT(output[[#This Row],[month_year]],4)))</f>
        <v>42430</v>
      </c>
    </row>
    <row r="4287" spans="1:16" x14ac:dyDescent="0.3">
      <c r="A4287">
        <v>201603</v>
      </c>
      <c r="B4287" t="s">
        <v>70</v>
      </c>
      <c r="C4287" t="s">
        <v>94</v>
      </c>
      <c r="D4287" t="s">
        <v>94</v>
      </c>
      <c r="E4287" t="s">
        <v>94</v>
      </c>
      <c r="F4287" t="s">
        <v>35</v>
      </c>
      <c r="G4287" t="s">
        <v>19</v>
      </c>
      <c r="H4287" t="s">
        <v>38</v>
      </c>
      <c r="I4287" t="s">
        <v>39</v>
      </c>
      <c r="J4287">
        <v>2785</v>
      </c>
      <c r="K4287">
        <v>9.94</v>
      </c>
      <c r="L4287">
        <v>27682.9</v>
      </c>
      <c r="M4287">
        <v>24</v>
      </c>
      <c r="N4287" t="s">
        <v>94</v>
      </c>
      <c r="O4287" t="s">
        <v>22</v>
      </c>
      <c r="P4287" s="2">
        <f>DATEVALUE(CONCATENATE(RIGHT(output[[#This Row],[month_year]],2),"/01/",LEFT(output[[#This Row],[month_year]],4)))</f>
        <v>42430</v>
      </c>
    </row>
    <row r="4288" spans="1:16" x14ac:dyDescent="0.3">
      <c r="A4288">
        <v>201603</v>
      </c>
      <c r="B4288" t="s">
        <v>70</v>
      </c>
      <c r="C4288" t="s">
        <v>95</v>
      </c>
      <c r="D4288" t="s">
        <v>95</v>
      </c>
      <c r="E4288" t="s">
        <v>96</v>
      </c>
      <c r="F4288" t="s">
        <v>35</v>
      </c>
      <c r="G4288" t="s">
        <v>52</v>
      </c>
      <c r="H4288" t="s">
        <v>20</v>
      </c>
      <c r="I4288" t="s">
        <v>53</v>
      </c>
      <c r="J4288">
        <v>3845</v>
      </c>
      <c r="K4288">
        <v>9.94</v>
      </c>
      <c r="L4288">
        <v>38219.300000000003</v>
      </c>
      <c r="M4288">
        <v>32</v>
      </c>
      <c r="N4288" t="s">
        <v>96</v>
      </c>
      <c r="O4288" t="s">
        <v>22</v>
      </c>
      <c r="P4288" s="2">
        <f>DATEVALUE(CONCATENATE(RIGHT(output[[#This Row],[month_year]],2),"/01/",LEFT(output[[#This Row],[month_year]],4)))</f>
        <v>42430</v>
      </c>
    </row>
    <row r="4289" spans="1:16" x14ac:dyDescent="0.3">
      <c r="A4289">
        <v>201603</v>
      </c>
      <c r="B4289" t="s">
        <v>70</v>
      </c>
      <c r="C4289" t="s">
        <v>46</v>
      </c>
      <c r="D4289" t="s">
        <v>47</v>
      </c>
      <c r="E4289" t="s">
        <v>47</v>
      </c>
      <c r="F4289" t="s">
        <v>48</v>
      </c>
      <c r="G4289" t="s">
        <v>19</v>
      </c>
      <c r="H4289" t="s">
        <v>20</v>
      </c>
      <c r="I4289" t="s">
        <v>21</v>
      </c>
      <c r="J4289">
        <v>7600</v>
      </c>
      <c r="K4289">
        <v>9.9425000000000008</v>
      </c>
      <c r="L4289">
        <v>75563</v>
      </c>
      <c r="M4289">
        <v>45.3333333333333</v>
      </c>
      <c r="N4289" t="s">
        <v>47</v>
      </c>
      <c r="O4289" t="s">
        <v>22</v>
      </c>
      <c r="P4289" s="2">
        <f>DATEVALUE(CONCATENATE(RIGHT(output[[#This Row],[month_year]],2),"/01/",LEFT(output[[#This Row],[month_year]],4)))</f>
        <v>42430</v>
      </c>
    </row>
    <row r="4290" spans="1:16" x14ac:dyDescent="0.3">
      <c r="A4290">
        <v>201603</v>
      </c>
      <c r="B4290" t="s">
        <v>70</v>
      </c>
      <c r="C4290" t="s">
        <v>60</v>
      </c>
      <c r="D4290" t="s">
        <v>61</v>
      </c>
      <c r="E4290" t="s">
        <v>61</v>
      </c>
      <c r="F4290" t="s">
        <v>48</v>
      </c>
      <c r="G4290" t="s">
        <v>19</v>
      </c>
      <c r="H4290" t="s">
        <v>20</v>
      </c>
      <c r="I4290" t="s">
        <v>21</v>
      </c>
      <c r="J4290">
        <v>2274</v>
      </c>
      <c r="K4290">
        <v>9.9425000000000008</v>
      </c>
      <c r="L4290">
        <v>22609.244999999999</v>
      </c>
      <c r="M4290">
        <v>10.6666666666667</v>
      </c>
      <c r="N4290" t="s">
        <v>61</v>
      </c>
      <c r="O4290" t="s">
        <v>22</v>
      </c>
      <c r="P4290" s="2">
        <f>DATEVALUE(CONCATENATE(RIGHT(output[[#This Row],[month_year]],2),"/01/",LEFT(output[[#This Row],[month_year]],4)))</f>
        <v>42430</v>
      </c>
    </row>
    <row r="4291" spans="1:16" x14ac:dyDescent="0.3">
      <c r="A4291">
        <v>201603</v>
      </c>
      <c r="B4291" t="s">
        <v>70</v>
      </c>
      <c r="C4291" t="s">
        <v>97</v>
      </c>
      <c r="D4291" t="s">
        <v>98</v>
      </c>
      <c r="E4291" t="s">
        <v>98</v>
      </c>
      <c r="F4291" t="s">
        <v>65</v>
      </c>
      <c r="G4291" t="s">
        <v>19</v>
      </c>
      <c r="H4291" t="s">
        <v>20</v>
      </c>
      <c r="I4291" t="s">
        <v>21</v>
      </c>
      <c r="J4291">
        <v>3119</v>
      </c>
      <c r="K4291">
        <v>9.9425000000000008</v>
      </c>
      <c r="L4291">
        <v>31010.657500000001</v>
      </c>
      <c r="M4291">
        <v>16</v>
      </c>
      <c r="N4291" t="s">
        <v>98</v>
      </c>
      <c r="O4291" t="s">
        <v>22</v>
      </c>
      <c r="P4291" s="2">
        <f>DATEVALUE(CONCATENATE(RIGHT(output[[#This Row],[month_year]],2),"/01/",LEFT(output[[#This Row],[month_year]],4)))</f>
        <v>42430</v>
      </c>
    </row>
    <row r="4292" spans="1:16" x14ac:dyDescent="0.3">
      <c r="A4292">
        <v>201603</v>
      </c>
      <c r="B4292" t="s">
        <v>70</v>
      </c>
      <c r="C4292" t="s">
        <v>99</v>
      </c>
      <c r="D4292" t="s">
        <v>100</v>
      </c>
      <c r="E4292" t="s">
        <v>100</v>
      </c>
      <c r="F4292" t="s">
        <v>65</v>
      </c>
      <c r="G4292" t="s">
        <v>19</v>
      </c>
      <c r="H4292" t="s">
        <v>20</v>
      </c>
      <c r="I4292" t="s">
        <v>21</v>
      </c>
      <c r="J4292">
        <v>2860</v>
      </c>
      <c r="K4292">
        <v>9.9425000000000008</v>
      </c>
      <c r="L4292">
        <v>28435.55</v>
      </c>
      <c r="M4292">
        <v>18.6666666666667</v>
      </c>
      <c r="N4292" t="s">
        <v>100</v>
      </c>
      <c r="O4292" t="s">
        <v>22</v>
      </c>
      <c r="P4292" s="2">
        <f>DATEVALUE(CONCATENATE(RIGHT(output[[#This Row],[month_year]],2),"/01/",LEFT(output[[#This Row],[month_year]],4)))</f>
        <v>42430</v>
      </c>
    </row>
    <row r="4293" spans="1:16" x14ac:dyDescent="0.3">
      <c r="A4293">
        <v>201603</v>
      </c>
      <c r="B4293" t="s">
        <v>70</v>
      </c>
      <c r="C4293" t="s">
        <v>101</v>
      </c>
      <c r="D4293" t="s">
        <v>102</v>
      </c>
      <c r="E4293" t="s">
        <v>103</v>
      </c>
      <c r="F4293" t="s">
        <v>65</v>
      </c>
      <c r="G4293" t="s">
        <v>19</v>
      </c>
      <c r="H4293" t="s">
        <v>38</v>
      </c>
      <c r="I4293" t="s">
        <v>39</v>
      </c>
      <c r="J4293">
        <v>920</v>
      </c>
      <c r="K4293">
        <v>9.94</v>
      </c>
      <c r="L4293">
        <v>9144.7999999999993</v>
      </c>
      <c r="M4293">
        <v>9.3333333333333304</v>
      </c>
      <c r="N4293" t="s">
        <v>103</v>
      </c>
      <c r="O4293" t="s">
        <v>22</v>
      </c>
      <c r="P4293" s="2">
        <f>DATEVALUE(CONCATENATE(RIGHT(output[[#This Row],[month_year]],2),"/01/",LEFT(output[[#This Row],[month_year]],4)))</f>
        <v>42430</v>
      </c>
    </row>
    <row r="4294" spans="1:16" x14ac:dyDescent="0.3">
      <c r="A4294">
        <v>201603</v>
      </c>
      <c r="B4294" t="s">
        <v>70</v>
      </c>
      <c r="C4294" t="s">
        <v>62</v>
      </c>
      <c r="D4294" t="s">
        <v>63</v>
      </c>
      <c r="E4294" t="s">
        <v>64</v>
      </c>
      <c r="F4294" t="s">
        <v>65</v>
      </c>
      <c r="G4294" t="s">
        <v>19</v>
      </c>
      <c r="H4294" t="s">
        <v>20</v>
      </c>
      <c r="I4294" t="s">
        <v>21</v>
      </c>
      <c r="J4294">
        <v>10998</v>
      </c>
      <c r="K4294">
        <v>9.9425000000000008</v>
      </c>
      <c r="L4294">
        <v>109347.61500000001</v>
      </c>
      <c r="M4294">
        <v>40</v>
      </c>
      <c r="N4294" t="s">
        <v>64</v>
      </c>
      <c r="O4294" t="s">
        <v>22</v>
      </c>
      <c r="P4294" s="2">
        <f>DATEVALUE(CONCATENATE(RIGHT(output[[#This Row],[month_year]],2),"/01/",LEFT(output[[#This Row],[month_year]],4)))</f>
        <v>42430</v>
      </c>
    </row>
    <row r="4295" spans="1:16" x14ac:dyDescent="0.3">
      <c r="A4295">
        <v>201603</v>
      </c>
      <c r="B4295" t="s">
        <v>70</v>
      </c>
      <c r="C4295" t="s">
        <v>104</v>
      </c>
      <c r="D4295" t="s">
        <v>105</v>
      </c>
      <c r="E4295" t="s">
        <v>106</v>
      </c>
      <c r="F4295" t="s">
        <v>65</v>
      </c>
      <c r="G4295" t="s">
        <v>19</v>
      </c>
      <c r="H4295" t="s">
        <v>38</v>
      </c>
      <c r="I4295" t="s">
        <v>39</v>
      </c>
      <c r="J4295">
        <v>1013</v>
      </c>
      <c r="K4295">
        <v>9.94</v>
      </c>
      <c r="L4295">
        <v>10069.219999999999</v>
      </c>
      <c r="M4295">
        <v>8</v>
      </c>
      <c r="N4295" t="s">
        <v>106</v>
      </c>
      <c r="O4295" t="s">
        <v>22</v>
      </c>
      <c r="P4295" s="2">
        <f>DATEVALUE(CONCATENATE(RIGHT(output[[#This Row],[month_year]],2),"/01/",LEFT(output[[#This Row],[month_year]],4)))</f>
        <v>42430</v>
      </c>
    </row>
    <row r="4296" spans="1:16" x14ac:dyDescent="0.3">
      <c r="A4296">
        <v>201603</v>
      </c>
      <c r="B4296" t="s">
        <v>70</v>
      </c>
      <c r="C4296" t="s">
        <v>694</v>
      </c>
      <c r="D4296" t="s">
        <v>695</v>
      </c>
      <c r="E4296" t="s">
        <v>695</v>
      </c>
      <c r="F4296" t="s">
        <v>65</v>
      </c>
      <c r="G4296" t="s">
        <v>19</v>
      </c>
      <c r="H4296" t="s">
        <v>20</v>
      </c>
      <c r="I4296" t="s">
        <v>21</v>
      </c>
      <c r="J4296">
        <v>588</v>
      </c>
      <c r="K4296">
        <v>9.9425000000000008</v>
      </c>
      <c r="L4296">
        <v>5846.19</v>
      </c>
      <c r="M4296">
        <v>16</v>
      </c>
      <c r="N4296" t="s">
        <v>695</v>
      </c>
      <c r="O4296" t="s">
        <v>22</v>
      </c>
      <c r="P4296" s="2">
        <f>DATEVALUE(CONCATENATE(RIGHT(output[[#This Row],[month_year]],2),"/01/",LEFT(output[[#This Row],[month_year]],4)))</f>
        <v>42430</v>
      </c>
    </row>
    <row r="4297" spans="1:16" x14ac:dyDescent="0.3">
      <c r="A4297">
        <v>201603</v>
      </c>
      <c r="B4297" t="s">
        <v>70</v>
      </c>
      <c r="C4297" t="s">
        <v>696</v>
      </c>
      <c r="D4297" t="s">
        <v>697</v>
      </c>
      <c r="E4297" t="s">
        <v>698</v>
      </c>
      <c r="F4297" t="s">
        <v>65</v>
      </c>
      <c r="G4297" t="s">
        <v>19</v>
      </c>
      <c r="H4297" t="s">
        <v>20</v>
      </c>
      <c r="I4297" t="s">
        <v>21</v>
      </c>
      <c r="J4297">
        <v>1443</v>
      </c>
      <c r="K4297">
        <v>9.9425000000000008</v>
      </c>
      <c r="L4297">
        <v>14347.0275</v>
      </c>
      <c r="M4297">
        <v>10.6666666666667</v>
      </c>
      <c r="N4297" t="s">
        <v>698</v>
      </c>
      <c r="O4297" t="s">
        <v>22</v>
      </c>
      <c r="P4297" s="2">
        <f>DATEVALUE(CONCATENATE(RIGHT(output[[#This Row],[month_year]],2),"/01/",LEFT(output[[#This Row],[month_year]],4)))</f>
        <v>42430</v>
      </c>
    </row>
    <row r="4298" spans="1:16" x14ac:dyDescent="0.3">
      <c r="A4298">
        <v>201603</v>
      </c>
      <c r="B4298" t="s">
        <v>70</v>
      </c>
      <c r="C4298" t="s">
        <v>107</v>
      </c>
      <c r="D4298" t="s">
        <v>108</v>
      </c>
      <c r="E4298" t="s">
        <v>108</v>
      </c>
      <c r="F4298" t="s">
        <v>65</v>
      </c>
      <c r="G4298" t="s">
        <v>19</v>
      </c>
      <c r="H4298" t="s">
        <v>20</v>
      </c>
      <c r="I4298" t="s">
        <v>21</v>
      </c>
      <c r="J4298">
        <v>4134</v>
      </c>
      <c r="K4298">
        <v>9.9425000000000008</v>
      </c>
      <c r="L4298">
        <v>41102.294999999998</v>
      </c>
      <c r="M4298">
        <v>18.6666666666667</v>
      </c>
      <c r="N4298" t="s">
        <v>108</v>
      </c>
      <c r="O4298" t="s">
        <v>22</v>
      </c>
      <c r="P4298" s="2">
        <f>DATEVALUE(CONCATENATE(RIGHT(output[[#This Row],[month_year]],2),"/01/",LEFT(output[[#This Row],[month_year]],4)))</f>
        <v>42430</v>
      </c>
    </row>
    <row r="4299" spans="1:16" x14ac:dyDescent="0.3">
      <c r="A4299">
        <v>201603</v>
      </c>
      <c r="B4299" t="s">
        <v>70</v>
      </c>
      <c r="C4299" t="s">
        <v>66</v>
      </c>
      <c r="D4299" t="s">
        <v>67</v>
      </c>
      <c r="E4299" t="s">
        <v>67</v>
      </c>
      <c r="F4299" t="s">
        <v>65</v>
      </c>
      <c r="G4299" t="s">
        <v>19</v>
      </c>
      <c r="H4299" t="s">
        <v>20</v>
      </c>
      <c r="I4299" t="s">
        <v>21</v>
      </c>
      <c r="J4299">
        <v>3678</v>
      </c>
      <c r="K4299">
        <v>9.9425000000000008</v>
      </c>
      <c r="L4299">
        <v>36568.514999999999</v>
      </c>
      <c r="M4299">
        <v>21.3333333333333</v>
      </c>
      <c r="N4299" t="s">
        <v>67</v>
      </c>
      <c r="O4299" t="s">
        <v>22</v>
      </c>
      <c r="P4299" s="2">
        <f>DATEVALUE(CONCATENATE(RIGHT(output[[#This Row],[month_year]],2),"/01/",LEFT(output[[#This Row],[month_year]],4)))</f>
        <v>42430</v>
      </c>
    </row>
    <row r="4300" spans="1:16" x14ac:dyDescent="0.3">
      <c r="A4300">
        <v>201603</v>
      </c>
      <c r="B4300" t="s">
        <v>70</v>
      </c>
      <c r="C4300" t="s">
        <v>111</v>
      </c>
      <c r="D4300" t="s">
        <v>112</v>
      </c>
      <c r="E4300" t="s">
        <v>113</v>
      </c>
      <c r="F4300" t="s">
        <v>65</v>
      </c>
      <c r="G4300" t="s">
        <v>19</v>
      </c>
      <c r="H4300" t="s">
        <v>38</v>
      </c>
      <c r="I4300" t="s">
        <v>39</v>
      </c>
      <c r="J4300">
        <v>1330</v>
      </c>
      <c r="K4300">
        <v>9.94</v>
      </c>
      <c r="L4300">
        <v>13220.2</v>
      </c>
      <c r="M4300">
        <v>10.6666666666667</v>
      </c>
      <c r="N4300" t="s">
        <v>113</v>
      </c>
      <c r="O4300" t="s">
        <v>22</v>
      </c>
      <c r="P4300" s="2">
        <f>DATEVALUE(CONCATENATE(RIGHT(output[[#This Row],[month_year]],2),"/01/",LEFT(output[[#This Row],[month_year]],4)))</f>
        <v>42430</v>
      </c>
    </row>
    <row r="4301" spans="1:16" x14ac:dyDescent="0.3">
      <c r="A4301">
        <v>201603</v>
      </c>
      <c r="B4301" t="s">
        <v>70</v>
      </c>
      <c r="C4301" t="s">
        <v>114</v>
      </c>
      <c r="D4301" t="s">
        <v>115</v>
      </c>
      <c r="E4301" t="s">
        <v>115</v>
      </c>
      <c r="F4301" t="s">
        <v>65</v>
      </c>
      <c r="G4301" t="s">
        <v>19</v>
      </c>
      <c r="H4301" t="s">
        <v>20</v>
      </c>
      <c r="I4301" t="s">
        <v>21</v>
      </c>
      <c r="J4301">
        <v>2916</v>
      </c>
      <c r="K4301">
        <v>9.9425000000000008</v>
      </c>
      <c r="L4301">
        <v>28992.33</v>
      </c>
      <c r="M4301">
        <v>16</v>
      </c>
      <c r="N4301" t="s">
        <v>115</v>
      </c>
      <c r="O4301" t="s">
        <v>22</v>
      </c>
      <c r="P4301" s="2">
        <f>DATEVALUE(CONCATENATE(RIGHT(output[[#This Row],[month_year]],2),"/01/",LEFT(output[[#This Row],[month_year]],4)))</f>
        <v>42430</v>
      </c>
    </row>
    <row r="4302" spans="1:16" x14ac:dyDescent="0.3">
      <c r="A4302">
        <v>201603</v>
      </c>
      <c r="B4302" t="s">
        <v>70</v>
      </c>
      <c r="C4302" t="s">
        <v>68</v>
      </c>
      <c r="D4302" t="s">
        <v>69</v>
      </c>
      <c r="E4302" t="s">
        <v>65</v>
      </c>
      <c r="F4302" t="s">
        <v>65</v>
      </c>
      <c r="G4302" t="s">
        <v>19</v>
      </c>
      <c r="H4302" t="s">
        <v>20</v>
      </c>
      <c r="I4302" t="s">
        <v>21</v>
      </c>
      <c r="J4302">
        <v>6746</v>
      </c>
      <c r="K4302">
        <v>9.9425000000000008</v>
      </c>
      <c r="L4302">
        <v>67072.104999999996</v>
      </c>
      <c r="M4302">
        <v>80</v>
      </c>
      <c r="N4302" t="s">
        <v>65</v>
      </c>
      <c r="O4302" t="s">
        <v>22</v>
      </c>
      <c r="P4302" s="2">
        <f>DATEVALUE(CONCATENATE(RIGHT(output[[#This Row],[month_year]],2),"/01/",LEFT(output[[#This Row],[month_year]],4)))</f>
        <v>42430</v>
      </c>
    </row>
    <row r="4303" spans="1:16" x14ac:dyDescent="0.3">
      <c r="A4303">
        <v>201603</v>
      </c>
      <c r="B4303" t="s">
        <v>70</v>
      </c>
      <c r="C4303" t="s">
        <v>118</v>
      </c>
      <c r="D4303" t="s">
        <v>119</v>
      </c>
      <c r="E4303" t="s">
        <v>120</v>
      </c>
      <c r="F4303" t="s">
        <v>65</v>
      </c>
      <c r="G4303" t="s">
        <v>19</v>
      </c>
      <c r="H4303" t="s">
        <v>38</v>
      </c>
      <c r="I4303" t="s">
        <v>39</v>
      </c>
      <c r="J4303">
        <v>7569</v>
      </c>
      <c r="K4303">
        <v>9.9499999999999993</v>
      </c>
      <c r="L4303">
        <v>75311.55</v>
      </c>
      <c r="M4303">
        <v>80</v>
      </c>
      <c r="N4303" t="s">
        <v>120</v>
      </c>
      <c r="O4303" t="s">
        <v>22</v>
      </c>
      <c r="P4303" s="2">
        <f>DATEVALUE(CONCATENATE(RIGHT(output[[#This Row],[month_year]],2),"/01/",LEFT(output[[#This Row],[month_year]],4)))</f>
        <v>42430</v>
      </c>
    </row>
    <row r="4304" spans="1:16" x14ac:dyDescent="0.3">
      <c r="A4304">
        <v>201603</v>
      </c>
      <c r="B4304" t="s">
        <v>70</v>
      </c>
      <c r="C4304" t="s">
        <v>646</v>
      </c>
      <c r="D4304" t="s">
        <v>126</v>
      </c>
      <c r="E4304" t="s">
        <v>126</v>
      </c>
      <c r="F4304" t="s">
        <v>65</v>
      </c>
      <c r="G4304" t="s">
        <v>19</v>
      </c>
      <c r="H4304" t="s">
        <v>20</v>
      </c>
      <c r="I4304" t="s">
        <v>21</v>
      </c>
      <c r="J4304">
        <v>697</v>
      </c>
      <c r="K4304">
        <v>9.9425000000000008</v>
      </c>
      <c r="L4304">
        <v>6929.9224999999997</v>
      </c>
      <c r="M4304">
        <v>24</v>
      </c>
      <c r="N4304" t="s">
        <v>126</v>
      </c>
      <c r="O4304" t="s">
        <v>22</v>
      </c>
      <c r="P4304" s="2">
        <f>DATEVALUE(CONCATENATE(RIGHT(output[[#This Row],[month_year]],2),"/01/",LEFT(output[[#This Row],[month_year]],4)))</f>
        <v>42430</v>
      </c>
    </row>
    <row r="4305" spans="1:16" x14ac:dyDescent="0.3">
      <c r="A4305">
        <v>201603</v>
      </c>
      <c r="B4305" t="s">
        <v>70</v>
      </c>
      <c r="C4305" t="s">
        <v>699</v>
      </c>
      <c r="D4305" t="s">
        <v>123</v>
      </c>
      <c r="E4305" t="s">
        <v>123</v>
      </c>
      <c r="F4305" t="s">
        <v>65</v>
      </c>
      <c r="G4305" t="s">
        <v>19</v>
      </c>
      <c r="H4305" t="s">
        <v>38</v>
      </c>
      <c r="I4305" t="s">
        <v>39</v>
      </c>
      <c r="J4305">
        <v>41</v>
      </c>
      <c r="K4305">
        <v>9.94</v>
      </c>
      <c r="L4305">
        <v>407.54</v>
      </c>
      <c r="M4305">
        <v>5.3333333333333304</v>
      </c>
      <c r="N4305" t="s">
        <v>123</v>
      </c>
      <c r="O4305" t="s">
        <v>22</v>
      </c>
      <c r="P4305" s="2">
        <f>DATEVALUE(CONCATENATE(RIGHT(output[[#This Row],[month_year]],2),"/01/",LEFT(output[[#This Row],[month_year]],4)))</f>
        <v>42430</v>
      </c>
    </row>
    <row r="4306" spans="1:16" x14ac:dyDescent="0.3">
      <c r="A4306">
        <v>201603</v>
      </c>
      <c r="B4306" t="s">
        <v>70</v>
      </c>
      <c r="C4306" t="s">
        <v>121</v>
      </c>
      <c r="D4306" t="s">
        <v>122</v>
      </c>
      <c r="E4306" t="s">
        <v>123</v>
      </c>
      <c r="F4306" t="s">
        <v>65</v>
      </c>
      <c r="G4306" t="s">
        <v>19</v>
      </c>
      <c r="H4306" t="s">
        <v>38</v>
      </c>
      <c r="I4306" t="s">
        <v>39</v>
      </c>
      <c r="J4306">
        <v>203</v>
      </c>
      <c r="K4306">
        <v>9.94</v>
      </c>
      <c r="L4306">
        <v>2017.82</v>
      </c>
      <c r="N4306" t="s">
        <v>123</v>
      </c>
      <c r="O4306" t="s">
        <v>24</v>
      </c>
      <c r="P4306" s="2">
        <f>DATEVALUE(CONCATENATE(RIGHT(output[[#This Row],[month_year]],2),"/01/",LEFT(output[[#This Row],[month_year]],4)))</f>
        <v>42430</v>
      </c>
    </row>
    <row r="4307" spans="1:16" x14ac:dyDescent="0.3">
      <c r="A4307">
        <v>201603</v>
      </c>
      <c r="B4307" t="s">
        <v>70</v>
      </c>
      <c r="C4307" t="s">
        <v>124</v>
      </c>
      <c r="D4307" t="s">
        <v>125</v>
      </c>
      <c r="E4307" t="s">
        <v>126</v>
      </c>
      <c r="F4307" t="s">
        <v>65</v>
      </c>
      <c r="G4307" t="s">
        <v>19</v>
      </c>
      <c r="H4307" t="s">
        <v>20</v>
      </c>
      <c r="I4307" t="s">
        <v>21</v>
      </c>
      <c r="J4307">
        <v>2111</v>
      </c>
      <c r="K4307">
        <v>9.9499999999999993</v>
      </c>
      <c r="L4307">
        <v>21004.45</v>
      </c>
      <c r="N4307" t="s">
        <v>126</v>
      </c>
      <c r="O4307" t="s">
        <v>24</v>
      </c>
      <c r="P4307" s="2">
        <f>DATEVALUE(CONCATENATE(RIGHT(output[[#This Row],[month_year]],2),"/01/",LEFT(output[[#This Row],[month_year]],4)))</f>
        <v>42430</v>
      </c>
    </row>
    <row r="4308" spans="1:16" x14ac:dyDescent="0.3">
      <c r="A4308">
        <v>201603</v>
      </c>
      <c r="B4308" t="s">
        <v>127</v>
      </c>
      <c r="C4308" t="s">
        <v>79</v>
      </c>
      <c r="D4308" t="s">
        <v>80</v>
      </c>
      <c r="E4308" t="s">
        <v>81</v>
      </c>
      <c r="F4308" t="s">
        <v>18</v>
      </c>
      <c r="G4308" t="s">
        <v>52</v>
      </c>
      <c r="H4308" t="s">
        <v>20</v>
      </c>
      <c r="I4308" t="s">
        <v>53</v>
      </c>
      <c r="J4308">
        <v>1324</v>
      </c>
      <c r="K4308">
        <v>13.72</v>
      </c>
      <c r="L4308">
        <v>18165.28</v>
      </c>
      <c r="M4308">
        <v>10.6666666666667</v>
      </c>
      <c r="N4308" t="s">
        <v>81</v>
      </c>
      <c r="O4308" t="s">
        <v>22</v>
      </c>
      <c r="P4308" s="2">
        <f>DATEVALUE(CONCATENATE(RIGHT(output[[#This Row],[month_year]],2),"/01/",LEFT(output[[#This Row],[month_year]],4)))</f>
        <v>42430</v>
      </c>
    </row>
    <row r="4309" spans="1:16" x14ac:dyDescent="0.3">
      <c r="A4309">
        <v>201603</v>
      </c>
      <c r="B4309" t="s">
        <v>127</v>
      </c>
      <c r="C4309" t="s">
        <v>128</v>
      </c>
      <c r="D4309" t="s">
        <v>129</v>
      </c>
      <c r="E4309" t="s">
        <v>129</v>
      </c>
      <c r="F4309" t="s">
        <v>30</v>
      </c>
      <c r="G4309" t="s">
        <v>19</v>
      </c>
      <c r="H4309" t="s">
        <v>20</v>
      </c>
      <c r="I4309" t="s">
        <v>21</v>
      </c>
      <c r="J4309">
        <v>5909</v>
      </c>
      <c r="K4309">
        <v>13.4</v>
      </c>
      <c r="L4309">
        <v>79180.600000000006</v>
      </c>
      <c r="M4309">
        <v>21.3333333333333</v>
      </c>
      <c r="N4309" t="s">
        <v>129</v>
      </c>
      <c r="O4309" t="s">
        <v>22</v>
      </c>
      <c r="P4309" s="2">
        <f>DATEVALUE(CONCATENATE(RIGHT(output[[#This Row],[month_year]],2),"/01/",LEFT(output[[#This Row],[month_year]],4)))</f>
        <v>42430</v>
      </c>
    </row>
    <row r="4310" spans="1:16" x14ac:dyDescent="0.3">
      <c r="A4310">
        <v>201603</v>
      </c>
      <c r="B4310" t="s">
        <v>127</v>
      </c>
      <c r="C4310" t="s">
        <v>130</v>
      </c>
      <c r="D4310" t="s">
        <v>131</v>
      </c>
      <c r="E4310" t="s">
        <v>132</v>
      </c>
      <c r="F4310" t="s">
        <v>30</v>
      </c>
      <c r="G4310" t="s">
        <v>52</v>
      </c>
      <c r="H4310" t="s">
        <v>20</v>
      </c>
      <c r="I4310" t="s">
        <v>53</v>
      </c>
      <c r="J4310">
        <v>2368</v>
      </c>
      <c r="K4310">
        <v>13.72</v>
      </c>
      <c r="L4310">
        <v>32488.959999999999</v>
      </c>
      <c r="M4310">
        <v>16</v>
      </c>
      <c r="N4310" t="s">
        <v>132</v>
      </c>
      <c r="O4310" t="s">
        <v>22</v>
      </c>
      <c r="P4310" s="2">
        <f>DATEVALUE(CONCATENATE(RIGHT(output[[#This Row],[month_year]],2),"/01/",LEFT(output[[#This Row],[month_year]],4)))</f>
        <v>42430</v>
      </c>
    </row>
    <row r="4311" spans="1:16" x14ac:dyDescent="0.3">
      <c r="A4311">
        <v>201603</v>
      </c>
      <c r="B4311" t="s">
        <v>127</v>
      </c>
      <c r="C4311" t="s">
        <v>29</v>
      </c>
      <c r="D4311" t="s">
        <v>30</v>
      </c>
      <c r="E4311" t="s">
        <v>30</v>
      </c>
      <c r="F4311" t="s">
        <v>30</v>
      </c>
      <c r="G4311" t="s">
        <v>19</v>
      </c>
      <c r="H4311" t="s">
        <v>20</v>
      </c>
      <c r="I4311" t="s">
        <v>21</v>
      </c>
      <c r="J4311">
        <v>29888</v>
      </c>
      <c r="K4311">
        <v>13.4</v>
      </c>
      <c r="L4311">
        <v>400499.20000000001</v>
      </c>
      <c r="M4311">
        <v>80</v>
      </c>
      <c r="N4311" t="s">
        <v>30</v>
      </c>
      <c r="O4311" t="s">
        <v>22</v>
      </c>
      <c r="P4311" s="2">
        <f>DATEVALUE(CONCATENATE(RIGHT(output[[#This Row],[month_year]],2),"/01/",LEFT(output[[#This Row],[month_year]],4)))</f>
        <v>42430</v>
      </c>
    </row>
    <row r="4312" spans="1:16" x14ac:dyDescent="0.3">
      <c r="A4312">
        <v>201603</v>
      </c>
      <c r="B4312" t="s">
        <v>127</v>
      </c>
      <c r="C4312" t="s">
        <v>133</v>
      </c>
      <c r="D4312" t="s">
        <v>134</v>
      </c>
      <c r="E4312" t="s">
        <v>134</v>
      </c>
      <c r="F4312" t="s">
        <v>30</v>
      </c>
      <c r="G4312" t="s">
        <v>19</v>
      </c>
      <c r="H4312" t="s">
        <v>20</v>
      </c>
      <c r="I4312" t="s">
        <v>21</v>
      </c>
      <c r="J4312">
        <v>8972</v>
      </c>
      <c r="K4312">
        <v>13.4</v>
      </c>
      <c r="L4312">
        <v>120224.8</v>
      </c>
      <c r="M4312">
        <v>26.6666666666667</v>
      </c>
      <c r="N4312" t="s">
        <v>134</v>
      </c>
      <c r="O4312" t="s">
        <v>22</v>
      </c>
      <c r="P4312" s="2">
        <f>DATEVALUE(CONCATENATE(RIGHT(output[[#This Row],[month_year]],2),"/01/",LEFT(output[[#This Row],[month_year]],4)))</f>
        <v>42430</v>
      </c>
    </row>
    <row r="4313" spans="1:16" x14ac:dyDescent="0.3">
      <c r="A4313">
        <v>201603</v>
      </c>
      <c r="B4313" t="s">
        <v>127</v>
      </c>
      <c r="C4313" t="s">
        <v>135</v>
      </c>
      <c r="D4313" t="s">
        <v>136</v>
      </c>
      <c r="E4313" t="s">
        <v>136</v>
      </c>
      <c r="F4313" t="s">
        <v>30</v>
      </c>
      <c r="G4313" t="s">
        <v>52</v>
      </c>
      <c r="H4313" t="s">
        <v>20</v>
      </c>
      <c r="I4313" t="s">
        <v>53</v>
      </c>
      <c r="J4313">
        <v>2017</v>
      </c>
      <c r="K4313">
        <v>13.72</v>
      </c>
      <c r="L4313">
        <v>27673.24</v>
      </c>
      <c r="M4313">
        <v>16</v>
      </c>
      <c r="N4313" t="s">
        <v>136</v>
      </c>
      <c r="O4313" t="s">
        <v>22</v>
      </c>
      <c r="P4313" s="2">
        <f>DATEVALUE(CONCATENATE(RIGHT(output[[#This Row],[month_year]],2),"/01/",LEFT(output[[#This Row],[month_year]],4)))</f>
        <v>42430</v>
      </c>
    </row>
    <row r="4314" spans="1:16" x14ac:dyDescent="0.3">
      <c r="A4314">
        <v>201603</v>
      </c>
      <c r="B4314" t="s">
        <v>127</v>
      </c>
      <c r="C4314" t="s">
        <v>137</v>
      </c>
      <c r="D4314" t="s">
        <v>138</v>
      </c>
      <c r="E4314" t="s">
        <v>138</v>
      </c>
      <c r="F4314" t="s">
        <v>30</v>
      </c>
      <c r="G4314" t="s">
        <v>19</v>
      </c>
      <c r="H4314" t="s">
        <v>20</v>
      </c>
      <c r="I4314" t="s">
        <v>21</v>
      </c>
      <c r="J4314">
        <v>3907</v>
      </c>
      <c r="K4314">
        <v>13.4</v>
      </c>
      <c r="L4314">
        <v>52353.8</v>
      </c>
      <c r="M4314">
        <v>18.6666666666667</v>
      </c>
      <c r="N4314" t="s">
        <v>138</v>
      </c>
      <c r="O4314" t="s">
        <v>22</v>
      </c>
      <c r="P4314" s="2">
        <f>DATEVALUE(CONCATENATE(RIGHT(output[[#This Row],[month_year]],2),"/01/",LEFT(output[[#This Row],[month_year]],4)))</f>
        <v>42430</v>
      </c>
    </row>
    <row r="4315" spans="1:16" x14ac:dyDescent="0.3">
      <c r="A4315">
        <v>201603</v>
      </c>
      <c r="B4315" t="s">
        <v>127</v>
      </c>
      <c r="C4315" t="s">
        <v>31</v>
      </c>
      <c r="D4315" t="s">
        <v>32</v>
      </c>
      <c r="E4315" t="s">
        <v>32</v>
      </c>
      <c r="F4315" t="s">
        <v>30</v>
      </c>
      <c r="G4315" t="s">
        <v>19</v>
      </c>
      <c r="H4315" t="s">
        <v>20</v>
      </c>
      <c r="I4315" t="s">
        <v>21</v>
      </c>
      <c r="J4315">
        <v>24337</v>
      </c>
      <c r="K4315">
        <v>13.4</v>
      </c>
      <c r="L4315">
        <v>326115.8</v>
      </c>
      <c r="M4315">
        <v>50.6666666666667</v>
      </c>
      <c r="N4315" t="s">
        <v>32</v>
      </c>
      <c r="O4315" t="s">
        <v>22</v>
      </c>
      <c r="P4315" s="2">
        <f>DATEVALUE(CONCATENATE(RIGHT(output[[#This Row],[month_year]],2),"/01/",LEFT(output[[#This Row],[month_year]],4)))</f>
        <v>42430</v>
      </c>
    </row>
    <row r="4316" spans="1:16" x14ac:dyDescent="0.3">
      <c r="A4316">
        <v>201603</v>
      </c>
      <c r="B4316" t="s">
        <v>127</v>
      </c>
      <c r="C4316" t="s">
        <v>139</v>
      </c>
      <c r="D4316" t="s">
        <v>140</v>
      </c>
      <c r="E4316" t="s">
        <v>141</v>
      </c>
      <c r="F4316" t="s">
        <v>30</v>
      </c>
      <c r="G4316" t="s">
        <v>27</v>
      </c>
      <c r="H4316" t="s">
        <v>20</v>
      </c>
      <c r="I4316" t="s">
        <v>28</v>
      </c>
      <c r="J4316">
        <v>55375</v>
      </c>
      <c r="K4316">
        <v>8.48</v>
      </c>
      <c r="L4316">
        <v>469580</v>
      </c>
      <c r="M4316">
        <v>27.3333333333333</v>
      </c>
      <c r="N4316" t="s">
        <v>141</v>
      </c>
      <c r="O4316" t="s">
        <v>22</v>
      </c>
      <c r="P4316" s="2">
        <f>DATEVALUE(CONCATENATE(RIGHT(output[[#This Row],[month_year]],2),"/01/",LEFT(output[[#This Row],[month_year]],4)))</f>
        <v>42430</v>
      </c>
    </row>
    <row r="4317" spans="1:16" x14ac:dyDescent="0.3">
      <c r="A4317">
        <v>201603</v>
      </c>
      <c r="B4317" t="s">
        <v>127</v>
      </c>
      <c r="C4317" t="s">
        <v>33</v>
      </c>
      <c r="D4317" t="s">
        <v>33</v>
      </c>
      <c r="E4317" t="s">
        <v>34</v>
      </c>
      <c r="F4317" t="s">
        <v>35</v>
      </c>
      <c r="G4317" t="s">
        <v>19</v>
      </c>
      <c r="H4317" t="s">
        <v>20</v>
      </c>
      <c r="I4317" t="s">
        <v>21</v>
      </c>
      <c r="J4317">
        <v>2943</v>
      </c>
      <c r="K4317">
        <v>13.4</v>
      </c>
      <c r="L4317">
        <v>39436.199999999997</v>
      </c>
      <c r="M4317">
        <v>5.3333333333333304</v>
      </c>
      <c r="N4317" t="s">
        <v>34</v>
      </c>
      <c r="O4317" t="s">
        <v>22</v>
      </c>
      <c r="P4317" s="2">
        <f>DATEVALUE(CONCATENATE(RIGHT(output[[#This Row],[month_year]],2),"/01/",LEFT(output[[#This Row],[month_year]],4)))</f>
        <v>42430</v>
      </c>
    </row>
    <row r="4318" spans="1:16" x14ac:dyDescent="0.3">
      <c r="A4318">
        <v>201603</v>
      </c>
      <c r="B4318" t="s">
        <v>127</v>
      </c>
      <c r="C4318" t="s">
        <v>36</v>
      </c>
      <c r="D4318" t="s">
        <v>36</v>
      </c>
      <c r="E4318" t="s">
        <v>36</v>
      </c>
      <c r="F4318" t="s">
        <v>35</v>
      </c>
      <c r="G4318" t="s">
        <v>19</v>
      </c>
      <c r="H4318" t="s">
        <v>20</v>
      </c>
      <c r="I4318" t="s">
        <v>21</v>
      </c>
      <c r="J4318">
        <v>5974</v>
      </c>
      <c r="K4318">
        <v>13.4</v>
      </c>
      <c r="L4318">
        <v>80051.600000000006</v>
      </c>
      <c r="M4318">
        <v>22.6666666666667</v>
      </c>
      <c r="N4318" t="s">
        <v>36</v>
      </c>
      <c r="O4318" t="s">
        <v>22</v>
      </c>
      <c r="P4318" s="2">
        <f>DATEVALUE(CONCATENATE(RIGHT(output[[#This Row],[month_year]],2),"/01/",LEFT(output[[#This Row],[month_year]],4)))</f>
        <v>42430</v>
      </c>
    </row>
    <row r="4319" spans="1:16" x14ac:dyDescent="0.3">
      <c r="A4319">
        <v>201603</v>
      </c>
      <c r="B4319" t="s">
        <v>127</v>
      </c>
      <c r="C4319" t="s">
        <v>93</v>
      </c>
      <c r="D4319" t="s">
        <v>93</v>
      </c>
      <c r="E4319" t="s">
        <v>93</v>
      </c>
      <c r="F4319" t="s">
        <v>35</v>
      </c>
      <c r="G4319" t="s">
        <v>19</v>
      </c>
      <c r="H4319" t="s">
        <v>20</v>
      </c>
      <c r="I4319" t="s">
        <v>21</v>
      </c>
      <c r="J4319">
        <v>6082</v>
      </c>
      <c r="K4319">
        <v>13.4</v>
      </c>
      <c r="L4319">
        <v>81498.8</v>
      </c>
      <c r="M4319">
        <v>21.3333333333333</v>
      </c>
      <c r="N4319" t="s">
        <v>93</v>
      </c>
      <c r="O4319" t="s">
        <v>22</v>
      </c>
      <c r="P4319" s="2">
        <f>DATEVALUE(CONCATENATE(RIGHT(output[[#This Row],[month_year]],2),"/01/",LEFT(output[[#This Row],[month_year]],4)))</f>
        <v>42430</v>
      </c>
    </row>
    <row r="4320" spans="1:16" x14ac:dyDescent="0.3">
      <c r="A4320">
        <v>201603</v>
      </c>
      <c r="B4320" t="s">
        <v>127</v>
      </c>
      <c r="C4320" t="s">
        <v>95</v>
      </c>
      <c r="D4320" t="s">
        <v>95</v>
      </c>
      <c r="E4320" t="s">
        <v>96</v>
      </c>
      <c r="F4320" t="s">
        <v>35</v>
      </c>
      <c r="G4320" t="s">
        <v>52</v>
      </c>
      <c r="H4320" t="s">
        <v>20</v>
      </c>
      <c r="I4320" t="s">
        <v>53</v>
      </c>
      <c r="J4320">
        <v>2308</v>
      </c>
      <c r="K4320">
        <v>13.72</v>
      </c>
      <c r="L4320">
        <v>31665.759999999998</v>
      </c>
      <c r="M4320">
        <v>18.6666666666667</v>
      </c>
      <c r="N4320" t="s">
        <v>96</v>
      </c>
      <c r="O4320" t="s">
        <v>22</v>
      </c>
      <c r="P4320" s="2">
        <f>DATEVALUE(CONCATENATE(RIGHT(output[[#This Row],[month_year]],2),"/01/",LEFT(output[[#This Row],[month_year]],4)))</f>
        <v>42430</v>
      </c>
    </row>
    <row r="4321" spans="1:16" x14ac:dyDescent="0.3">
      <c r="A4321">
        <v>201603</v>
      </c>
      <c r="B4321" t="s">
        <v>127</v>
      </c>
      <c r="C4321" t="s">
        <v>46</v>
      </c>
      <c r="D4321" t="s">
        <v>47</v>
      </c>
      <c r="E4321" t="s">
        <v>47</v>
      </c>
      <c r="F4321" t="s">
        <v>48</v>
      </c>
      <c r="G4321" t="s">
        <v>19</v>
      </c>
      <c r="H4321" t="s">
        <v>20</v>
      </c>
      <c r="I4321" t="s">
        <v>21</v>
      </c>
      <c r="J4321">
        <v>6992</v>
      </c>
      <c r="K4321">
        <v>13.4</v>
      </c>
      <c r="L4321">
        <v>93692.800000000003</v>
      </c>
      <c r="M4321">
        <v>21.3333333333333</v>
      </c>
      <c r="N4321" t="s">
        <v>47</v>
      </c>
      <c r="O4321" t="s">
        <v>22</v>
      </c>
      <c r="P4321" s="2">
        <f>DATEVALUE(CONCATENATE(RIGHT(output[[#This Row],[month_year]],2),"/01/",LEFT(output[[#This Row],[month_year]],4)))</f>
        <v>42430</v>
      </c>
    </row>
    <row r="4322" spans="1:16" x14ac:dyDescent="0.3">
      <c r="A4322">
        <v>201603</v>
      </c>
      <c r="B4322" t="s">
        <v>127</v>
      </c>
      <c r="C4322" t="s">
        <v>142</v>
      </c>
      <c r="D4322" t="s">
        <v>63</v>
      </c>
      <c r="E4322" t="s">
        <v>64</v>
      </c>
      <c r="F4322" t="s">
        <v>65</v>
      </c>
      <c r="G4322" t="s">
        <v>19</v>
      </c>
      <c r="H4322" t="s">
        <v>20</v>
      </c>
      <c r="I4322" t="s">
        <v>21</v>
      </c>
      <c r="J4322">
        <v>14071</v>
      </c>
      <c r="K4322">
        <v>13.4</v>
      </c>
      <c r="L4322">
        <v>188551.4</v>
      </c>
      <c r="M4322">
        <v>20</v>
      </c>
      <c r="N4322" t="s">
        <v>64</v>
      </c>
      <c r="O4322" t="s">
        <v>22</v>
      </c>
      <c r="P4322" s="2">
        <f>DATEVALUE(CONCATENATE(RIGHT(output[[#This Row],[month_year]],2),"/01/",LEFT(output[[#This Row],[month_year]],4)))</f>
        <v>42430</v>
      </c>
    </row>
    <row r="4323" spans="1:16" x14ac:dyDescent="0.3">
      <c r="A4323">
        <v>201603</v>
      </c>
      <c r="B4323" t="s">
        <v>127</v>
      </c>
      <c r="C4323" t="s">
        <v>68</v>
      </c>
      <c r="D4323" t="s">
        <v>69</v>
      </c>
      <c r="E4323" t="s">
        <v>65</v>
      </c>
      <c r="F4323" t="s">
        <v>65</v>
      </c>
      <c r="G4323" t="s">
        <v>19</v>
      </c>
      <c r="H4323" t="s">
        <v>20</v>
      </c>
      <c r="I4323" t="s">
        <v>21</v>
      </c>
      <c r="J4323">
        <v>13818</v>
      </c>
      <c r="K4323">
        <v>13.4</v>
      </c>
      <c r="L4323">
        <v>185161.2</v>
      </c>
      <c r="M4323">
        <v>48</v>
      </c>
      <c r="N4323" t="s">
        <v>65</v>
      </c>
      <c r="O4323" t="s">
        <v>22</v>
      </c>
      <c r="P4323" s="2">
        <f>DATEVALUE(CONCATENATE(RIGHT(output[[#This Row],[month_year]],2),"/01/",LEFT(output[[#This Row],[month_year]],4)))</f>
        <v>42430</v>
      </c>
    </row>
    <row r="4324" spans="1:16" x14ac:dyDescent="0.3">
      <c r="A4324">
        <v>201603</v>
      </c>
      <c r="B4324" t="s">
        <v>143</v>
      </c>
      <c r="C4324" t="s">
        <v>144</v>
      </c>
      <c r="D4324" t="s">
        <v>145</v>
      </c>
      <c r="E4324" t="s">
        <v>146</v>
      </c>
      <c r="F4324" t="s">
        <v>18</v>
      </c>
      <c r="G4324" t="s">
        <v>27</v>
      </c>
      <c r="H4324" t="s">
        <v>20</v>
      </c>
      <c r="I4324" t="s">
        <v>28</v>
      </c>
      <c r="J4324">
        <v>8098</v>
      </c>
      <c r="K4324">
        <v>5.98</v>
      </c>
      <c r="L4324">
        <v>48426.04</v>
      </c>
      <c r="M4324">
        <v>2</v>
      </c>
      <c r="N4324" t="s">
        <v>146</v>
      </c>
      <c r="O4324" t="s">
        <v>22</v>
      </c>
      <c r="P4324" s="2">
        <f>DATEVALUE(CONCATENATE(RIGHT(output[[#This Row],[month_year]],2),"/01/",LEFT(output[[#This Row],[month_year]],4)))</f>
        <v>42430</v>
      </c>
    </row>
    <row r="4325" spans="1:16" x14ac:dyDescent="0.3">
      <c r="A4325">
        <v>201603</v>
      </c>
      <c r="B4325" t="s">
        <v>143</v>
      </c>
      <c r="C4325" t="s">
        <v>147</v>
      </c>
      <c r="D4325" t="s">
        <v>148</v>
      </c>
      <c r="E4325" t="s">
        <v>149</v>
      </c>
      <c r="F4325" t="s">
        <v>18</v>
      </c>
      <c r="G4325" t="s">
        <v>27</v>
      </c>
      <c r="H4325" t="s">
        <v>38</v>
      </c>
      <c r="I4325" t="s">
        <v>150</v>
      </c>
      <c r="J4325">
        <v>5479</v>
      </c>
      <c r="K4325">
        <v>6.98</v>
      </c>
      <c r="L4325">
        <v>38243.42</v>
      </c>
      <c r="M4325">
        <v>1.6666666666666701</v>
      </c>
      <c r="N4325" t="s">
        <v>149</v>
      </c>
      <c r="O4325" t="s">
        <v>22</v>
      </c>
      <c r="P4325" s="2">
        <f>DATEVALUE(CONCATENATE(RIGHT(output[[#This Row],[month_year]],2),"/01/",LEFT(output[[#This Row],[month_year]],4)))</f>
        <v>42430</v>
      </c>
    </row>
    <row r="4326" spans="1:16" x14ac:dyDescent="0.3">
      <c r="A4326">
        <v>201603</v>
      </c>
      <c r="B4326" t="s">
        <v>143</v>
      </c>
      <c r="C4326" t="s">
        <v>151</v>
      </c>
      <c r="D4326" t="s">
        <v>152</v>
      </c>
      <c r="E4326" t="s">
        <v>146</v>
      </c>
      <c r="F4326" t="s">
        <v>18</v>
      </c>
      <c r="G4326" t="s">
        <v>27</v>
      </c>
      <c r="H4326" t="s">
        <v>20</v>
      </c>
      <c r="I4326" t="s">
        <v>28</v>
      </c>
      <c r="J4326">
        <v>1054</v>
      </c>
      <c r="K4326">
        <v>5.98</v>
      </c>
      <c r="L4326">
        <v>6302.92</v>
      </c>
      <c r="N4326" t="s">
        <v>146</v>
      </c>
      <c r="O4326" t="s">
        <v>24</v>
      </c>
      <c r="P4326" s="2">
        <f>DATEVALUE(CONCATENATE(RIGHT(output[[#This Row],[month_year]],2),"/01/",LEFT(output[[#This Row],[month_year]],4)))</f>
        <v>42430</v>
      </c>
    </row>
    <row r="4327" spans="1:16" x14ac:dyDescent="0.3">
      <c r="A4327">
        <v>201603</v>
      </c>
      <c r="B4327" t="s">
        <v>143</v>
      </c>
      <c r="C4327" t="s">
        <v>153</v>
      </c>
      <c r="D4327" t="s">
        <v>154</v>
      </c>
      <c r="E4327" t="s">
        <v>149</v>
      </c>
      <c r="F4327" t="s">
        <v>18</v>
      </c>
      <c r="G4327" t="s">
        <v>27</v>
      </c>
      <c r="H4327" t="s">
        <v>38</v>
      </c>
      <c r="I4327" t="s">
        <v>150</v>
      </c>
      <c r="J4327">
        <v>750</v>
      </c>
      <c r="K4327">
        <v>6.98</v>
      </c>
      <c r="L4327">
        <v>5235</v>
      </c>
      <c r="N4327" t="s">
        <v>149</v>
      </c>
      <c r="O4327" t="s">
        <v>24</v>
      </c>
      <c r="P4327" s="2">
        <f>DATEVALUE(CONCATENATE(RIGHT(output[[#This Row],[month_year]],2),"/01/",LEFT(output[[#This Row],[month_year]],4)))</f>
        <v>42430</v>
      </c>
    </row>
    <row r="4328" spans="1:16" x14ac:dyDescent="0.3">
      <c r="A4328">
        <v>201603</v>
      </c>
      <c r="B4328" t="s">
        <v>143</v>
      </c>
      <c r="C4328" t="s">
        <v>155</v>
      </c>
      <c r="D4328" t="s">
        <v>156</v>
      </c>
      <c r="E4328" t="s">
        <v>17</v>
      </c>
      <c r="F4328" t="s">
        <v>18</v>
      </c>
      <c r="G4328" t="s">
        <v>19</v>
      </c>
      <c r="H4328" t="s">
        <v>20</v>
      </c>
      <c r="I4328" t="s">
        <v>21</v>
      </c>
      <c r="J4328">
        <v>2259</v>
      </c>
      <c r="K4328">
        <v>12.983333333333301</v>
      </c>
      <c r="L4328">
        <v>29329.35</v>
      </c>
      <c r="M4328">
        <v>18.6666666666667</v>
      </c>
      <c r="N4328" t="s">
        <v>17</v>
      </c>
      <c r="O4328" t="s">
        <v>22</v>
      </c>
      <c r="P4328" s="2">
        <f>DATEVALUE(CONCATENATE(RIGHT(output[[#This Row],[month_year]],2),"/01/",LEFT(output[[#This Row],[month_year]],4)))</f>
        <v>42430</v>
      </c>
    </row>
    <row r="4329" spans="1:16" x14ac:dyDescent="0.3">
      <c r="A4329">
        <v>201603</v>
      </c>
      <c r="B4329" t="s">
        <v>143</v>
      </c>
      <c r="C4329" t="s">
        <v>157</v>
      </c>
      <c r="D4329" t="s">
        <v>158</v>
      </c>
      <c r="E4329" t="s">
        <v>72</v>
      </c>
      <c r="F4329" t="s">
        <v>18</v>
      </c>
      <c r="G4329" t="s">
        <v>19</v>
      </c>
      <c r="H4329" t="s">
        <v>38</v>
      </c>
      <c r="I4329" t="s">
        <v>39</v>
      </c>
      <c r="J4329">
        <v>3121</v>
      </c>
      <c r="K4329">
        <v>14.0766666666667</v>
      </c>
      <c r="L4329">
        <v>43933.276666666701</v>
      </c>
      <c r="M4329">
        <v>18.6666666666667</v>
      </c>
      <c r="N4329" t="s">
        <v>72</v>
      </c>
      <c r="O4329" t="s">
        <v>22</v>
      </c>
      <c r="P4329" s="2">
        <f>DATEVALUE(CONCATENATE(RIGHT(output[[#This Row],[month_year]],2),"/01/",LEFT(output[[#This Row],[month_year]],4)))</f>
        <v>42430</v>
      </c>
    </row>
    <row r="4330" spans="1:16" x14ac:dyDescent="0.3">
      <c r="A4330">
        <v>201603</v>
      </c>
      <c r="B4330" t="s">
        <v>143</v>
      </c>
      <c r="C4330" t="s">
        <v>159</v>
      </c>
      <c r="D4330" t="s">
        <v>160</v>
      </c>
      <c r="E4330" t="s">
        <v>17</v>
      </c>
      <c r="F4330" t="s">
        <v>18</v>
      </c>
      <c r="G4330" t="s">
        <v>161</v>
      </c>
      <c r="H4330" t="s">
        <v>20</v>
      </c>
      <c r="I4330" t="s">
        <v>162</v>
      </c>
      <c r="J4330">
        <v>3966</v>
      </c>
      <c r="K4330">
        <v>13.1633333333333</v>
      </c>
      <c r="L4330">
        <v>52205.78</v>
      </c>
      <c r="N4330" t="s">
        <v>17</v>
      </c>
      <c r="O4330" t="s">
        <v>24</v>
      </c>
      <c r="P4330" s="2">
        <f>DATEVALUE(CONCATENATE(RIGHT(output[[#This Row],[month_year]],2),"/01/",LEFT(output[[#This Row],[month_year]],4)))</f>
        <v>42430</v>
      </c>
    </row>
    <row r="4331" spans="1:16" x14ac:dyDescent="0.3">
      <c r="A4331">
        <v>201603</v>
      </c>
      <c r="B4331" t="s">
        <v>143</v>
      </c>
      <c r="C4331" t="s">
        <v>163</v>
      </c>
      <c r="D4331" t="s">
        <v>164</v>
      </c>
      <c r="E4331" t="s">
        <v>72</v>
      </c>
      <c r="F4331" t="s">
        <v>18</v>
      </c>
      <c r="G4331" t="s">
        <v>161</v>
      </c>
      <c r="H4331" t="s">
        <v>38</v>
      </c>
      <c r="I4331" t="s">
        <v>165</v>
      </c>
      <c r="J4331">
        <v>5880</v>
      </c>
      <c r="K4331">
        <v>14.22</v>
      </c>
      <c r="L4331">
        <v>83613.600000000006</v>
      </c>
      <c r="N4331" t="s">
        <v>72</v>
      </c>
      <c r="O4331" t="s">
        <v>24</v>
      </c>
      <c r="P4331" s="2">
        <f>DATEVALUE(CONCATENATE(RIGHT(output[[#This Row],[month_year]],2),"/01/",LEFT(output[[#This Row],[month_year]],4)))</f>
        <v>42430</v>
      </c>
    </row>
    <row r="4332" spans="1:16" x14ac:dyDescent="0.3">
      <c r="A4332">
        <v>201603</v>
      </c>
      <c r="B4332" t="s">
        <v>143</v>
      </c>
      <c r="C4332" t="s">
        <v>166</v>
      </c>
      <c r="D4332" t="s">
        <v>167</v>
      </c>
      <c r="E4332" t="s">
        <v>17</v>
      </c>
      <c r="F4332" t="s">
        <v>18</v>
      </c>
      <c r="G4332" t="s">
        <v>19</v>
      </c>
      <c r="H4332" t="s">
        <v>20</v>
      </c>
      <c r="I4332" t="s">
        <v>21</v>
      </c>
      <c r="J4332">
        <v>202</v>
      </c>
      <c r="K4332">
        <v>14.98</v>
      </c>
      <c r="L4332">
        <v>3025.96</v>
      </c>
      <c r="N4332" t="s">
        <v>17</v>
      </c>
      <c r="O4332" t="s">
        <v>24</v>
      </c>
      <c r="P4332" s="2">
        <f>DATEVALUE(CONCATENATE(RIGHT(output[[#This Row],[month_year]],2),"/01/",LEFT(output[[#This Row],[month_year]],4)))</f>
        <v>42430</v>
      </c>
    </row>
    <row r="4333" spans="1:16" x14ac:dyDescent="0.3">
      <c r="A4333">
        <v>201603</v>
      </c>
      <c r="B4333" t="s">
        <v>143</v>
      </c>
      <c r="C4333" t="s">
        <v>168</v>
      </c>
      <c r="D4333" t="s">
        <v>169</v>
      </c>
      <c r="E4333" t="s">
        <v>72</v>
      </c>
      <c r="F4333" t="s">
        <v>18</v>
      </c>
      <c r="G4333" t="s">
        <v>19</v>
      </c>
      <c r="H4333" t="s">
        <v>38</v>
      </c>
      <c r="I4333" t="s">
        <v>39</v>
      </c>
      <c r="J4333">
        <v>275</v>
      </c>
      <c r="K4333">
        <v>15.98</v>
      </c>
      <c r="L4333">
        <v>4394.5</v>
      </c>
      <c r="N4333" t="s">
        <v>72</v>
      </c>
      <c r="O4333" t="s">
        <v>24</v>
      </c>
      <c r="P4333" s="2">
        <f>DATEVALUE(CONCATENATE(RIGHT(output[[#This Row],[month_year]],2),"/01/",LEFT(output[[#This Row],[month_year]],4)))</f>
        <v>42430</v>
      </c>
    </row>
    <row r="4334" spans="1:16" x14ac:dyDescent="0.3">
      <c r="A4334">
        <v>201603</v>
      </c>
      <c r="B4334" t="s">
        <v>143</v>
      </c>
      <c r="C4334" t="s">
        <v>170</v>
      </c>
      <c r="D4334" t="s">
        <v>171</v>
      </c>
      <c r="E4334" t="s">
        <v>172</v>
      </c>
      <c r="F4334" t="s">
        <v>18</v>
      </c>
      <c r="G4334" t="s">
        <v>27</v>
      </c>
      <c r="H4334" t="s">
        <v>20</v>
      </c>
      <c r="I4334" t="s">
        <v>28</v>
      </c>
      <c r="J4334">
        <v>7736</v>
      </c>
      <c r="K4334">
        <v>5.98</v>
      </c>
      <c r="L4334">
        <v>46261.279999999999</v>
      </c>
      <c r="M4334">
        <v>1.3333333333333299</v>
      </c>
      <c r="N4334" t="s">
        <v>172</v>
      </c>
      <c r="O4334" t="s">
        <v>22</v>
      </c>
      <c r="P4334" s="2">
        <f>DATEVALUE(CONCATENATE(RIGHT(output[[#This Row],[month_year]],2),"/01/",LEFT(output[[#This Row],[month_year]],4)))</f>
        <v>42430</v>
      </c>
    </row>
    <row r="4335" spans="1:16" x14ac:dyDescent="0.3">
      <c r="A4335">
        <v>201603</v>
      </c>
      <c r="B4335" t="s">
        <v>143</v>
      </c>
      <c r="C4335" t="s">
        <v>173</v>
      </c>
      <c r="D4335" t="s">
        <v>174</v>
      </c>
      <c r="E4335" t="s">
        <v>175</v>
      </c>
      <c r="F4335" t="s">
        <v>18</v>
      </c>
      <c r="G4335" t="s">
        <v>27</v>
      </c>
      <c r="H4335" t="s">
        <v>38</v>
      </c>
      <c r="I4335" t="s">
        <v>150</v>
      </c>
      <c r="J4335">
        <v>5119</v>
      </c>
      <c r="K4335">
        <v>6.98</v>
      </c>
      <c r="L4335">
        <v>35730.620000000003</v>
      </c>
      <c r="M4335">
        <v>1.3333333333333299</v>
      </c>
      <c r="N4335" t="s">
        <v>175</v>
      </c>
      <c r="O4335" t="s">
        <v>22</v>
      </c>
      <c r="P4335" s="2">
        <f>DATEVALUE(CONCATENATE(RIGHT(output[[#This Row],[month_year]],2),"/01/",LEFT(output[[#This Row],[month_year]],4)))</f>
        <v>42430</v>
      </c>
    </row>
    <row r="4336" spans="1:16" x14ac:dyDescent="0.3">
      <c r="A4336">
        <v>201603</v>
      </c>
      <c r="B4336" t="s">
        <v>143</v>
      </c>
      <c r="C4336" t="s">
        <v>176</v>
      </c>
      <c r="D4336" t="s">
        <v>177</v>
      </c>
      <c r="E4336" t="s">
        <v>172</v>
      </c>
      <c r="F4336" t="s">
        <v>18</v>
      </c>
      <c r="G4336" t="s">
        <v>27</v>
      </c>
      <c r="H4336" t="s">
        <v>20</v>
      </c>
      <c r="I4336" t="s">
        <v>28</v>
      </c>
      <c r="J4336">
        <v>962</v>
      </c>
      <c r="K4336">
        <v>5.98</v>
      </c>
      <c r="L4336">
        <v>5752.76</v>
      </c>
      <c r="N4336" t="s">
        <v>172</v>
      </c>
      <c r="O4336" t="s">
        <v>24</v>
      </c>
      <c r="P4336" s="2">
        <f>DATEVALUE(CONCATENATE(RIGHT(output[[#This Row],[month_year]],2),"/01/",LEFT(output[[#This Row],[month_year]],4)))</f>
        <v>42430</v>
      </c>
    </row>
    <row r="4337" spans="1:16" x14ac:dyDescent="0.3">
      <c r="A4337">
        <v>201603</v>
      </c>
      <c r="B4337" t="s">
        <v>143</v>
      </c>
      <c r="C4337" t="s">
        <v>178</v>
      </c>
      <c r="D4337" t="s">
        <v>179</v>
      </c>
      <c r="E4337" t="s">
        <v>175</v>
      </c>
      <c r="F4337" t="s">
        <v>18</v>
      </c>
      <c r="G4337" t="s">
        <v>27</v>
      </c>
      <c r="H4337" t="s">
        <v>38</v>
      </c>
      <c r="I4337" t="s">
        <v>150</v>
      </c>
      <c r="J4337">
        <v>630</v>
      </c>
      <c r="K4337">
        <v>6.98</v>
      </c>
      <c r="L4337">
        <v>4397.3999999999996</v>
      </c>
      <c r="N4337" t="s">
        <v>175</v>
      </c>
      <c r="O4337" t="s">
        <v>24</v>
      </c>
      <c r="P4337" s="2">
        <f>DATEVALUE(CONCATENATE(RIGHT(output[[#This Row],[month_year]],2),"/01/",LEFT(output[[#This Row],[month_year]],4)))</f>
        <v>42430</v>
      </c>
    </row>
    <row r="4338" spans="1:16" x14ac:dyDescent="0.3">
      <c r="A4338">
        <v>201603</v>
      </c>
      <c r="B4338" t="s">
        <v>143</v>
      </c>
      <c r="C4338" t="s">
        <v>180</v>
      </c>
      <c r="D4338" t="s">
        <v>181</v>
      </c>
      <c r="E4338" t="s">
        <v>75</v>
      </c>
      <c r="F4338" t="s">
        <v>18</v>
      </c>
      <c r="G4338" t="s">
        <v>19</v>
      </c>
      <c r="H4338" t="s">
        <v>20</v>
      </c>
      <c r="I4338" t="s">
        <v>21</v>
      </c>
      <c r="J4338">
        <v>2367</v>
      </c>
      <c r="K4338">
        <v>12.983333333333301</v>
      </c>
      <c r="L4338">
        <v>30731.55</v>
      </c>
      <c r="M4338">
        <v>10.6666666666667</v>
      </c>
      <c r="N4338" t="s">
        <v>75</v>
      </c>
      <c r="O4338" t="s">
        <v>22</v>
      </c>
      <c r="P4338" s="2">
        <f>DATEVALUE(CONCATENATE(RIGHT(output[[#This Row],[month_year]],2),"/01/",LEFT(output[[#This Row],[month_year]],4)))</f>
        <v>42430</v>
      </c>
    </row>
    <row r="4339" spans="1:16" x14ac:dyDescent="0.3">
      <c r="A4339">
        <v>201603</v>
      </c>
      <c r="B4339" t="s">
        <v>143</v>
      </c>
      <c r="C4339" t="s">
        <v>182</v>
      </c>
      <c r="D4339" t="s">
        <v>183</v>
      </c>
      <c r="E4339" t="s">
        <v>78</v>
      </c>
      <c r="F4339" t="s">
        <v>18</v>
      </c>
      <c r="G4339" t="s">
        <v>19</v>
      </c>
      <c r="H4339" t="s">
        <v>38</v>
      </c>
      <c r="I4339" t="s">
        <v>39</v>
      </c>
      <c r="J4339">
        <v>2993</v>
      </c>
      <c r="K4339">
        <v>14.0766666666667</v>
      </c>
      <c r="L4339">
        <v>42131.463333333297</v>
      </c>
      <c r="M4339">
        <v>10.6666666666667</v>
      </c>
      <c r="N4339" t="s">
        <v>78</v>
      </c>
      <c r="O4339" t="s">
        <v>22</v>
      </c>
      <c r="P4339" s="2">
        <f>DATEVALUE(CONCATENATE(RIGHT(output[[#This Row],[month_year]],2),"/01/",LEFT(output[[#This Row],[month_year]],4)))</f>
        <v>42430</v>
      </c>
    </row>
    <row r="4340" spans="1:16" x14ac:dyDescent="0.3">
      <c r="A4340">
        <v>201603</v>
      </c>
      <c r="B4340" t="s">
        <v>143</v>
      </c>
      <c r="C4340" t="s">
        <v>184</v>
      </c>
      <c r="D4340" t="s">
        <v>185</v>
      </c>
      <c r="E4340" t="s">
        <v>75</v>
      </c>
      <c r="F4340" t="s">
        <v>18</v>
      </c>
      <c r="G4340" t="s">
        <v>19</v>
      </c>
      <c r="H4340" t="s">
        <v>20</v>
      </c>
      <c r="I4340" t="s">
        <v>21</v>
      </c>
      <c r="J4340">
        <v>299</v>
      </c>
      <c r="K4340">
        <v>14.98</v>
      </c>
      <c r="L4340">
        <v>4479.0200000000004</v>
      </c>
      <c r="N4340" t="s">
        <v>75</v>
      </c>
      <c r="O4340" t="s">
        <v>24</v>
      </c>
      <c r="P4340" s="2">
        <f>DATEVALUE(CONCATENATE(RIGHT(output[[#This Row],[month_year]],2),"/01/",LEFT(output[[#This Row],[month_year]],4)))</f>
        <v>42430</v>
      </c>
    </row>
    <row r="4341" spans="1:16" x14ac:dyDescent="0.3">
      <c r="A4341">
        <v>201603</v>
      </c>
      <c r="B4341" t="s">
        <v>143</v>
      </c>
      <c r="C4341" t="s">
        <v>186</v>
      </c>
      <c r="D4341" t="s">
        <v>187</v>
      </c>
      <c r="E4341" t="s">
        <v>78</v>
      </c>
      <c r="F4341" t="s">
        <v>18</v>
      </c>
      <c r="G4341" t="s">
        <v>19</v>
      </c>
      <c r="H4341" t="s">
        <v>38</v>
      </c>
      <c r="I4341" t="s">
        <v>39</v>
      </c>
      <c r="J4341">
        <v>305</v>
      </c>
      <c r="K4341">
        <v>15.98</v>
      </c>
      <c r="L4341">
        <v>4873.8999999999996</v>
      </c>
      <c r="N4341" t="s">
        <v>78</v>
      </c>
      <c r="O4341" t="s">
        <v>24</v>
      </c>
      <c r="P4341" s="2">
        <f>DATEVALUE(CONCATENATE(RIGHT(output[[#This Row],[month_year]],2),"/01/",LEFT(output[[#This Row],[month_year]],4)))</f>
        <v>42430</v>
      </c>
    </row>
    <row r="4342" spans="1:16" x14ac:dyDescent="0.3">
      <c r="A4342">
        <v>201603</v>
      </c>
      <c r="B4342" t="s">
        <v>143</v>
      </c>
      <c r="C4342" t="s">
        <v>188</v>
      </c>
      <c r="D4342" t="s">
        <v>189</v>
      </c>
      <c r="E4342" t="s">
        <v>190</v>
      </c>
      <c r="F4342" t="s">
        <v>18</v>
      </c>
      <c r="G4342" t="s">
        <v>27</v>
      </c>
      <c r="H4342" t="s">
        <v>20</v>
      </c>
      <c r="I4342" t="s">
        <v>28</v>
      </c>
      <c r="J4342">
        <v>2152</v>
      </c>
      <c r="K4342">
        <v>5.98</v>
      </c>
      <c r="L4342">
        <v>12868.96</v>
      </c>
      <c r="M4342">
        <v>1</v>
      </c>
      <c r="N4342" t="s">
        <v>190</v>
      </c>
      <c r="O4342" t="s">
        <v>22</v>
      </c>
      <c r="P4342" s="2">
        <f>DATEVALUE(CONCATENATE(RIGHT(output[[#This Row],[month_year]],2),"/01/",LEFT(output[[#This Row],[month_year]],4)))</f>
        <v>42430</v>
      </c>
    </row>
    <row r="4343" spans="1:16" x14ac:dyDescent="0.3">
      <c r="A4343">
        <v>201603</v>
      </c>
      <c r="B4343" t="s">
        <v>143</v>
      </c>
      <c r="C4343" t="s">
        <v>191</v>
      </c>
      <c r="D4343" t="s">
        <v>192</v>
      </c>
      <c r="E4343" t="s">
        <v>193</v>
      </c>
      <c r="F4343" t="s">
        <v>18</v>
      </c>
      <c r="G4343" t="s">
        <v>27</v>
      </c>
      <c r="H4343" t="s">
        <v>38</v>
      </c>
      <c r="I4343" t="s">
        <v>150</v>
      </c>
      <c r="J4343">
        <v>1521</v>
      </c>
      <c r="K4343">
        <v>6.98</v>
      </c>
      <c r="L4343">
        <v>10616.58</v>
      </c>
      <c r="M4343">
        <v>1.3333333333333299</v>
      </c>
      <c r="N4343" t="s">
        <v>193</v>
      </c>
      <c r="O4343" t="s">
        <v>22</v>
      </c>
      <c r="P4343" s="2">
        <f>DATEVALUE(CONCATENATE(RIGHT(output[[#This Row],[month_year]],2),"/01/",LEFT(output[[#This Row],[month_year]],4)))</f>
        <v>42430</v>
      </c>
    </row>
    <row r="4344" spans="1:16" x14ac:dyDescent="0.3">
      <c r="A4344">
        <v>201603</v>
      </c>
      <c r="B4344" t="s">
        <v>143</v>
      </c>
      <c r="C4344" t="s">
        <v>194</v>
      </c>
      <c r="D4344" t="s">
        <v>195</v>
      </c>
      <c r="E4344" t="s">
        <v>190</v>
      </c>
      <c r="F4344" t="s">
        <v>18</v>
      </c>
      <c r="G4344" t="s">
        <v>27</v>
      </c>
      <c r="H4344" t="s">
        <v>20</v>
      </c>
      <c r="I4344" t="s">
        <v>28</v>
      </c>
      <c r="J4344">
        <v>249</v>
      </c>
      <c r="K4344">
        <v>5.98</v>
      </c>
      <c r="L4344">
        <v>1489.02</v>
      </c>
      <c r="N4344" t="s">
        <v>190</v>
      </c>
      <c r="O4344" t="s">
        <v>24</v>
      </c>
      <c r="P4344" s="2">
        <f>DATEVALUE(CONCATENATE(RIGHT(output[[#This Row],[month_year]],2),"/01/",LEFT(output[[#This Row],[month_year]],4)))</f>
        <v>42430</v>
      </c>
    </row>
    <row r="4345" spans="1:16" x14ac:dyDescent="0.3">
      <c r="A4345">
        <v>201603</v>
      </c>
      <c r="B4345" t="s">
        <v>143</v>
      </c>
      <c r="C4345" t="s">
        <v>196</v>
      </c>
      <c r="D4345" t="s">
        <v>197</v>
      </c>
      <c r="E4345" t="s">
        <v>193</v>
      </c>
      <c r="F4345" t="s">
        <v>18</v>
      </c>
      <c r="G4345" t="s">
        <v>27</v>
      </c>
      <c r="H4345" t="s">
        <v>38</v>
      </c>
      <c r="I4345" t="s">
        <v>150</v>
      </c>
      <c r="J4345">
        <v>162</v>
      </c>
      <c r="K4345">
        <v>6.98</v>
      </c>
      <c r="L4345">
        <v>1130.76</v>
      </c>
      <c r="N4345" t="s">
        <v>193</v>
      </c>
      <c r="O4345" t="s">
        <v>24</v>
      </c>
      <c r="P4345" s="2">
        <f>DATEVALUE(CONCATENATE(RIGHT(output[[#This Row],[month_year]],2),"/01/",LEFT(output[[#This Row],[month_year]],4)))</f>
        <v>42430</v>
      </c>
    </row>
    <row r="4346" spans="1:16" x14ac:dyDescent="0.3">
      <c r="A4346">
        <v>201603</v>
      </c>
      <c r="B4346" t="s">
        <v>143</v>
      </c>
      <c r="C4346" t="s">
        <v>198</v>
      </c>
      <c r="D4346" t="s">
        <v>80</v>
      </c>
      <c r="E4346" t="s">
        <v>81</v>
      </c>
      <c r="F4346" t="s">
        <v>18</v>
      </c>
      <c r="G4346" t="s">
        <v>52</v>
      </c>
      <c r="H4346" t="s">
        <v>20</v>
      </c>
      <c r="I4346" t="s">
        <v>53</v>
      </c>
      <c r="J4346">
        <v>2578</v>
      </c>
      <c r="K4346">
        <v>12.85</v>
      </c>
      <c r="L4346">
        <v>33127.300000000003</v>
      </c>
      <c r="M4346">
        <v>13.3333333333333</v>
      </c>
      <c r="N4346" t="s">
        <v>81</v>
      </c>
      <c r="O4346" t="s">
        <v>22</v>
      </c>
      <c r="P4346" s="2">
        <f>DATEVALUE(CONCATENATE(RIGHT(output[[#This Row],[month_year]],2),"/01/",LEFT(output[[#This Row],[month_year]],4)))</f>
        <v>42430</v>
      </c>
    </row>
    <row r="4347" spans="1:16" x14ac:dyDescent="0.3">
      <c r="A4347">
        <v>201603</v>
      </c>
      <c r="B4347" t="s">
        <v>143</v>
      </c>
      <c r="C4347" t="s">
        <v>199</v>
      </c>
      <c r="D4347" t="s">
        <v>83</v>
      </c>
      <c r="E4347" t="s">
        <v>84</v>
      </c>
      <c r="F4347" t="s">
        <v>18</v>
      </c>
      <c r="G4347" t="s">
        <v>52</v>
      </c>
      <c r="H4347" t="s">
        <v>38</v>
      </c>
      <c r="I4347" t="s">
        <v>85</v>
      </c>
      <c r="J4347">
        <v>2796</v>
      </c>
      <c r="K4347">
        <v>14.12</v>
      </c>
      <c r="L4347">
        <v>39479.519999999997</v>
      </c>
      <c r="M4347">
        <v>13.3333333333333</v>
      </c>
      <c r="N4347" t="s">
        <v>84</v>
      </c>
      <c r="O4347" t="s">
        <v>22</v>
      </c>
      <c r="P4347" s="2">
        <f>DATEVALUE(CONCATENATE(RIGHT(output[[#This Row],[month_year]],2),"/01/",LEFT(output[[#This Row],[month_year]],4)))</f>
        <v>42430</v>
      </c>
    </row>
    <row r="4348" spans="1:16" x14ac:dyDescent="0.3">
      <c r="A4348">
        <v>201603</v>
      </c>
      <c r="B4348" t="s">
        <v>143</v>
      </c>
      <c r="C4348" t="s">
        <v>200</v>
      </c>
      <c r="D4348" t="s">
        <v>201</v>
      </c>
      <c r="E4348" t="s">
        <v>81</v>
      </c>
      <c r="F4348" t="s">
        <v>18</v>
      </c>
      <c r="G4348" t="s">
        <v>52</v>
      </c>
      <c r="H4348" t="s">
        <v>20</v>
      </c>
      <c r="I4348" t="s">
        <v>53</v>
      </c>
      <c r="J4348">
        <v>267</v>
      </c>
      <c r="K4348">
        <v>13.19</v>
      </c>
      <c r="L4348">
        <v>3521.73</v>
      </c>
      <c r="N4348" t="s">
        <v>81</v>
      </c>
      <c r="O4348" t="s">
        <v>24</v>
      </c>
      <c r="P4348" s="2">
        <f>DATEVALUE(CONCATENATE(RIGHT(output[[#This Row],[month_year]],2),"/01/",LEFT(output[[#This Row],[month_year]],4)))</f>
        <v>42430</v>
      </c>
    </row>
    <row r="4349" spans="1:16" x14ac:dyDescent="0.3">
      <c r="A4349">
        <v>201603</v>
      </c>
      <c r="B4349" t="s">
        <v>143</v>
      </c>
      <c r="C4349" t="s">
        <v>202</v>
      </c>
      <c r="D4349" t="s">
        <v>203</v>
      </c>
      <c r="E4349" t="s">
        <v>84</v>
      </c>
      <c r="F4349" t="s">
        <v>18</v>
      </c>
      <c r="G4349" t="s">
        <v>52</v>
      </c>
      <c r="H4349" t="s">
        <v>38</v>
      </c>
      <c r="I4349" t="s">
        <v>85</v>
      </c>
      <c r="J4349">
        <v>217</v>
      </c>
      <c r="K4349">
        <v>15.98</v>
      </c>
      <c r="L4349">
        <v>3467.66</v>
      </c>
      <c r="N4349" t="s">
        <v>84</v>
      </c>
      <c r="O4349" t="s">
        <v>24</v>
      </c>
      <c r="P4349" s="2">
        <f>DATEVALUE(CONCATENATE(RIGHT(output[[#This Row],[month_year]],2),"/01/",LEFT(output[[#This Row],[month_year]],4)))</f>
        <v>42430</v>
      </c>
    </row>
    <row r="4350" spans="1:16" x14ac:dyDescent="0.3">
      <c r="A4350">
        <v>201603</v>
      </c>
      <c r="B4350" t="s">
        <v>143</v>
      </c>
      <c r="C4350" t="s">
        <v>204</v>
      </c>
      <c r="D4350" t="s">
        <v>205</v>
      </c>
      <c r="E4350" t="s">
        <v>206</v>
      </c>
      <c r="F4350" t="s">
        <v>206</v>
      </c>
      <c r="G4350" t="s">
        <v>19</v>
      </c>
      <c r="H4350" t="s">
        <v>20</v>
      </c>
      <c r="I4350" t="s">
        <v>21</v>
      </c>
      <c r="J4350">
        <v>2282</v>
      </c>
      <c r="K4350">
        <v>12.983333333333301</v>
      </c>
      <c r="L4350">
        <v>29627.9666666667</v>
      </c>
      <c r="M4350">
        <v>40</v>
      </c>
      <c r="N4350" t="s">
        <v>206</v>
      </c>
      <c r="O4350" t="s">
        <v>22</v>
      </c>
      <c r="P4350" s="2">
        <f>DATEVALUE(CONCATENATE(RIGHT(output[[#This Row],[month_year]],2),"/01/",LEFT(output[[#This Row],[month_year]],4)))</f>
        <v>42430</v>
      </c>
    </row>
    <row r="4351" spans="1:16" x14ac:dyDescent="0.3">
      <c r="A4351">
        <v>201603</v>
      </c>
      <c r="B4351" t="s">
        <v>143</v>
      </c>
      <c r="C4351" t="s">
        <v>207</v>
      </c>
      <c r="D4351" t="s">
        <v>208</v>
      </c>
      <c r="E4351" t="s">
        <v>209</v>
      </c>
      <c r="F4351" t="s">
        <v>206</v>
      </c>
      <c r="G4351" t="s">
        <v>19</v>
      </c>
      <c r="H4351" t="s">
        <v>38</v>
      </c>
      <c r="I4351" t="s">
        <v>39</v>
      </c>
      <c r="J4351">
        <v>2917</v>
      </c>
      <c r="K4351">
        <v>14.0766666666667</v>
      </c>
      <c r="L4351">
        <v>41061.636666666702</v>
      </c>
      <c r="M4351">
        <v>20</v>
      </c>
      <c r="N4351" t="s">
        <v>209</v>
      </c>
      <c r="O4351" t="s">
        <v>22</v>
      </c>
      <c r="P4351" s="2">
        <f>DATEVALUE(CONCATENATE(RIGHT(output[[#This Row],[month_year]],2),"/01/",LEFT(output[[#This Row],[month_year]],4)))</f>
        <v>42430</v>
      </c>
    </row>
    <row r="4352" spans="1:16" x14ac:dyDescent="0.3">
      <c r="A4352">
        <v>201603</v>
      </c>
      <c r="B4352" t="s">
        <v>143</v>
      </c>
      <c r="C4352" t="s">
        <v>210</v>
      </c>
      <c r="D4352" t="s">
        <v>211</v>
      </c>
      <c r="E4352" t="s">
        <v>206</v>
      </c>
      <c r="F4352" t="s">
        <v>206</v>
      </c>
      <c r="G4352" t="s">
        <v>161</v>
      </c>
      <c r="H4352" t="s">
        <v>20</v>
      </c>
      <c r="I4352" t="s">
        <v>162</v>
      </c>
      <c r="J4352">
        <v>2879</v>
      </c>
      <c r="K4352">
        <v>13.1633333333333</v>
      </c>
      <c r="L4352">
        <v>37897.2366666667</v>
      </c>
      <c r="N4352" t="s">
        <v>206</v>
      </c>
      <c r="O4352" t="s">
        <v>24</v>
      </c>
      <c r="P4352" s="2">
        <f>DATEVALUE(CONCATENATE(RIGHT(output[[#This Row],[month_year]],2),"/01/",LEFT(output[[#This Row],[month_year]],4)))</f>
        <v>42430</v>
      </c>
    </row>
    <row r="4353" spans="1:16" x14ac:dyDescent="0.3">
      <c r="A4353">
        <v>201603</v>
      </c>
      <c r="B4353" t="s">
        <v>143</v>
      </c>
      <c r="C4353" t="s">
        <v>212</v>
      </c>
      <c r="D4353" t="s">
        <v>213</v>
      </c>
      <c r="E4353" t="s">
        <v>209</v>
      </c>
      <c r="F4353" t="s">
        <v>206</v>
      </c>
      <c r="G4353" t="s">
        <v>161</v>
      </c>
      <c r="H4353" t="s">
        <v>38</v>
      </c>
      <c r="I4353" t="s">
        <v>165</v>
      </c>
      <c r="J4353">
        <v>3363</v>
      </c>
      <c r="K4353">
        <v>14.22</v>
      </c>
      <c r="L4353">
        <v>47821.86</v>
      </c>
      <c r="N4353" t="s">
        <v>209</v>
      </c>
      <c r="O4353" t="s">
        <v>24</v>
      </c>
      <c r="P4353" s="2">
        <f>DATEVALUE(CONCATENATE(RIGHT(output[[#This Row],[month_year]],2),"/01/",LEFT(output[[#This Row],[month_year]],4)))</f>
        <v>42430</v>
      </c>
    </row>
    <row r="4354" spans="1:16" x14ac:dyDescent="0.3">
      <c r="A4354">
        <v>201603</v>
      </c>
      <c r="B4354" t="s">
        <v>143</v>
      </c>
      <c r="C4354" t="s">
        <v>214</v>
      </c>
      <c r="D4354" t="s">
        <v>215</v>
      </c>
      <c r="E4354" t="s">
        <v>206</v>
      </c>
      <c r="F4354" t="s">
        <v>206</v>
      </c>
      <c r="G4354" t="s">
        <v>19</v>
      </c>
      <c r="H4354" t="s">
        <v>20</v>
      </c>
      <c r="I4354" t="s">
        <v>21</v>
      </c>
      <c r="J4354">
        <v>235</v>
      </c>
      <c r="K4354">
        <v>14.98</v>
      </c>
      <c r="L4354">
        <v>3520.3</v>
      </c>
      <c r="N4354" t="s">
        <v>206</v>
      </c>
      <c r="O4354" t="s">
        <v>24</v>
      </c>
      <c r="P4354" s="2">
        <f>DATEVALUE(CONCATENATE(RIGHT(output[[#This Row],[month_year]],2),"/01/",LEFT(output[[#This Row],[month_year]],4)))</f>
        <v>42430</v>
      </c>
    </row>
    <row r="4355" spans="1:16" x14ac:dyDescent="0.3">
      <c r="A4355">
        <v>201603</v>
      </c>
      <c r="B4355" t="s">
        <v>143</v>
      </c>
      <c r="C4355" t="s">
        <v>216</v>
      </c>
      <c r="D4355" t="s">
        <v>217</v>
      </c>
      <c r="E4355" t="s">
        <v>209</v>
      </c>
      <c r="F4355" t="s">
        <v>206</v>
      </c>
      <c r="G4355" t="s">
        <v>19</v>
      </c>
      <c r="H4355" t="s">
        <v>38</v>
      </c>
      <c r="I4355" t="s">
        <v>39</v>
      </c>
      <c r="J4355">
        <v>234</v>
      </c>
      <c r="K4355">
        <v>15.98</v>
      </c>
      <c r="L4355">
        <v>3739.32</v>
      </c>
      <c r="N4355" t="s">
        <v>209</v>
      </c>
      <c r="O4355" t="s">
        <v>24</v>
      </c>
      <c r="P4355" s="2">
        <f>DATEVALUE(CONCATENATE(RIGHT(output[[#This Row],[month_year]],2),"/01/",LEFT(output[[#This Row],[month_year]],4)))</f>
        <v>42430</v>
      </c>
    </row>
    <row r="4356" spans="1:16" x14ac:dyDescent="0.3">
      <c r="A4356">
        <v>201603</v>
      </c>
      <c r="B4356" t="s">
        <v>143</v>
      </c>
      <c r="C4356" t="s">
        <v>218</v>
      </c>
      <c r="D4356" t="s">
        <v>219</v>
      </c>
      <c r="E4356" t="s">
        <v>87</v>
      </c>
      <c r="F4356" t="s">
        <v>30</v>
      </c>
      <c r="G4356" t="s">
        <v>19</v>
      </c>
      <c r="H4356" t="s">
        <v>38</v>
      </c>
      <c r="I4356" t="s">
        <v>39</v>
      </c>
      <c r="J4356">
        <v>3263</v>
      </c>
      <c r="K4356">
        <v>14.0766666666667</v>
      </c>
      <c r="L4356">
        <v>45932.163333333301</v>
      </c>
      <c r="M4356">
        <v>40</v>
      </c>
      <c r="N4356" t="s">
        <v>87</v>
      </c>
      <c r="O4356" t="s">
        <v>22</v>
      </c>
      <c r="P4356" s="2">
        <f>DATEVALUE(CONCATENATE(RIGHT(output[[#This Row],[month_year]],2),"/01/",LEFT(output[[#This Row],[month_year]],4)))</f>
        <v>42430</v>
      </c>
    </row>
    <row r="4357" spans="1:16" x14ac:dyDescent="0.3">
      <c r="A4357">
        <v>201603</v>
      </c>
      <c r="B4357" t="s">
        <v>143</v>
      </c>
      <c r="C4357" t="s">
        <v>220</v>
      </c>
      <c r="D4357" t="s">
        <v>221</v>
      </c>
      <c r="E4357" t="s">
        <v>30</v>
      </c>
      <c r="F4357" t="s">
        <v>30</v>
      </c>
      <c r="G4357" t="s">
        <v>161</v>
      </c>
      <c r="H4357" t="s">
        <v>20</v>
      </c>
      <c r="I4357" t="s">
        <v>162</v>
      </c>
      <c r="J4357">
        <v>2736</v>
      </c>
      <c r="K4357">
        <v>13.1633333333333</v>
      </c>
      <c r="L4357">
        <v>36014.879999999997</v>
      </c>
      <c r="M4357">
        <v>40</v>
      </c>
      <c r="N4357" t="s">
        <v>30</v>
      </c>
      <c r="O4357" t="s">
        <v>22</v>
      </c>
      <c r="P4357" s="2">
        <f>DATEVALUE(CONCATENATE(RIGHT(output[[#This Row],[month_year]],2),"/01/",LEFT(output[[#This Row],[month_year]],4)))</f>
        <v>42430</v>
      </c>
    </row>
    <row r="4358" spans="1:16" x14ac:dyDescent="0.3">
      <c r="A4358">
        <v>201603</v>
      </c>
      <c r="B4358" t="s">
        <v>143</v>
      </c>
      <c r="C4358" t="s">
        <v>222</v>
      </c>
      <c r="D4358" t="s">
        <v>223</v>
      </c>
      <c r="E4358" t="s">
        <v>87</v>
      </c>
      <c r="F4358" t="s">
        <v>30</v>
      </c>
      <c r="G4358" t="s">
        <v>161</v>
      </c>
      <c r="H4358" t="s">
        <v>38</v>
      </c>
      <c r="I4358" t="s">
        <v>165</v>
      </c>
      <c r="J4358">
        <v>4060</v>
      </c>
      <c r="K4358">
        <v>14.22</v>
      </c>
      <c r="L4358">
        <v>57733.2</v>
      </c>
      <c r="N4358" t="s">
        <v>87</v>
      </c>
      <c r="O4358" t="s">
        <v>24</v>
      </c>
      <c r="P4358" s="2">
        <f>DATEVALUE(CONCATENATE(RIGHT(output[[#This Row],[month_year]],2),"/01/",LEFT(output[[#This Row],[month_year]],4)))</f>
        <v>42430</v>
      </c>
    </row>
    <row r="4359" spans="1:16" x14ac:dyDescent="0.3">
      <c r="A4359">
        <v>201603</v>
      </c>
      <c r="B4359" t="s">
        <v>143</v>
      </c>
      <c r="C4359" t="s">
        <v>224</v>
      </c>
      <c r="D4359" t="s">
        <v>225</v>
      </c>
      <c r="E4359" t="s">
        <v>129</v>
      </c>
      <c r="F4359" t="s">
        <v>30</v>
      </c>
      <c r="G4359" t="s">
        <v>19</v>
      </c>
      <c r="H4359" t="s">
        <v>20</v>
      </c>
      <c r="I4359" t="s">
        <v>21</v>
      </c>
      <c r="J4359">
        <v>7860</v>
      </c>
      <c r="K4359">
        <v>12.983333333333301</v>
      </c>
      <c r="L4359">
        <v>102049</v>
      </c>
      <c r="M4359">
        <v>14.6666666666667</v>
      </c>
      <c r="N4359" t="s">
        <v>129</v>
      </c>
      <c r="O4359" t="s">
        <v>22</v>
      </c>
      <c r="P4359" s="2">
        <f>DATEVALUE(CONCATENATE(RIGHT(output[[#This Row],[month_year]],2),"/01/",LEFT(output[[#This Row],[month_year]],4)))</f>
        <v>42430</v>
      </c>
    </row>
    <row r="4360" spans="1:16" x14ac:dyDescent="0.3">
      <c r="A4360">
        <v>201603</v>
      </c>
      <c r="B4360" t="s">
        <v>143</v>
      </c>
      <c r="C4360" t="s">
        <v>226</v>
      </c>
      <c r="D4360" t="s">
        <v>227</v>
      </c>
      <c r="E4360" t="s">
        <v>228</v>
      </c>
      <c r="F4360" t="s">
        <v>30</v>
      </c>
      <c r="G4360" t="s">
        <v>19</v>
      </c>
      <c r="H4360" t="s">
        <v>38</v>
      </c>
      <c r="I4360" t="s">
        <v>39</v>
      </c>
      <c r="J4360">
        <v>9435</v>
      </c>
      <c r="K4360">
        <v>14.0766666666667</v>
      </c>
      <c r="L4360">
        <v>132813.35</v>
      </c>
      <c r="M4360">
        <v>14.6666666666667</v>
      </c>
      <c r="N4360" t="s">
        <v>228</v>
      </c>
      <c r="O4360" t="s">
        <v>22</v>
      </c>
      <c r="P4360" s="2">
        <f>DATEVALUE(CONCATENATE(RIGHT(output[[#This Row],[month_year]],2),"/01/",LEFT(output[[#This Row],[month_year]],4)))</f>
        <v>42430</v>
      </c>
    </row>
    <row r="4361" spans="1:16" x14ac:dyDescent="0.3">
      <c r="A4361">
        <v>201603</v>
      </c>
      <c r="B4361" t="s">
        <v>143</v>
      </c>
      <c r="C4361" t="s">
        <v>229</v>
      </c>
      <c r="D4361" t="s">
        <v>230</v>
      </c>
      <c r="E4361" t="s">
        <v>231</v>
      </c>
      <c r="F4361" t="s">
        <v>30</v>
      </c>
      <c r="G4361" t="s">
        <v>27</v>
      </c>
      <c r="H4361" t="s">
        <v>20</v>
      </c>
      <c r="I4361" t="s">
        <v>28</v>
      </c>
      <c r="J4361">
        <v>3105</v>
      </c>
      <c r="K4361">
        <v>5.98</v>
      </c>
      <c r="L4361">
        <v>18567.900000000001</v>
      </c>
      <c r="M4361">
        <v>0.66666666666666696</v>
      </c>
      <c r="N4361" t="s">
        <v>231</v>
      </c>
      <c r="O4361" t="s">
        <v>22</v>
      </c>
      <c r="P4361" s="2">
        <f>DATEVALUE(CONCATENATE(RIGHT(output[[#This Row],[month_year]],2),"/01/",LEFT(output[[#This Row],[month_year]],4)))</f>
        <v>42430</v>
      </c>
    </row>
    <row r="4362" spans="1:16" x14ac:dyDescent="0.3">
      <c r="A4362">
        <v>201603</v>
      </c>
      <c r="B4362" t="s">
        <v>143</v>
      </c>
      <c r="C4362" t="s">
        <v>232</v>
      </c>
      <c r="D4362" t="s">
        <v>233</v>
      </c>
      <c r="E4362" t="s">
        <v>234</v>
      </c>
      <c r="F4362" t="s">
        <v>30</v>
      </c>
      <c r="G4362" t="s">
        <v>27</v>
      </c>
      <c r="H4362" t="s">
        <v>38</v>
      </c>
      <c r="I4362" t="s">
        <v>150</v>
      </c>
      <c r="J4362">
        <v>1726</v>
      </c>
      <c r="K4362">
        <v>6.98</v>
      </c>
      <c r="L4362">
        <v>12047.48</v>
      </c>
      <c r="M4362">
        <v>0.66666666666666696</v>
      </c>
      <c r="N4362" t="s">
        <v>234</v>
      </c>
      <c r="O4362" t="s">
        <v>22</v>
      </c>
      <c r="P4362" s="2">
        <f>DATEVALUE(CONCATENATE(RIGHT(output[[#This Row],[month_year]],2),"/01/",LEFT(output[[#This Row],[month_year]],4)))</f>
        <v>42430</v>
      </c>
    </row>
    <row r="4363" spans="1:16" x14ac:dyDescent="0.3">
      <c r="A4363">
        <v>201603</v>
      </c>
      <c r="B4363" t="s">
        <v>143</v>
      </c>
      <c r="C4363" t="s">
        <v>235</v>
      </c>
      <c r="D4363" t="s">
        <v>236</v>
      </c>
      <c r="E4363" t="s">
        <v>231</v>
      </c>
      <c r="F4363" t="s">
        <v>30</v>
      </c>
      <c r="G4363" t="s">
        <v>27</v>
      </c>
      <c r="H4363" t="s">
        <v>20</v>
      </c>
      <c r="I4363" t="s">
        <v>28</v>
      </c>
      <c r="J4363">
        <v>290</v>
      </c>
      <c r="K4363">
        <v>5.98</v>
      </c>
      <c r="L4363">
        <v>1734.2</v>
      </c>
      <c r="N4363" t="s">
        <v>231</v>
      </c>
      <c r="O4363" t="s">
        <v>24</v>
      </c>
      <c r="P4363" s="2">
        <f>DATEVALUE(CONCATENATE(RIGHT(output[[#This Row],[month_year]],2),"/01/",LEFT(output[[#This Row],[month_year]],4)))</f>
        <v>42430</v>
      </c>
    </row>
    <row r="4364" spans="1:16" x14ac:dyDescent="0.3">
      <c r="A4364">
        <v>201603</v>
      </c>
      <c r="B4364" t="s">
        <v>143</v>
      </c>
      <c r="C4364" t="s">
        <v>237</v>
      </c>
      <c r="D4364" t="s">
        <v>238</v>
      </c>
      <c r="E4364" t="s">
        <v>234</v>
      </c>
      <c r="F4364" t="s">
        <v>30</v>
      </c>
      <c r="G4364" t="s">
        <v>27</v>
      </c>
      <c r="H4364" t="s">
        <v>38</v>
      </c>
      <c r="I4364" t="s">
        <v>150</v>
      </c>
      <c r="J4364">
        <v>172</v>
      </c>
      <c r="K4364">
        <v>6.98</v>
      </c>
      <c r="L4364">
        <v>1200.56</v>
      </c>
      <c r="N4364" t="s">
        <v>234</v>
      </c>
      <c r="O4364" t="s">
        <v>24</v>
      </c>
      <c r="P4364" s="2">
        <f>DATEVALUE(CONCATENATE(RIGHT(output[[#This Row],[month_year]],2),"/01/",LEFT(output[[#This Row],[month_year]],4)))</f>
        <v>42430</v>
      </c>
    </row>
    <row r="4365" spans="1:16" x14ac:dyDescent="0.3">
      <c r="A4365">
        <v>201603</v>
      </c>
      <c r="B4365" t="s">
        <v>143</v>
      </c>
      <c r="C4365" t="s">
        <v>239</v>
      </c>
      <c r="D4365" t="s">
        <v>131</v>
      </c>
      <c r="E4365" t="s">
        <v>132</v>
      </c>
      <c r="F4365" t="s">
        <v>30</v>
      </c>
      <c r="G4365" t="s">
        <v>52</v>
      </c>
      <c r="H4365" t="s">
        <v>20</v>
      </c>
      <c r="I4365" t="s">
        <v>53</v>
      </c>
      <c r="J4365">
        <v>5552</v>
      </c>
      <c r="K4365">
        <v>12.85</v>
      </c>
      <c r="L4365">
        <v>71343.199999999997</v>
      </c>
      <c r="M4365">
        <v>22.6666666666667</v>
      </c>
      <c r="N4365" t="s">
        <v>132</v>
      </c>
      <c r="O4365" t="s">
        <v>22</v>
      </c>
      <c r="P4365" s="2">
        <f>DATEVALUE(CONCATENATE(RIGHT(output[[#This Row],[month_year]],2),"/01/",LEFT(output[[#This Row],[month_year]],4)))</f>
        <v>42430</v>
      </c>
    </row>
    <row r="4366" spans="1:16" x14ac:dyDescent="0.3">
      <c r="A4366">
        <v>201603</v>
      </c>
      <c r="B4366" t="s">
        <v>143</v>
      </c>
      <c r="C4366" t="s">
        <v>240</v>
      </c>
      <c r="D4366" t="s">
        <v>241</v>
      </c>
      <c r="E4366" t="s">
        <v>242</v>
      </c>
      <c r="F4366" t="s">
        <v>30</v>
      </c>
      <c r="G4366" t="s">
        <v>243</v>
      </c>
      <c r="H4366" t="s">
        <v>20</v>
      </c>
      <c r="I4366" t="s">
        <v>244</v>
      </c>
      <c r="J4366">
        <v>2140</v>
      </c>
      <c r="K4366">
        <v>5.98</v>
      </c>
      <c r="L4366">
        <v>12797.2</v>
      </c>
      <c r="M4366">
        <v>4</v>
      </c>
      <c r="N4366" t="s">
        <v>242</v>
      </c>
      <c r="O4366" t="s">
        <v>22</v>
      </c>
      <c r="P4366" s="2">
        <f>DATEVALUE(CONCATENATE(RIGHT(output[[#This Row],[month_year]],2),"/01/",LEFT(output[[#This Row],[month_year]],4)))</f>
        <v>42430</v>
      </c>
    </row>
    <row r="4367" spans="1:16" x14ac:dyDescent="0.3">
      <c r="A4367">
        <v>201603</v>
      </c>
      <c r="B4367" t="s">
        <v>143</v>
      </c>
      <c r="C4367" t="s">
        <v>245</v>
      </c>
      <c r="D4367" t="s">
        <v>246</v>
      </c>
      <c r="E4367" t="s">
        <v>247</v>
      </c>
      <c r="F4367" t="s">
        <v>30</v>
      </c>
      <c r="G4367" t="s">
        <v>243</v>
      </c>
      <c r="H4367" t="s">
        <v>38</v>
      </c>
      <c r="I4367" t="s">
        <v>248</v>
      </c>
      <c r="J4367">
        <v>1515</v>
      </c>
      <c r="K4367">
        <v>6.98</v>
      </c>
      <c r="L4367">
        <v>10574.7</v>
      </c>
      <c r="M4367">
        <v>4</v>
      </c>
      <c r="N4367" t="s">
        <v>247</v>
      </c>
      <c r="O4367" t="s">
        <v>22</v>
      </c>
      <c r="P4367" s="2">
        <f>DATEVALUE(CONCATENATE(RIGHT(output[[#This Row],[month_year]],2),"/01/",LEFT(output[[#This Row],[month_year]],4)))</f>
        <v>42430</v>
      </c>
    </row>
    <row r="4368" spans="1:16" x14ac:dyDescent="0.3">
      <c r="A4368">
        <v>201603</v>
      </c>
      <c r="B4368" t="s">
        <v>143</v>
      </c>
      <c r="C4368" t="s">
        <v>249</v>
      </c>
      <c r="D4368" t="s">
        <v>250</v>
      </c>
      <c r="E4368" t="s">
        <v>242</v>
      </c>
      <c r="F4368" t="s">
        <v>30</v>
      </c>
      <c r="G4368" t="s">
        <v>243</v>
      </c>
      <c r="H4368" t="s">
        <v>20</v>
      </c>
      <c r="I4368" t="s">
        <v>244</v>
      </c>
      <c r="J4368">
        <v>260</v>
      </c>
      <c r="K4368">
        <v>5.98</v>
      </c>
      <c r="L4368">
        <v>1554.8</v>
      </c>
      <c r="N4368" t="s">
        <v>242</v>
      </c>
      <c r="O4368" t="s">
        <v>24</v>
      </c>
      <c r="P4368" s="2">
        <f>DATEVALUE(CONCATENATE(RIGHT(output[[#This Row],[month_year]],2),"/01/",LEFT(output[[#This Row],[month_year]],4)))</f>
        <v>42430</v>
      </c>
    </row>
    <row r="4369" spans="1:16" x14ac:dyDescent="0.3">
      <c r="A4369">
        <v>201603</v>
      </c>
      <c r="B4369" t="s">
        <v>143</v>
      </c>
      <c r="C4369" t="s">
        <v>251</v>
      </c>
      <c r="D4369" t="s">
        <v>252</v>
      </c>
      <c r="E4369" t="s">
        <v>247</v>
      </c>
      <c r="F4369" t="s">
        <v>30</v>
      </c>
      <c r="G4369" t="s">
        <v>243</v>
      </c>
      <c r="H4369" t="s">
        <v>38</v>
      </c>
      <c r="I4369" t="s">
        <v>248</v>
      </c>
      <c r="J4369">
        <v>177</v>
      </c>
      <c r="K4369">
        <v>6.98</v>
      </c>
      <c r="L4369">
        <v>1235.46</v>
      </c>
      <c r="N4369" t="s">
        <v>247</v>
      </c>
      <c r="O4369" t="s">
        <v>24</v>
      </c>
      <c r="P4369" s="2">
        <f>DATEVALUE(CONCATENATE(RIGHT(output[[#This Row],[month_year]],2),"/01/",LEFT(output[[#This Row],[month_year]],4)))</f>
        <v>42430</v>
      </c>
    </row>
    <row r="4370" spans="1:16" x14ac:dyDescent="0.3">
      <c r="A4370">
        <v>201603</v>
      </c>
      <c r="B4370" t="s">
        <v>143</v>
      </c>
      <c r="C4370" t="s">
        <v>253</v>
      </c>
      <c r="D4370" t="s">
        <v>254</v>
      </c>
      <c r="E4370" t="s">
        <v>255</v>
      </c>
      <c r="F4370" t="s">
        <v>30</v>
      </c>
      <c r="G4370" t="s">
        <v>52</v>
      </c>
      <c r="H4370" t="s">
        <v>38</v>
      </c>
      <c r="I4370" t="s">
        <v>85</v>
      </c>
      <c r="J4370">
        <v>6676</v>
      </c>
      <c r="K4370">
        <v>14.12</v>
      </c>
      <c r="L4370">
        <v>94265.12</v>
      </c>
      <c r="M4370">
        <v>22.6666666666667</v>
      </c>
      <c r="N4370" t="s">
        <v>255</v>
      </c>
      <c r="O4370" t="s">
        <v>22</v>
      </c>
      <c r="P4370" s="2">
        <f>DATEVALUE(CONCATENATE(RIGHT(output[[#This Row],[month_year]],2),"/01/",LEFT(output[[#This Row],[month_year]],4)))</f>
        <v>42430</v>
      </c>
    </row>
    <row r="4371" spans="1:16" x14ac:dyDescent="0.3">
      <c r="A4371">
        <v>201603</v>
      </c>
      <c r="B4371" t="s">
        <v>143</v>
      </c>
      <c r="C4371" t="s">
        <v>256</v>
      </c>
      <c r="D4371" t="s">
        <v>257</v>
      </c>
      <c r="E4371" t="s">
        <v>132</v>
      </c>
      <c r="F4371" t="s">
        <v>30</v>
      </c>
      <c r="G4371" t="s">
        <v>52</v>
      </c>
      <c r="H4371" t="s">
        <v>20</v>
      </c>
      <c r="I4371" t="s">
        <v>53</v>
      </c>
      <c r="J4371">
        <v>639</v>
      </c>
      <c r="K4371">
        <v>13.19</v>
      </c>
      <c r="L4371">
        <v>8428.41</v>
      </c>
      <c r="N4371" t="s">
        <v>132</v>
      </c>
      <c r="O4371" t="s">
        <v>24</v>
      </c>
      <c r="P4371" s="2">
        <f>DATEVALUE(CONCATENATE(RIGHT(output[[#This Row],[month_year]],2),"/01/",LEFT(output[[#This Row],[month_year]],4)))</f>
        <v>42430</v>
      </c>
    </row>
    <row r="4372" spans="1:16" x14ac:dyDescent="0.3">
      <c r="A4372">
        <v>201603</v>
      </c>
      <c r="B4372" t="s">
        <v>143</v>
      </c>
      <c r="C4372" t="s">
        <v>258</v>
      </c>
      <c r="D4372" t="s">
        <v>259</v>
      </c>
      <c r="E4372" t="s">
        <v>255</v>
      </c>
      <c r="F4372" t="s">
        <v>30</v>
      </c>
      <c r="G4372" t="s">
        <v>52</v>
      </c>
      <c r="H4372" t="s">
        <v>38</v>
      </c>
      <c r="I4372" t="s">
        <v>85</v>
      </c>
      <c r="J4372">
        <v>657</v>
      </c>
      <c r="K4372">
        <v>15.98</v>
      </c>
      <c r="L4372">
        <v>10498.86</v>
      </c>
      <c r="N4372" t="s">
        <v>255</v>
      </c>
      <c r="O4372" t="s">
        <v>24</v>
      </c>
      <c r="P4372" s="2">
        <f>DATEVALUE(CONCATENATE(RIGHT(output[[#This Row],[month_year]],2),"/01/",LEFT(output[[#This Row],[month_year]],4)))</f>
        <v>42430</v>
      </c>
    </row>
    <row r="4373" spans="1:16" x14ac:dyDescent="0.3">
      <c r="A4373">
        <v>201603</v>
      </c>
      <c r="B4373" t="s">
        <v>143</v>
      </c>
      <c r="C4373" t="s">
        <v>260</v>
      </c>
      <c r="D4373" t="s">
        <v>261</v>
      </c>
      <c r="E4373" t="s">
        <v>262</v>
      </c>
      <c r="F4373" t="s">
        <v>30</v>
      </c>
      <c r="G4373" t="s">
        <v>27</v>
      </c>
      <c r="H4373" t="s">
        <v>20</v>
      </c>
      <c r="I4373" t="s">
        <v>28</v>
      </c>
      <c r="J4373">
        <v>8138</v>
      </c>
      <c r="K4373">
        <v>5.98</v>
      </c>
      <c r="L4373">
        <v>48665.24</v>
      </c>
      <c r="M4373">
        <v>1</v>
      </c>
      <c r="N4373" t="s">
        <v>262</v>
      </c>
      <c r="O4373" t="s">
        <v>22</v>
      </c>
      <c r="P4373" s="2">
        <f>DATEVALUE(CONCATENATE(RIGHT(output[[#This Row],[month_year]],2),"/01/",LEFT(output[[#This Row],[month_year]],4)))</f>
        <v>42430</v>
      </c>
    </row>
    <row r="4374" spans="1:16" x14ac:dyDescent="0.3">
      <c r="A4374">
        <v>201603</v>
      </c>
      <c r="B4374" t="s">
        <v>143</v>
      </c>
      <c r="C4374" t="s">
        <v>263</v>
      </c>
      <c r="D4374" t="s">
        <v>264</v>
      </c>
      <c r="E4374" t="s">
        <v>265</v>
      </c>
      <c r="F4374" t="s">
        <v>30</v>
      </c>
      <c r="G4374" t="s">
        <v>27</v>
      </c>
      <c r="H4374" t="s">
        <v>38</v>
      </c>
      <c r="I4374" t="s">
        <v>150</v>
      </c>
      <c r="J4374">
        <v>5876</v>
      </c>
      <c r="K4374">
        <v>6.98</v>
      </c>
      <c r="L4374">
        <v>41014.480000000003</v>
      </c>
      <c r="M4374">
        <v>1</v>
      </c>
      <c r="N4374" t="s">
        <v>265</v>
      </c>
      <c r="O4374" t="s">
        <v>22</v>
      </c>
      <c r="P4374" s="2">
        <f>DATEVALUE(CONCATENATE(RIGHT(output[[#This Row],[month_year]],2),"/01/",LEFT(output[[#This Row],[month_year]],4)))</f>
        <v>42430</v>
      </c>
    </row>
    <row r="4375" spans="1:16" x14ac:dyDescent="0.3">
      <c r="A4375">
        <v>201603</v>
      </c>
      <c r="B4375" t="s">
        <v>143</v>
      </c>
      <c r="C4375" t="s">
        <v>266</v>
      </c>
      <c r="D4375" t="s">
        <v>267</v>
      </c>
      <c r="E4375" t="s">
        <v>262</v>
      </c>
      <c r="F4375" t="s">
        <v>30</v>
      </c>
      <c r="G4375" t="s">
        <v>27</v>
      </c>
      <c r="H4375" t="s">
        <v>20</v>
      </c>
      <c r="I4375" t="s">
        <v>28</v>
      </c>
      <c r="J4375">
        <v>1108</v>
      </c>
      <c r="K4375">
        <v>5.98</v>
      </c>
      <c r="L4375">
        <v>6625.84</v>
      </c>
      <c r="N4375" t="s">
        <v>262</v>
      </c>
      <c r="O4375" t="s">
        <v>24</v>
      </c>
      <c r="P4375" s="2">
        <f>DATEVALUE(CONCATENATE(RIGHT(output[[#This Row],[month_year]],2),"/01/",LEFT(output[[#This Row],[month_year]],4)))</f>
        <v>42430</v>
      </c>
    </row>
    <row r="4376" spans="1:16" x14ac:dyDescent="0.3">
      <c r="A4376">
        <v>201603</v>
      </c>
      <c r="B4376" t="s">
        <v>143</v>
      </c>
      <c r="C4376" t="s">
        <v>268</v>
      </c>
      <c r="D4376" t="s">
        <v>269</v>
      </c>
      <c r="E4376" t="s">
        <v>265</v>
      </c>
      <c r="F4376" t="s">
        <v>30</v>
      </c>
      <c r="G4376" t="s">
        <v>27</v>
      </c>
      <c r="H4376" t="s">
        <v>38</v>
      </c>
      <c r="I4376" t="s">
        <v>150</v>
      </c>
      <c r="J4376">
        <v>738</v>
      </c>
      <c r="K4376">
        <v>6.98</v>
      </c>
      <c r="L4376">
        <v>5151.24</v>
      </c>
      <c r="N4376" t="s">
        <v>265</v>
      </c>
      <c r="O4376" t="s">
        <v>24</v>
      </c>
      <c r="P4376" s="2">
        <f>DATEVALUE(CONCATENATE(RIGHT(output[[#This Row],[month_year]],2),"/01/",LEFT(output[[#This Row],[month_year]],4)))</f>
        <v>42430</v>
      </c>
    </row>
    <row r="4377" spans="1:16" x14ac:dyDescent="0.3">
      <c r="A4377">
        <v>201603</v>
      </c>
      <c r="B4377" t="s">
        <v>143</v>
      </c>
      <c r="C4377" t="s">
        <v>270</v>
      </c>
      <c r="D4377" t="s">
        <v>271</v>
      </c>
      <c r="E4377" t="s">
        <v>30</v>
      </c>
      <c r="F4377" t="s">
        <v>30</v>
      </c>
      <c r="G4377" t="s">
        <v>19</v>
      </c>
      <c r="H4377" t="s">
        <v>20</v>
      </c>
      <c r="I4377" t="s">
        <v>21</v>
      </c>
      <c r="J4377">
        <v>8125</v>
      </c>
      <c r="K4377">
        <v>12.983333333333301</v>
      </c>
      <c r="L4377">
        <v>105489.58333333299</v>
      </c>
      <c r="N4377" t="s">
        <v>30</v>
      </c>
      <c r="O4377" t="s">
        <v>24</v>
      </c>
      <c r="P4377" s="2">
        <f>DATEVALUE(CONCATENATE(RIGHT(output[[#This Row],[month_year]],2),"/01/",LEFT(output[[#This Row],[month_year]],4)))</f>
        <v>42430</v>
      </c>
    </row>
    <row r="4378" spans="1:16" x14ac:dyDescent="0.3">
      <c r="A4378">
        <v>201603</v>
      </c>
      <c r="B4378" t="s">
        <v>143</v>
      </c>
      <c r="C4378" t="s">
        <v>272</v>
      </c>
      <c r="D4378" t="s">
        <v>273</v>
      </c>
      <c r="E4378" t="s">
        <v>87</v>
      </c>
      <c r="F4378" t="s">
        <v>30</v>
      </c>
      <c r="G4378" t="s">
        <v>19</v>
      </c>
      <c r="H4378" t="s">
        <v>38</v>
      </c>
      <c r="I4378" t="s">
        <v>39</v>
      </c>
      <c r="J4378">
        <v>9899</v>
      </c>
      <c r="K4378">
        <v>14.0766666666667</v>
      </c>
      <c r="L4378">
        <v>139344.92333333299</v>
      </c>
      <c r="N4378" t="s">
        <v>87</v>
      </c>
      <c r="O4378" t="s">
        <v>24</v>
      </c>
      <c r="P4378" s="2">
        <f>DATEVALUE(CONCATENATE(RIGHT(output[[#This Row],[month_year]],2),"/01/",LEFT(output[[#This Row],[month_year]],4)))</f>
        <v>42430</v>
      </c>
    </row>
    <row r="4379" spans="1:16" x14ac:dyDescent="0.3">
      <c r="A4379">
        <v>201603</v>
      </c>
      <c r="B4379" t="s">
        <v>143</v>
      </c>
      <c r="C4379" t="s">
        <v>274</v>
      </c>
      <c r="D4379" t="s">
        <v>275</v>
      </c>
      <c r="E4379" t="s">
        <v>30</v>
      </c>
      <c r="F4379" t="s">
        <v>30</v>
      </c>
      <c r="G4379" t="s">
        <v>161</v>
      </c>
      <c r="H4379" t="s">
        <v>20</v>
      </c>
      <c r="I4379" t="s">
        <v>162</v>
      </c>
      <c r="J4379">
        <v>8887</v>
      </c>
      <c r="K4379">
        <v>13.1633333333333</v>
      </c>
      <c r="L4379">
        <v>116982.543333333</v>
      </c>
      <c r="N4379" t="s">
        <v>30</v>
      </c>
      <c r="O4379" t="s">
        <v>24</v>
      </c>
      <c r="P4379" s="2">
        <f>DATEVALUE(CONCATENATE(RIGHT(output[[#This Row],[month_year]],2),"/01/",LEFT(output[[#This Row],[month_year]],4)))</f>
        <v>42430</v>
      </c>
    </row>
    <row r="4380" spans="1:16" x14ac:dyDescent="0.3">
      <c r="A4380">
        <v>201603</v>
      </c>
      <c r="B4380" t="s">
        <v>143</v>
      </c>
      <c r="C4380" t="s">
        <v>276</v>
      </c>
      <c r="D4380" t="s">
        <v>277</v>
      </c>
      <c r="E4380" t="s">
        <v>87</v>
      </c>
      <c r="F4380" t="s">
        <v>30</v>
      </c>
      <c r="G4380" t="s">
        <v>161</v>
      </c>
      <c r="H4380" t="s">
        <v>38</v>
      </c>
      <c r="I4380" t="s">
        <v>165</v>
      </c>
      <c r="J4380">
        <v>10690</v>
      </c>
      <c r="K4380">
        <v>14.22</v>
      </c>
      <c r="L4380">
        <v>152011.79999999999</v>
      </c>
      <c r="N4380" t="s">
        <v>87</v>
      </c>
      <c r="O4380" t="s">
        <v>24</v>
      </c>
      <c r="P4380" s="2">
        <f>DATEVALUE(CONCATENATE(RIGHT(output[[#This Row],[month_year]],2),"/01/",LEFT(output[[#This Row],[month_year]],4)))</f>
        <v>42430</v>
      </c>
    </row>
    <row r="4381" spans="1:16" x14ac:dyDescent="0.3">
      <c r="A4381">
        <v>201603</v>
      </c>
      <c r="B4381" t="s">
        <v>143</v>
      </c>
      <c r="C4381" t="s">
        <v>88</v>
      </c>
      <c r="D4381" t="s">
        <v>89</v>
      </c>
      <c r="E4381" t="s">
        <v>30</v>
      </c>
      <c r="F4381" t="s">
        <v>30</v>
      </c>
      <c r="G4381" t="s">
        <v>19</v>
      </c>
      <c r="H4381" t="s">
        <v>20</v>
      </c>
      <c r="I4381" t="s">
        <v>21</v>
      </c>
      <c r="J4381">
        <v>797</v>
      </c>
      <c r="K4381">
        <v>14.98</v>
      </c>
      <c r="L4381">
        <v>11939.06</v>
      </c>
      <c r="N4381" t="s">
        <v>30</v>
      </c>
      <c r="O4381" t="s">
        <v>24</v>
      </c>
      <c r="P4381" s="2">
        <f>DATEVALUE(CONCATENATE(RIGHT(output[[#This Row],[month_year]],2),"/01/",LEFT(output[[#This Row],[month_year]],4)))</f>
        <v>42430</v>
      </c>
    </row>
    <row r="4382" spans="1:16" x14ac:dyDescent="0.3">
      <c r="A4382">
        <v>201603</v>
      </c>
      <c r="B4382" t="s">
        <v>143</v>
      </c>
      <c r="C4382" t="s">
        <v>278</v>
      </c>
      <c r="D4382" t="s">
        <v>279</v>
      </c>
      <c r="E4382" t="s">
        <v>87</v>
      </c>
      <c r="F4382" t="s">
        <v>30</v>
      </c>
      <c r="G4382" t="s">
        <v>19</v>
      </c>
      <c r="H4382" t="s">
        <v>38</v>
      </c>
      <c r="I4382" t="s">
        <v>39</v>
      </c>
      <c r="J4382">
        <v>965</v>
      </c>
      <c r="K4382">
        <v>15.98</v>
      </c>
      <c r="L4382">
        <v>15420.7</v>
      </c>
      <c r="N4382" t="s">
        <v>87</v>
      </c>
      <c r="O4382" t="s">
        <v>24</v>
      </c>
      <c r="P4382" s="2">
        <f>DATEVALUE(CONCATENATE(RIGHT(output[[#This Row],[month_year]],2),"/01/",LEFT(output[[#This Row],[month_year]],4)))</f>
        <v>42430</v>
      </c>
    </row>
    <row r="4383" spans="1:16" x14ac:dyDescent="0.3">
      <c r="A4383">
        <v>201603</v>
      </c>
      <c r="B4383" t="s">
        <v>143</v>
      </c>
      <c r="C4383" t="s">
        <v>280</v>
      </c>
      <c r="D4383" t="s">
        <v>281</v>
      </c>
      <c r="E4383" t="s">
        <v>282</v>
      </c>
      <c r="F4383" t="s">
        <v>30</v>
      </c>
      <c r="G4383" t="s">
        <v>27</v>
      </c>
      <c r="H4383" t="s">
        <v>20</v>
      </c>
      <c r="I4383" t="s">
        <v>28</v>
      </c>
      <c r="J4383">
        <v>2126</v>
      </c>
      <c r="K4383">
        <v>5.98</v>
      </c>
      <c r="L4383">
        <v>12713.48</v>
      </c>
      <c r="M4383">
        <v>0.33333333333333298</v>
      </c>
      <c r="N4383" t="s">
        <v>282</v>
      </c>
      <c r="O4383" t="s">
        <v>22</v>
      </c>
      <c r="P4383" s="2">
        <f>DATEVALUE(CONCATENATE(RIGHT(output[[#This Row],[month_year]],2),"/01/",LEFT(output[[#This Row],[month_year]],4)))</f>
        <v>42430</v>
      </c>
    </row>
    <row r="4384" spans="1:16" x14ac:dyDescent="0.3">
      <c r="A4384">
        <v>201603</v>
      </c>
      <c r="B4384" t="s">
        <v>143</v>
      </c>
      <c r="C4384" t="s">
        <v>283</v>
      </c>
      <c r="D4384" t="s">
        <v>284</v>
      </c>
      <c r="E4384" t="s">
        <v>285</v>
      </c>
      <c r="F4384" t="s">
        <v>30</v>
      </c>
      <c r="G4384" t="s">
        <v>27</v>
      </c>
      <c r="H4384" t="s">
        <v>38</v>
      </c>
      <c r="I4384" t="s">
        <v>150</v>
      </c>
      <c r="J4384">
        <v>2023</v>
      </c>
      <c r="K4384">
        <v>6.98</v>
      </c>
      <c r="L4384">
        <v>14120.54</v>
      </c>
      <c r="M4384">
        <v>0.33333333333333298</v>
      </c>
      <c r="N4384" t="s">
        <v>285</v>
      </c>
      <c r="O4384" t="s">
        <v>22</v>
      </c>
      <c r="P4384" s="2">
        <f>DATEVALUE(CONCATENATE(RIGHT(output[[#This Row],[month_year]],2),"/01/",LEFT(output[[#This Row],[month_year]],4)))</f>
        <v>42430</v>
      </c>
    </row>
    <row r="4385" spans="1:16" x14ac:dyDescent="0.3">
      <c r="A4385">
        <v>201603</v>
      </c>
      <c r="B4385" t="s">
        <v>143</v>
      </c>
      <c r="C4385" t="s">
        <v>286</v>
      </c>
      <c r="D4385" t="s">
        <v>287</v>
      </c>
      <c r="E4385" t="s">
        <v>282</v>
      </c>
      <c r="F4385" t="s">
        <v>30</v>
      </c>
      <c r="G4385" t="s">
        <v>27</v>
      </c>
      <c r="H4385" t="s">
        <v>20</v>
      </c>
      <c r="I4385" t="s">
        <v>28</v>
      </c>
      <c r="J4385">
        <v>204</v>
      </c>
      <c r="K4385">
        <v>5.98</v>
      </c>
      <c r="L4385">
        <v>1219.92</v>
      </c>
      <c r="N4385" t="s">
        <v>282</v>
      </c>
      <c r="O4385" t="s">
        <v>24</v>
      </c>
      <c r="P4385" s="2">
        <f>DATEVALUE(CONCATENATE(RIGHT(output[[#This Row],[month_year]],2),"/01/",LEFT(output[[#This Row],[month_year]],4)))</f>
        <v>42430</v>
      </c>
    </row>
    <row r="4386" spans="1:16" x14ac:dyDescent="0.3">
      <c r="A4386">
        <v>201603</v>
      </c>
      <c r="B4386" t="s">
        <v>143</v>
      </c>
      <c r="C4386" t="s">
        <v>288</v>
      </c>
      <c r="D4386" t="s">
        <v>289</v>
      </c>
      <c r="E4386" t="s">
        <v>285</v>
      </c>
      <c r="F4386" t="s">
        <v>30</v>
      </c>
      <c r="G4386" t="s">
        <v>27</v>
      </c>
      <c r="H4386" t="s">
        <v>38</v>
      </c>
      <c r="I4386" t="s">
        <v>150</v>
      </c>
      <c r="J4386">
        <v>147</v>
      </c>
      <c r="K4386">
        <v>6.98</v>
      </c>
      <c r="L4386">
        <v>1026.06</v>
      </c>
      <c r="N4386" t="s">
        <v>285</v>
      </c>
      <c r="O4386" t="s">
        <v>24</v>
      </c>
      <c r="P4386" s="2">
        <f>DATEVALUE(CONCATENATE(RIGHT(output[[#This Row],[month_year]],2),"/01/",LEFT(output[[#This Row],[month_year]],4)))</f>
        <v>42430</v>
      </c>
    </row>
    <row r="4387" spans="1:16" x14ac:dyDescent="0.3">
      <c r="A4387">
        <v>201603</v>
      </c>
      <c r="B4387" t="s">
        <v>143</v>
      </c>
      <c r="C4387" t="s">
        <v>290</v>
      </c>
      <c r="D4387" t="s">
        <v>291</v>
      </c>
      <c r="E4387" t="s">
        <v>134</v>
      </c>
      <c r="F4387" t="s">
        <v>30</v>
      </c>
      <c r="G4387" t="s">
        <v>19</v>
      </c>
      <c r="H4387" t="s">
        <v>20</v>
      </c>
      <c r="I4387" t="s">
        <v>21</v>
      </c>
      <c r="J4387">
        <v>3106</v>
      </c>
      <c r="K4387">
        <v>12.983333333333301</v>
      </c>
      <c r="L4387">
        <v>40326.233333333301</v>
      </c>
      <c r="M4387">
        <v>20</v>
      </c>
      <c r="N4387" t="s">
        <v>134</v>
      </c>
      <c r="O4387" t="s">
        <v>22</v>
      </c>
      <c r="P4387" s="2">
        <f>DATEVALUE(CONCATENATE(RIGHT(output[[#This Row],[month_year]],2),"/01/",LEFT(output[[#This Row],[month_year]],4)))</f>
        <v>42430</v>
      </c>
    </row>
    <row r="4388" spans="1:16" x14ac:dyDescent="0.3">
      <c r="A4388">
        <v>201603</v>
      </c>
      <c r="B4388" t="s">
        <v>143</v>
      </c>
      <c r="C4388" t="s">
        <v>292</v>
      </c>
      <c r="D4388" t="s">
        <v>293</v>
      </c>
      <c r="E4388" t="s">
        <v>294</v>
      </c>
      <c r="F4388" t="s">
        <v>30</v>
      </c>
      <c r="G4388" t="s">
        <v>19</v>
      </c>
      <c r="H4388" t="s">
        <v>38</v>
      </c>
      <c r="I4388" t="s">
        <v>39</v>
      </c>
      <c r="J4388">
        <v>4440</v>
      </c>
      <c r="K4388">
        <v>14.0766666666667</v>
      </c>
      <c r="L4388">
        <v>62500.4</v>
      </c>
      <c r="M4388">
        <v>18.6666666666667</v>
      </c>
      <c r="N4388" t="s">
        <v>294</v>
      </c>
      <c r="O4388" t="s">
        <v>22</v>
      </c>
      <c r="P4388" s="2">
        <f>DATEVALUE(CONCATENATE(RIGHT(output[[#This Row],[month_year]],2),"/01/",LEFT(output[[#This Row],[month_year]],4)))</f>
        <v>42430</v>
      </c>
    </row>
    <row r="4389" spans="1:16" x14ac:dyDescent="0.3">
      <c r="A4389">
        <v>201603</v>
      </c>
      <c r="B4389" t="s">
        <v>143</v>
      </c>
      <c r="C4389" t="s">
        <v>295</v>
      </c>
      <c r="D4389" t="s">
        <v>296</v>
      </c>
      <c r="E4389" t="s">
        <v>134</v>
      </c>
      <c r="F4389" t="s">
        <v>30</v>
      </c>
      <c r="G4389" t="s">
        <v>161</v>
      </c>
      <c r="H4389" t="s">
        <v>20</v>
      </c>
      <c r="I4389" t="s">
        <v>162</v>
      </c>
      <c r="J4389">
        <v>3472</v>
      </c>
      <c r="K4389">
        <v>13.1633333333333</v>
      </c>
      <c r="L4389">
        <v>45703.093333333301</v>
      </c>
      <c r="N4389" t="s">
        <v>134</v>
      </c>
      <c r="O4389" t="s">
        <v>24</v>
      </c>
      <c r="P4389" s="2">
        <f>DATEVALUE(CONCATENATE(RIGHT(output[[#This Row],[month_year]],2),"/01/",LEFT(output[[#This Row],[month_year]],4)))</f>
        <v>42430</v>
      </c>
    </row>
    <row r="4390" spans="1:16" x14ac:dyDescent="0.3">
      <c r="A4390">
        <v>201603</v>
      </c>
      <c r="B4390" t="s">
        <v>143</v>
      </c>
      <c r="C4390" t="s">
        <v>297</v>
      </c>
      <c r="D4390" t="s">
        <v>298</v>
      </c>
      <c r="E4390" t="s">
        <v>294</v>
      </c>
      <c r="F4390" t="s">
        <v>30</v>
      </c>
      <c r="G4390" t="s">
        <v>161</v>
      </c>
      <c r="H4390" t="s">
        <v>38</v>
      </c>
      <c r="I4390" t="s">
        <v>165</v>
      </c>
      <c r="J4390">
        <v>4028</v>
      </c>
      <c r="K4390">
        <v>14.22</v>
      </c>
      <c r="L4390">
        <v>57278.16</v>
      </c>
      <c r="N4390" t="s">
        <v>294</v>
      </c>
      <c r="O4390" t="s">
        <v>24</v>
      </c>
      <c r="P4390" s="2">
        <f>DATEVALUE(CONCATENATE(RIGHT(output[[#This Row],[month_year]],2),"/01/",LEFT(output[[#This Row],[month_year]],4)))</f>
        <v>42430</v>
      </c>
    </row>
    <row r="4391" spans="1:16" x14ac:dyDescent="0.3">
      <c r="A4391">
        <v>201603</v>
      </c>
      <c r="B4391" t="s">
        <v>143</v>
      </c>
      <c r="C4391" t="s">
        <v>299</v>
      </c>
      <c r="D4391" t="s">
        <v>300</v>
      </c>
      <c r="E4391" t="s">
        <v>134</v>
      </c>
      <c r="F4391" t="s">
        <v>30</v>
      </c>
      <c r="G4391" t="s">
        <v>19</v>
      </c>
      <c r="H4391" t="s">
        <v>20</v>
      </c>
      <c r="I4391" t="s">
        <v>21</v>
      </c>
      <c r="J4391">
        <v>349</v>
      </c>
      <c r="K4391">
        <v>14.98</v>
      </c>
      <c r="L4391">
        <v>5228.0200000000004</v>
      </c>
      <c r="N4391" t="s">
        <v>134</v>
      </c>
      <c r="O4391" t="s">
        <v>24</v>
      </c>
      <c r="P4391" s="2">
        <f>DATEVALUE(CONCATENATE(RIGHT(output[[#This Row],[month_year]],2),"/01/",LEFT(output[[#This Row],[month_year]],4)))</f>
        <v>42430</v>
      </c>
    </row>
    <row r="4392" spans="1:16" x14ac:dyDescent="0.3">
      <c r="A4392">
        <v>201603</v>
      </c>
      <c r="B4392" t="s">
        <v>143</v>
      </c>
      <c r="C4392" t="s">
        <v>301</v>
      </c>
      <c r="D4392" t="s">
        <v>302</v>
      </c>
      <c r="E4392" t="s">
        <v>294</v>
      </c>
      <c r="F4392" t="s">
        <v>30</v>
      </c>
      <c r="G4392" t="s">
        <v>19</v>
      </c>
      <c r="H4392" t="s">
        <v>38</v>
      </c>
      <c r="I4392" t="s">
        <v>39</v>
      </c>
      <c r="J4392">
        <v>389</v>
      </c>
      <c r="K4392">
        <v>15.98</v>
      </c>
      <c r="L4392">
        <v>6216.22</v>
      </c>
      <c r="N4392" t="s">
        <v>294</v>
      </c>
      <c r="O4392" t="s">
        <v>24</v>
      </c>
      <c r="P4392" s="2">
        <f>DATEVALUE(CONCATENATE(RIGHT(output[[#This Row],[month_year]],2),"/01/",LEFT(output[[#This Row],[month_year]],4)))</f>
        <v>42430</v>
      </c>
    </row>
    <row r="4393" spans="1:16" x14ac:dyDescent="0.3">
      <c r="A4393">
        <v>201603</v>
      </c>
      <c r="B4393" t="s">
        <v>143</v>
      </c>
      <c r="C4393" t="s">
        <v>303</v>
      </c>
      <c r="D4393" t="s">
        <v>304</v>
      </c>
      <c r="E4393" t="s">
        <v>305</v>
      </c>
      <c r="F4393" t="s">
        <v>30</v>
      </c>
      <c r="G4393" t="s">
        <v>27</v>
      </c>
      <c r="H4393" t="s">
        <v>20</v>
      </c>
      <c r="I4393" t="s">
        <v>28</v>
      </c>
      <c r="J4393">
        <v>2368</v>
      </c>
      <c r="K4393">
        <v>5.98</v>
      </c>
      <c r="L4393">
        <v>14160.64</v>
      </c>
      <c r="M4393">
        <v>0.33333333333333298</v>
      </c>
      <c r="N4393" t="s">
        <v>305</v>
      </c>
      <c r="O4393" t="s">
        <v>22</v>
      </c>
      <c r="P4393" s="2">
        <f>DATEVALUE(CONCATENATE(RIGHT(output[[#This Row],[month_year]],2),"/01/",LEFT(output[[#This Row],[month_year]],4)))</f>
        <v>42430</v>
      </c>
    </row>
    <row r="4394" spans="1:16" x14ac:dyDescent="0.3">
      <c r="A4394">
        <v>201603</v>
      </c>
      <c r="B4394" t="s">
        <v>143</v>
      </c>
      <c r="C4394" t="s">
        <v>306</v>
      </c>
      <c r="D4394" t="s">
        <v>307</v>
      </c>
      <c r="E4394" t="s">
        <v>308</v>
      </c>
      <c r="F4394" t="s">
        <v>30</v>
      </c>
      <c r="G4394" t="s">
        <v>27</v>
      </c>
      <c r="H4394" t="s">
        <v>38</v>
      </c>
      <c r="I4394" t="s">
        <v>150</v>
      </c>
      <c r="J4394">
        <v>2229</v>
      </c>
      <c r="K4394">
        <v>6.98</v>
      </c>
      <c r="L4394">
        <v>15558.42</v>
      </c>
      <c r="M4394">
        <v>0.33333333333333298</v>
      </c>
      <c r="N4394" t="s">
        <v>308</v>
      </c>
      <c r="O4394" t="s">
        <v>22</v>
      </c>
      <c r="P4394" s="2">
        <f>DATEVALUE(CONCATENATE(RIGHT(output[[#This Row],[month_year]],2),"/01/",LEFT(output[[#This Row],[month_year]],4)))</f>
        <v>42430</v>
      </c>
    </row>
    <row r="4395" spans="1:16" x14ac:dyDescent="0.3">
      <c r="A4395">
        <v>201603</v>
      </c>
      <c r="B4395" t="s">
        <v>143</v>
      </c>
      <c r="C4395" t="s">
        <v>309</v>
      </c>
      <c r="D4395" t="s">
        <v>310</v>
      </c>
      <c r="E4395" t="s">
        <v>305</v>
      </c>
      <c r="F4395" t="s">
        <v>30</v>
      </c>
      <c r="G4395" t="s">
        <v>27</v>
      </c>
      <c r="H4395" t="s">
        <v>20</v>
      </c>
      <c r="I4395" t="s">
        <v>28</v>
      </c>
      <c r="J4395">
        <v>282</v>
      </c>
      <c r="K4395">
        <v>5.98</v>
      </c>
      <c r="L4395">
        <v>1686.36</v>
      </c>
      <c r="N4395" t="s">
        <v>305</v>
      </c>
      <c r="O4395" t="s">
        <v>24</v>
      </c>
      <c r="P4395" s="2">
        <f>DATEVALUE(CONCATENATE(RIGHT(output[[#This Row],[month_year]],2),"/01/",LEFT(output[[#This Row],[month_year]],4)))</f>
        <v>42430</v>
      </c>
    </row>
    <row r="4396" spans="1:16" x14ac:dyDescent="0.3">
      <c r="A4396">
        <v>201603</v>
      </c>
      <c r="B4396" t="s">
        <v>143</v>
      </c>
      <c r="C4396" t="s">
        <v>311</v>
      </c>
      <c r="D4396" t="s">
        <v>312</v>
      </c>
      <c r="E4396" t="s">
        <v>308</v>
      </c>
      <c r="F4396" t="s">
        <v>30</v>
      </c>
      <c r="G4396" t="s">
        <v>27</v>
      </c>
      <c r="H4396" t="s">
        <v>38</v>
      </c>
      <c r="I4396" t="s">
        <v>150</v>
      </c>
      <c r="J4396">
        <v>287</v>
      </c>
      <c r="K4396">
        <v>6.98</v>
      </c>
      <c r="L4396">
        <v>2003.26</v>
      </c>
      <c r="N4396" t="s">
        <v>308</v>
      </c>
      <c r="O4396" t="s">
        <v>24</v>
      </c>
      <c r="P4396" s="2">
        <f>DATEVALUE(CONCATENATE(RIGHT(output[[#This Row],[month_year]],2),"/01/",LEFT(output[[#This Row],[month_year]],4)))</f>
        <v>42430</v>
      </c>
    </row>
    <row r="4397" spans="1:16" x14ac:dyDescent="0.3">
      <c r="A4397">
        <v>201603</v>
      </c>
      <c r="B4397" t="s">
        <v>143</v>
      </c>
      <c r="C4397" t="s">
        <v>313</v>
      </c>
      <c r="D4397" t="s">
        <v>314</v>
      </c>
      <c r="E4397" t="s">
        <v>138</v>
      </c>
      <c r="F4397" t="s">
        <v>30</v>
      </c>
      <c r="G4397" t="s">
        <v>19</v>
      </c>
      <c r="H4397" t="s">
        <v>20</v>
      </c>
      <c r="I4397" t="s">
        <v>21</v>
      </c>
      <c r="J4397">
        <v>5925</v>
      </c>
      <c r="K4397">
        <v>12.983333333333301</v>
      </c>
      <c r="L4397">
        <v>76926.25</v>
      </c>
      <c r="M4397">
        <v>17.3333333333333</v>
      </c>
      <c r="N4397" t="s">
        <v>138</v>
      </c>
      <c r="O4397" t="s">
        <v>22</v>
      </c>
      <c r="P4397" s="2">
        <f>DATEVALUE(CONCATENATE(RIGHT(output[[#This Row],[month_year]],2),"/01/",LEFT(output[[#This Row],[month_year]],4)))</f>
        <v>42430</v>
      </c>
    </row>
    <row r="4398" spans="1:16" x14ac:dyDescent="0.3">
      <c r="A4398">
        <v>201603</v>
      </c>
      <c r="B4398" t="s">
        <v>143</v>
      </c>
      <c r="C4398" t="s">
        <v>315</v>
      </c>
      <c r="D4398" t="s">
        <v>314</v>
      </c>
      <c r="E4398" t="s">
        <v>138</v>
      </c>
      <c r="F4398" t="s">
        <v>30</v>
      </c>
      <c r="G4398" t="s">
        <v>19</v>
      </c>
      <c r="H4398" t="s">
        <v>20</v>
      </c>
      <c r="I4398" t="s">
        <v>21</v>
      </c>
      <c r="J4398">
        <v>2708</v>
      </c>
      <c r="K4398">
        <v>12.983333333333301</v>
      </c>
      <c r="L4398">
        <v>35158.866666666698</v>
      </c>
      <c r="N4398" t="s">
        <v>138</v>
      </c>
      <c r="O4398" t="s">
        <v>24</v>
      </c>
      <c r="P4398" s="2">
        <f>DATEVALUE(CONCATENATE(RIGHT(output[[#This Row],[month_year]],2),"/01/",LEFT(output[[#This Row],[month_year]],4)))</f>
        <v>42430</v>
      </c>
    </row>
    <row r="4399" spans="1:16" x14ac:dyDescent="0.3">
      <c r="A4399">
        <v>201603</v>
      </c>
      <c r="B4399" t="s">
        <v>143</v>
      </c>
      <c r="C4399" t="s">
        <v>316</v>
      </c>
      <c r="D4399" t="s">
        <v>317</v>
      </c>
      <c r="E4399" t="s">
        <v>318</v>
      </c>
      <c r="F4399" t="s">
        <v>30</v>
      </c>
      <c r="G4399" t="s">
        <v>19</v>
      </c>
      <c r="H4399" t="s">
        <v>38</v>
      </c>
      <c r="I4399" t="s">
        <v>39</v>
      </c>
      <c r="J4399">
        <v>3888</v>
      </c>
      <c r="K4399">
        <v>14.0766666666667</v>
      </c>
      <c r="L4399">
        <v>54730.080000000002</v>
      </c>
      <c r="M4399">
        <v>17.3333333333333</v>
      </c>
      <c r="N4399" t="s">
        <v>318</v>
      </c>
      <c r="O4399" t="s">
        <v>22</v>
      </c>
      <c r="P4399" s="2">
        <f>DATEVALUE(CONCATENATE(RIGHT(output[[#This Row],[month_year]],2),"/01/",LEFT(output[[#This Row],[month_year]],4)))</f>
        <v>42430</v>
      </c>
    </row>
    <row r="4400" spans="1:16" x14ac:dyDescent="0.3">
      <c r="A4400">
        <v>201603</v>
      </c>
      <c r="B4400" t="s">
        <v>143</v>
      </c>
      <c r="C4400" t="s">
        <v>319</v>
      </c>
      <c r="D4400" t="s">
        <v>320</v>
      </c>
      <c r="E4400" t="s">
        <v>138</v>
      </c>
      <c r="F4400" t="s">
        <v>30</v>
      </c>
      <c r="G4400" t="s">
        <v>161</v>
      </c>
      <c r="H4400" t="s">
        <v>20</v>
      </c>
      <c r="I4400" t="s">
        <v>162</v>
      </c>
      <c r="J4400">
        <v>4358</v>
      </c>
      <c r="K4400">
        <v>13.1633333333333</v>
      </c>
      <c r="L4400">
        <v>57365.8066666667</v>
      </c>
      <c r="N4400" t="s">
        <v>138</v>
      </c>
      <c r="O4400" t="s">
        <v>24</v>
      </c>
      <c r="P4400" s="2">
        <f>DATEVALUE(CONCATENATE(RIGHT(output[[#This Row],[month_year]],2),"/01/",LEFT(output[[#This Row],[month_year]],4)))</f>
        <v>42430</v>
      </c>
    </row>
    <row r="4401" spans="1:16" x14ac:dyDescent="0.3">
      <c r="A4401">
        <v>201603</v>
      </c>
      <c r="B4401" t="s">
        <v>143</v>
      </c>
      <c r="C4401" t="s">
        <v>321</v>
      </c>
      <c r="D4401" t="s">
        <v>322</v>
      </c>
      <c r="E4401" t="s">
        <v>138</v>
      </c>
      <c r="F4401" t="s">
        <v>30</v>
      </c>
      <c r="G4401" t="s">
        <v>19</v>
      </c>
      <c r="H4401" t="s">
        <v>20</v>
      </c>
      <c r="I4401" t="s">
        <v>21</v>
      </c>
      <c r="J4401">
        <v>261</v>
      </c>
      <c r="K4401">
        <v>14.98</v>
      </c>
      <c r="L4401">
        <v>3909.78</v>
      </c>
      <c r="N4401" t="s">
        <v>138</v>
      </c>
      <c r="O4401" t="s">
        <v>24</v>
      </c>
      <c r="P4401" s="2">
        <f>DATEVALUE(CONCATENATE(RIGHT(output[[#This Row],[month_year]],2),"/01/",LEFT(output[[#This Row],[month_year]],4)))</f>
        <v>42430</v>
      </c>
    </row>
    <row r="4402" spans="1:16" x14ac:dyDescent="0.3">
      <c r="A4402">
        <v>201603</v>
      </c>
      <c r="B4402" t="s">
        <v>143</v>
      </c>
      <c r="C4402" t="s">
        <v>323</v>
      </c>
      <c r="D4402" t="s">
        <v>324</v>
      </c>
      <c r="E4402" t="s">
        <v>318</v>
      </c>
      <c r="F4402" t="s">
        <v>30</v>
      </c>
      <c r="G4402" t="s">
        <v>19</v>
      </c>
      <c r="H4402" t="s">
        <v>38</v>
      </c>
      <c r="I4402" t="s">
        <v>39</v>
      </c>
      <c r="J4402">
        <v>350</v>
      </c>
      <c r="K4402">
        <v>15.98</v>
      </c>
      <c r="L4402">
        <v>5593</v>
      </c>
      <c r="N4402" t="s">
        <v>318</v>
      </c>
      <c r="O4402" t="s">
        <v>24</v>
      </c>
      <c r="P4402" s="2">
        <f>DATEVALUE(CONCATENATE(RIGHT(output[[#This Row],[month_year]],2),"/01/",LEFT(output[[#This Row],[month_year]],4)))</f>
        <v>42430</v>
      </c>
    </row>
    <row r="4403" spans="1:16" x14ac:dyDescent="0.3">
      <c r="A4403">
        <v>201603</v>
      </c>
      <c r="B4403" t="s">
        <v>143</v>
      </c>
      <c r="C4403" t="s">
        <v>325</v>
      </c>
      <c r="D4403" t="s">
        <v>326</v>
      </c>
      <c r="E4403" t="s">
        <v>327</v>
      </c>
      <c r="F4403" t="s">
        <v>30</v>
      </c>
      <c r="G4403" t="s">
        <v>27</v>
      </c>
      <c r="H4403" t="s">
        <v>20</v>
      </c>
      <c r="I4403" t="s">
        <v>28</v>
      </c>
      <c r="J4403">
        <v>1473</v>
      </c>
      <c r="K4403">
        <v>5.98</v>
      </c>
      <c r="L4403">
        <v>8808.5400000000009</v>
      </c>
      <c r="M4403">
        <v>0.33333333333333298</v>
      </c>
      <c r="N4403" t="s">
        <v>327</v>
      </c>
      <c r="O4403" t="s">
        <v>22</v>
      </c>
      <c r="P4403" s="2">
        <f>DATEVALUE(CONCATENATE(RIGHT(output[[#This Row],[month_year]],2),"/01/",LEFT(output[[#This Row],[month_year]],4)))</f>
        <v>42430</v>
      </c>
    </row>
    <row r="4404" spans="1:16" x14ac:dyDescent="0.3">
      <c r="A4404">
        <v>201603</v>
      </c>
      <c r="B4404" t="s">
        <v>143</v>
      </c>
      <c r="C4404" t="s">
        <v>328</v>
      </c>
      <c r="D4404" t="s">
        <v>329</v>
      </c>
      <c r="E4404" t="s">
        <v>330</v>
      </c>
      <c r="F4404" t="s">
        <v>30</v>
      </c>
      <c r="G4404" t="s">
        <v>27</v>
      </c>
      <c r="H4404" t="s">
        <v>38</v>
      </c>
      <c r="I4404" t="s">
        <v>150</v>
      </c>
      <c r="J4404">
        <v>1092</v>
      </c>
      <c r="K4404">
        <v>6.98</v>
      </c>
      <c r="L4404">
        <v>7622.16</v>
      </c>
      <c r="M4404">
        <v>0.33333333333333298</v>
      </c>
      <c r="N4404" t="s">
        <v>330</v>
      </c>
      <c r="O4404" t="s">
        <v>22</v>
      </c>
      <c r="P4404" s="2">
        <f>DATEVALUE(CONCATENATE(RIGHT(output[[#This Row],[month_year]],2),"/01/",LEFT(output[[#This Row],[month_year]],4)))</f>
        <v>42430</v>
      </c>
    </row>
    <row r="4405" spans="1:16" x14ac:dyDescent="0.3">
      <c r="A4405">
        <v>201603</v>
      </c>
      <c r="B4405" t="s">
        <v>143</v>
      </c>
      <c r="C4405" t="s">
        <v>331</v>
      </c>
      <c r="D4405" t="s">
        <v>332</v>
      </c>
      <c r="E4405" t="s">
        <v>327</v>
      </c>
      <c r="F4405" t="s">
        <v>30</v>
      </c>
      <c r="G4405" t="s">
        <v>27</v>
      </c>
      <c r="H4405" t="s">
        <v>20</v>
      </c>
      <c r="I4405" t="s">
        <v>28</v>
      </c>
      <c r="J4405">
        <v>220</v>
      </c>
      <c r="K4405">
        <v>5.98</v>
      </c>
      <c r="L4405">
        <v>1315.6</v>
      </c>
      <c r="N4405" t="s">
        <v>327</v>
      </c>
      <c r="O4405" t="s">
        <v>24</v>
      </c>
      <c r="P4405" s="2">
        <f>DATEVALUE(CONCATENATE(RIGHT(output[[#This Row],[month_year]],2),"/01/",LEFT(output[[#This Row],[month_year]],4)))</f>
        <v>42430</v>
      </c>
    </row>
    <row r="4406" spans="1:16" x14ac:dyDescent="0.3">
      <c r="A4406">
        <v>201603</v>
      </c>
      <c r="B4406" t="s">
        <v>143</v>
      </c>
      <c r="C4406" t="s">
        <v>333</v>
      </c>
      <c r="D4406" t="s">
        <v>334</v>
      </c>
      <c r="E4406" t="s">
        <v>330</v>
      </c>
      <c r="F4406" t="s">
        <v>30</v>
      </c>
      <c r="G4406" t="s">
        <v>27</v>
      </c>
      <c r="H4406" t="s">
        <v>38</v>
      </c>
      <c r="I4406" t="s">
        <v>150</v>
      </c>
      <c r="J4406">
        <v>171</v>
      </c>
      <c r="K4406">
        <v>6.98</v>
      </c>
      <c r="L4406">
        <v>1193.58</v>
      </c>
      <c r="N4406" t="s">
        <v>330</v>
      </c>
      <c r="O4406" t="s">
        <v>24</v>
      </c>
      <c r="P4406" s="2">
        <f>DATEVALUE(CONCATENATE(RIGHT(output[[#This Row],[month_year]],2),"/01/",LEFT(output[[#This Row],[month_year]],4)))</f>
        <v>42430</v>
      </c>
    </row>
    <row r="4407" spans="1:16" x14ac:dyDescent="0.3">
      <c r="A4407">
        <v>201603</v>
      </c>
      <c r="B4407" t="s">
        <v>143</v>
      </c>
      <c r="C4407" t="s">
        <v>335</v>
      </c>
      <c r="D4407" t="s">
        <v>336</v>
      </c>
      <c r="E4407" t="s">
        <v>32</v>
      </c>
      <c r="F4407" t="s">
        <v>30</v>
      </c>
      <c r="G4407" t="s">
        <v>19</v>
      </c>
      <c r="H4407" t="s">
        <v>20</v>
      </c>
      <c r="I4407" t="s">
        <v>21</v>
      </c>
      <c r="J4407">
        <v>3251</v>
      </c>
      <c r="K4407">
        <v>12.983333333333301</v>
      </c>
      <c r="L4407">
        <v>42208.816666666702</v>
      </c>
      <c r="M4407">
        <v>18.6666666666667</v>
      </c>
      <c r="N4407" t="s">
        <v>32</v>
      </c>
      <c r="O4407" t="s">
        <v>22</v>
      </c>
      <c r="P4407" s="2">
        <f>DATEVALUE(CONCATENATE(RIGHT(output[[#This Row],[month_year]],2),"/01/",LEFT(output[[#This Row],[month_year]],4)))</f>
        <v>42430</v>
      </c>
    </row>
    <row r="4408" spans="1:16" x14ac:dyDescent="0.3">
      <c r="A4408">
        <v>201603</v>
      </c>
      <c r="B4408" t="s">
        <v>143</v>
      </c>
      <c r="C4408" t="s">
        <v>337</v>
      </c>
      <c r="D4408" t="s">
        <v>338</v>
      </c>
      <c r="E4408" t="s">
        <v>91</v>
      </c>
      <c r="F4408" t="s">
        <v>30</v>
      </c>
      <c r="G4408" t="s">
        <v>19</v>
      </c>
      <c r="H4408" t="s">
        <v>38</v>
      </c>
      <c r="I4408" t="s">
        <v>39</v>
      </c>
      <c r="J4408">
        <v>4452</v>
      </c>
      <c r="K4408">
        <v>14.0766666666667</v>
      </c>
      <c r="L4408">
        <v>62669.32</v>
      </c>
      <c r="M4408">
        <v>18.6666666666667</v>
      </c>
      <c r="N4408" t="s">
        <v>91</v>
      </c>
      <c r="O4408" t="s">
        <v>22</v>
      </c>
      <c r="P4408" s="2">
        <f>DATEVALUE(CONCATENATE(RIGHT(output[[#This Row],[month_year]],2),"/01/",LEFT(output[[#This Row],[month_year]],4)))</f>
        <v>42430</v>
      </c>
    </row>
    <row r="4409" spans="1:16" x14ac:dyDescent="0.3">
      <c r="A4409">
        <v>201603</v>
      </c>
      <c r="B4409" t="s">
        <v>143</v>
      </c>
      <c r="C4409" t="s">
        <v>339</v>
      </c>
      <c r="D4409" t="s">
        <v>340</v>
      </c>
      <c r="E4409" t="s">
        <v>32</v>
      </c>
      <c r="F4409" t="s">
        <v>30</v>
      </c>
      <c r="G4409" t="s">
        <v>161</v>
      </c>
      <c r="H4409" t="s">
        <v>20</v>
      </c>
      <c r="I4409" t="s">
        <v>162</v>
      </c>
      <c r="J4409">
        <v>3490</v>
      </c>
      <c r="K4409">
        <v>13.1633333333333</v>
      </c>
      <c r="L4409">
        <v>45940.033333333296</v>
      </c>
      <c r="N4409" t="s">
        <v>32</v>
      </c>
      <c r="O4409" t="s">
        <v>24</v>
      </c>
      <c r="P4409" s="2">
        <f>DATEVALUE(CONCATENATE(RIGHT(output[[#This Row],[month_year]],2),"/01/",LEFT(output[[#This Row],[month_year]],4)))</f>
        <v>42430</v>
      </c>
    </row>
    <row r="4410" spans="1:16" x14ac:dyDescent="0.3">
      <c r="A4410">
        <v>201603</v>
      </c>
      <c r="B4410" t="s">
        <v>143</v>
      </c>
      <c r="C4410" t="s">
        <v>341</v>
      </c>
      <c r="D4410" t="s">
        <v>342</v>
      </c>
      <c r="E4410" t="s">
        <v>91</v>
      </c>
      <c r="F4410" t="s">
        <v>30</v>
      </c>
      <c r="G4410" t="s">
        <v>161</v>
      </c>
      <c r="H4410" t="s">
        <v>38</v>
      </c>
      <c r="I4410" t="s">
        <v>165</v>
      </c>
      <c r="J4410">
        <v>4930</v>
      </c>
      <c r="K4410">
        <v>14.22</v>
      </c>
      <c r="L4410">
        <v>70104.600000000006</v>
      </c>
      <c r="N4410" t="s">
        <v>91</v>
      </c>
      <c r="O4410" t="s">
        <v>24</v>
      </c>
      <c r="P4410" s="2">
        <f>DATEVALUE(CONCATENATE(RIGHT(output[[#This Row],[month_year]],2),"/01/",LEFT(output[[#This Row],[month_year]],4)))</f>
        <v>42430</v>
      </c>
    </row>
    <row r="4411" spans="1:16" x14ac:dyDescent="0.3">
      <c r="A4411">
        <v>201603</v>
      </c>
      <c r="B4411" t="s">
        <v>143</v>
      </c>
      <c r="C4411" t="s">
        <v>343</v>
      </c>
      <c r="D4411" t="s">
        <v>344</v>
      </c>
      <c r="E4411" t="s">
        <v>32</v>
      </c>
      <c r="F4411" t="s">
        <v>30</v>
      </c>
      <c r="G4411" t="s">
        <v>19</v>
      </c>
      <c r="H4411" t="s">
        <v>20</v>
      </c>
      <c r="I4411" t="s">
        <v>21</v>
      </c>
      <c r="J4411">
        <v>318</v>
      </c>
      <c r="K4411">
        <v>14.98</v>
      </c>
      <c r="L4411">
        <v>4763.6400000000003</v>
      </c>
      <c r="N4411" t="s">
        <v>32</v>
      </c>
      <c r="O4411" t="s">
        <v>24</v>
      </c>
      <c r="P4411" s="2">
        <f>DATEVALUE(CONCATENATE(RIGHT(output[[#This Row],[month_year]],2),"/01/",LEFT(output[[#This Row],[month_year]],4)))</f>
        <v>42430</v>
      </c>
    </row>
    <row r="4412" spans="1:16" x14ac:dyDescent="0.3">
      <c r="A4412">
        <v>201603</v>
      </c>
      <c r="B4412" t="s">
        <v>143</v>
      </c>
      <c r="C4412" t="s">
        <v>345</v>
      </c>
      <c r="D4412" t="s">
        <v>346</v>
      </c>
      <c r="E4412" t="s">
        <v>91</v>
      </c>
      <c r="F4412" t="s">
        <v>30</v>
      </c>
      <c r="G4412" t="s">
        <v>19</v>
      </c>
      <c r="H4412" t="s">
        <v>38</v>
      </c>
      <c r="I4412" t="s">
        <v>39</v>
      </c>
      <c r="J4412">
        <v>418</v>
      </c>
      <c r="K4412">
        <v>15.98</v>
      </c>
      <c r="L4412">
        <v>6679.64</v>
      </c>
      <c r="N4412" t="s">
        <v>91</v>
      </c>
      <c r="O4412" t="s">
        <v>24</v>
      </c>
      <c r="P4412" s="2">
        <f>DATEVALUE(CONCATENATE(RIGHT(output[[#This Row],[month_year]],2),"/01/",LEFT(output[[#This Row],[month_year]],4)))</f>
        <v>42430</v>
      </c>
    </row>
    <row r="4413" spans="1:16" x14ac:dyDescent="0.3">
      <c r="A4413">
        <v>201603</v>
      </c>
      <c r="B4413" t="s">
        <v>143</v>
      </c>
      <c r="C4413" t="s">
        <v>363</v>
      </c>
      <c r="D4413" t="s">
        <v>364</v>
      </c>
      <c r="E4413" t="s">
        <v>365</v>
      </c>
      <c r="F4413" t="s">
        <v>30</v>
      </c>
      <c r="G4413" t="s">
        <v>27</v>
      </c>
      <c r="H4413" t="s">
        <v>20</v>
      </c>
      <c r="I4413" t="s">
        <v>28</v>
      </c>
      <c r="J4413">
        <v>1829</v>
      </c>
      <c r="K4413">
        <v>5.98</v>
      </c>
      <c r="L4413">
        <v>10937.42</v>
      </c>
      <c r="M4413">
        <v>0.33333333333333298</v>
      </c>
      <c r="N4413" t="s">
        <v>365</v>
      </c>
      <c r="O4413" t="s">
        <v>22</v>
      </c>
      <c r="P4413" s="2">
        <f>DATEVALUE(CONCATENATE(RIGHT(output[[#This Row],[month_year]],2),"/01/",LEFT(output[[#This Row],[month_year]],4)))</f>
        <v>42430</v>
      </c>
    </row>
    <row r="4414" spans="1:16" x14ac:dyDescent="0.3">
      <c r="A4414">
        <v>201603</v>
      </c>
      <c r="B4414" t="s">
        <v>143</v>
      </c>
      <c r="C4414" t="s">
        <v>366</v>
      </c>
      <c r="D4414" t="s">
        <v>367</v>
      </c>
      <c r="E4414" t="s">
        <v>368</v>
      </c>
      <c r="F4414" t="s">
        <v>30</v>
      </c>
      <c r="G4414" t="s">
        <v>27</v>
      </c>
      <c r="H4414" t="s">
        <v>38</v>
      </c>
      <c r="I4414" t="s">
        <v>150</v>
      </c>
      <c r="J4414">
        <v>1388</v>
      </c>
      <c r="K4414">
        <v>6.98</v>
      </c>
      <c r="L4414">
        <v>9688.24</v>
      </c>
      <c r="M4414">
        <v>0.33333333333333298</v>
      </c>
      <c r="N4414" t="s">
        <v>368</v>
      </c>
      <c r="O4414" t="s">
        <v>22</v>
      </c>
      <c r="P4414" s="2">
        <f>DATEVALUE(CONCATENATE(RIGHT(output[[#This Row],[month_year]],2),"/01/",LEFT(output[[#This Row],[month_year]],4)))</f>
        <v>42430</v>
      </c>
    </row>
    <row r="4415" spans="1:16" x14ac:dyDescent="0.3">
      <c r="A4415">
        <v>201603</v>
      </c>
      <c r="B4415" t="s">
        <v>143</v>
      </c>
      <c r="C4415" t="s">
        <v>369</v>
      </c>
      <c r="D4415" t="s">
        <v>370</v>
      </c>
      <c r="E4415" t="s">
        <v>365</v>
      </c>
      <c r="F4415" t="s">
        <v>30</v>
      </c>
      <c r="G4415" t="s">
        <v>27</v>
      </c>
      <c r="H4415" t="s">
        <v>20</v>
      </c>
      <c r="I4415" t="s">
        <v>28</v>
      </c>
      <c r="J4415">
        <v>363</v>
      </c>
      <c r="K4415">
        <v>5.98</v>
      </c>
      <c r="L4415">
        <v>2170.7399999999998</v>
      </c>
      <c r="N4415" t="s">
        <v>365</v>
      </c>
      <c r="O4415" t="s">
        <v>24</v>
      </c>
      <c r="P4415" s="2">
        <f>DATEVALUE(CONCATENATE(RIGHT(output[[#This Row],[month_year]],2),"/01/",LEFT(output[[#This Row],[month_year]],4)))</f>
        <v>42430</v>
      </c>
    </row>
    <row r="4416" spans="1:16" x14ac:dyDescent="0.3">
      <c r="A4416">
        <v>201603</v>
      </c>
      <c r="B4416" t="s">
        <v>143</v>
      </c>
      <c r="C4416" t="s">
        <v>371</v>
      </c>
      <c r="D4416" t="s">
        <v>372</v>
      </c>
      <c r="E4416" t="s">
        <v>368</v>
      </c>
      <c r="F4416" t="s">
        <v>30</v>
      </c>
      <c r="G4416" t="s">
        <v>27</v>
      </c>
      <c r="H4416" t="s">
        <v>38</v>
      </c>
      <c r="I4416" t="s">
        <v>150</v>
      </c>
      <c r="J4416">
        <v>230</v>
      </c>
      <c r="K4416">
        <v>6.98</v>
      </c>
      <c r="L4416">
        <v>1605.4</v>
      </c>
      <c r="N4416" t="s">
        <v>368</v>
      </c>
      <c r="O4416" t="s">
        <v>24</v>
      </c>
      <c r="P4416" s="2">
        <f>DATEVALUE(CONCATENATE(RIGHT(output[[#This Row],[month_year]],2),"/01/",LEFT(output[[#This Row],[month_year]],4)))</f>
        <v>42430</v>
      </c>
    </row>
    <row r="4417" spans="1:16" x14ac:dyDescent="0.3">
      <c r="A4417">
        <v>201603</v>
      </c>
      <c r="B4417" t="s">
        <v>143</v>
      </c>
      <c r="C4417" t="s">
        <v>373</v>
      </c>
      <c r="D4417" t="s">
        <v>374</v>
      </c>
      <c r="E4417" t="s">
        <v>375</v>
      </c>
      <c r="F4417" t="s">
        <v>30</v>
      </c>
      <c r="G4417" t="s">
        <v>19</v>
      </c>
      <c r="H4417" t="s">
        <v>20</v>
      </c>
      <c r="I4417" t="s">
        <v>21</v>
      </c>
      <c r="J4417">
        <v>2358</v>
      </c>
      <c r="K4417">
        <v>12.983333333333301</v>
      </c>
      <c r="L4417">
        <v>30614.7</v>
      </c>
      <c r="M4417">
        <v>18.6666666666667</v>
      </c>
      <c r="N4417" t="s">
        <v>375</v>
      </c>
      <c r="O4417" t="s">
        <v>22</v>
      </c>
      <c r="P4417" s="2">
        <f>DATEVALUE(CONCATENATE(RIGHT(output[[#This Row],[month_year]],2),"/01/",LEFT(output[[#This Row],[month_year]],4)))</f>
        <v>42430</v>
      </c>
    </row>
    <row r="4418" spans="1:16" x14ac:dyDescent="0.3">
      <c r="A4418">
        <v>201603</v>
      </c>
      <c r="B4418" t="s">
        <v>143</v>
      </c>
      <c r="C4418" t="s">
        <v>376</v>
      </c>
      <c r="D4418" t="s">
        <v>377</v>
      </c>
      <c r="E4418" t="s">
        <v>375</v>
      </c>
      <c r="F4418" t="s">
        <v>30</v>
      </c>
      <c r="G4418" t="s">
        <v>19</v>
      </c>
      <c r="H4418" t="s">
        <v>20</v>
      </c>
      <c r="I4418" t="s">
        <v>21</v>
      </c>
      <c r="J4418">
        <v>244</v>
      </c>
      <c r="K4418">
        <v>14.98</v>
      </c>
      <c r="L4418">
        <v>3655.12</v>
      </c>
      <c r="N4418" t="s">
        <v>375</v>
      </c>
      <c r="O4418" t="s">
        <v>24</v>
      </c>
      <c r="P4418" s="2">
        <f>DATEVALUE(CONCATENATE(RIGHT(output[[#This Row],[month_year]],2),"/01/",LEFT(output[[#This Row],[month_year]],4)))</f>
        <v>42430</v>
      </c>
    </row>
    <row r="4419" spans="1:16" x14ac:dyDescent="0.3">
      <c r="A4419">
        <v>201603</v>
      </c>
      <c r="B4419" t="s">
        <v>143</v>
      </c>
      <c r="C4419" t="s">
        <v>378</v>
      </c>
      <c r="D4419" t="s">
        <v>379</v>
      </c>
      <c r="E4419" t="s">
        <v>380</v>
      </c>
      <c r="F4419" t="s">
        <v>30</v>
      </c>
      <c r="G4419" t="s">
        <v>19</v>
      </c>
      <c r="H4419" t="s">
        <v>38</v>
      </c>
      <c r="I4419" t="s">
        <v>39</v>
      </c>
      <c r="J4419">
        <v>316</v>
      </c>
      <c r="K4419">
        <v>15.98</v>
      </c>
      <c r="L4419">
        <v>5049.68</v>
      </c>
      <c r="M4419">
        <v>20</v>
      </c>
      <c r="N4419" t="s">
        <v>380</v>
      </c>
      <c r="O4419" t="s">
        <v>22</v>
      </c>
      <c r="P4419" s="2">
        <f>DATEVALUE(CONCATENATE(RIGHT(output[[#This Row],[month_year]],2),"/01/",LEFT(output[[#This Row],[month_year]],4)))</f>
        <v>42430</v>
      </c>
    </row>
    <row r="4420" spans="1:16" x14ac:dyDescent="0.3">
      <c r="A4420">
        <v>201603</v>
      </c>
      <c r="B4420" t="s">
        <v>143</v>
      </c>
      <c r="C4420" t="s">
        <v>381</v>
      </c>
      <c r="D4420" t="s">
        <v>381</v>
      </c>
      <c r="E4420" t="s">
        <v>382</v>
      </c>
      <c r="F4420" t="s">
        <v>35</v>
      </c>
      <c r="G4420" t="s">
        <v>27</v>
      </c>
      <c r="H4420" t="s">
        <v>20</v>
      </c>
      <c r="I4420" t="s">
        <v>28</v>
      </c>
      <c r="J4420">
        <v>8167</v>
      </c>
      <c r="K4420">
        <v>5.98</v>
      </c>
      <c r="L4420">
        <v>48838.66</v>
      </c>
      <c r="M4420">
        <v>1</v>
      </c>
      <c r="N4420" t="s">
        <v>382</v>
      </c>
      <c r="O4420" t="s">
        <v>22</v>
      </c>
      <c r="P4420" s="2">
        <f>DATEVALUE(CONCATENATE(RIGHT(output[[#This Row],[month_year]],2),"/01/",LEFT(output[[#This Row],[month_year]],4)))</f>
        <v>42430</v>
      </c>
    </row>
    <row r="4421" spans="1:16" x14ac:dyDescent="0.3">
      <c r="A4421">
        <v>201603</v>
      </c>
      <c r="B4421" t="s">
        <v>143</v>
      </c>
      <c r="C4421" t="s">
        <v>383</v>
      </c>
      <c r="D4421" t="s">
        <v>383</v>
      </c>
      <c r="E4421" t="s">
        <v>384</v>
      </c>
      <c r="F4421" t="s">
        <v>35</v>
      </c>
      <c r="G4421" t="s">
        <v>27</v>
      </c>
      <c r="H4421" t="s">
        <v>38</v>
      </c>
      <c r="I4421" t="s">
        <v>150</v>
      </c>
      <c r="J4421">
        <v>5636</v>
      </c>
      <c r="K4421">
        <v>6.98</v>
      </c>
      <c r="L4421">
        <v>39339.279999999999</v>
      </c>
      <c r="M4421">
        <v>1.3333333333333299</v>
      </c>
      <c r="N4421" t="s">
        <v>384</v>
      </c>
      <c r="O4421" t="s">
        <v>22</v>
      </c>
      <c r="P4421" s="2">
        <f>DATEVALUE(CONCATENATE(RIGHT(output[[#This Row],[month_year]],2),"/01/",LEFT(output[[#This Row],[month_year]],4)))</f>
        <v>42430</v>
      </c>
    </row>
    <row r="4422" spans="1:16" x14ac:dyDescent="0.3">
      <c r="A4422">
        <v>201603</v>
      </c>
      <c r="B4422" t="s">
        <v>143</v>
      </c>
      <c r="C4422" t="s">
        <v>385</v>
      </c>
      <c r="D4422" t="s">
        <v>385</v>
      </c>
      <c r="E4422" t="s">
        <v>382</v>
      </c>
      <c r="F4422" t="s">
        <v>35</v>
      </c>
      <c r="G4422" t="s">
        <v>27</v>
      </c>
      <c r="H4422" t="s">
        <v>20</v>
      </c>
      <c r="I4422" t="s">
        <v>28</v>
      </c>
      <c r="J4422">
        <v>1024</v>
      </c>
      <c r="K4422">
        <v>5.98</v>
      </c>
      <c r="L4422">
        <v>6123.52</v>
      </c>
      <c r="N4422" t="s">
        <v>382</v>
      </c>
      <c r="O4422" t="s">
        <v>24</v>
      </c>
      <c r="P4422" s="2">
        <f>DATEVALUE(CONCATENATE(RIGHT(output[[#This Row],[month_year]],2),"/01/",LEFT(output[[#This Row],[month_year]],4)))</f>
        <v>42430</v>
      </c>
    </row>
    <row r="4423" spans="1:16" x14ac:dyDescent="0.3">
      <c r="A4423">
        <v>201603</v>
      </c>
      <c r="B4423" t="s">
        <v>143</v>
      </c>
      <c r="C4423" t="s">
        <v>386</v>
      </c>
      <c r="D4423" t="s">
        <v>386</v>
      </c>
      <c r="E4423" t="s">
        <v>384</v>
      </c>
      <c r="F4423" t="s">
        <v>35</v>
      </c>
      <c r="G4423" t="s">
        <v>27</v>
      </c>
      <c r="H4423" t="s">
        <v>38</v>
      </c>
      <c r="I4423" t="s">
        <v>150</v>
      </c>
      <c r="J4423">
        <v>650</v>
      </c>
      <c r="K4423">
        <v>6.98</v>
      </c>
      <c r="L4423">
        <v>4537</v>
      </c>
      <c r="N4423" t="s">
        <v>384</v>
      </c>
      <c r="O4423" t="s">
        <v>24</v>
      </c>
      <c r="P4423" s="2">
        <f>DATEVALUE(CONCATENATE(RIGHT(output[[#This Row],[month_year]],2),"/01/",LEFT(output[[#This Row],[month_year]],4)))</f>
        <v>42430</v>
      </c>
    </row>
    <row r="4424" spans="1:16" x14ac:dyDescent="0.3">
      <c r="A4424">
        <v>201603</v>
      </c>
      <c r="B4424" t="s">
        <v>143</v>
      </c>
      <c r="C4424" t="s">
        <v>387</v>
      </c>
      <c r="D4424" t="s">
        <v>387</v>
      </c>
      <c r="E4424" t="s">
        <v>34</v>
      </c>
      <c r="F4424" t="s">
        <v>35</v>
      </c>
      <c r="G4424" t="s">
        <v>19</v>
      </c>
      <c r="H4424" t="s">
        <v>20</v>
      </c>
      <c r="I4424" t="s">
        <v>21</v>
      </c>
      <c r="J4424">
        <v>4386</v>
      </c>
      <c r="K4424">
        <v>12.983333333333301</v>
      </c>
      <c r="L4424">
        <v>56944.9</v>
      </c>
      <c r="M4424">
        <v>21.3333333333333</v>
      </c>
      <c r="N4424" t="s">
        <v>34</v>
      </c>
      <c r="O4424" t="s">
        <v>22</v>
      </c>
      <c r="P4424" s="2">
        <f>DATEVALUE(CONCATENATE(RIGHT(output[[#This Row],[month_year]],2),"/01/",LEFT(output[[#This Row],[month_year]],4)))</f>
        <v>42430</v>
      </c>
    </row>
    <row r="4425" spans="1:16" x14ac:dyDescent="0.3">
      <c r="A4425">
        <v>201603</v>
      </c>
      <c r="B4425" t="s">
        <v>143</v>
      </c>
      <c r="C4425" t="s">
        <v>388</v>
      </c>
      <c r="D4425" t="s">
        <v>388</v>
      </c>
      <c r="E4425" t="s">
        <v>389</v>
      </c>
      <c r="F4425" t="s">
        <v>35</v>
      </c>
      <c r="G4425" t="s">
        <v>19</v>
      </c>
      <c r="H4425" t="s">
        <v>38</v>
      </c>
      <c r="I4425" t="s">
        <v>39</v>
      </c>
      <c r="J4425">
        <v>6091</v>
      </c>
      <c r="K4425">
        <v>14.0766666666667</v>
      </c>
      <c r="L4425">
        <v>85740.976666666698</v>
      </c>
      <c r="M4425">
        <v>21.3333333333333</v>
      </c>
      <c r="N4425" t="s">
        <v>389</v>
      </c>
      <c r="O4425" t="s">
        <v>22</v>
      </c>
      <c r="P4425" s="2">
        <f>DATEVALUE(CONCATENATE(RIGHT(output[[#This Row],[month_year]],2),"/01/",LEFT(output[[#This Row],[month_year]],4)))</f>
        <v>42430</v>
      </c>
    </row>
    <row r="4426" spans="1:16" x14ac:dyDescent="0.3">
      <c r="A4426">
        <v>201603</v>
      </c>
      <c r="B4426" t="s">
        <v>143</v>
      </c>
      <c r="C4426" t="s">
        <v>390</v>
      </c>
      <c r="D4426" t="s">
        <v>390</v>
      </c>
      <c r="E4426" t="s">
        <v>34</v>
      </c>
      <c r="F4426" t="s">
        <v>35</v>
      </c>
      <c r="G4426" t="s">
        <v>161</v>
      </c>
      <c r="H4426" t="s">
        <v>20</v>
      </c>
      <c r="I4426" t="s">
        <v>162</v>
      </c>
      <c r="J4426">
        <v>3772</v>
      </c>
      <c r="K4426">
        <v>13.1633333333333</v>
      </c>
      <c r="L4426">
        <v>49652.093333333301</v>
      </c>
      <c r="N4426" t="s">
        <v>34</v>
      </c>
      <c r="O4426" t="s">
        <v>24</v>
      </c>
      <c r="P4426" s="2">
        <f>DATEVALUE(CONCATENATE(RIGHT(output[[#This Row],[month_year]],2),"/01/",LEFT(output[[#This Row],[month_year]],4)))</f>
        <v>42430</v>
      </c>
    </row>
    <row r="4427" spans="1:16" x14ac:dyDescent="0.3">
      <c r="A4427">
        <v>201603</v>
      </c>
      <c r="B4427" t="s">
        <v>143</v>
      </c>
      <c r="C4427" t="s">
        <v>391</v>
      </c>
      <c r="D4427" t="s">
        <v>391</v>
      </c>
      <c r="E4427" t="s">
        <v>389</v>
      </c>
      <c r="F4427" t="s">
        <v>35</v>
      </c>
      <c r="G4427" t="s">
        <v>161</v>
      </c>
      <c r="H4427" t="s">
        <v>38</v>
      </c>
      <c r="I4427" t="s">
        <v>165</v>
      </c>
      <c r="J4427">
        <v>5306</v>
      </c>
      <c r="K4427">
        <v>14.22</v>
      </c>
      <c r="L4427">
        <v>75451.320000000007</v>
      </c>
      <c r="N4427" t="s">
        <v>389</v>
      </c>
      <c r="O4427" t="s">
        <v>24</v>
      </c>
      <c r="P4427" s="2">
        <f>DATEVALUE(CONCATENATE(RIGHT(output[[#This Row],[month_year]],2),"/01/",LEFT(output[[#This Row],[month_year]],4)))</f>
        <v>42430</v>
      </c>
    </row>
    <row r="4428" spans="1:16" x14ac:dyDescent="0.3">
      <c r="A4428">
        <v>201603</v>
      </c>
      <c r="B4428" t="s">
        <v>143</v>
      </c>
      <c r="C4428" t="s">
        <v>392</v>
      </c>
      <c r="D4428" t="s">
        <v>392</v>
      </c>
      <c r="E4428" t="s">
        <v>34</v>
      </c>
      <c r="F4428" t="s">
        <v>35</v>
      </c>
      <c r="G4428" t="s">
        <v>19</v>
      </c>
      <c r="H4428" t="s">
        <v>20</v>
      </c>
      <c r="I4428" t="s">
        <v>21</v>
      </c>
      <c r="J4428">
        <v>481</v>
      </c>
      <c r="K4428">
        <v>14.98</v>
      </c>
      <c r="L4428">
        <v>7205.38</v>
      </c>
      <c r="N4428" t="s">
        <v>34</v>
      </c>
      <c r="O4428" t="s">
        <v>24</v>
      </c>
      <c r="P4428" s="2">
        <f>DATEVALUE(CONCATENATE(RIGHT(output[[#This Row],[month_year]],2),"/01/",LEFT(output[[#This Row],[month_year]],4)))</f>
        <v>42430</v>
      </c>
    </row>
    <row r="4429" spans="1:16" x14ac:dyDescent="0.3">
      <c r="A4429">
        <v>201603</v>
      </c>
      <c r="B4429" t="s">
        <v>143</v>
      </c>
      <c r="C4429" t="s">
        <v>393</v>
      </c>
      <c r="D4429" t="s">
        <v>393</v>
      </c>
      <c r="E4429" t="s">
        <v>389</v>
      </c>
      <c r="F4429" t="s">
        <v>35</v>
      </c>
      <c r="G4429" t="s">
        <v>19</v>
      </c>
      <c r="H4429" t="s">
        <v>38</v>
      </c>
      <c r="I4429" t="s">
        <v>39</v>
      </c>
      <c r="J4429">
        <v>613</v>
      </c>
      <c r="K4429">
        <v>15.98</v>
      </c>
      <c r="L4429">
        <v>9795.74</v>
      </c>
      <c r="N4429" t="s">
        <v>389</v>
      </c>
      <c r="O4429" t="s">
        <v>24</v>
      </c>
      <c r="P4429" s="2">
        <f>DATEVALUE(CONCATENATE(RIGHT(output[[#This Row],[month_year]],2),"/01/",LEFT(output[[#This Row],[month_year]],4)))</f>
        <v>42430</v>
      </c>
    </row>
    <row r="4430" spans="1:16" x14ac:dyDescent="0.3">
      <c r="A4430">
        <v>201603</v>
      </c>
      <c r="B4430" t="s">
        <v>143</v>
      </c>
      <c r="C4430" t="s">
        <v>394</v>
      </c>
      <c r="D4430" t="s">
        <v>394</v>
      </c>
      <c r="E4430" t="s">
        <v>395</v>
      </c>
      <c r="F4430" t="s">
        <v>35</v>
      </c>
      <c r="G4430" t="s">
        <v>27</v>
      </c>
      <c r="H4430" t="s">
        <v>20</v>
      </c>
      <c r="I4430" t="s">
        <v>28</v>
      </c>
      <c r="J4430">
        <v>5668</v>
      </c>
      <c r="K4430">
        <v>5.98</v>
      </c>
      <c r="L4430">
        <v>33894.639999999999</v>
      </c>
      <c r="M4430">
        <v>1</v>
      </c>
      <c r="N4430" t="s">
        <v>395</v>
      </c>
      <c r="O4430" t="s">
        <v>22</v>
      </c>
      <c r="P4430" s="2">
        <f>DATEVALUE(CONCATENATE(RIGHT(output[[#This Row],[month_year]],2),"/01/",LEFT(output[[#This Row],[month_year]],4)))</f>
        <v>42430</v>
      </c>
    </row>
    <row r="4431" spans="1:16" x14ac:dyDescent="0.3">
      <c r="A4431">
        <v>201603</v>
      </c>
      <c r="B4431" t="s">
        <v>143</v>
      </c>
      <c r="C4431" t="s">
        <v>396</v>
      </c>
      <c r="D4431" t="s">
        <v>396</v>
      </c>
      <c r="E4431" t="s">
        <v>397</v>
      </c>
      <c r="F4431" t="s">
        <v>35</v>
      </c>
      <c r="G4431" t="s">
        <v>27</v>
      </c>
      <c r="H4431" t="s">
        <v>38</v>
      </c>
      <c r="I4431" t="s">
        <v>150</v>
      </c>
      <c r="J4431">
        <v>4151</v>
      </c>
      <c r="K4431">
        <v>6.98</v>
      </c>
      <c r="L4431">
        <v>28973.98</v>
      </c>
      <c r="M4431">
        <v>1</v>
      </c>
      <c r="N4431" t="s">
        <v>397</v>
      </c>
      <c r="O4431" t="s">
        <v>22</v>
      </c>
      <c r="P4431" s="2">
        <f>DATEVALUE(CONCATENATE(RIGHT(output[[#This Row],[month_year]],2),"/01/",LEFT(output[[#This Row],[month_year]],4)))</f>
        <v>42430</v>
      </c>
    </row>
    <row r="4432" spans="1:16" x14ac:dyDescent="0.3">
      <c r="A4432">
        <v>201603</v>
      </c>
      <c r="B4432" t="s">
        <v>143</v>
      </c>
      <c r="C4432" t="s">
        <v>398</v>
      </c>
      <c r="D4432" t="s">
        <v>398</v>
      </c>
      <c r="E4432" t="s">
        <v>395</v>
      </c>
      <c r="F4432" t="s">
        <v>35</v>
      </c>
      <c r="G4432" t="s">
        <v>27</v>
      </c>
      <c r="H4432" t="s">
        <v>20</v>
      </c>
      <c r="I4432" t="s">
        <v>28</v>
      </c>
      <c r="J4432">
        <v>659</v>
      </c>
      <c r="K4432">
        <v>5.98</v>
      </c>
      <c r="L4432">
        <v>3940.82</v>
      </c>
      <c r="N4432" t="s">
        <v>395</v>
      </c>
      <c r="O4432" t="s">
        <v>24</v>
      </c>
      <c r="P4432" s="2">
        <f>DATEVALUE(CONCATENATE(RIGHT(output[[#This Row],[month_year]],2),"/01/",LEFT(output[[#This Row],[month_year]],4)))</f>
        <v>42430</v>
      </c>
    </row>
    <row r="4433" spans="1:16" x14ac:dyDescent="0.3">
      <c r="A4433">
        <v>201603</v>
      </c>
      <c r="B4433" t="s">
        <v>143</v>
      </c>
      <c r="C4433" t="s">
        <v>399</v>
      </c>
      <c r="D4433" t="s">
        <v>399</v>
      </c>
      <c r="E4433" t="s">
        <v>397</v>
      </c>
      <c r="F4433" t="s">
        <v>35</v>
      </c>
      <c r="G4433" t="s">
        <v>27</v>
      </c>
      <c r="H4433" t="s">
        <v>38</v>
      </c>
      <c r="I4433" t="s">
        <v>150</v>
      </c>
      <c r="J4433">
        <v>456</v>
      </c>
      <c r="K4433">
        <v>6.98</v>
      </c>
      <c r="L4433">
        <v>3182.88</v>
      </c>
      <c r="N4433" t="s">
        <v>397</v>
      </c>
      <c r="O4433" t="s">
        <v>24</v>
      </c>
      <c r="P4433" s="2">
        <f>DATEVALUE(CONCATENATE(RIGHT(output[[#This Row],[month_year]],2),"/01/",LEFT(output[[#This Row],[month_year]],4)))</f>
        <v>42430</v>
      </c>
    </row>
    <row r="4434" spans="1:16" x14ac:dyDescent="0.3">
      <c r="A4434">
        <v>201603</v>
      </c>
      <c r="B4434" t="s">
        <v>143</v>
      </c>
      <c r="C4434" t="s">
        <v>400</v>
      </c>
      <c r="D4434" t="s">
        <v>400</v>
      </c>
      <c r="E4434" t="s">
        <v>36</v>
      </c>
      <c r="F4434" t="s">
        <v>35</v>
      </c>
      <c r="G4434" t="s">
        <v>19</v>
      </c>
      <c r="H4434" t="s">
        <v>20</v>
      </c>
      <c r="I4434" t="s">
        <v>21</v>
      </c>
      <c r="J4434">
        <v>4803</v>
      </c>
      <c r="K4434">
        <v>12.983333333333301</v>
      </c>
      <c r="L4434">
        <v>62358.95</v>
      </c>
      <c r="M4434">
        <v>26.6666666666667</v>
      </c>
      <c r="N4434" t="s">
        <v>36</v>
      </c>
      <c r="O4434" t="s">
        <v>22</v>
      </c>
      <c r="P4434" s="2">
        <f>DATEVALUE(CONCATENATE(RIGHT(output[[#This Row],[month_year]],2),"/01/",LEFT(output[[#This Row],[month_year]],4)))</f>
        <v>42430</v>
      </c>
    </row>
    <row r="4435" spans="1:16" x14ac:dyDescent="0.3">
      <c r="A4435">
        <v>201603</v>
      </c>
      <c r="B4435" t="s">
        <v>143</v>
      </c>
      <c r="C4435" t="s">
        <v>401</v>
      </c>
      <c r="D4435" t="s">
        <v>401</v>
      </c>
      <c r="E4435" t="s">
        <v>37</v>
      </c>
      <c r="F4435" t="s">
        <v>35</v>
      </c>
      <c r="G4435" t="s">
        <v>19</v>
      </c>
      <c r="H4435" t="s">
        <v>38</v>
      </c>
      <c r="I4435" t="s">
        <v>39</v>
      </c>
      <c r="J4435">
        <v>6497</v>
      </c>
      <c r="K4435">
        <v>14.0766666666667</v>
      </c>
      <c r="L4435">
        <v>91456.103333333303</v>
      </c>
      <c r="M4435">
        <v>25.3333333333333</v>
      </c>
      <c r="N4435" t="s">
        <v>37</v>
      </c>
      <c r="O4435" t="s">
        <v>22</v>
      </c>
      <c r="P4435" s="2">
        <f>DATEVALUE(CONCATENATE(RIGHT(output[[#This Row],[month_year]],2),"/01/",LEFT(output[[#This Row],[month_year]],4)))</f>
        <v>42430</v>
      </c>
    </row>
    <row r="4436" spans="1:16" x14ac:dyDescent="0.3">
      <c r="A4436">
        <v>201603</v>
      </c>
      <c r="B4436" t="s">
        <v>143</v>
      </c>
      <c r="C4436" t="s">
        <v>402</v>
      </c>
      <c r="D4436" t="s">
        <v>402</v>
      </c>
      <c r="E4436" t="s">
        <v>36</v>
      </c>
      <c r="F4436" t="s">
        <v>35</v>
      </c>
      <c r="G4436" t="s">
        <v>161</v>
      </c>
      <c r="H4436" t="s">
        <v>20</v>
      </c>
      <c r="I4436" t="s">
        <v>162</v>
      </c>
      <c r="J4436">
        <v>5122</v>
      </c>
      <c r="K4436">
        <v>13.1633333333333</v>
      </c>
      <c r="L4436">
        <v>67422.593333333294</v>
      </c>
      <c r="N4436" t="s">
        <v>36</v>
      </c>
      <c r="O4436" t="s">
        <v>24</v>
      </c>
      <c r="P4436" s="2">
        <f>DATEVALUE(CONCATENATE(RIGHT(output[[#This Row],[month_year]],2),"/01/",LEFT(output[[#This Row],[month_year]],4)))</f>
        <v>42430</v>
      </c>
    </row>
    <row r="4437" spans="1:16" x14ac:dyDescent="0.3">
      <c r="A4437">
        <v>201603</v>
      </c>
      <c r="B4437" t="s">
        <v>143</v>
      </c>
      <c r="C4437" t="s">
        <v>403</v>
      </c>
      <c r="D4437" t="s">
        <v>403</v>
      </c>
      <c r="E4437" t="s">
        <v>37</v>
      </c>
      <c r="F4437" t="s">
        <v>35</v>
      </c>
      <c r="G4437" t="s">
        <v>161</v>
      </c>
      <c r="H4437" t="s">
        <v>38</v>
      </c>
      <c r="I4437" t="s">
        <v>165</v>
      </c>
      <c r="J4437">
        <v>7342</v>
      </c>
      <c r="K4437">
        <v>14.22</v>
      </c>
      <c r="L4437">
        <v>104403.24</v>
      </c>
      <c r="N4437" t="s">
        <v>37</v>
      </c>
      <c r="O4437" t="s">
        <v>24</v>
      </c>
      <c r="P4437" s="2">
        <f>DATEVALUE(CONCATENATE(RIGHT(output[[#This Row],[month_year]],2),"/01/",LEFT(output[[#This Row],[month_year]],4)))</f>
        <v>42430</v>
      </c>
    </row>
    <row r="4438" spans="1:16" x14ac:dyDescent="0.3">
      <c r="A4438">
        <v>201603</v>
      </c>
      <c r="B4438" t="s">
        <v>143</v>
      </c>
      <c r="C4438" t="s">
        <v>404</v>
      </c>
      <c r="D4438" t="s">
        <v>404</v>
      </c>
      <c r="E4438" t="s">
        <v>36</v>
      </c>
      <c r="F4438" t="s">
        <v>35</v>
      </c>
      <c r="G4438" t="s">
        <v>19</v>
      </c>
      <c r="H4438" t="s">
        <v>20</v>
      </c>
      <c r="I4438" t="s">
        <v>21</v>
      </c>
      <c r="J4438">
        <v>514</v>
      </c>
      <c r="K4438">
        <v>14.98</v>
      </c>
      <c r="L4438">
        <v>7699.72</v>
      </c>
      <c r="N4438" t="s">
        <v>36</v>
      </c>
      <c r="O4438" t="s">
        <v>24</v>
      </c>
      <c r="P4438" s="2">
        <f>DATEVALUE(CONCATENATE(RIGHT(output[[#This Row],[month_year]],2),"/01/",LEFT(output[[#This Row],[month_year]],4)))</f>
        <v>42430</v>
      </c>
    </row>
    <row r="4439" spans="1:16" x14ac:dyDescent="0.3">
      <c r="A4439">
        <v>201603</v>
      </c>
      <c r="B4439" t="s">
        <v>143</v>
      </c>
      <c r="C4439" t="s">
        <v>405</v>
      </c>
      <c r="D4439" t="s">
        <v>405</v>
      </c>
      <c r="E4439" t="s">
        <v>37</v>
      </c>
      <c r="F4439" t="s">
        <v>35</v>
      </c>
      <c r="G4439" t="s">
        <v>19</v>
      </c>
      <c r="H4439" t="s">
        <v>38</v>
      </c>
      <c r="I4439" t="s">
        <v>39</v>
      </c>
      <c r="J4439">
        <v>764</v>
      </c>
      <c r="K4439">
        <v>15.98</v>
      </c>
      <c r="L4439">
        <v>12208.72</v>
      </c>
      <c r="N4439" t="s">
        <v>37</v>
      </c>
      <c r="O4439" t="s">
        <v>24</v>
      </c>
      <c r="P4439" s="2">
        <f>DATEVALUE(CONCATENATE(RIGHT(output[[#This Row],[month_year]],2),"/01/",LEFT(output[[#This Row],[month_year]],4)))</f>
        <v>42430</v>
      </c>
    </row>
    <row r="4440" spans="1:16" x14ac:dyDescent="0.3">
      <c r="A4440">
        <v>201603</v>
      </c>
      <c r="B4440" t="s">
        <v>143</v>
      </c>
      <c r="C4440" t="s">
        <v>406</v>
      </c>
      <c r="D4440" t="s">
        <v>406</v>
      </c>
      <c r="E4440" t="s">
        <v>407</v>
      </c>
      <c r="F4440" t="s">
        <v>35</v>
      </c>
      <c r="G4440" t="s">
        <v>27</v>
      </c>
      <c r="H4440" t="s">
        <v>20</v>
      </c>
      <c r="I4440" t="s">
        <v>28</v>
      </c>
      <c r="J4440">
        <v>7852</v>
      </c>
      <c r="K4440">
        <v>5.98</v>
      </c>
      <c r="L4440">
        <v>46954.96</v>
      </c>
      <c r="M4440">
        <v>1</v>
      </c>
      <c r="N4440" t="s">
        <v>407</v>
      </c>
      <c r="O4440" t="s">
        <v>22</v>
      </c>
      <c r="P4440" s="2">
        <f>DATEVALUE(CONCATENATE(RIGHT(output[[#This Row],[month_year]],2),"/01/",LEFT(output[[#This Row],[month_year]],4)))</f>
        <v>42430</v>
      </c>
    </row>
    <row r="4441" spans="1:16" x14ac:dyDescent="0.3">
      <c r="A4441">
        <v>201603</v>
      </c>
      <c r="B4441" t="s">
        <v>143</v>
      </c>
      <c r="C4441" t="s">
        <v>408</v>
      </c>
      <c r="D4441" t="s">
        <v>408</v>
      </c>
      <c r="E4441" t="s">
        <v>409</v>
      </c>
      <c r="F4441" t="s">
        <v>35</v>
      </c>
      <c r="G4441" t="s">
        <v>27</v>
      </c>
      <c r="H4441" t="s">
        <v>38</v>
      </c>
      <c r="I4441" t="s">
        <v>150</v>
      </c>
      <c r="J4441">
        <v>4834</v>
      </c>
      <c r="K4441">
        <v>6.98</v>
      </c>
      <c r="L4441">
        <v>33741.32</v>
      </c>
      <c r="M4441">
        <v>1</v>
      </c>
      <c r="N4441" t="s">
        <v>409</v>
      </c>
      <c r="O4441" t="s">
        <v>22</v>
      </c>
      <c r="P4441" s="2">
        <f>DATEVALUE(CONCATENATE(RIGHT(output[[#This Row],[month_year]],2),"/01/",LEFT(output[[#This Row],[month_year]],4)))</f>
        <v>42430</v>
      </c>
    </row>
    <row r="4442" spans="1:16" x14ac:dyDescent="0.3">
      <c r="A4442">
        <v>201603</v>
      </c>
      <c r="B4442" t="s">
        <v>143</v>
      </c>
      <c r="C4442" t="s">
        <v>410</v>
      </c>
      <c r="D4442" t="s">
        <v>410</v>
      </c>
      <c r="E4442" t="s">
        <v>407</v>
      </c>
      <c r="F4442" t="s">
        <v>35</v>
      </c>
      <c r="G4442" t="s">
        <v>27</v>
      </c>
      <c r="H4442" t="s">
        <v>20</v>
      </c>
      <c r="I4442" t="s">
        <v>28</v>
      </c>
      <c r="J4442">
        <v>845</v>
      </c>
      <c r="K4442">
        <v>5.98</v>
      </c>
      <c r="L4442">
        <v>5053.1000000000004</v>
      </c>
      <c r="N4442" t="s">
        <v>407</v>
      </c>
      <c r="O4442" t="s">
        <v>24</v>
      </c>
      <c r="P4442" s="2">
        <f>DATEVALUE(CONCATENATE(RIGHT(output[[#This Row],[month_year]],2),"/01/",LEFT(output[[#This Row],[month_year]],4)))</f>
        <v>42430</v>
      </c>
    </row>
    <row r="4443" spans="1:16" x14ac:dyDescent="0.3">
      <c r="A4443">
        <v>201603</v>
      </c>
      <c r="B4443" t="s">
        <v>143</v>
      </c>
      <c r="C4443" t="s">
        <v>411</v>
      </c>
      <c r="D4443" t="s">
        <v>411</v>
      </c>
      <c r="E4443" t="s">
        <v>409</v>
      </c>
      <c r="F4443" t="s">
        <v>35</v>
      </c>
      <c r="G4443" t="s">
        <v>27</v>
      </c>
      <c r="H4443" t="s">
        <v>38</v>
      </c>
      <c r="I4443" t="s">
        <v>150</v>
      </c>
      <c r="J4443">
        <v>551</v>
      </c>
      <c r="K4443">
        <v>6.98</v>
      </c>
      <c r="L4443">
        <v>3845.98</v>
      </c>
      <c r="N4443" t="s">
        <v>409</v>
      </c>
      <c r="O4443" t="s">
        <v>24</v>
      </c>
      <c r="P4443" s="2">
        <f>DATEVALUE(CONCATENATE(RIGHT(output[[#This Row],[month_year]],2),"/01/",LEFT(output[[#This Row],[month_year]],4)))</f>
        <v>42430</v>
      </c>
    </row>
    <row r="4444" spans="1:16" x14ac:dyDescent="0.3">
      <c r="A4444">
        <v>201603</v>
      </c>
      <c r="B4444" t="s">
        <v>143</v>
      </c>
      <c r="C4444" t="s">
        <v>412</v>
      </c>
      <c r="D4444" t="s">
        <v>412</v>
      </c>
      <c r="E4444" t="s">
        <v>93</v>
      </c>
      <c r="F4444" t="s">
        <v>35</v>
      </c>
      <c r="G4444" t="s">
        <v>19</v>
      </c>
      <c r="H4444" t="s">
        <v>20</v>
      </c>
      <c r="I4444" t="s">
        <v>21</v>
      </c>
      <c r="J4444">
        <v>3284</v>
      </c>
      <c r="K4444">
        <v>12.983333333333301</v>
      </c>
      <c r="L4444">
        <v>42637.266666666699</v>
      </c>
      <c r="M4444">
        <v>21.3333333333333</v>
      </c>
      <c r="N4444" t="s">
        <v>93</v>
      </c>
      <c r="O4444" t="s">
        <v>22</v>
      </c>
      <c r="P4444" s="2">
        <f>DATEVALUE(CONCATENATE(RIGHT(output[[#This Row],[month_year]],2),"/01/",LEFT(output[[#This Row],[month_year]],4)))</f>
        <v>42430</v>
      </c>
    </row>
    <row r="4445" spans="1:16" x14ac:dyDescent="0.3">
      <c r="A4445">
        <v>201603</v>
      </c>
      <c r="B4445" t="s">
        <v>143</v>
      </c>
      <c r="C4445" t="s">
        <v>413</v>
      </c>
      <c r="D4445" t="s">
        <v>413</v>
      </c>
      <c r="E4445" t="s">
        <v>94</v>
      </c>
      <c r="F4445" t="s">
        <v>35</v>
      </c>
      <c r="G4445" t="s">
        <v>19</v>
      </c>
      <c r="H4445" t="s">
        <v>38</v>
      </c>
      <c r="I4445" t="s">
        <v>39</v>
      </c>
      <c r="J4445">
        <v>4209</v>
      </c>
      <c r="K4445">
        <v>14.0766666666667</v>
      </c>
      <c r="L4445">
        <v>59248.69</v>
      </c>
      <c r="M4445">
        <v>21.3333333333333</v>
      </c>
      <c r="N4445" t="s">
        <v>94</v>
      </c>
      <c r="O4445" t="s">
        <v>22</v>
      </c>
      <c r="P4445" s="2">
        <f>DATEVALUE(CONCATENATE(RIGHT(output[[#This Row],[month_year]],2),"/01/",LEFT(output[[#This Row],[month_year]],4)))</f>
        <v>42430</v>
      </c>
    </row>
    <row r="4446" spans="1:16" x14ac:dyDescent="0.3">
      <c r="A4446">
        <v>201603</v>
      </c>
      <c r="B4446" t="s">
        <v>143</v>
      </c>
      <c r="C4446" t="s">
        <v>414</v>
      </c>
      <c r="D4446" t="s">
        <v>414</v>
      </c>
      <c r="E4446" t="s">
        <v>93</v>
      </c>
      <c r="F4446" t="s">
        <v>35</v>
      </c>
      <c r="G4446" t="s">
        <v>161</v>
      </c>
      <c r="H4446" t="s">
        <v>20</v>
      </c>
      <c r="I4446" t="s">
        <v>162</v>
      </c>
      <c r="J4446">
        <v>4011</v>
      </c>
      <c r="K4446">
        <v>13.1633333333333</v>
      </c>
      <c r="L4446">
        <v>52798.13</v>
      </c>
      <c r="N4446" t="s">
        <v>93</v>
      </c>
      <c r="O4446" t="s">
        <v>24</v>
      </c>
      <c r="P4446" s="2">
        <f>DATEVALUE(CONCATENATE(RIGHT(output[[#This Row],[month_year]],2),"/01/",LEFT(output[[#This Row],[month_year]],4)))</f>
        <v>42430</v>
      </c>
    </row>
    <row r="4447" spans="1:16" x14ac:dyDescent="0.3">
      <c r="A4447">
        <v>201603</v>
      </c>
      <c r="B4447" t="s">
        <v>143</v>
      </c>
      <c r="C4447" t="s">
        <v>415</v>
      </c>
      <c r="D4447" t="s">
        <v>415</v>
      </c>
      <c r="E4447" t="s">
        <v>94</v>
      </c>
      <c r="F4447" t="s">
        <v>35</v>
      </c>
      <c r="G4447" t="s">
        <v>161</v>
      </c>
      <c r="H4447" t="s">
        <v>38</v>
      </c>
      <c r="I4447" t="s">
        <v>165</v>
      </c>
      <c r="J4447">
        <v>5653</v>
      </c>
      <c r="K4447">
        <v>14.22</v>
      </c>
      <c r="L4447">
        <v>80385.66</v>
      </c>
      <c r="N4447" t="s">
        <v>94</v>
      </c>
      <c r="O4447" t="s">
        <v>24</v>
      </c>
      <c r="P4447" s="2">
        <f>DATEVALUE(CONCATENATE(RIGHT(output[[#This Row],[month_year]],2),"/01/",LEFT(output[[#This Row],[month_year]],4)))</f>
        <v>42430</v>
      </c>
    </row>
    <row r="4448" spans="1:16" x14ac:dyDescent="0.3">
      <c r="A4448">
        <v>201603</v>
      </c>
      <c r="B4448" t="s">
        <v>143</v>
      </c>
      <c r="C4448" t="s">
        <v>416</v>
      </c>
      <c r="D4448" t="s">
        <v>416</v>
      </c>
      <c r="E4448" t="s">
        <v>93</v>
      </c>
      <c r="F4448" t="s">
        <v>35</v>
      </c>
      <c r="G4448" t="s">
        <v>19</v>
      </c>
      <c r="H4448" t="s">
        <v>20</v>
      </c>
      <c r="I4448" t="s">
        <v>21</v>
      </c>
      <c r="J4448">
        <v>418</v>
      </c>
      <c r="K4448">
        <v>14.98</v>
      </c>
      <c r="L4448">
        <v>6261.64</v>
      </c>
      <c r="N4448" t="s">
        <v>93</v>
      </c>
      <c r="O4448" t="s">
        <v>24</v>
      </c>
      <c r="P4448" s="2">
        <f>DATEVALUE(CONCATENATE(RIGHT(output[[#This Row],[month_year]],2),"/01/",LEFT(output[[#This Row],[month_year]],4)))</f>
        <v>42430</v>
      </c>
    </row>
    <row r="4449" spans="1:16" x14ac:dyDescent="0.3">
      <c r="A4449">
        <v>201603</v>
      </c>
      <c r="B4449" t="s">
        <v>143</v>
      </c>
      <c r="C4449" t="s">
        <v>417</v>
      </c>
      <c r="D4449" t="s">
        <v>417</v>
      </c>
      <c r="E4449" t="s">
        <v>94</v>
      </c>
      <c r="F4449" t="s">
        <v>35</v>
      </c>
      <c r="G4449" t="s">
        <v>19</v>
      </c>
      <c r="H4449" t="s">
        <v>38</v>
      </c>
      <c r="I4449" t="s">
        <v>39</v>
      </c>
      <c r="J4449">
        <v>448</v>
      </c>
      <c r="K4449">
        <v>15.98</v>
      </c>
      <c r="L4449">
        <v>7159.04</v>
      </c>
      <c r="N4449" t="s">
        <v>94</v>
      </c>
      <c r="O4449" t="s">
        <v>24</v>
      </c>
      <c r="P4449" s="2">
        <f>DATEVALUE(CONCATENATE(RIGHT(output[[#This Row],[month_year]],2),"/01/",LEFT(output[[#This Row],[month_year]],4)))</f>
        <v>42430</v>
      </c>
    </row>
    <row r="4450" spans="1:16" x14ac:dyDescent="0.3">
      <c r="A4450">
        <v>201603</v>
      </c>
      <c r="B4450" t="s">
        <v>143</v>
      </c>
      <c r="C4450" t="s">
        <v>418</v>
      </c>
      <c r="D4450" t="s">
        <v>418</v>
      </c>
      <c r="E4450" t="s">
        <v>419</v>
      </c>
      <c r="F4450" t="s">
        <v>35</v>
      </c>
      <c r="G4450" t="s">
        <v>243</v>
      </c>
      <c r="H4450" t="s">
        <v>20</v>
      </c>
      <c r="I4450" t="s">
        <v>244</v>
      </c>
      <c r="J4450">
        <v>2609</v>
      </c>
      <c r="K4450">
        <v>5.98</v>
      </c>
      <c r="L4450">
        <v>15601.82</v>
      </c>
      <c r="M4450">
        <v>4</v>
      </c>
      <c r="N4450" t="s">
        <v>419</v>
      </c>
      <c r="O4450" t="s">
        <v>22</v>
      </c>
      <c r="P4450" s="2">
        <f>DATEVALUE(CONCATENATE(RIGHT(output[[#This Row],[month_year]],2),"/01/",LEFT(output[[#This Row],[month_year]],4)))</f>
        <v>42430</v>
      </c>
    </row>
    <row r="4451" spans="1:16" x14ac:dyDescent="0.3">
      <c r="A4451">
        <v>201603</v>
      </c>
      <c r="B4451" t="s">
        <v>143</v>
      </c>
      <c r="C4451" t="s">
        <v>420</v>
      </c>
      <c r="D4451" t="s">
        <v>420</v>
      </c>
      <c r="E4451" t="s">
        <v>421</v>
      </c>
      <c r="F4451" t="s">
        <v>35</v>
      </c>
      <c r="G4451" t="s">
        <v>243</v>
      </c>
      <c r="H4451" t="s">
        <v>38</v>
      </c>
      <c r="I4451" t="s">
        <v>248</v>
      </c>
      <c r="J4451">
        <v>1759</v>
      </c>
      <c r="K4451">
        <v>6.98</v>
      </c>
      <c r="L4451">
        <v>12277.82</v>
      </c>
      <c r="M4451">
        <v>4</v>
      </c>
      <c r="N4451" t="s">
        <v>421</v>
      </c>
      <c r="O4451" t="s">
        <v>22</v>
      </c>
      <c r="P4451" s="2">
        <f>DATEVALUE(CONCATENATE(RIGHT(output[[#This Row],[month_year]],2),"/01/",LEFT(output[[#This Row],[month_year]],4)))</f>
        <v>42430</v>
      </c>
    </row>
    <row r="4452" spans="1:16" x14ac:dyDescent="0.3">
      <c r="A4452">
        <v>201603</v>
      </c>
      <c r="B4452" t="s">
        <v>143</v>
      </c>
      <c r="C4452" t="s">
        <v>422</v>
      </c>
      <c r="D4452" t="s">
        <v>422</v>
      </c>
      <c r="E4452" t="s">
        <v>419</v>
      </c>
      <c r="F4452" t="s">
        <v>35</v>
      </c>
      <c r="G4452" t="s">
        <v>243</v>
      </c>
      <c r="H4452" t="s">
        <v>20</v>
      </c>
      <c r="I4452" t="s">
        <v>244</v>
      </c>
      <c r="J4452">
        <v>285</v>
      </c>
      <c r="K4452">
        <v>5.98</v>
      </c>
      <c r="L4452">
        <v>1704.3</v>
      </c>
      <c r="N4452" t="s">
        <v>419</v>
      </c>
      <c r="O4452" t="s">
        <v>24</v>
      </c>
      <c r="P4452" s="2">
        <f>DATEVALUE(CONCATENATE(RIGHT(output[[#This Row],[month_year]],2),"/01/",LEFT(output[[#This Row],[month_year]],4)))</f>
        <v>42430</v>
      </c>
    </row>
    <row r="4453" spans="1:16" x14ac:dyDescent="0.3">
      <c r="A4453">
        <v>201603</v>
      </c>
      <c r="B4453" t="s">
        <v>143</v>
      </c>
      <c r="C4453" t="s">
        <v>423</v>
      </c>
      <c r="D4453" t="s">
        <v>423</v>
      </c>
      <c r="E4453" t="s">
        <v>421</v>
      </c>
      <c r="F4453" t="s">
        <v>35</v>
      </c>
      <c r="G4453" t="s">
        <v>243</v>
      </c>
      <c r="H4453" t="s">
        <v>38</v>
      </c>
      <c r="I4453" t="s">
        <v>248</v>
      </c>
      <c r="J4453">
        <v>140</v>
      </c>
      <c r="K4453">
        <v>6.98</v>
      </c>
      <c r="L4453">
        <v>977.2</v>
      </c>
      <c r="N4453" t="s">
        <v>421</v>
      </c>
      <c r="O4453" t="s">
        <v>24</v>
      </c>
      <c r="P4453" s="2">
        <f>DATEVALUE(CONCATENATE(RIGHT(output[[#This Row],[month_year]],2),"/01/",LEFT(output[[#This Row],[month_year]],4)))</f>
        <v>42430</v>
      </c>
    </row>
    <row r="4454" spans="1:16" x14ac:dyDescent="0.3">
      <c r="A4454">
        <v>201603</v>
      </c>
      <c r="B4454" t="s">
        <v>143</v>
      </c>
      <c r="C4454" t="s">
        <v>424</v>
      </c>
      <c r="D4454" t="s">
        <v>424</v>
      </c>
      <c r="E4454" t="s">
        <v>96</v>
      </c>
      <c r="F4454" t="s">
        <v>35</v>
      </c>
      <c r="G4454" t="s">
        <v>52</v>
      </c>
      <c r="H4454" t="s">
        <v>20</v>
      </c>
      <c r="I4454" t="s">
        <v>53</v>
      </c>
      <c r="J4454">
        <v>3398</v>
      </c>
      <c r="K4454">
        <v>12.85</v>
      </c>
      <c r="L4454">
        <v>43664.3</v>
      </c>
      <c r="M4454">
        <v>12</v>
      </c>
      <c r="N4454" t="s">
        <v>96</v>
      </c>
      <c r="O4454" t="s">
        <v>22</v>
      </c>
      <c r="P4454" s="2">
        <f>DATEVALUE(CONCATENATE(RIGHT(output[[#This Row],[month_year]],2),"/01/",LEFT(output[[#This Row],[month_year]],4)))</f>
        <v>42430</v>
      </c>
    </row>
    <row r="4455" spans="1:16" x14ac:dyDescent="0.3">
      <c r="A4455">
        <v>201603</v>
      </c>
      <c r="B4455" t="s">
        <v>143</v>
      </c>
      <c r="C4455" t="s">
        <v>425</v>
      </c>
      <c r="D4455" t="s">
        <v>425</v>
      </c>
      <c r="E4455" t="s">
        <v>426</v>
      </c>
      <c r="F4455" t="s">
        <v>35</v>
      </c>
      <c r="G4455" t="s">
        <v>52</v>
      </c>
      <c r="H4455" t="s">
        <v>38</v>
      </c>
      <c r="I4455" t="s">
        <v>85</v>
      </c>
      <c r="J4455">
        <v>2193</v>
      </c>
      <c r="K4455">
        <v>14.12</v>
      </c>
      <c r="L4455">
        <v>30965.16</v>
      </c>
      <c r="M4455">
        <v>22.6666666666667</v>
      </c>
      <c r="N4455" t="s">
        <v>426</v>
      </c>
      <c r="O4455" t="s">
        <v>22</v>
      </c>
      <c r="P4455" s="2">
        <f>DATEVALUE(CONCATENATE(RIGHT(output[[#This Row],[month_year]],2),"/01/",LEFT(output[[#This Row],[month_year]],4)))</f>
        <v>42430</v>
      </c>
    </row>
    <row r="4456" spans="1:16" x14ac:dyDescent="0.3">
      <c r="A4456">
        <v>201603</v>
      </c>
      <c r="B4456" t="s">
        <v>143</v>
      </c>
      <c r="C4456" t="s">
        <v>427</v>
      </c>
      <c r="D4456" t="s">
        <v>427</v>
      </c>
      <c r="E4456" t="s">
        <v>96</v>
      </c>
      <c r="F4456" t="s">
        <v>35</v>
      </c>
      <c r="G4456" t="s">
        <v>52</v>
      </c>
      <c r="H4456" t="s">
        <v>20</v>
      </c>
      <c r="I4456" t="s">
        <v>53</v>
      </c>
      <c r="J4456">
        <v>1472</v>
      </c>
      <c r="K4456">
        <v>13.19</v>
      </c>
      <c r="L4456">
        <v>19415.68</v>
      </c>
      <c r="N4456" t="s">
        <v>96</v>
      </c>
      <c r="O4456" t="s">
        <v>24</v>
      </c>
      <c r="P4456" s="2">
        <f>DATEVALUE(CONCATENATE(RIGHT(output[[#This Row],[month_year]],2),"/01/",LEFT(output[[#This Row],[month_year]],4)))</f>
        <v>42430</v>
      </c>
    </row>
    <row r="4457" spans="1:16" x14ac:dyDescent="0.3">
      <c r="A4457">
        <v>201603</v>
      </c>
      <c r="B4457" t="s">
        <v>143</v>
      </c>
      <c r="C4457" t="s">
        <v>428</v>
      </c>
      <c r="D4457" t="s">
        <v>428</v>
      </c>
      <c r="E4457" t="s">
        <v>426</v>
      </c>
      <c r="F4457" t="s">
        <v>35</v>
      </c>
      <c r="G4457" t="s">
        <v>52</v>
      </c>
      <c r="H4457" t="s">
        <v>38</v>
      </c>
      <c r="I4457" t="s">
        <v>85</v>
      </c>
      <c r="J4457">
        <v>275</v>
      </c>
      <c r="K4457">
        <v>15.98</v>
      </c>
      <c r="L4457">
        <v>4394.5</v>
      </c>
      <c r="N4457" t="s">
        <v>426</v>
      </c>
      <c r="O4457" t="s">
        <v>24</v>
      </c>
      <c r="P4457" s="2">
        <f>DATEVALUE(CONCATENATE(RIGHT(output[[#This Row],[month_year]],2),"/01/",LEFT(output[[#This Row],[month_year]],4)))</f>
        <v>42430</v>
      </c>
    </row>
    <row r="4458" spans="1:16" x14ac:dyDescent="0.3">
      <c r="A4458">
        <v>201603</v>
      </c>
      <c r="B4458" t="s">
        <v>143</v>
      </c>
      <c r="C4458" t="s">
        <v>429</v>
      </c>
      <c r="D4458" t="s">
        <v>430</v>
      </c>
      <c r="E4458" t="s">
        <v>431</v>
      </c>
      <c r="F4458" t="s">
        <v>48</v>
      </c>
      <c r="G4458" t="s">
        <v>27</v>
      </c>
      <c r="H4458" t="s">
        <v>20</v>
      </c>
      <c r="I4458" t="s">
        <v>28</v>
      </c>
      <c r="J4458">
        <v>7329</v>
      </c>
      <c r="K4458">
        <v>5.98</v>
      </c>
      <c r="L4458">
        <v>43827.42</v>
      </c>
      <c r="M4458">
        <v>0.66666666666666696</v>
      </c>
      <c r="N4458" t="s">
        <v>431</v>
      </c>
      <c r="O4458" t="s">
        <v>22</v>
      </c>
      <c r="P4458" s="2">
        <f>DATEVALUE(CONCATENATE(RIGHT(output[[#This Row],[month_year]],2),"/01/",LEFT(output[[#This Row],[month_year]],4)))</f>
        <v>42430</v>
      </c>
    </row>
    <row r="4459" spans="1:16" x14ac:dyDescent="0.3">
      <c r="A4459">
        <v>201603</v>
      </c>
      <c r="B4459" t="s">
        <v>143</v>
      </c>
      <c r="C4459" t="s">
        <v>432</v>
      </c>
      <c r="D4459" t="s">
        <v>433</v>
      </c>
      <c r="E4459" t="s">
        <v>434</v>
      </c>
      <c r="F4459" t="s">
        <v>48</v>
      </c>
      <c r="G4459" t="s">
        <v>27</v>
      </c>
      <c r="H4459" t="s">
        <v>38</v>
      </c>
      <c r="I4459" t="s">
        <v>150</v>
      </c>
      <c r="J4459">
        <v>5210</v>
      </c>
      <c r="K4459">
        <v>6.98</v>
      </c>
      <c r="L4459">
        <v>36365.800000000003</v>
      </c>
      <c r="M4459">
        <v>1</v>
      </c>
      <c r="N4459" t="s">
        <v>434</v>
      </c>
      <c r="O4459" t="s">
        <v>22</v>
      </c>
      <c r="P4459" s="2">
        <f>DATEVALUE(CONCATENATE(RIGHT(output[[#This Row],[month_year]],2),"/01/",LEFT(output[[#This Row],[month_year]],4)))</f>
        <v>42430</v>
      </c>
    </row>
    <row r="4460" spans="1:16" x14ac:dyDescent="0.3">
      <c r="A4460">
        <v>201603</v>
      </c>
      <c r="B4460" t="s">
        <v>143</v>
      </c>
      <c r="C4460" t="s">
        <v>435</v>
      </c>
      <c r="D4460" t="s">
        <v>436</v>
      </c>
      <c r="E4460" t="s">
        <v>431</v>
      </c>
      <c r="F4460" t="s">
        <v>48</v>
      </c>
      <c r="G4460" t="s">
        <v>27</v>
      </c>
      <c r="H4460" t="s">
        <v>20</v>
      </c>
      <c r="I4460" t="s">
        <v>28</v>
      </c>
      <c r="J4460">
        <v>998</v>
      </c>
      <c r="K4460">
        <v>5.98</v>
      </c>
      <c r="L4460">
        <v>5968.04</v>
      </c>
      <c r="N4460" t="s">
        <v>431</v>
      </c>
      <c r="O4460" t="s">
        <v>24</v>
      </c>
      <c r="P4460" s="2">
        <f>DATEVALUE(CONCATENATE(RIGHT(output[[#This Row],[month_year]],2),"/01/",LEFT(output[[#This Row],[month_year]],4)))</f>
        <v>42430</v>
      </c>
    </row>
    <row r="4461" spans="1:16" x14ac:dyDescent="0.3">
      <c r="A4461">
        <v>201603</v>
      </c>
      <c r="B4461" t="s">
        <v>143</v>
      </c>
      <c r="C4461" t="s">
        <v>437</v>
      </c>
      <c r="D4461" t="s">
        <v>438</v>
      </c>
      <c r="E4461" t="s">
        <v>434</v>
      </c>
      <c r="F4461" t="s">
        <v>48</v>
      </c>
      <c r="G4461" t="s">
        <v>27</v>
      </c>
      <c r="H4461" t="s">
        <v>38</v>
      </c>
      <c r="I4461" t="s">
        <v>150</v>
      </c>
      <c r="J4461">
        <v>676</v>
      </c>
      <c r="K4461">
        <v>6.98</v>
      </c>
      <c r="L4461">
        <v>4718.4799999999996</v>
      </c>
      <c r="N4461" t="s">
        <v>434</v>
      </c>
      <c r="O4461" t="s">
        <v>24</v>
      </c>
      <c r="P4461" s="2">
        <f>DATEVALUE(CONCATENATE(RIGHT(output[[#This Row],[month_year]],2),"/01/",LEFT(output[[#This Row],[month_year]],4)))</f>
        <v>42430</v>
      </c>
    </row>
    <row r="4462" spans="1:16" x14ac:dyDescent="0.3">
      <c r="A4462">
        <v>201603</v>
      </c>
      <c r="B4462" t="s">
        <v>143</v>
      </c>
      <c r="C4462" t="s">
        <v>439</v>
      </c>
      <c r="D4462" t="s">
        <v>440</v>
      </c>
      <c r="E4462" t="s">
        <v>47</v>
      </c>
      <c r="F4462" t="s">
        <v>48</v>
      </c>
      <c r="G4462" t="s">
        <v>19</v>
      </c>
      <c r="H4462" t="s">
        <v>20</v>
      </c>
      <c r="I4462" t="s">
        <v>21</v>
      </c>
      <c r="J4462">
        <v>8006</v>
      </c>
      <c r="K4462">
        <v>12.983333333333301</v>
      </c>
      <c r="L4462">
        <v>103944.566666667</v>
      </c>
      <c r="M4462">
        <v>21.3333333333333</v>
      </c>
      <c r="N4462" t="s">
        <v>47</v>
      </c>
      <c r="O4462" t="s">
        <v>22</v>
      </c>
      <c r="P4462" s="2">
        <f>DATEVALUE(CONCATENATE(RIGHT(output[[#This Row],[month_year]],2),"/01/",LEFT(output[[#This Row],[month_year]],4)))</f>
        <v>42430</v>
      </c>
    </row>
    <row r="4463" spans="1:16" x14ac:dyDescent="0.3">
      <c r="A4463">
        <v>201603</v>
      </c>
      <c r="B4463" t="s">
        <v>143</v>
      </c>
      <c r="C4463" t="s">
        <v>441</v>
      </c>
      <c r="D4463" t="s">
        <v>442</v>
      </c>
      <c r="E4463" t="s">
        <v>443</v>
      </c>
      <c r="F4463" t="s">
        <v>48</v>
      </c>
      <c r="G4463" t="s">
        <v>19</v>
      </c>
      <c r="H4463" t="s">
        <v>38</v>
      </c>
      <c r="I4463" t="s">
        <v>39</v>
      </c>
      <c r="J4463">
        <v>10269</v>
      </c>
      <c r="K4463">
        <v>14.0766666666667</v>
      </c>
      <c r="L4463">
        <v>144553.29</v>
      </c>
      <c r="M4463">
        <v>21.3333333333333</v>
      </c>
      <c r="N4463" t="s">
        <v>443</v>
      </c>
      <c r="O4463" t="s">
        <v>22</v>
      </c>
      <c r="P4463" s="2">
        <f>DATEVALUE(CONCATENATE(RIGHT(output[[#This Row],[month_year]],2),"/01/",LEFT(output[[#This Row],[month_year]],4)))</f>
        <v>42430</v>
      </c>
    </row>
    <row r="4464" spans="1:16" x14ac:dyDescent="0.3">
      <c r="A4464">
        <v>201603</v>
      </c>
      <c r="B4464" t="s">
        <v>143</v>
      </c>
      <c r="C4464" t="s">
        <v>444</v>
      </c>
      <c r="D4464" t="s">
        <v>445</v>
      </c>
      <c r="E4464" t="s">
        <v>47</v>
      </c>
      <c r="F4464" t="s">
        <v>48</v>
      </c>
      <c r="G4464" t="s">
        <v>19</v>
      </c>
      <c r="H4464" t="s">
        <v>20</v>
      </c>
      <c r="I4464" t="s">
        <v>21</v>
      </c>
      <c r="J4464">
        <v>764</v>
      </c>
      <c r="K4464">
        <v>14.98</v>
      </c>
      <c r="L4464">
        <v>11444.72</v>
      </c>
      <c r="N4464" t="s">
        <v>47</v>
      </c>
      <c r="O4464" t="s">
        <v>24</v>
      </c>
      <c r="P4464" s="2">
        <f>DATEVALUE(CONCATENATE(RIGHT(output[[#This Row],[month_year]],2),"/01/",LEFT(output[[#This Row],[month_year]],4)))</f>
        <v>42430</v>
      </c>
    </row>
    <row r="4465" spans="1:16" x14ac:dyDescent="0.3">
      <c r="A4465">
        <v>201603</v>
      </c>
      <c r="B4465" t="s">
        <v>143</v>
      </c>
      <c r="C4465" t="s">
        <v>446</v>
      </c>
      <c r="D4465" t="s">
        <v>447</v>
      </c>
      <c r="E4465" t="s">
        <v>443</v>
      </c>
      <c r="F4465" t="s">
        <v>48</v>
      </c>
      <c r="G4465" t="s">
        <v>19</v>
      </c>
      <c r="H4465" t="s">
        <v>38</v>
      </c>
      <c r="I4465" t="s">
        <v>39</v>
      </c>
      <c r="J4465">
        <v>934</v>
      </c>
      <c r="K4465">
        <v>15.98</v>
      </c>
      <c r="L4465">
        <v>14925.32</v>
      </c>
      <c r="N4465" t="s">
        <v>443</v>
      </c>
      <c r="O4465" t="s">
        <v>24</v>
      </c>
      <c r="P4465" s="2">
        <f>DATEVALUE(CONCATENATE(RIGHT(output[[#This Row],[month_year]],2),"/01/",LEFT(output[[#This Row],[month_year]],4)))</f>
        <v>42430</v>
      </c>
    </row>
    <row r="4466" spans="1:16" x14ac:dyDescent="0.3">
      <c r="A4466">
        <v>201603</v>
      </c>
      <c r="B4466" t="s">
        <v>143</v>
      </c>
      <c r="C4466" t="s">
        <v>448</v>
      </c>
      <c r="D4466" t="s">
        <v>449</v>
      </c>
      <c r="E4466" t="s">
        <v>450</v>
      </c>
      <c r="F4466" t="s">
        <v>48</v>
      </c>
      <c r="G4466" t="s">
        <v>243</v>
      </c>
      <c r="H4466" t="s">
        <v>20</v>
      </c>
      <c r="I4466" t="s">
        <v>244</v>
      </c>
      <c r="J4466">
        <v>1995</v>
      </c>
      <c r="K4466">
        <v>5.98</v>
      </c>
      <c r="L4466">
        <v>11930.1</v>
      </c>
      <c r="M4466">
        <v>2.6666666666666701</v>
      </c>
      <c r="N4466" t="s">
        <v>450</v>
      </c>
      <c r="O4466" t="s">
        <v>22</v>
      </c>
      <c r="P4466" s="2">
        <f>DATEVALUE(CONCATENATE(RIGHT(output[[#This Row],[month_year]],2),"/01/",LEFT(output[[#This Row],[month_year]],4)))</f>
        <v>42430</v>
      </c>
    </row>
    <row r="4467" spans="1:16" x14ac:dyDescent="0.3">
      <c r="A4467">
        <v>201603</v>
      </c>
      <c r="B4467" t="s">
        <v>143</v>
      </c>
      <c r="C4467" t="s">
        <v>451</v>
      </c>
      <c r="D4467" t="s">
        <v>452</v>
      </c>
      <c r="E4467" t="s">
        <v>453</v>
      </c>
      <c r="F4467" t="s">
        <v>48</v>
      </c>
      <c r="G4467" t="s">
        <v>243</v>
      </c>
      <c r="H4467" t="s">
        <v>38</v>
      </c>
      <c r="I4467" t="s">
        <v>248</v>
      </c>
      <c r="J4467">
        <v>1347</v>
      </c>
      <c r="K4467">
        <v>6.98</v>
      </c>
      <c r="L4467">
        <v>9402.06</v>
      </c>
      <c r="M4467">
        <v>2.6666666666666701</v>
      </c>
      <c r="N4467" t="s">
        <v>453</v>
      </c>
      <c r="O4467" t="s">
        <v>22</v>
      </c>
      <c r="P4467" s="2">
        <f>DATEVALUE(CONCATENATE(RIGHT(output[[#This Row],[month_year]],2),"/01/",LEFT(output[[#This Row],[month_year]],4)))</f>
        <v>42430</v>
      </c>
    </row>
    <row r="4468" spans="1:16" x14ac:dyDescent="0.3">
      <c r="A4468">
        <v>201603</v>
      </c>
      <c r="B4468" t="s">
        <v>143</v>
      </c>
      <c r="C4468" t="s">
        <v>454</v>
      </c>
      <c r="D4468" t="s">
        <v>455</v>
      </c>
      <c r="E4468" t="s">
        <v>450</v>
      </c>
      <c r="F4468" t="s">
        <v>48</v>
      </c>
      <c r="G4468" t="s">
        <v>243</v>
      </c>
      <c r="H4468" t="s">
        <v>20</v>
      </c>
      <c r="I4468" t="s">
        <v>244</v>
      </c>
      <c r="J4468">
        <v>220</v>
      </c>
      <c r="K4468">
        <v>5.98</v>
      </c>
      <c r="L4468">
        <v>1315.6</v>
      </c>
      <c r="N4468" t="s">
        <v>450</v>
      </c>
      <c r="O4468" t="s">
        <v>24</v>
      </c>
      <c r="P4468" s="2">
        <f>DATEVALUE(CONCATENATE(RIGHT(output[[#This Row],[month_year]],2),"/01/",LEFT(output[[#This Row],[month_year]],4)))</f>
        <v>42430</v>
      </c>
    </row>
    <row r="4469" spans="1:16" x14ac:dyDescent="0.3">
      <c r="A4469">
        <v>201603</v>
      </c>
      <c r="B4469" t="s">
        <v>143</v>
      </c>
      <c r="C4469" t="s">
        <v>456</v>
      </c>
      <c r="D4469" t="s">
        <v>457</v>
      </c>
      <c r="E4469" t="s">
        <v>453</v>
      </c>
      <c r="F4469" t="s">
        <v>48</v>
      </c>
      <c r="G4469" t="s">
        <v>243</v>
      </c>
      <c r="H4469" t="s">
        <v>38</v>
      </c>
      <c r="I4469" t="s">
        <v>248</v>
      </c>
      <c r="J4469">
        <v>136</v>
      </c>
      <c r="K4469">
        <v>6.98</v>
      </c>
      <c r="L4469">
        <v>949.28</v>
      </c>
      <c r="N4469" t="s">
        <v>453</v>
      </c>
      <c r="O4469" t="s">
        <v>24</v>
      </c>
      <c r="P4469" s="2">
        <f>DATEVALUE(CONCATENATE(RIGHT(output[[#This Row],[month_year]],2),"/01/",LEFT(output[[#This Row],[month_year]],4)))</f>
        <v>42430</v>
      </c>
    </row>
    <row r="4470" spans="1:16" x14ac:dyDescent="0.3">
      <c r="A4470">
        <v>201603</v>
      </c>
      <c r="B4470" t="s">
        <v>143</v>
      </c>
      <c r="C4470" t="s">
        <v>458</v>
      </c>
      <c r="D4470" t="s">
        <v>459</v>
      </c>
      <c r="E4470" t="s">
        <v>51</v>
      </c>
      <c r="F4470" t="s">
        <v>48</v>
      </c>
      <c r="G4470" t="s">
        <v>52</v>
      </c>
      <c r="H4470" t="s">
        <v>20</v>
      </c>
      <c r="I4470" t="s">
        <v>53</v>
      </c>
      <c r="J4470">
        <v>3793</v>
      </c>
      <c r="K4470">
        <v>12.85</v>
      </c>
      <c r="L4470">
        <v>48740.05</v>
      </c>
      <c r="M4470">
        <v>14.6666666666667</v>
      </c>
      <c r="N4470" t="s">
        <v>51</v>
      </c>
      <c r="O4470" t="s">
        <v>22</v>
      </c>
      <c r="P4470" s="2">
        <f>DATEVALUE(CONCATENATE(RIGHT(output[[#This Row],[month_year]],2),"/01/",LEFT(output[[#This Row],[month_year]],4)))</f>
        <v>42430</v>
      </c>
    </row>
    <row r="4471" spans="1:16" x14ac:dyDescent="0.3">
      <c r="A4471">
        <v>201603</v>
      </c>
      <c r="B4471" t="s">
        <v>143</v>
      </c>
      <c r="C4471" t="s">
        <v>460</v>
      </c>
      <c r="D4471" t="s">
        <v>461</v>
      </c>
      <c r="E4471" t="s">
        <v>462</v>
      </c>
      <c r="F4471" t="s">
        <v>48</v>
      </c>
      <c r="G4471" t="s">
        <v>52</v>
      </c>
      <c r="H4471" t="s">
        <v>38</v>
      </c>
      <c r="I4471" t="s">
        <v>85</v>
      </c>
      <c r="J4471">
        <v>3631</v>
      </c>
      <c r="K4471">
        <v>14.12</v>
      </c>
      <c r="L4471">
        <v>51269.72</v>
      </c>
      <c r="M4471">
        <v>14.6666666666667</v>
      </c>
      <c r="N4471" t="s">
        <v>462</v>
      </c>
      <c r="O4471" t="s">
        <v>22</v>
      </c>
      <c r="P4471" s="2">
        <f>DATEVALUE(CONCATENATE(RIGHT(output[[#This Row],[month_year]],2),"/01/",LEFT(output[[#This Row],[month_year]],4)))</f>
        <v>42430</v>
      </c>
    </row>
    <row r="4472" spans="1:16" x14ac:dyDescent="0.3">
      <c r="A4472">
        <v>201603</v>
      </c>
      <c r="B4472" t="s">
        <v>143</v>
      </c>
      <c r="C4472" t="s">
        <v>463</v>
      </c>
      <c r="D4472" t="s">
        <v>464</v>
      </c>
      <c r="E4472" t="s">
        <v>51</v>
      </c>
      <c r="F4472" t="s">
        <v>48</v>
      </c>
      <c r="G4472" t="s">
        <v>52</v>
      </c>
      <c r="H4472" t="s">
        <v>20</v>
      </c>
      <c r="I4472" t="s">
        <v>53</v>
      </c>
      <c r="J4472">
        <v>344</v>
      </c>
      <c r="K4472">
        <v>13.19</v>
      </c>
      <c r="L4472">
        <v>4537.3599999999997</v>
      </c>
      <c r="N4472" t="s">
        <v>51</v>
      </c>
      <c r="O4472" t="s">
        <v>24</v>
      </c>
      <c r="P4472" s="2">
        <f>DATEVALUE(CONCATENATE(RIGHT(output[[#This Row],[month_year]],2),"/01/",LEFT(output[[#This Row],[month_year]],4)))</f>
        <v>42430</v>
      </c>
    </row>
    <row r="4473" spans="1:16" x14ac:dyDescent="0.3">
      <c r="A4473">
        <v>201603</v>
      </c>
      <c r="B4473" t="s">
        <v>143</v>
      </c>
      <c r="C4473" t="s">
        <v>465</v>
      </c>
      <c r="D4473" t="s">
        <v>466</v>
      </c>
      <c r="E4473" t="s">
        <v>462</v>
      </c>
      <c r="F4473" t="s">
        <v>48</v>
      </c>
      <c r="G4473" t="s">
        <v>52</v>
      </c>
      <c r="H4473" t="s">
        <v>38</v>
      </c>
      <c r="I4473" t="s">
        <v>85</v>
      </c>
      <c r="J4473">
        <v>357</v>
      </c>
      <c r="K4473">
        <v>15.98</v>
      </c>
      <c r="L4473">
        <v>5704.86</v>
      </c>
      <c r="N4473" t="s">
        <v>462</v>
      </c>
      <c r="O4473" t="s">
        <v>24</v>
      </c>
      <c r="P4473" s="2">
        <f>DATEVALUE(CONCATENATE(RIGHT(output[[#This Row],[month_year]],2),"/01/",LEFT(output[[#This Row],[month_year]],4)))</f>
        <v>42430</v>
      </c>
    </row>
    <row r="4474" spans="1:16" x14ac:dyDescent="0.3">
      <c r="A4474">
        <v>201603</v>
      </c>
      <c r="B4474" t="s">
        <v>143</v>
      </c>
      <c r="C4474" t="s">
        <v>467</v>
      </c>
      <c r="D4474" t="s">
        <v>468</v>
      </c>
      <c r="E4474" t="s">
        <v>469</v>
      </c>
      <c r="F4474" t="s">
        <v>48</v>
      </c>
      <c r="G4474" t="s">
        <v>27</v>
      </c>
      <c r="H4474" t="s">
        <v>20</v>
      </c>
      <c r="I4474" t="s">
        <v>28</v>
      </c>
      <c r="J4474">
        <v>6546</v>
      </c>
      <c r="K4474">
        <v>5.98</v>
      </c>
      <c r="L4474">
        <v>39145.08</v>
      </c>
      <c r="M4474">
        <v>1.3333333333333299</v>
      </c>
      <c r="N4474" t="s">
        <v>469</v>
      </c>
      <c r="O4474" t="s">
        <v>22</v>
      </c>
      <c r="P4474" s="2">
        <f>DATEVALUE(CONCATENATE(RIGHT(output[[#This Row],[month_year]],2),"/01/",LEFT(output[[#This Row],[month_year]],4)))</f>
        <v>42430</v>
      </c>
    </row>
    <row r="4475" spans="1:16" x14ac:dyDescent="0.3">
      <c r="A4475">
        <v>201603</v>
      </c>
      <c r="B4475" t="s">
        <v>143</v>
      </c>
      <c r="C4475" t="s">
        <v>470</v>
      </c>
      <c r="D4475" t="s">
        <v>471</v>
      </c>
      <c r="E4475" t="s">
        <v>472</v>
      </c>
      <c r="F4475" t="s">
        <v>48</v>
      </c>
      <c r="G4475" t="s">
        <v>27</v>
      </c>
      <c r="H4475" t="s">
        <v>38</v>
      </c>
      <c r="I4475" t="s">
        <v>150</v>
      </c>
      <c r="J4475">
        <v>4160</v>
      </c>
      <c r="K4475">
        <v>6.98</v>
      </c>
      <c r="L4475">
        <v>29036.799999999999</v>
      </c>
      <c r="M4475">
        <v>1.3333333333333299</v>
      </c>
      <c r="N4475" t="s">
        <v>472</v>
      </c>
      <c r="O4475" t="s">
        <v>22</v>
      </c>
      <c r="P4475" s="2">
        <f>DATEVALUE(CONCATENATE(RIGHT(output[[#This Row],[month_year]],2),"/01/",LEFT(output[[#This Row],[month_year]],4)))</f>
        <v>42430</v>
      </c>
    </row>
    <row r="4476" spans="1:16" x14ac:dyDescent="0.3">
      <c r="A4476">
        <v>201603</v>
      </c>
      <c r="B4476" t="s">
        <v>143</v>
      </c>
      <c r="C4476" t="s">
        <v>473</v>
      </c>
      <c r="D4476" t="s">
        <v>474</v>
      </c>
      <c r="E4476" t="s">
        <v>469</v>
      </c>
      <c r="F4476" t="s">
        <v>48</v>
      </c>
      <c r="G4476" t="s">
        <v>27</v>
      </c>
      <c r="H4476" t="s">
        <v>20</v>
      </c>
      <c r="I4476" t="s">
        <v>28</v>
      </c>
      <c r="J4476">
        <v>789</v>
      </c>
      <c r="K4476">
        <v>5.98</v>
      </c>
      <c r="L4476">
        <v>4718.22</v>
      </c>
      <c r="N4476" t="s">
        <v>469</v>
      </c>
      <c r="O4476" t="s">
        <v>24</v>
      </c>
      <c r="P4476" s="2">
        <f>DATEVALUE(CONCATENATE(RIGHT(output[[#This Row],[month_year]],2),"/01/",LEFT(output[[#This Row],[month_year]],4)))</f>
        <v>42430</v>
      </c>
    </row>
    <row r="4477" spans="1:16" x14ac:dyDescent="0.3">
      <c r="A4477">
        <v>201603</v>
      </c>
      <c r="B4477" t="s">
        <v>143</v>
      </c>
      <c r="C4477" t="s">
        <v>475</v>
      </c>
      <c r="D4477" t="s">
        <v>476</v>
      </c>
      <c r="E4477" t="s">
        <v>472</v>
      </c>
      <c r="F4477" t="s">
        <v>48</v>
      </c>
      <c r="G4477" t="s">
        <v>27</v>
      </c>
      <c r="H4477" t="s">
        <v>38</v>
      </c>
      <c r="I4477" t="s">
        <v>150</v>
      </c>
      <c r="J4477">
        <v>492</v>
      </c>
      <c r="K4477">
        <v>6.98</v>
      </c>
      <c r="L4477">
        <v>3434.16</v>
      </c>
      <c r="N4477" t="s">
        <v>472</v>
      </c>
      <c r="O4477" t="s">
        <v>24</v>
      </c>
      <c r="P4477" s="2">
        <f>DATEVALUE(CONCATENATE(RIGHT(output[[#This Row],[month_year]],2),"/01/",LEFT(output[[#This Row],[month_year]],4)))</f>
        <v>42430</v>
      </c>
    </row>
    <row r="4478" spans="1:16" x14ac:dyDescent="0.3">
      <c r="A4478">
        <v>201603</v>
      </c>
      <c r="B4478" t="s">
        <v>143</v>
      </c>
      <c r="C4478" t="s">
        <v>477</v>
      </c>
      <c r="D4478" t="s">
        <v>478</v>
      </c>
      <c r="E4478" t="s">
        <v>61</v>
      </c>
      <c r="F4478" t="s">
        <v>48</v>
      </c>
      <c r="G4478" t="s">
        <v>19</v>
      </c>
      <c r="H4478" t="s">
        <v>20</v>
      </c>
      <c r="I4478" t="s">
        <v>21</v>
      </c>
      <c r="J4478">
        <v>7875</v>
      </c>
      <c r="K4478">
        <v>12.983333333333301</v>
      </c>
      <c r="L4478">
        <v>102243.75</v>
      </c>
      <c r="M4478">
        <v>26.6666666666667</v>
      </c>
      <c r="N4478" t="s">
        <v>61</v>
      </c>
      <c r="O4478" t="s">
        <v>22</v>
      </c>
      <c r="P4478" s="2">
        <f>DATEVALUE(CONCATENATE(RIGHT(output[[#This Row],[month_year]],2),"/01/",LEFT(output[[#This Row],[month_year]],4)))</f>
        <v>42430</v>
      </c>
    </row>
    <row r="4479" spans="1:16" x14ac:dyDescent="0.3">
      <c r="A4479">
        <v>201603</v>
      </c>
      <c r="B4479" t="s">
        <v>143</v>
      </c>
      <c r="C4479" t="s">
        <v>479</v>
      </c>
      <c r="D4479" t="s">
        <v>480</v>
      </c>
      <c r="E4479" t="s">
        <v>481</v>
      </c>
      <c r="F4479" t="s">
        <v>48</v>
      </c>
      <c r="G4479" t="s">
        <v>19</v>
      </c>
      <c r="H4479" t="s">
        <v>38</v>
      </c>
      <c r="I4479" t="s">
        <v>39</v>
      </c>
      <c r="J4479">
        <v>9720</v>
      </c>
      <c r="K4479">
        <v>14.0766666666667</v>
      </c>
      <c r="L4479">
        <v>136825.20000000001</v>
      </c>
      <c r="M4479">
        <v>26.6666666666667</v>
      </c>
      <c r="N4479" t="s">
        <v>481</v>
      </c>
      <c r="O4479" t="s">
        <v>22</v>
      </c>
      <c r="P4479" s="2">
        <f>DATEVALUE(CONCATENATE(RIGHT(output[[#This Row],[month_year]],2),"/01/",LEFT(output[[#This Row],[month_year]],4)))</f>
        <v>42430</v>
      </c>
    </row>
    <row r="4480" spans="1:16" x14ac:dyDescent="0.3">
      <c r="A4480">
        <v>201603</v>
      </c>
      <c r="B4480" t="s">
        <v>143</v>
      </c>
      <c r="C4480" t="s">
        <v>482</v>
      </c>
      <c r="D4480" t="s">
        <v>483</v>
      </c>
      <c r="E4480" t="s">
        <v>61</v>
      </c>
      <c r="F4480" t="s">
        <v>48</v>
      </c>
      <c r="G4480" t="s">
        <v>19</v>
      </c>
      <c r="H4480" t="s">
        <v>20</v>
      </c>
      <c r="I4480" t="s">
        <v>21</v>
      </c>
      <c r="J4480">
        <v>867</v>
      </c>
      <c r="K4480">
        <v>14.98</v>
      </c>
      <c r="L4480">
        <v>12987.66</v>
      </c>
      <c r="N4480" t="s">
        <v>61</v>
      </c>
      <c r="O4480" t="s">
        <v>24</v>
      </c>
      <c r="P4480" s="2">
        <f>DATEVALUE(CONCATENATE(RIGHT(output[[#This Row],[month_year]],2),"/01/",LEFT(output[[#This Row],[month_year]],4)))</f>
        <v>42430</v>
      </c>
    </row>
    <row r="4481" spans="1:16" x14ac:dyDescent="0.3">
      <c r="A4481">
        <v>201603</v>
      </c>
      <c r="B4481" t="s">
        <v>143</v>
      </c>
      <c r="C4481" t="s">
        <v>484</v>
      </c>
      <c r="D4481" t="s">
        <v>485</v>
      </c>
      <c r="E4481" t="s">
        <v>481</v>
      </c>
      <c r="F4481" t="s">
        <v>48</v>
      </c>
      <c r="G4481" t="s">
        <v>19</v>
      </c>
      <c r="H4481" t="s">
        <v>38</v>
      </c>
      <c r="I4481" t="s">
        <v>39</v>
      </c>
      <c r="J4481">
        <v>965</v>
      </c>
      <c r="K4481">
        <v>15.98</v>
      </c>
      <c r="L4481">
        <v>15420.7</v>
      </c>
      <c r="N4481" t="s">
        <v>481</v>
      </c>
      <c r="O4481" t="s">
        <v>24</v>
      </c>
      <c r="P4481" s="2">
        <f>DATEVALUE(CONCATENATE(RIGHT(output[[#This Row],[month_year]],2),"/01/",LEFT(output[[#This Row],[month_year]],4)))</f>
        <v>42430</v>
      </c>
    </row>
    <row r="4482" spans="1:16" x14ac:dyDescent="0.3">
      <c r="A4482">
        <v>201603</v>
      </c>
      <c r="B4482" t="s">
        <v>143</v>
      </c>
      <c r="C4482" t="s">
        <v>486</v>
      </c>
      <c r="D4482" t="s">
        <v>487</v>
      </c>
      <c r="E4482" t="s">
        <v>488</v>
      </c>
      <c r="F4482" t="s">
        <v>65</v>
      </c>
      <c r="G4482" t="s">
        <v>27</v>
      </c>
      <c r="H4482" t="s">
        <v>20</v>
      </c>
      <c r="I4482" t="s">
        <v>28</v>
      </c>
      <c r="J4482">
        <v>4331</v>
      </c>
      <c r="K4482">
        <v>5.98</v>
      </c>
      <c r="L4482">
        <v>25899.38</v>
      </c>
      <c r="M4482">
        <v>1.3333333333333299</v>
      </c>
      <c r="N4482" t="s">
        <v>488</v>
      </c>
      <c r="O4482" t="s">
        <v>22</v>
      </c>
      <c r="P4482" s="2">
        <f>DATEVALUE(CONCATENATE(RIGHT(output[[#This Row],[month_year]],2),"/01/",LEFT(output[[#This Row],[month_year]],4)))</f>
        <v>42430</v>
      </c>
    </row>
    <row r="4483" spans="1:16" x14ac:dyDescent="0.3">
      <c r="A4483">
        <v>201603</v>
      </c>
      <c r="B4483" t="s">
        <v>143</v>
      </c>
      <c r="C4483" t="s">
        <v>489</v>
      </c>
      <c r="D4483" t="s">
        <v>490</v>
      </c>
      <c r="E4483" t="s">
        <v>491</v>
      </c>
      <c r="F4483" t="s">
        <v>65</v>
      </c>
      <c r="G4483" t="s">
        <v>27</v>
      </c>
      <c r="H4483" t="s">
        <v>38</v>
      </c>
      <c r="I4483" t="s">
        <v>150</v>
      </c>
      <c r="J4483">
        <v>3351</v>
      </c>
      <c r="K4483">
        <v>6.98</v>
      </c>
      <c r="L4483">
        <v>23389.98</v>
      </c>
      <c r="M4483">
        <v>1.3333333333333299</v>
      </c>
      <c r="N4483" t="s">
        <v>491</v>
      </c>
      <c r="O4483" t="s">
        <v>22</v>
      </c>
      <c r="P4483" s="2">
        <f>DATEVALUE(CONCATENATE(RIGHT(output[[#This Row],[month_year]],2),"/01/",LEFT(output[[#This Row],[month_year]],4)))</f>
        <v>42430</v>
      </c>
    </row>
    <row r="4484" spans="1:16" x14ac:dyDescent="0.3">
      <c r="A4484">
        <v>201603</v>
      </c>
      <c r="B4484" t="s">
        <v>143</v>
      </c>
      <c r="C4484" t="s">
        <v>492</v>
      </c>
      <c r="D4484" t="s">
        <v>493</v>
      </c>
      <c r="E4484" t="s">
        <v>488</v>
      </c>
      <c r="F4484" t="s">
        <v>65</v>
      </c>
      <c r="G4484" t="s">
        <v>27</v>
      </c>
      <c r="H4484" t="s">
        <v>20</v>
      </c>
      <c r="I4484" t="s">
        <v>28</v>
      </c>
      <c r="J4484">
        <v>505</v>
      </c>
      <c r="K4484">
        <v>5.98</v>
      </c>
      <c r="L4484">
        <v>3019.9</v>
      </c>
      <c r="N4484" t="s">
        <v>488</v>
      </c>
      <c r="O4484" t="s">
        <v>24</v>
      </c>
      <c r="P4484" s="2">
        <f>DATEVALUE(CONCATENATE(RIGHT(output[[#This Row],[month_year]],2),"/01/",LEFT(output[[#This Row],[month_year]],4)))</f>
        <v>42430</v>
      </c>
    </row>
    <row r="4485" spans="1:16" x14ac:dyDescent="0.3">
      <c r="A4485">
        <v>201603</v>
      </c>
      <c r="B4485" t="s">
        <v>143</v>
      </c>
      <c r="C4485" t="s">
        <v>494</v>
      </c>
      <c r="D4485" t="s">
        <v>495</v>
      </c>
      <c r="E4485" t="s">
        <v>491</v>
      </c>
      <c r="F4485" t="s">
        <v>65</v>
      </c>
      <c r="G4485" t="s">
        <v>27</v>
      </c>
      <c r="H4485" t="s">
        <v>38</v>
      </c>
      <c r="I4485" t="s">
        <v>150</v>
      </c>
      <c r="J4485">
        <v>415</v>
      </c>
      <c r="K4485">
        <v>6.98</v>
      </c>
      <c r="L4485">
        <v>2896.7</v>
      </c>
      <c r="N4485" t="s">
        <v>491</v>
      </c>
      <c r="O4485" t="s">
        <v>24</v>
      </c>
      <c r="P4485" s="2">
        <f>DATEVALUE(CONCATENATE(RIGHT(output[[#This Row],[month_year]],2),"/01/",LEFT(output[[#This Row],[month_year]],4)))</f>
        <v>42430</v>
      </c>
    </row>
    <row r="4486" spans="1:16" x14ac:dyDescent="0.3">
      <c r="A4486">
        <v>201603</v>
      </c>
      <c r="B4486" t="s">
        <v>143</v>
      </c>
      <c r="C4486" t="s">
        <v>496</v>
      </c>
      <c r="D4486" t="s">
        <v>497</v>
      </c>
      <c r="E4486" t="s">
        <v>498</v>
      </c>
      <c r="F4486" t="s">
        <v>65</v>
      </c>
      <c r="G4486" t="s">
        <v>19</v>
      </c>
      <c r="H4486" t="s">
        <v>20</v>
      </c>
      <c r="I4486" t="s">
        <v>21</v>
      </c>
      <c r="J4486">
        <v>1634</v>
      </c>
      <c r="K4486">
        <v>12.983333333333301</v>
      </c>
      <c r="L4486">
        <v>21214.766666666699</v>
      </c>
      <c r="M4486">
        <v>18.6666666666667</v>
      </c>
      <c r="N4486" t="s">
        <v>498</v>
      </c>
      <c r="O4486" t="s">
        <v>22</v>
      </c>
      <c r="P4486" s="2">
        <f>DATEVALUE(CONCATENATE(RIGHT(output[[#This Row],[month_year]],2),"/01/",LEFT(output[[#This Row],[month_year]],4)))</f>
        <v>42430</v>
      </c>
    </row>
    <row r="4487" spans="1:16" x14ac:dyDescent="0.3">
      <c r="A4487">
        <v>201603</v>
      </c>
      <c r="B4487" t="s">
        <v>143</v>
      </c>
      <c r="C4487" t="s">
        <v>499</v>
      </c>
      <c r="D4487" t="s">
        <v>500</v>
      </c>
      <c r="E4487" t="s">
        <v>501</v>
      </c>
      <c r="F4487" t="s">
        <v>65</v>
      </c>
      <c r="G4487" t="s">
        <v>19</v>
      </c>
      <c r="H4487" t="s">
        <v>38</v>
      </c>
      <c r="I4487" t="s">
        <v>39</v>
      </c>
      <c r="J4487">
        <v>2031</v>
      </c>
      <c r="K4487">
        <v>14.0766666666667</v>
      </c>
      <c r="L4487">
        <v>28589.71</v>
      </c>
      <c r="M4487">
        <v>16</v>
      </c>
      <c r="N4487" t="s">
        <v>501</v>
      </c>
      <c r="O4487" t="s">
        <v>22</v>
      </c>
      <c r="P4487" s="2">
        <f>DATEVALUE(CONCATENATE(RIGHT(output[[#This Row],[month_year]],2),"/01/",LEFT(output[[#This Row],[month_year]],4)))</f>
        <v>42430</v>
      </c>
    </row>
    <row r="4488" spans="1:16" x14ac:dyDescent="0.3">
      <c r="A4488">
        <v>201603</v>
      </c>
      <c r="B4488" t="s">
        <v>143</v>
      </c>
      <c r="C4488" t="s">
        <v>502</v>
      </c>
      <c r="D4488" t="s">
        <v>503</v>
      </c>
      <c r="E4488" t="s">
        <v>498</v>
      </c>
      <c r="F4488" t="s">
        <v>65</v>
      </c>
      <c r="G4488" t="s">
        <v>161</v>
      </c>
      <c r="H4488" t="s">
        <v>20</v>
      </c>
      <c r="I4488" t="s">
        <v>162</v>
      </c>
      <c r="J4488">
        <v>2625</v>
      </c>
      <c r="K4488">
        <v>13.1633333333333</v>
      </c>
      <c r="L4488">
        <v>34553.75</v>
      </c>
      <c r="N4488" t="s">
        <v>498</v>
      </c>
      <c r="O4488" t="s">
        <v>24</v>
      </c>
      <c r="P4488" s="2">
        <f>DATEVALUE(CONCATENATE(RIGHT(output[[#This Row],[month_year]],2),"/01/",LEFT(output[[#This Row],[month_year]],4)))</f>
        <v>42430</v>
      </c>
    </row>
    <row r="4489" spans="1:16" x14ac:dyDescent="0.3">
      <c r="A4489">
        <v>201603</v>
      </c>
      <c r="B4489" t="s">
        <v>143</v>
      </c>
      <c r="C4489" t="s">
        <v>504</v>
      </c>
      <c r="D4489" t="s">
        <v>505</v>
      </c>
      <c r="E4489" t="s">
        <v>501</v>
      </c>
      <c r="F4489" t="s">
        <v>65</v>
      </c>
      <c r="G4489" t="s">
        <v>161</v>
      </c>
      <c r="H4489" t="s">
        <v>38</v>
      </c>
      <c r="I4489" t="s">
        <v>165</v>
      </c>
      <c r="J4489">
        <v>3025</v>
      </c>
      <c r="K4489">
        <v>14.22</v>
      </c>
      <c r="L4489">
        <v>43015.5</v>
      </c>
      <c r="N4489" t="s">
        <v>501</v>
      </c>
      <c r="O4489" t="s">
        <v>24</v>
      </c>
      <c r="P4489" s="2">
        <f>DATEVALUE(CONCATENATE(RIGHT(output[[#This Row],[month_year]],2),"/01/",LEFT(output[[#This Row],[month_year]],4)))</f>
        <v>42430</v>
      </c>
    </row>
    <row r="4490" spans="1:16" x14ac:dyDescent="0.3">
      <c r="A4490">
        <v>201603</v>
      </c>
      <c r="B4490" t="s">
        <v>143</v>
      </c>
      <c r="C4490" t="s">
        <v>506</v>
      </c>
      <c r="D4490" t="s">
        <v>507</v>
      </c>
      <c r="E4490" t="s">
        <v>498</v>
      </c>
      <c r="F4490" t="s">
        <v>65</v>
      </c>
      <c r="G4490" t="s">
        <v>19</v>
      </c>
      <c r="H4490" t="s">
        <v>20</v>
      </c>
      <c r="I4490" t="s">
        <v>21</v>
      </c>
      <c r="J4490">
        <v>163</v>
      </c>
      <c r="K4490">
        <v>14.98</v>
      </c>
      <c r="L4490">
        <v>2441.7399999999998</v>
      </c>
      <c r="N4490" t="s">
        <v>498</v>
      </c>
      <c r="O4490" t="s">
        <v>24</v>
      </c>
      <c r="P4490" s="2">
        <f>DATEVALUE(CONCATENATE(RIGHT(output[[#This Row],[month_year]],2),"/01/",LEFT(output[[#This Row],[month_year]],4)))</f>
        <v>42430</v>
      </c>
    </row>
    <row r="4491" spans="1:16" x14ac:dyDescent="0.3">
      <c r="A4491">
        <v>201603</v>
      </c>
      <c r="B4491" t="s">
        <v>143</v>
      </c>
      <c r="C4491" t="s">
        <v>508</v>
      </c>
      <c r="D4491" t="s">
        <v>509</v>
      </c>
      <c r="E4491" t="s">
        <v>501</v>
      </c>
      <c r="F4491" t="s">
        <v>65</v>
      </c>
      <c r="G4491" t="s">
        <v>19</v>
      </c>
      <c r="H4491" t="s">
        <v>38</v>
      </c>
      <c r="I4491" t="s">
        <v>39</v>
      </c>
      <c r="J4491">
        <v>207</v>
      </c>
      <c r="K4491">
        <v>15.98</v>
      </c>
      <c r="L4491">
        <v>3307.86</v>
      </c>
      <c r="N4491" t="s">
        <v>501</v>
      </c>
      <c r="O4491" t="s">
        <v>24</v>
      </c>
      <c r="P4491" s="2">
        <f>DATEVALUE(CONCATENATE(RIGHT(output[[#This Row],[month_year]],2),"/01/",LEFT(output[[#This Row],[month_year]],4)))</f>
        <v>42430</v>
      </c>
    </row>
    <row r="4492" spans="1:16" x14ac:dyDescent="0.3">
      <c r="A4492">
        <v>201603</v>
      </c>
      <c r="B4492" t="s">
        <v>143</v>
      </c>
      <c r="C4492" t="s">
        <v>510</v>
      </c>
      <c r="D4492" t="s">
        <v>511</v>
      </c>
      <c r="E4492" t="s">
        <v>512</v>
      </c>
      <c r="F4492" t="s">
        <v>65</v>
      </c>
      <c r="G4492" t="s">
        <v>27</v>
      </c>
      <c r="H4492" t="s">
        <v>20</v>
      </c>
      <c r="I4492" t="s">
        <v>28</v>
      </c>
      <c r="J4492">
        <v>2742</v>
      </c>
      <c r="K4492">
        <v>5.98</v>
      </c>
      <c r="L4492">
        <v>16397.16</v>
      </c>
      <c r="M4492">
        <v>0.66666666666666696</v>
      </c>
      <c r="N4492" t="s">
        <v>512</v>
      </c>
      <c r="O4492" t="s">
        <v>22</v>
      </c>
      <c r="P4492" s="2">
        <f>DATEVALUE(CONCATENATE(RIGHT(output[[#This Row],[month_year]],2),"/01/",LEFT(output[[#This Row],[month_year]],4)))</f>
        <v>42430</v>
      </c>
    </row>
    <row r="4493" spans="1:16" x14ac:dyDescent="0.3">
      <c r="A4493">
        <v>201603</v>
      </c>
      <c r="B4493" t="s">
        <v>143</v>
      </c>
      <c r="C4493" t="s">
        <v>513</v>
      </c>
      <c r="D4493" t="s">
        <v>514</v>
      </c>
      <c r="E4493" t="s">
        <v>515</v>
      </c>
      <c r="F4493" t="s">
        <v>65</v>
      </c>
      <c r="G4493" t="s">
        <v>27</v>
      </c>
      <c r="H4493" t="s">
        <v>38</v>
      </c>
      <c r="I4493" t="s">
        <v>150</v>
      </c>
      <c r="J4493">
        <v>2160</v>
      </c>
      <c r="K4493">
        <v>6.98</v>
      </c>
      <c r="L4493">
        <v>15076.8</v>
      </c>
      <c r="M4493">
        <v>0.66666666666666696</v>
      </c>
      <c r="N4493" t="s">
        <v>515</v>
      </c>
      <c r="O4493" t="s">
        <v>22</v>
      </c>
      <c r="P4493" s="2">
        <f>DATEVALUE(CONCATENATE(RIGHT(output[[#This Row],[month_year]],2),"/01/",LEFT(output[[#This Row],[month_year]],4)))</f>
        <v>42430</v>
      </c>
    </row>
    <row r="4494" spans="1:16" x14ac:dyDescent="0.3">
      <c r="A4494">
        <v>201603</v>
      </c>
      <c r="B4494" t="s">
        <v>143</v>
      </c>
      <c r="C4494" t="s">
        <v>516</v>
      </c>
      <c r="D4494" t="s">
        <v>517</v>
      </c>
      <c r="E4494" t="s">
        <v>512</v>
      </c>
      <c r="F4494" t="s">
        <v>65</v>
      </c>
      <c r="G4494" t="s">
        <v>27</v>
      </c>
      <c r="H4494" t="s">
        <v>20</v>
      </c>
      <c r="I4494" t="s">
        <v>28</v>
      </c>
      <c r="J4494">
        <v>285</v>
      </c>
      <c r="K4494">
        <v>5.98</v>
      </c>
      <c r="L4494">
        <v>1704.3</v>
      </c>
      <c r="N4494" t="s">
        <v>512</v>
      </c>
      <c r="O4494" t="s">
        <v>24</v>
      </c>
      <c r="P4494" s="2">
        <f>DATEVALUE(CONCATENATE(RIGHT(output[[#This Row],[month_year]],2),"/01/",LEFT(output[[#This Row],[month_year]],4)))</f>
        <v>42430</v>
      </c>
    </row>
    <row r="4495" spans="1:16" x14ac:dyDescent="0.3">
      <c r="A4495">
        <v>201603</v>
      </c>
      <c r="B4495" t="s">
        <v>143</v>
      </c>
      <c r="C4495" t="s">
        <v>518</v>
      </c>
      <c r="D4495" t="s">
        <v>519</v>
      </c>
      <c r="E4495" t="s">
        <v>515</v>
      </c>
      <c r="F4495" t="s">
        <v>65</v>
      </c>
      <c r="G4495" t="s">
        <v>27</v>
      </c>
      <c r="H4495" t="s">
        <v>38</v>
      </c>
      <c r="I4495" t="s">
        <v>150</v>
      </c>
      <c r="J4495">
        <v>216</v>
      </c>
      <c r="K4495">
        <v>6.98</v>
      </c>
      <c r="L4495">
        <v>1507.68</v>
      </c>
      <c r="N4495" t="s">
        <v>515</v>
      </c>
      <c r="O4495" t="s">
        <v>24</v>
      </c>
      <c r="P4495" s="2">
        <f>DATEVALUE(CONCATENATE(RIGHT(output[[#This Row],[month_year]],2),"/01/",LEFT(output[[#This Row],[month_year]],4)))</f>
        <v>42430</v>
      </c>
    </row>
    <row r="4496" spans="1:16" x14ac:dyDescent="0.3">
      <c r="A4496">
        <v>201603</v>
      </c>
      <c r="B4496" t="s">
        <v>143</v>
      </c>
      <c r="C4496" t="s">
        <v>520</v>
      </c>
      <c r="D4496" t="s">
        <v>521</v>
      </c>
      <c r="E4496" t="s">
        <v>100</v>
      </c>
      <c r="F4496" t="s">
        <v>65</v>
      </c>
      <c r="G4496" t="s">
        <v>19</v>
      </c>
      <c r="H4496" t="s">
        <v>20</v>
      </c>
      <c r="I4496" t="s">
        <v>21</v>
      </c>
      <c r="J4496">
        <v>3030</v>
      </c>
      <c r="K4496">
        <v>12.983333333333301</v>
      </c>
      <c r="L4496">
        <v>39339.5</v>
      </c>
      <c r="M4496">
        <v>18.6666666666667</v>
      </c>
      <c r="N4496" t="s">
        <v>100</v>
      </c>
      <c r="O4496" t="s">
        <v>22</v>
      </c>
      <c r="P4496" s="2">
        <f>DATEVALUE(CONCATENATE(RIGHT(output[[#This Row],[month_year]],2),"/01/",LEFT(output[[#This Row],[month_year]],4)))</f>
        <v>42430</v>
      </c>
    </row>
    <row r="4497" spans="1:16" x14ac:dyDescent="0.3">
      <c r="A4497">
        <v>201603</v>
      </c>
      <c r="B4497" t="s">
        <v>143</v>
      </c>
      <c r="C4497" t="s">
        <v>522</v>
      </c>
      <c r="D4497" t="s">
        <v>102</v>
      </c>
      <c r="E4497" t="s">
        <v>103</v>
      </c>
      <c r="F4497" t="s">
        <v>65</v>
      </c>
      <c r="G4497" t="s">
        <v>19</v>
      </c>
      <c r="H4497" t="s">
        <v>38</v>
      </c>
      <c r="I4497" t="s">
        <v>39</v>
      </c>
      <c r="J4497">
        <v>3546</v>
      </c>
      <c r="K4497">
        <v>14.0766666666667</v>
      </c>
      <c r="L4497">
        <v>49915.86</v>
      </c>
      <c r="M4497">
        <v>18.6666666666667</v>
      </c>
      <c r="N4497" t="s">
        <v>103</v>
      </c>
      <c r="O4497" t="s">
        <v>22</v>
      </c>
      <c r="P4497" s="2">
        <f>DATEVALUE(CONCATENATE(RIGHT(output[[#This Row],[month_year]],2),"/01/",LEFT(output[[#This Row],[month_year]],4)))</f>
        <v>42430</v>
      </c>
    </row>
    <row r="4498" spans="1:16" x14ac:dyDescent="0.3">
      <c r="A4498">
        <v>201603</v>
      </c>
      <c r="B4498" t="s">
        <v>143</v>
      </c>
      <c r="C4498" t="s">
        <v>523</v>
      </c>
      <c r="D4498" t="s">
        <v>524</v>
      </c>
      <c r="E4498" t="s">
        <v>100</v>
      </c>
      <c r="F4498" t="s">
        <v>65</v>
      </c>
      <c r="G4498" t="s">
        <v>161</v>
      </c>
      <c r="H4498" t="s">
        <v>20</v>
      </c>
      <c r="I4498" t="s">
        <v>162</v>
      </c>
      <c r="J4498">
        <v>3420</v>
      </c>
      <c r="K4498">
        <v>13.1633333333333</v>
      </c>
      <c r="L4498">
        <v>45018.6</v>
      </c>
      <c r="N4498" t="s">
        <v>100</v>
      </c>
      <c r="O4498" t="s">
        <v>24</v>
      </c>
      <c r="P4498" s="2">
        <f>DATEVALUE(CONCATENATE(RIGHT(output[[#This Row],[month_year]],2),"/01/",LEFT(output[[#This Row],[month_year]],4)))</f>
        <v>42430</v>
      </c>
    </row>
    <row r="4499" spans="1:16" x14ac:dyDescent="0.3">
      <c r="A4499">
        <v>201603</v>
      </c>
      <c r="B4499" t="s">
        <v>143</v>
      </c>
      <c r="C4499" t="s">
        <v>525</v>
      </c>
      <c r="D4499" t="s">
        <v>526</v>
      </c>
      <c r="E4499" t="s">
        <v>103</v>
      </c>
      <c r="F4499" t="s">
        <v>65</v>
      </c>
      <c r="G4499" t="s">
        <v>161</v>
      </c>
      <c r="H4499" t="s">
        <v>38</v>
      </c>
      <c r="I4499" t="s">
        <v>165</v>
      </c>
      <c r="J4499">
        <v>4718</v>
      </c>
      <c r="K4499">
        <v>14.22</v>
      </c>
      <c r="L4499">
        <v>67089.960000000006</v>
      </c>
      <c r="N4499" t="s">
        <v>103</v>
      </c>
      <c r="O4499" t="s">
        <v>24</v>
      </c>
      <c r="P4499" s="2">
        <f>DATEVALUE(CONCATENATE(RIGHT(output[[#This Row],[month_year]],2),"/01/",LEFT(output[[#This Row],[month_year]],4)))</f>
        <v>42430</v>
      </c>
    </row>
    <row r="4500" spans="1:16" x14ac:dyDescent="0.3">
      <c r="A4500">
        <v>201603</v>
      </c>
      <c r="B4500" t="s">
        <v>143</v>
      </c>
      <c r="C4500" t="s">
        <v>527</v>
      </c>
      <c r="D4500" t="s">
        <v>528</v>
      </c>
      <c r="E4500" t="s">
        <v>100</v>
      </c>
      <c r="F4500" t="s">
        <v>65</v>
      </c>
      <c r="G4500" t="s">
        <v>19</v>
      </c>
      <c r="H4500" t="s">
        <v>20</v>
      </c>
      <c r="I4500" t="s">
        <v>21</v>
      </c>
      <c r="J4500">
        <v>301</v>
      </c>
      <c r="K4500">
        <v>14.98</v>
      </c>
      <c r="L4500">
        <v>4508.9799999999996</v>
      </c>
      <c r="N4500" t="s">
        <v>100</v>
      </c>
      <c r="O4500" t="s">
        <v>24</v>
      </c>
      <c r="P4500" s="2">
        <f>DATEVALUE(CONCATENATE(RIGHT(output[[#This Row],[month_year]],2),"/01/",LEFT(output[[#This Row],[month_year]],4)))</f>
        <v>42430</v>
      </c>
    </row>
    <row r="4501" spans="1:16" x14ac:dyDescent="0.3">
      <c r="A4501">
        <v>201603</v>
      </c>
      <c r="B4501" t="s">
        <v>143</v>
      </c>
      <c r="C4501" t="s">
        <v>529</v>
      </c>
      <c r="D4501" t="s">
        <v>530</v>
      </c>
      <c r="E4501" t="s">
        <v>103</v>
      </c>
      <c r="F4501" t="s">
        <v>65</v>
      </c>
      <c r="G4501" t="s">
        <v>19</v>
      </c>
      <c r="H4501" t="s">
        <v>38</v>
      </c>
      <c r="I4501" t="s">
        <v>39</v>
      </c>
      <c r="J4501">
        <v>343</v>
      </c>
      <c r="K4501">
        <v>15.98</v>
      </c>
      <c r="L4501">
        <v>5481.14</v>
      </c>
      <c r="N4501" t="s">
        <v>103</v>
      </c>
      <c r="O4501" t="s">
        <v>24</v>
      </c>
      <c r="P4501" s="2">
        <f>DATEVALUE(CONCATENATE(RIGHT(output[[#This Row],[month_year]],2),"/01/",LEFT(output[[#This Row],[month_year]],4)))</f>
        <v>42430</v>
      </c>
    </row>
    <row r="4502" spans="1:16" x14ac:dyDescent="0.3">
      <c r="A4502">
        <v>201603</v>
      </c>
      <c r="B4502" t="s">
        <v>143</v>
      </c>
      <c r="C4502" t="s">
        <v>531</v>
      </c>
      <c r="D4502" t="s">
        <v>532</v>
      </c>
      <c r="E4502" t="s">
        <v>533</v>
      </c>
      <c r="F4502" t="s">
        <v>65</v>
      </c>
      <c r="G4502" t="s">
        <v>27</v>
      </c>
      <c r="H4502" t="s">
        <v>20</v>
      </c>
      <c r="I4502" t="s">
        <v>28</v>
      </c>
      <c r="J4502">
        <v>240</v>
      </c>
      <c r="K4502">
        <v>5.98</v>
      </c>
      <c r="L4502">
        <v>1435.2</v>
      </c>
      <c r="N4502" t="s">
        <v>533</v>
      </c>
      <c r="O4502" t="s">
        <v>22</v>
      </c>
      <c r="P4502" s="2">
        <f>DATEVALUE(CONCATENATE(RIGHT(output[[#This Row],[month_year]],2),"/01/",LEFT(output[[#This Row],[month_year]],4)))</f>
        <v>42430</v>
      </c>
    </row>
    <row r="4503" spans="1:16" x14ac:dyDescent="0.3">
      <c r="A4503">
        <v>201603</v>
      </c>
      <c r="B4503" t="s">
        <v>143</v>
      </c>
      <c r="C4503" t="s">
        <v>534</v>
      </c>
      <c r="D4503" t="s">
        <v>535</v>
      </c>
      <c r="E4503" t="s">
        <v>536</v>
      </c>
      <c r="F4503" t="s">
        <v>65</v>
      </c>
      <c r="G4503" t="s">
        <v>27</v>
      </c>
      <c r="H4503" t="s">
        <v>38</v>
      </c>
      <c r="I4503" t="s">
        <v>150</v>
      </c>
      <c r="J4503">
        <v>214</v>
      </c>
      <c r="K4503">
        <v>6.98</v>
      </c>
      <c r="L4503">
        <v>1493.72</v>
      </c>
      <c r="N4503" t="s">
        <v>536</v>
      </c>
      <c r="O4503" t="s">
        <v>22</v>
      </c>
      <c r="P4503" s="2">
        <f>DATEVALUE(CONCATENATE(RIGHT(output[[#This Row],[month_year]],2),"/01/",LEFT(output[[#This Row],[month_year]],4)))</f>
        <v>42430</v>
      </c>
    </row>
    <row r="4504" spans="1:16" x14ac:dyDescent="0.3">
      <c r="A4504">
        <v>201603</v>
      </c>
      <c r="B4504" t="s">
        <v>143</v>
      </c>
      <c r="C4504" t="s">
        <v>537</v>
      </c>
      <c r="D4504" t="s">
        <v>538</v>
      </c>
      <c r="E4504" t="s">
        <v>533</v>
      </c>
      <c r="F4504" t="s">
        <v>65</v>
      </c>
      <c r="G4504" t="s">
        <v>27</v>
      </c>
      <c r="H4504" t="s">
        <v>20</v>
      </c>
      <c r="I4504" t="s">
        <v>28</v>
      </c>
      <c r="J4504">
        <v>28</v>
      </c>
      <c r="K4504">
        <v>5.98</v>
      </c>
      <c r="L4504">
        <v>167.44</v>
      </c>
      <c r="N4504" t="s">
        <v>533</v>
      </c>
      <c r="O4504" t="s">
        <v>24</v>
      </c>
      <c r="P4504" s="2">
        <f>DATEVALUE(CONCATENATE(RIGHT(output[[#This Row],[month_year]],2),"/01/",LEFT(output[[#This Row],[month_year]],4)))</f>
        <v>42430</v>
      </c>
    </row>
    <row r="4505" spans="1:16" x14ac:dyDescent="0.3">
      <c r="A4505">
        <v>201603</v>
      </c>
      <c r="B4505" t="s">
        <v>143</v>
      </c>
      <c r="C4505" t="s">
        <v>539</v>
      </c>
      <c r="D4505" t="s">
        <v>540</v>
      </c>
      <c r="E4505" t="s">
        <v>536</v>
      </c>
      <c r="F4505" t="s">
        <v>65</v>
      </c>
      <c r="G4505" t="s">
        <v>27</v>
      </c>
      <c r="H4505" t="s">
        <v>38</v>
      </c>
      <c r="I4505" t="s">
        <v>150</v>
      </c>
      <c r="J4505">
        <v>23</v>
      </c>
      <c r="K4505">
        <v>6.98</v>
      </c>
      <c r="L4505">
        <v>160.54</v>
      </c>
      <c r="N4505" t="s">
        <v>536</v>
      </c>
      <c r="O4505" t="s">
        <v>24</v>
      </c>
      <c r="P4505" s="2">
        <f>DATEVALUE(CONCATENATE(RIGHT(output[[#This Row],[month_year]],2),"/01/",LEFT(output[[#This Row],[month_year]],4)))</f>
        <v>42430</v>
      </c>
    </row>
    <row r="4506" spans="1:16" x14ac:dyDescent="0.3">
      <c r="A4506">
        <v>201603</v>
      </c>
      <c r="B4506" t="s">
        <v>143</v>
      </c>
      <c r="C4506" t="s">
        <v>541</v>
      </c>
      <c r="D4506" t="s">
        <v>542</v>
      </c>
      <c r="E4506" t="s">
        <v>64</v>
      </c>
      <c r="F4506" t="s">
        <v>65</v>
      </c>
      <c r="G4506" t="s">
        <v>19</v>
      </c>
      <c r="H4506" t="s">
        <v>20</v>
      </c>
      <c r="I4506" t="s">
        <v>21</v>
      </c>
      <c r="J4506">
        <v>767</v>
      </c>
      <c r="K4506">
        <v>12.983333333333301</v>
      </c>
      <c r="L4506">
        <v>9958.2166666666708</v>
      </c>
      <c r="M4506">
        <v>5.3333333333333304</v>
      </c>
      <c r="N4506" t="s">
        <v>64</v>
      </c>
      <c r="O4506" t="s">
        <v>22</v>
      </c>
      <c r="P4506" s="2">
        <f>DATEVALUE(CONCATENATE(RIGHT(output[[#This Row],[month_year]],2),"/01/",LEFT(output[[#This Row],[month_year]],4)))</f>
        <v>42430</v>
      </c>
    </row>
    <row r="4507" spans="1:16" x14ac:dyDescent="0.3">
      <c r="A4507">
        <v>201603</v>
      </c>
      <c r="B4507" t="s">
        <v>143</v>
      </c>
      <c r="C4507" t="s">
        <v>543</v>
      </c>
      <c r="D4507" t="s">
        <v>544</v>
      </c>
      <c r="E4507" t="s">
        <v>106</v>
      </c>
      <c r="F4507" t="s">
        <v>65</v>
      </c>
      <c r="G4507" t="s">
        <v>19</v>
      </c>
      <c r="H4507" t="s">
        <v>38</v>
      </c>
      <c r="I4507" t="s">
        <v>39</v>
      </c>
      <c r="J4507">
        <v>1115</v>
      </c>
      <c r="K4507">
        <v>14.0766666666667</v>
      </c>
      <c r="L4507">
        <v>15695.483333333301</v>
      </c>
      <c r="M4507">
        <v>1.3333333333333299</v>
      </c>
      <c r="N4507" t="s">
        <v>106</v>
      </c>
      <c r="O4507" t="s">
        <v>22</v>
      </c>
      <c r="P4507" s="2">
        <f>DATEVALUE(CONCATENATE(RIGHT(output[[#This Row],[month_year]],2),"/01/",LEFT(output[[#This Row],[month_year]],4)))</f>
        <v>42430</v>
      </c>
    </row>
    <row r="4508" spans="1:16" x14ac:dyDescent="0.3">
      <c r="A4508">
        <v>201603</v>
      </c>
      <c r="B4508" t="s">
        <v>143</v>
      </c>
      <c r="C4508" t="s">
        <v>545</v>
      </c>
      <c r="D4508" t="s">
        <v>546</v>
      </c>
      <c r="E4508" t="s">
        <v>64</v>
      </c>
      <c r="F4508" t="s">
        <v>65</v>
      </c>
      <c r="G4508" t="s">
        <v>161</v>
      </c>
      <c r="H4508" t="s">
        <v>20</v>
      </c>
      <c r="I4508" t="s">
        <v>162</v>
      </c>
      <c r="J4508">
        <v>1169</v>
      </c>
      <c r="K4508">
        <v>13.1633333333333</v>
      </c>
      <c r="L4508">
        <v>15387.936666666699</v>
      </c>
      <c r="N4508" t="s">
        <v>64</v>
      </c>
      <c r="O4508" t="s">
        <v>24</v>
      </c>
      <c r="P4508" s="2">
        <f>DATEVALUE(CONCATENATE(RIGHT(output[[#This Row],[month_year]],2),"/01/",LEFT(output[[#This Row],[month_year]],4)))</f>
        <v>42430</v>
      </c>
    </row>
    <row r="4509" spans="1:16" x14ac:dyDescent="0.3">
      <c r="A4509">
        <v>201603</v>
      </c>
      <c r="B4509" t="s">
        <v>143</v>
      </c>
      <c r="C4509" t="s">
        <v>547</v>
      </c>
      <c r="D4509" t="s">
        <v>548</v>
      </c>
      <c r="E4509" t="s">
        <v>106</v>
      </c>
      <c r="F4509" t="s">
        <v>65</v>
      </c>
      <c r="G4509" t="s">
        <v>161</v>
      </c>
      <c r="H4509" t="s">
        <v>38</v>
      </c>
      <c r="I4509" t="s">
        <v>165</v>
      </c>
      <c r="J4509">
        <v>1393</v>
      </c>
      <c r="K4509">
        <v>14.22</v>
      </c>
      <c r="L4509">
        <v>19808.46</v>
      </c>
      <c r="N4509" t="s">
        <v>106</v>
      </c>
      <c r="O4509" t="s">
        <v>24</v>
      </c>
      <c r="P4509" s="2">
        <f>DATEVALUE(CONCATENATE(RIGHT(output[[#This Row],[month_year]],2),"/01/",LEFT(output[[#This Row],[month_year]],4)))</f>
        <v>42430</v>
      </c>
    </row>
    <row r="4510" spans="1:16" x14ac:dyDescent="0.3">
      <c r="A4510">
        <v>201603</v>
      </c>
      <c r="B4510" t="s">
        <v>143</v>
      </c>
      <c r="C4510" t="s">
        <v>549</v>
      </c>
      <c r="D4510" t="s">
        <v>550</v>
      </c>
      <c r="E4510" t="s">
        <v>64</v>
      </c>
      <c r="F4510" t="s">
        <v>65</v>
      </c>
      <c r="G4510" t="s">
        <v>19</v>
      </c>
      <c r="H4510" t="s">
        <v>20</v>
      </c>
      <c r="I4510" t="s">
        <v>21</v>
      </c>
      <c r="J4510">
        <v>95</v>
      </c>
      <c r="K4510">
        <v>14.98</v>
      </c>
      <c r="L4510">
        <v>1423.1</v>
      </c>
      <c r="N4510" t="s">
        <v>64</v>
      </c>
      <c r="O4510" t="s">
        <v>24</v>
      </c>
      <c r="P4510" s="2">
        <f>DATEVALUE(CONCATENATE(RIGHT(output[[#This Row],[month_year]],2),"/01/",LEFT(output[[#This Row],[month_year]],4)))</f>
        <v>42430</v>
      </c>
    </row>
    <row r="4511" spans="1:16" x14ac:dyDescent="0.3">
      <c r="A4511">
        <v>201603</v>
      </c>
      <c r="B4511" t="s">
        <v>143</v>
      </c>
      <c r="C4511" t="s">
        <v>551</v>
      </c>
      <c r="D4511" t="s">
        <v>552</v>
      </c>
      <c r="E4511" t="s">
        <v>106</v>
      </c>
      <c r="F4511" t="s">
        <v>65</v>
      </c>
      <c r="G4511" t="s">
        <v>19</v>
      </c>
      <c r="H4511" t="s">
        <v>38</v>
      </c>
      <c r="I4511" t="s">
        <v>39</v>
      </c>
      <c r="J4511">
        <v>106</v>
      </c>
      <c r="K4511">
        <v>15.98</v>
      </c>
      <c r="L4511">
        <v>1693.88</v>
      </c>
      <c r="N4511" t="s">
        <v>106</v>
      </c>
      <c r="O4511" t="s">
        <v>24</v>
      </c>
      <c r="P4511" s="2">
        <f>DATEVALUE(CONCATENATE(RIGHT(output[[#This Row],[month_year]],2),"/01/",LEFT(output[[#This Row],[month_year]],4)))</f>
        <v>42430</v>
      </c>
    </row>
    <row r="4512" spans="1:16" x14ac:dyDescent="0.3">
      <c r="A4512">
        <v>201603</v>
      </c>
      <c r="B4512" t="s">
        <v>143</v>
      </c>
      <c r="C4512" t="s">
        <v>553</v>
      </c>
      <c r="D4512" t="s">
        <v>554</v>
      </c>
      <c r="E4512" t="s">
        <v>555</v>
      </c>
      <c r="F4512" t="s">
        <v>65</v>
      </c>
      <c r="G4512" t="s">
        <v>27</v>
      </c>
      <c r="H4512" t="s">
        <v>20</v>
      </c>
      <c r="I4512" t="s">
        <v>28</v>
      </c>
      <c r="J4512">
        <v>3543</v>
      </c>
      <c r="K4512">
        <v>5.98</v>
      </c>
      <c r="L4512">
        <v>21187.14</v>
      </c>
      <c r="M4512">
        <v>0.66666666666666696</v>
      </c>
      <c r="N4512" t="s">
        <v>555</v>
      </c>
      <c r="O4512" t="s">
        <v>22</v>
      </c>
      <c r="P4512" s="2">
        <f>DATEVALUE(CONCATENATE(RIGHT(output[[#This Row],[month_year]],2),"/01/",LEFT(output[[#This Row],[month_year]],4)))</f>
        <v>42430</v>
      </c>
    </row>
    <row r="4513" spans="1:16" x14ac:dyDescent="0.3">
      <c r="A4513">
        <v>201603</v>
      </c>
      <c r="B4513" t="s">
        <v>143</v>
      </c>
      <c r="C4513" t="s">
        <v>556</v>
      </c>
      <c r="D4513" t="s">
        <v>557</v>
      </c>
      <c r="E4513" t="s">
        <v>558</v>
      </c>
      <c r="F4513" t="s">
        <v>65</v>
      </c>
      <c r="G4513" t="s">
        <v>27</v>
      </c>
      <c r="H4513" t="s">
        <v>38</v>
      </c>
      <c r="I4513" t="s">
        <v>150</v>
      </c>
      <c r="J4513">
        <v>2158</v>
      </c>
      <c r="K4513">
        <v>6.98</v>
      </c>
      <c r="L4513">
        <v>15062.84</v>
      </c>
      <c r="M4513">
        <v>0.66666666666666696</v>
      </c>
      <c r="N4513" t="s">
        <v>558</v>
      </c>
      <c r="O4513" t="s">
        <v>22</v>
      </c>
      <c r="P4513" s="2">
        <f>DATEVALUE(CONCATENATE(RIGHT(output[[#This Row],[month_year]],2),"/01/",LEFT(output[[#This Row],[month_year]],4)))</f>
        <v>42430</v>
      </c>
    </row>
    <row r="4514" spans="1:16" x14ac:dyDescent="0.3">
      <c r="A4514">
        <v>201603</v>
      </c>
      <c r="B4514" t="s">
        <v>143</v>
      </c>
      <c r="C4514" t="s">
        <v>559</v>
      </c>
      <c r="D4514" t="s">
        <v>560</v>
      </c>
      <c r="E4514" t="s">
        <v>555</v>
      </c>
      <c r="F4514" t="s">
        <v>65</v>
      </c>
      <c r="G4514" t="s">
        <v>27</v>
      </c>
      <c r="H4514" t="s">
        <v>20</v>
      </c>
      <c r="I4514" t="s">
        <v>28</v>
      </c>
      <c r="J4514">
        <v>401</v>
      </c>
      <c r="K4514">
        <v>5.98</v>
      </c>
      <c r="L4514">
        <v>2397.98</v>
      </c>
      <c r="N4514" t="s">
        <v>555</v>
      </c>
      <c r="O4514" t="s">
        <v>24</v>
      </c>
      <c r="P4514" s="2">
        <f>DATEVALUE(CONCATENATE(RIGHT(output[[#This Row],[month_year]],2),"/01/",LEFT(output[[#This Row],[month_year]],4)))</f>
        <v>42430</v>
      </c>
    </row>
    <row r="4515" spans="1:16" x14ac:dyDescent="0.3">
      <c r="A4515">
        <v>201603</v>
      </c>
      <c r="B4515" t="s">
        <v>143</v>
      </c>
      <c r="C4515" t="s">
        <v>561</v>
      </c>
      <c r="D4515" t="s">
        <v>562</v>
      </c>
      <c r="E4515" t="s">
        <v>558</v>
      </c>
      <c r="F4515" t="s">
        <v>65</v>
      </c>
      <c r="G4515" t="s">
        <v>27</v>
      </c>
      <c r="H4515" t="s">
        <v>38</v>
      </c>
      <c r="I4515" t="s">
        <v>150</v>
      </c>
      <c r="J4515">
        <v>220</v>
      </c>
      <c r="K4515">
        <v>6.98</v>
      </c>
      <c r="L4515">
        <v>1535.6</v>
      </c>
      <c r="N4515" t="s">
        <v>558</v>
      </c>
      <c r="O4515" t="s">
        <v>24</v>
      </c>
      <c r="P4515" s="2">
        <f>DATEVALUE(CONCATENATE(RIGHT(output[[#This Row],[month_year]],2),"/01/",LEFT(output[[#This Row],[month_year]],4)))</f>
        <v>42430</v>
      </c>
    </row>
    <row r="4516" spans="1:16" x14ac:dyDescent="0.3">
      <c r="A4516">
        <v>201603</v>
      </c>
      <c r="B4516" t="s">
        <v>143</v>
      </c>
      <c r="C4516" t="s">
        <v>563</v>
      </c>
      <c r="D4516" t="s">
        <v>564</v>
      </c>
      <c r="E4516" t="s">
        <v>113</v>
      </c>
      <c r="F4516" t="s">
        <v>65</v>
      </c>
      <c r="G4516" t="s">
        <v>161</v>
      </c>
      <c r="H4516" t="s">
        <v>38</v>
      </c>
      <c r="I4516" t="s">
        <v>165</v>
      </c>
      <c r="J4516">
        <v>4125</v>
      </c>
      <c r="K4516">
        <v>14.22</v>
      </c>
      <c r="L4516">
        <v>58657.5</v>
      </c>
      <c r="M4516">
        <v>18.6666666666667</v>
      </c>
      <c r="N4516" t="s">
        <v>113</v>
      </c>
      <c r="O4516" t="s">
        <v>22</v>
      </c>
      <c r="P4516" s="2">
        <f>DATEVALUE(CONCATENATE(RIGHT(output[[#This Row],[month_year]],2),"/01/",LEFT(output[[#This Row],[month_year]],4)))</f>
        <v>42430</v>
      </c>
    </row>
    <row r="4517" spans="1:16" x14ac:dyDescent="0.3">
      <c r="A4517">
        <v>201603</v>
      </c>
      <c r="B4517" t="s">
        <v>143</v>
      </c>
      <c r="C4517" t="s">
        <v>565</v>
      </c>
      <c r="D4517" t="s">
        <v>566</v>
      </c>
      <c r="E4517" t="s">
        <v>113</v>
      </c>
      <c r="F4517" t="s">
        <v>65</v>
      </c>
      <c r="G4517" t="s">
        <v>19</v>
      </c>
      <c r="H4517" t="s">
        <v>38</v>
      </c>
      <c r="I4517" t="s">
        <v>39</v>
      </c>
      <c r="J4517">
        <v>283</v>
      </c>
      <c r="K4517">
        <v>15.98</v>
      </c>
      <c r="L4517">
        <v>4522.34</v>
      </c>
      <c r="N4517" t="s">
        <v>113</v>
      </c>
      <c r="O4517" t="s">
        <v>24</v>
      </c>
      <c r="P4517" s="2">
        <f>DATEVALUE(CONCATENATE(RIGHT(output[[#This Row],[month_year]],2),"/01/",LEFT(output[[#This Row],[month_year]],4)))</f>
        <v>42430</v>
      </c>
    </row>
    <row r="4518" spans="1:16" x14ac:dyDescent="0.3">
      <c r="A4518">
        <v>201603</v>
      </c>
      <c r="B4518" t="s">
        <v>143</v>
      </c>
      <c r="C4518" t="s">
        <v>567</v>
      </c>
      <c r="D4518" t="s">
        <v>568</v>
      </c>
      <c r="E4518" t="s">
        <v>67</v>
      </c>
      <c r="F4518" t="s">
        <v>65</v>
      </c>
      <c r="G4518" t="s">
        <v>19</v>
      </c>
      <c r="H4518" t="s">
        <v>20</v>
      </c>
      <c r="I4518" t="s">
        <v>21</v>
      </c>
      <c r="J4518">
        <v>4438</v>
      </c>
      <c r="K4518">
        <v>12.983333333333301</v>
      </c>
      <c r="L4518">
        <v>57620.033333333296</v>
      </c>
      <c r="M4518">
        <v>18.6666666666667</v>
      </c>
      <c r="N4518" t="s">
        <v>67</v>
      </c>
      <c r="O4518" t="s">
        <v>22</v>
      </c>
      <c r="P4518" s="2">
        <f>DATEVALUE(CONCATENATE(RIGHT(output[[#This Row],[month_year]],2),"/01/",LEFT(output[[#This Row],[month_year]],4)))</f>
        <v>42430</v>
      </c>
    </row>
    <row r="4519" spans="1:16" x14ac:dyDescent="0.3">
      <c r="A4519">
        <v>201603</v>
      </c>
      <c r="B4519" t="s">
        <v>143</v>
      </c>
      <c r="C4519" t="s">
        <v>569</v>
      </c>
      <c r="D4519" t="s">
        <v>112</v>
      </c>
      <c r="E4519" t="s">
        <v>113</v>
      </c>
      <c r="F4519" t="s">
        <v>65</v>
      </c>
      <c r="G4519" t="s">
        <v>19</v>
      </c>
      <c r="H4519" t="s">
        <v>38</v>
      </c>
      <c r="I4519" t="s">
        <v>39</v>
      </c>
      <c r="J4519">
        <v>3316</v>
      </c>
      <c r="K4519">
        <v>14.0766666666667</v>
      </c>
      <c r="L4519">
        <v>46678.226666666698</v>
      </c>
      <c r="N4519" t="s">
        <v>113</v>
      </c>
      <c r="O4519" t="s">
        <v>24</v>
      </c>
      <c r="P4519" s="2">
        <f>DATEVALUE(CONCATENATE(RIGHT(output[[#This Row],[month_year]],2),"/01/",LEFT(output[[#This Row],[month_year]],4)))</f>
        <v>42430</v>
      </c>
    </row>
    <row r="4520" spans="1:16" x14ac:dyDescent="0.3">
      <c r="A4520">
        <v>201603</v>
      </c>
      <c r="B4520" t="s">
        <v>143</v>
      </c>
      <c r="C4520" t="s">
        <v>570</v>
      </c>
      <c r="D4520" t="s">
        <v>571</v>
      </c>
      <c r="E4520" t="s">
        <v>67</v>
      </c>
      <c r="F4520" t="s">
        <v>65</v>
      </c>
      <c r="G4520" t="s">
        <v>161</v>
      </c>
      <c r="H4520" t="s">
        <v>20</v>
      </c>
      <c r="I4520" t="s">
        <v>162</v>
      </c>
      <c r="J4520">
        <v>3752</v>
      </c>
      <c r="K4520">
        <v>13.1633333333333</v>
      </c>
      <c r="L4520">
        <v>49388.826666666697</v>
      </c>
      <c r="N4520" t="s">
        <v>67</v>
      </c>
      <c r="O4520" t="s">
        <v>24</v>
      </c>
      <c r="P4520" s="2">
        <f>DATEVALUE(CONCATENATE(RIGHT(output[[#This Row],[month_year]],2),"/01/",LEFT(output[[#This Row],[month_year]],4)))</f>
        <v>42430</v>
      </c>
    </row>
    <row r="4521" spans="1:16" x14ac:dyDescent="0.3">
      <c r="A4521">
        <v>201603</v>
      </c>
      <c r="B4521" t="s">
        <v>143</v>
      </c>
      <c r="C4521" t="s">
        <v>572</v>
      </c>
      <c r="D4521" t="s">
        <v>573</v>
      </c>
      <c r="E4521" t="s">
        <v>67</v>
      </c>
      <c r="F4521" t="s">
        <v>65</v>
      </c>
      <c r="G4521" t="s">
        <v>19</v>
      </c>
      <c r="H4521" t="s">
        <v>20</v>
      </c>
      <c r="I4521" t="s">
        <v>21</v>
      </c>
      <c r="J4521">
        <v>376</v>
      </c>
      <c r="K4521">
        <v>14.98</v>
      </c>
      <c r="L4521">
        <v>5632.48</v>
      </c>
      <c r="N4521" t="s">
        <v>67</v>
      </c>
      <c r="O4521" t="s">
        <v>24</v>
      </c>
      <c r="P4521" s="2">
        <f>DATEVALUE(CONCATENATE(RIGHT(output[[#This Row],[month_year]],2),"/01/",LEFT(output[[#This Row],[month_year]],4)))</f>
        <v>42430</v>
      </c>
    </row>
    <row r="4522" spans="1:16" x14ac:dyDescent="0.3">
      <c r="A4522">
        <v>201603</v>
      </c>
      <c r="B4522" t="s">
        <v>143</v>
      </c>
      <c r="C4522" t="s">
        <v>574</v>
      </c>
      <c r="D4522" t="s">
        <v>575</v>
      </c>
      <c r="E4522" t="s">
        <v>576</v>
      </c>
      <c r="F4522" t="s">
        <v>65</v>
      </c>
      <c r="G4522" t="s">
        <v>27</v>
      </c>
      <c r="H4522" t="s">
        <v>20</v>
      </c>
      <c r="I4522" t="s">
        <v>28</v>
      </c>
      <c r="J4522">
        <v>3938</v>
      </c>
      <c r="K4522">
        <v>5.98</v>
      </c>
      <c r="L4522">
        <v>23549.24</v>
      </c>
      <c r="M4522">
        <v>0.66666666666666696</v>
      </c>
      <c r="N4522" t="s">
        <v>576</v>
      </c>
      <c r="O4522" t="s">
        <v>22</v>
      </c>
      <c r="P4522" s="2">
        <f>DATEVALUE(CONCATENATE(RIGHT(output[[#This Row],[month_year]],2),"/01/",LEFT(output[[#This Row],[month_year]],4)))</f>
        <v>42430</v>
      </c>
    </row>
    <row r="4523" spans="1:16" x14ac:dyDescent="0.3">
      <c r="A4523">
        <v>201603</v>
      </c>
      <c r="B4523" t="s">
        <v>143</v>
      </c>
      <c r="C4523" t="s">
        <v>577</v>
      </c>
      <c r="D4523" t="s">
        <v>578</v>
      </c>
      <c r="E4523" t="s">
        <v>579</v>
      </c>
      <c r="F4523" t="s">
        <v>65</v>
      </c>
      <c r="G4523" t="s">
        <v>27</v>
      </c>
      <c r="H4523" t="s">
        <v>38</v>
      </c>
      <c r="I4523" t="s">
        <v>150</v>
      </c>
      <c r="J4523">
        <v>4045</v>
      </c>
      <c r="K4523">
        <v>6.98</v>
      </c>
      <c r="L4523">
        <v>28234.1</v>
      </c>
      <c r="M4523">
        <v>1</v>
      </c>
      <c r="N4523" t="s">
        <v>579</v>
      </c>
      <c r="O4523" t="s">
        <v>22</v>
      </c>
      <c r="P4523" s="2">
        <f>DATEVALUE(CONCATENATE(RIGHT(output[[#This Row],[month_year]],2),"/01/",LEFT(output[[#This Row],[month_year]],4)))</f>
        <v>42430</v>
      </c>
    </row>
    <row r="4524" spans="1:16" x14ac:dyDescent="0.3">
      <c r="A4524">
        <v>201603</v>
      </c>
      <c r="B4524" t="s">
        <v>143</v>
      </c>
      <c r="C4524" t="s">
        <v>580</v>
      </c>
      <c r="D4524" t="s">
        <v>581</v>
      </c>
      <c r="E4524" t="s">
        <v>576</v>
      </c>
      <c r="F4524" t="s">
        <v>65</v>
      </c>
      <c r="G4524" t="s">
        <v>27</v>
      </c>
      <c r="H4524" t="s">
        <v>20</v>
      </c>
      <c r="I4524" t="s">
        <v>28</v>
      </c>
      <c r="J4524">
        <v>519</v>
      </c>
      <c r="K4524">
        <v>5.98</v>
      </c>
      <c r="L4524">
        <v>3103.62</v>
      </c>
      <c r="N4524" t="s">
        <v>576</v>
      </c>
      <c r="O4524" t="s">
        <v>24</v>
      </c>
      <c r="P4524" s="2">
        <f>DATEVALUE(CONCATENATE(RIGHT(output[[#This Row],[month_year]],2),"/01/",LEFT(output[[#This Row],[month_year]],4)))</f>
        <v>42430</v>
      </c>
    </row>
    <row r="4525" spans="1:16" x14ac:dyDescent="0.3">
      <c r="A4525">
        <v>201603</v>
      </c>
      <c r="B4525" t="s">
        <v>143</v>
      </c>
      <c r="C4525" t="s">
        <v>582</v>
      </c>
      <c r="D4525" t="s">
        <v>583</v>
      </c>
      <c r="E4525" t="s">
        <v>579</v>
      </c>
      <c r="F4525" t="s">
        <v>65</v>
      </c>
      <c r="G4525" t="s">
        <v>27</v>
      </c>
      <c r="H4525" t="s">
        <v>38</v>
      </c>
      <c r="I4525" t="s">
        <v>150</v>
      </c>
      <c r="J4525">
        <v>518</v>
      </c>
      <c r="K4525">
        <v>6.98</v>
      </c>
      <c r="L4525">
        <v>3615.64</v>
      </c>
      <c r="N4525" t="s">
        <v>579</v>
      </c>
      <c r="O4525" t="s">
        <v>24</v>
      </c>
      <c r="P4525" s="2">
        <f>DATEVALUE(CONCATENATE(RIGHT(output[[#This Row],[month_year]],2),"/01/",LEFT(output[[#This Row],[month_year]],4)))</f>
        <v>42430</v>
      </c>
    </row>
    <row r="4526" spans="1:16" x14ac:dyDescent="0.3">
      <c r="A4526">
        <v>201603</v>
      </c>
      <c r="B4526" t="s">
        <v>143</v>
      </c>
      <c r="C4526" t="s">
        <v>584</v>
      </c>
      <c r="D4526" t="s">
        <v>585</v>
      </c>
      <c r="E4526" t="s">
        <v>115</v>
      </c>
      <c r="F4526" t="s">
        <v>65</v>
      </c>
      <c r="G4526" t="s">
        <v>19</v>
      </c>
      <c r="H4526" t="s">
        <v>20</v>
      </c>
      <c r="I4526" t="s">
        <v>21</v>
      </c>
      <c r="J4526">
        <v>2263</v>
      </c>
      <c r="K4526">
        <v>12.983333333333301</v>
      </c>
      <c r="L4526">
        <v>29381.2833333333</v>
      </c>
      <c r="M4526">
        <v>14.6666666666667</v>
      </c>
      <c r="N4526" t="s">
        <v>115</v>
      </c>
      <c r="O4526" t="s">
        <v>22</v>
      </c>
      <c r="P4526" s="2">
        <f>DATEVALUE(CONCATENATE(RIGHT(output[[#This Row],[month_year]],2),"/01/",LEFT(output[[#This Row],[month_year]],4)))</f>
        <v>42430</v>
      </c>
    </row>
    <row r="4527" spans="1:16" x14ac:dyDescent="0.3">
      <c r="A4527">
        <v>201603</v>
      </c>
      <c r="B4527" t="s">
        <v>143</v>
      </c>
      <c r="C4527" t="s">
        <v>586</v>
      </c>
      <c r="D4527" t="s">
        <v>585</v>
      </c>
      <c r="E4527" t="s">
        <v>115</v>
      </c>
      <c r="F4527" t="s">
        <v>65</v>
      </c>
      <c r="G4527" t="s">
        <v>19</v>
      </c>
      <c r="H4527" t="s">
        <v>20</v>
      </c>
      <c r="I4527" t="s">
        <v>21</v>
      </c>
      <c r="J4527">
        <v>2542</v>
      </c>
      <c r="K4527">
        <v>12.983333333333301</v>
      </c>
      <c r="L4527">
        <v>33003.633333333302</v>
      </c>
      <c r="N4527" t="s">
        <v>115</v>
      </c>
      <c r="O4527" t="s">
        <v>24</v>
      </c>
      <c r="P4527" s="2">
        <f>DATEVALUE(CONCATENATE(RIGHT(output[[#This Row],[month_year]],2),"/01/",LEFT(output[[#This Row],[month_year]],4)))</f>
        <v>42430</v>
      </c>
    </row>
    <row r="4528" spans="1:16" x14ac:dyDescent="0.3">
      <c r="A4528">
        <v>201603</v>
      </c>
      <c r="B4528" t="s">
        <v>143</v>
      </c>
      <c r="C4528" t="s">
        <v>587</v>
      </c>
      <c r="D4528" t="s">
        <v>588</v>
      </c>
      <c r="E4528" t="s">
        <v>117</v>
      </c>
      <c r="F4528" t="s">
        <v>65</v>
      </c>
      <c r="G4528" t="s">
        <v>19</v>
      </c>
      <c r="H4528" t="s">
        <v>38</v>
      </c>
      <c r="I4528" t="s">
        <v>39</v>
      </c>
      <c r="J4528">
        <v>3961</v>
      </c>
      <c r="K4528">
        <v>14.0766666666667</v>
      </c>
      <c r="L4528">
        <v>55757.676666666703</v>
      </c>
      <c r="M4528">
        <v>14.6666666666667</v>
      </c>
      <c r="N4528" t="s">
        <v>117</v>
      </c>
      <c r="O4528" t="s">
        <v>22</v>
      </c>
      <c r="P4528" s="2">
        <f>DATEVALUE(CONCATENATE(RIGHT(output[[#This Row],[month_year]],2),"/01/",LEFT(output[[#This Row],[month_year]],4)))</f>
        <v>42430</v>
      </c>
    </row>
    <row r="4529" spans="1:16" x14ac:dyDescent="0.3">
      <c r="A4529">
        <v>201603</v>
      </c>
      <c r="B4529" t="s">
        <v>143</v>
      </c>
      <c r="C4529" t="s">
        <v>589</v>
      </c>
      <c r="D4529" t="s">
        <v>590</v>
      </c>
      <c r="E4529" t="s">
        <v>117</v>
      </c>
      <c r="F4529" t="s">
        <v>65</v>
      </c>
      <c r="G4529" t="s">
        <v>161</v>
      </c>
      <c r="H4529" t="s">
        <v>38</v>
      </c>
      <c r="I4529" t="s">
        <v>165</v>
      </c>
      <c r="J4529">
        <v>3374</v>
      </c>
      <c r="K4529">
        <v>14.22</v>
      </c>
      <c r="L4529">
        <v>47978.28</v>
      </c>
      <c r="N4529" t="s">
        <v>117</v>
      </c>
      <c r="O4529" t="s">
        <v>24</v>
      </c>
      <c r="P4529" s="2">
        <f>DATEVALUE(CONCATENATE(RIGHT(output[[#This Row],[month_year]],2),"/01/",LEFT(output[[#This Row],[month_year]],4)))</f>
        <v>42430</v>
      </c>
    </row>
    <row r="4530" spans="1:16" x14ac:dyDescent="0.3">
      <c r="A4530">
        <v>201603</v>
      </c>
      <c r="B4530" t="s">
        <v>143</v>
      </c>
      <c r="C4530" t="s">
        <v>591</v>
      </c>
      <c r="D4530" t="s">
        <v>592</v>
      </c>
      <c r="E4530" t="s">
        <v>115</v>
      </c>
      <c r="F4530" t="s">
        <v>65</v>
      </c>
      <c r="G4530" t="s">
        <v>19</v>
      </c>
      <c r="H4530" t="s">
        <v>20</v>
      </c>
      <c r="I4530" t="s">
        <v>21</v>
      </c>
      <c r="J4530">
        <v>208</v>
      </c>
      <c r="K4530">
        <v>14.98</v>
      </c>
      <c r="L4530">
        <v>3115.84</v>
      </c>
      <c r="N4530" t="s">
        <v>115</v>
      </c>
      <c r="O4530" t="s">
        <v>24</v>
      </c>
      <c r="P4530" s="2">
        <f>DATEVALUE(CONCATENATE(RIGHT(output[[#This Row],[month_year]],2),"/01/",LEFT(output[[#This Row],[month_year]],4)))</f>
        <v>42430</v>
      </c>
    </row>
    <row r="4531" spans="1:16" x14ac:dyDescent="0.3">
      <c r="A4531">
        <v>201603</v>
      </c>
      <c r="B4531" t="s">
        <v>143</v>
      </c>
      <c r="C4531" t="s">
        <v>593</v>
      </c>
      <c r="D4531" t="s">
        <v>594</v>
      </c>
      <c r="E4531" t="s">
        <v>117</v>
      </c>
      <c r="F4531" t="s">
        <v>65</v>
      </c>
      <c r="G4531" t="s">
        <v>19</v>
      </c>
      <c r="H4531" t="s">
        <v>38</v>
      </c>
      <c r="I4531" t="s">
        <v>39</v>
      </c>
      <c r="J4531">
        <v>298</v>
      </c>
      <c r="K4531">
        <v>15.98</v>
      </c>
      <c r="L4531">
        <v>4762.04</v>
      </c>
      <c r="N4531" t="s">
        <v>117</v>
      </c>
      <c r="O4531" t="s">
        <v>24</v>
      </c>
      <c r="P4531" s="2">
        <f>DATEVALUE(CONCATENATE(RIGHT(output[[#This Row],[month_year]],2),"/01/",LEFT(output[[#This Row],[month_year]],4)))</f>
        <v>42430</v>
      </c>
    </row>
    <row r="4532" spans="1:16" x14ac:dyDescent="0.3">
      <c r="A4532">
        <v>201603</v>
      </c>
      <c r="B4532" t="s">
        <v>143</v>
      </c>
      <c r="C4532" t="s">
        <v>595</v>
      </c>
      <c r="D4532" t="s">
        <v>596</v>
      </c>
      <c r="E4532" t="s">
        <v>65</v>
      </c>
      <c r="F4532" t="s">
        <v>65</v>
      </c>
      <c r="G4532" t="s">
        <v>19</v>
      </c>
      <c r="H4532" t="s">
        <v>20</v>
      </c>
      <c r="I4532" t="s">
        <v>21</v>
      </c>
      <c r="J4532">
        <v>7571</v>
      </c>
      <c r="K4532">
        <v>12.983333333333301</v>
      </c>
      <c r="L4532">
        <v>98296.816666666695</v>
      </c>
      <c r="M4532">
        <v>45.3333333333333</v>
      </c>
      <c r="N4532" t="s">
        <v>65</v>
      </c>
      <c r="O4532" t="s">
        <v>22</v>
      </c>
      <c r="P4532" s="2">
        <f>DATEVALUE(CONCATENATE(RIGHT(output[[#This Row],[month_year]],2),"/01/",LEFT(output[[#This Row],[month_year]],4)))</f>
        <v>42430</v>
      </c>
    </row>
    <row r="4533" spans="1:16" x14ac:dyDescent="0.3">
      <c r="A4533">
        <v>201603</v>
      </c>
      <c r="B4533" t="s">
        <v>143</v>
      </c>
      <c r="C4533" t="s">
        <v>597</v>
      </c>
      <c r="D4533" t="s">
        <v>598</v>
      </c>
      <c r="E4533" t="s">
        <v>120</v>
      </c>
      <c r="F4533" t="s">
        <v>65</v>
      </c>
      <c r="G4533" t="s">
        <v>19</v>
      </c>
      <c r="H4533" t="s">
        <v>38</v>
      </c>
      <c r="I4533" t="s">
        <v>39</v>
      </c>
      <c r="J4533">
        <v>8856</v>
      </c>
      <c r="K4533">
        <v>14.0766666666667</v>
      </c>
      <c r="L4533">
        <v>124662.96</v>
      </c>
      <c r="M4533">
        <v>44</v>
      </c>
      <c r="N4533" t="s">
        <v>120</v>
      </c>
      <c r="O4533" t="s">
        <v>22</v>
      </c>
      <c r="P4533" s="2">
        <f>DATEVALUE(CONCATENATE(RIGHT(output[[#This Row],[month_year]],2),"/01/",LEFT(output[[#This Row],[month_year]],4)))</f>
        <v>42430</v>
      </c>
    </row>
    <row r="4534" spans="1:16" x14ac:dyDescent="0.3">
      <c r="A4534">
        <v>201603</v>
      </c>
      <c r="B4534" t="s">
        <v>143</v>
      </c>
      <c r="C4534" t="s">
        <v>599</v>
      </c>
      <c r="D4534" t="s">
        <v>600</v>
      </c>
      <c r="E4534" t="s">
        <v>65</v>
      </c>
      <c r="F4534" t="s">
        <v>65</v>
      </c>
      <c r="G4534" t="s">
        <v>19</v>
      </c>
      <c r="H4534" t="s">
        <v>20</v>
      </c>
      <c r="I4534" t="s">
        <v>21</v>
      </c>
      <c r="J4534">
        <v>727</v>
      </c>
      <c r="K4534">
        <v>14.98</v>
      </c>
      <c r="L4534">
        <v>10890.46</v>
      </c>
      <c r="N4534" t="s">
        <v>65</v>
      </c>
      <c r="O4534" t="s">
        <v>24</v>
      </c>
      <c r="P4534" s="2">
        <f>DATEVALUE(CONCATENATE(RIGHT(output[[#This Row],[month_year]],2),"/01/",LEFT(output[[#This Row],[month_year]],4)))</f>
        <v>42430</v>
      </c>
    </row>
    <row r="4535" spans="1:16" x14ac:dyDescent="0.3">
      <c r="A4535">
        <v>201603</v>
      </c>
      <c r="B4535" t="s">
        <v>143</v>
      </c>
      <c r="C4535" t="s">
        <v>601</v>
      </c>
      <c r="D4535" t="s">
        <v>602</v>
      </c>
      <c r="E4535" t="s">
        <v>603</v>
      </c>
      <c r="F4535" t="s">
        <v>65</v>
      </c>
      <c r="G4535" t="s">
        <v>27</v>
      </c>
      <c r="H4535" t="s">
        <v>20</v>
      </c>
      <c r="I4535" t="s">
        <v>28</v>
      </c>
      <c r="J4535">
        <v>6772</v>
      </c>
      <c r="K4535">
        <v>5.98</v>
      </c>
      <c r="L4535">
        <v>40496.559999999998</v>
      </c>
      <c r="M4535">
        <v>1</v>
      </c>
      <c r="N4535" t="s">
        <v>603</v>
      </c>
      <c r="O4535" t="s">
        <v>22</v>
      </c>
      <c r="P4535" s="2">
        <f>DATEVALUE(CONCATENATE(RIGHT(output[[#This Row],[month_year]],2),"/01/",LEFT(output[[#This Row],[month_year]],4)))</f>
        <v>42430</v>
      </c>
    </row>
    <row r="4536" spans="1:16" x14ac:dyDescent="0.3">
      <c r="A4536">
        <v>201603</v>
      </c>
      <c r="B4536" t="s">
        <v>143</v>
      </c>
      <c r="C4536" t="s">
        <v>604</v>
      </c>
      <c r="D4536" t="s">
        <v>605</v>
      </c>
      <c r="E4536" t="s">
        <v>606</v>
      </c>
      <c r="F4536" t="s">
        <v>65</v>
      </c>
      <c r="G4536" t="s">
        <v>27</v>
      </c>
      <c r="H4536" t="s">
        <v>38</v>
      </c>
      <c r="I4536" t="s">
        <v>150</v>
      </c>
      <c r="J4536">
        <v>5276</v>
      </c>
      <c r="K4536">
        <v>6.98</v>
      </c>
      <c r="L4536">
        <v>36826.480000000003</v>
      </c>
      <c r="M4536">
        <v>0.66666666666666696</v>
      </c>
      <c r="N4536" t="s">
        <v>606</v>
      </c>
      <c r="O4536" t="s">
        <v>22</v>
      </c>
      <c r="P4536" s="2">
        <f>DATEVALUE(CONCATENATE(RIGHT(output[[#This Row],[month_year]],2),"/01/",LEFT(output[[#This Row],[month_year]],4)))</f>
        <v>42430</v>
      </c>
    </row>
    <row r="4537" spans="1:16" x14ac:dyDescent="0.3">
      <c r="A4537">
        <v>201603</v>
      </c>
      <c r="B4537" t="s">
        <v>143</v>
      </c>
      <c r="C4537" t="s">
        <v>607</v>
      </c>
      <c r="D4537" t="s">
        <v>608</v>
      </c>
      <c r="E4537" t="s">
        <v>603</v>
      </c>
      <c r="F4537" t="s">
        <v>65</v>
      </c>
      <c r="G4537" t="s">
        <v>27</v>
      </c>
      <c r="H4537" t="s">
        <v>20</v>
      </c>
      <c r="I4537" t="s">
        <v>28</v>
      </c>
      <c r="J4537">
        <v>717</v>
      </c>
      <c r="K4537">
        <v>5.98</v>
      </c>
      <c r="L4537">
        <v>4287.66</v>
      </c>
      <c r="N4537" t="s">
        <v>603</v>
      </c>
      <c r="O4537" t="s">
        <v>24</v>
      </c>
      <c r="P4537" s="2">
        <f>DATEVALUE(CONCATENATE(RIGHT(output[[#This Row],[month_year]],2),"/01/",LEFT(output[[#This Row],[month_year]],4)))</f>
        <v>42430</v>
      </c>
    </row>
    <row r="4538" spans="1:16" x14ac:dyDescent="0.3">
      <c r="A4538">
        <v>201603</v>
      </c>
      <c r="B4538" t="s">
        <v>143</v>
      </c>
      <c r="C4538" t="s">
        <v>609</v>
      </c>
      <c r="D4538" t="s">
        <v>610</v>
      </c>
      <c r="E4538" t="s">
        <v>606</v>
      </c>
      <c r="F4538" t="s">
        <v>65</v>
      </c>
      <c r="G4538" t="s">
        <v>27</v>
      </c>
      <c r="H4538" t="s">
        <v>38</v>
      </c>
      <c r="I4538" t="s">
        <v>150</v>
      </c>
      <c r="J4538">
        <v>502</v>
      </c>
      <c r="K4538">
        <v>6.98</v>
      </c>
      <c r="L4538">
        <v>3503.96</v>
      </c>
      <c r="N4538" t="s">
        <v>606</v>
      </c>
      <c r="O4538" t="s">
        <v>24</v>
      </c>
      <c r="P4538" s="2">
        <f>DATEVALUE(CONCATENATE(RIGHT(output[[#This Row],[month_year]],2),"/01/",LEFT(output[[#This Row],[month_year]],4)))</f>
        <v>42430</v>
      </c>
    </row>
    <row r="4539" spans="1:16" x14ac:dyDescent="0.3">
      <c r="A4539">
        <v>201603</v>
      </c>
      <c r="B4539" t="s">
        <v>143</v>
      </c>
      <c r="C4539" t="s">
        <v>611</v>
      </c>
      <c r="D4539" t="s">
        <v>612</v>
      </c>
      <c r="E4539" t="s">
        <v>65</v>
      </c>
      <c r="F4539" t="s">
        <v>65</v>
      </c>
      <c r="G4539" t="s">
        <v>161</v>
      </c>
      <c r="H4539" t="s">
        <v>20</v>
      </c>
      <c r="I4539" t="s">
        <v>162</v>
      </c>
      <c r="J4539">
        <v>8848</v>
      </c>
      <c r="K4539">
        <v>13.1633333333333</v>
      </c>
      <c r="L4539">
        <v>116469.173333333</v>
      </c>
      <c r="N4539" t="s">
        <v>65</v>
      </c>
      <c r="O4539" t="s">
        <v>24</v>
      </c>
      <c r="P4539" s="2">
        <f>DATEVALUE(CONCATENATE(RIGHT(output[[#This Row],[month_year]],2),"/01/",LEFT(output[[#This Row],[month_year]],4)))</f>
        <v>42430</v>
      </c>
    </row>
    <row r="4540" spans="1:16" x14ac:dyDescent="0.3">
      <c r="A4540">
        <v>201603</v>
      </c>
      <c r="B4540" t="s">
        <v>143</v>
      </c>
      <c r="C4540" t="s">
        <v>613</v>
      </c>
      <c r="D4540" t="s">
        <v>614</v>
      </c>
      <c r="E4540" t="s">
        <v>120</v>
      </c>
      <c r="F4540" t="s">
        <v>65</v>
      </c>
      <c r="G4540" t="s">
        <v>161</v>
      </c>
      <c r="H4540" t="s">
        <v>38</v>
      </c>
      <c r="I4540" t="s">
        <v>165</v>
      </c>
      <c r="J4540">
        <v>10887</v>
      </c>
      <c r="K4540">
        <v>14.22</v>
      </c>
      <c r="L4540">
        <v>154813.14000000001</v>
      </c>
      <c r="N4540" t="s">
        <v>120</v>
      </c>
      <c r="O4540" t="s">
        <v>24</v>
      </c>
      <c r="P4540" s="2">
        <f>DATEVALUE(CONCATENATE(RIGHT(output[[#This Row],[month_year]],2),"/01/",LEFT(output[[#This Row],[month_year]],4)))</f>
        <v>42430</v>
      </c>
    </row>
    <row r="4541" spans="1:16" x14ac:dyDescent="0.3">
      <c r="A4541">
        <v>201603</v>
      </c>
      <c r="B4541" t="s">
        <v>143</v>
      </c>
      <c r="C4541" t="s">
        <v>118</v>
      </c>
      <c r="D4541" t="s">
        <v>119</v>
      </c>
      <c r="E4541" t="s">
        <v>120</v>
      </c>
      <c r="F4541" t="s">
        <v>65</v>
      </c>
      <c r="G4541" t="s">
        <v>19</v>
      </c>
      <c r="H4541" t="s">
        <v>38</v>
      </c>
      <c r="I4541" t="s">
        <v>39</v>
      </c>
      <c r="J4541">
        <v>849</v>
      </c>
      <c r="K4541">
        <v>15.98</v>
      </c>
      <c r="L4541">
        <v>13567.02</v>
      </c>
      <c r="N4541" t="s">
        <v>120</v>
      </c>
      <c r="O4541" t="s">
        <v>24</v>
      </c>
      <c r="P4541" s="2">
        <f>DATEVALUE(CONCATENATE(RIGHT(output[[#This Row],[month_year]],2),"/01/",LEFT(output[[#This Row],[month_year]],4)))</f>
        <v>42430</v>
      </c>
    </row>
    <row r="4542" spans="1:16" x14ac:dyDescent="0.3">
      <c r="A4542">
        <v>201603</v>
      </c>
      <c r="B4542" t="s">
        <v>143</v>
      </c>
      <c r="C4542" t="s">
        <v>615</v>
      </c>
      <c r="D4542" t="s">
        <v>616</v>
      </c>
      <c r="E4542" t="s">
        <v>617</v>
      </c>
      <c r="F4542" t="s">
        <v>65</v>
      </c>
      <c r="G4542" t="s">
        <v>27</v>
      </c>
      <c r="H4542" t="s">
        <v>20</v>
      </c>
      <c r="I4542" t="s">
        <v>28</v>
      </c>
      <c r="J4542">
        <v>3832</v>
      </c>
      <c r="K4542">
        <v>5.98</v>
      </c>
      <c r="L4542">
        <v>22915.360000000001</v>
      </c>
      <c r="M4542">
        <v>1</v>
      </c>
      <c r="N4542" t="s">
        <v>617</v>
      </c>
      <c r="O4542" t="s">
        <v>22</v>
      </c>
      <c r="P4542" s="2">
        <f>DATEVALUE(CONCATENATE(RIGHT(output[[#This Row],[month_year]],2),"/01/",LEFT(output[[#This Row],[month_year]],4)))</f>
        <v>42430</v>
      </c>
    </row>
    <row r="4543" spans="1:16" x14ac:dyDescent="0.3">
      <c r="A4543">
        <v>201603</v>
      </c>
      <c r="B4543" t="s">
        <v>143</v>
      </c>
      <c r="C4543" t="s">
        <v>618</v>
      </c>
      <c r="D4543" t="s">
        <v>619</v>
      </c>
      <c r="E4543" t="s">
        <v>620</v>
      </c>
      <c r="F4543" t="s">
        <v>65</v>
      </c>
      <c r="G4543" t="s">
        <v>27</v>
      </c>
      <c r="H4543" t="s">
        <v>38</v>
      </c>
      <c r="I4543" t="s">
        <v>150</v>
      </c>
      <c r="J4543">
        <v>3008</v>
      </c>
      <c r="K4543">
        <v>6.98</v>
      </c>
      <c r="L4543">
        <v>20995.84</v>
      </c>
      <c r="M4543">
        <v>1</v>
      </c>
      <c r="N4543" t="s">
        <v>620</v>
      </c>
      <c r="O4543" t="s">
        <v>22</v>
      </c>
      <c r="P4543" s="2">
        <f>DATEVALUE(CONCATENATE(RIGHT(output[[#This Row],[month_year]],2),"/01/",LEFT(output[[#This Row],[month_year]],4)))</f>
        <v>42430</v>
      </c>
    </row>
    <row r="4544" spans="1:16" x14ac:dyDescent="0.3">
      <c r="A4544">
        <v>201603</v>
      </c>
      <c r="B4544" t="s">
        <v>143</v>
      </c>
      <c r="C4544" t="s">
        <v>621</v>
      </c>
      <c r="D4544" t="s">
        <v>622</v>
      </c>
      <c r="E4544" t="s">
        <v>617</v>
      </c>
      <c r="F4544" t="s">
        <v>65</v>
      </c>
      <c r="G4544" t="s">
        <v>27</v>
      </c>
      <c r="H4544" t="s">
        <v>20</v>
      </c>
      <c r="I4544" t="s">
        <v>28</v>
      </c>
      <c r="J4544">
        <v>349</v>
      </c>
      <c r="K4544">
        <v>5.98</v>
      </c>
      <c r="L4544">
        <v>2087.02</v>
      </c>
      <c r="N4544" t="s">
        <v>617</v>
      </c>
      <c r="O4544" t="s">
        <v>24</v>
      </c>
      <c r="P4544" s="2">
        <f>DATEVALUE(CONCATENATE(RIGHT(output[[#This Row],[month_year]],2),"/01/",LEFT(output[[#This Row],[month_year]],4)))</f>
        <v>42430</v>
      </c>
    </row>
    <row r="4545" spans="1:16" x14ac:dyDescent="0.3">
      <c r="A4545">
        <v>201603</v>
      </c>
      <c r="B4545" t="s">
        <v>143</v>
      </c>
      <c r="C4545" t="s">
        <v>623</v>
      </c>
      <c r="D4545" t="s">
        <v>624</v>
      </c>
      <c r="E4545" t="s">
        <v>620</v>
      </c>
      <c r="F4545" t="s">
        <v>65</v>
      </c>
      <c r="G4545" t="s">
        <v>27</v>
      </c>
      <c r="H4545" t="s">
        <v>38</v>
      </c>
      <c r="I4545" t="s">
        <v>150</v>
      </c>
      <c r="J4545">
        <v>329</v>
      </c>
      <c r="K4545">
        <v>6.98</v>
      </c>
      <c r="L4545">
        <v>2296.42</v>
      </c>
      <c r="N4545" t="s">
        <v>620</v>
      </c>
      <c r="O4545" t="s">
        <v>24</v>
      </c>
      <c r="P4545" s="2">
        <f>DATEVALUE(CONCATENATE(RIGHT(output[[#This Row],[month_year]],2),"/01/",LEFT(output[[#This Row],[month_year]],4)))</f>
        <v>42430</v>
      </c>
    </row>
    <row r="4546" spans="1:16" x14ac:dyDescent="0.3">
      <c r="A4546">
        <v>201603</v>
      </c>
      <c r="B4546" t="s">
        <v>143</v>
      </c>
      <c r="C4546" t="s">
        <v>625</v>
      </c>
      <c r="D4546" t="s">
        <v>626</v>
      </c>
      <c r="E4546" t="s">
        <v>126</v>
      </c>
      <c r="F4546" t="s">
        <v>65</v>
      </c>
      <c r="G4546" t="s">
        <v>19</v>
      </c>
      <c r="H4546" t="s">
        <v>20</v>
      </c>
      <c r="I4546" t="s">
        <v>21</v>
      </c>
      <c r="J4546">
        <v>2876</v>
      </c>
      <c r="K4546">
        <v>12.983333333333301</v>
      </c>
      <c r="L4546">
        <v>37340.066666666702</v>
      </c>
      <c r="M4546">
        <v>20</v>
      </c>
      <c r="N4546" t="s">
        <v>126</v>
      </c>
      <c r="O4546" t="s">
        <v>22</v>
      </c>
      <c r="P4546" s="2">
        <f>DATEVALUE(CONCATENATE(RIGHT(output[[#This Row],[month_year]],2),"/01/",LEFT(output[[#This Row],[month_year]],4)))</f>
        <v>42430</v>
      </c>
    </row>
    <row r="4547" spans="1:16" x14ac:dyDescent="0.3">
      <c r="A4547">
        <v>201603</v>
      </c>
      <c r="B4547" t="s">
        <v>143</v>
      </c>
      <c r="C4547" t="s">
        <v>121</v>
      </c>
      <c r="D4547" t="s">
        <v>122</v>
      </c>
      <c r="E4547" t="s">
        <v>123</v>
      </c>
      <c r="F4547" t="s">
        <v>65</v>
      </c>
      <c r="G4547" t="s">
        <v>19</v>
      </c>
      <c r="H4547" t="s">
        <v>38</v>
      </c>
      <c r="I4547" t="s">
        <v>39</v>
      </c>
      <c r="J4547">
        <v>3852</v>
      </c>
      <c r="K4547">
        <v>14.0766666666667</v>
      </c>
      <c r="L4547">
        <v>54223.32</v>
      </c>
      <c r="M4547">
        <v>20</v>
      </c>
      <c r="N4547" t="s">
        <v>123</v>
      </c>
      <c r="O4547" t="s">
        <v>22</v>
      </c>
      <c r="P4547" s="2">
        <f>DATEVALUE(CONCATENATE(RIGHT(output[[#This Row],[month_year]],2),"/01/",LEFT(output[[#This Row],[month_year]],4)))</f>
        <v>42430</v>
      </c>
    </row>
    <row r="4548" spans="1:16" x14ac:dyDescent="0.3">
      <c r="A4548">
        <v>201603</v>
      </c>
      <c r="B4548" t="s">
        <v>143</v>
      </c>
      <c r="C4548" t="s">
        <v>627</v>
      </c>
      <c r="D4548" t="s">
        <v>628</v>
      </c>
      <c r="E4548" t="s">
        <v>126</v>
      </c>
      <c r="F4548" t="s">
        <v>65</v>
      </c>
      <c r="G4548" t="s">
        <v>161</v>
      </c>
      <c r="H4548" t="s">
        <v>20</v>
      </c>
      <c r="I4548" t="s">
        <v>162</v>
      </c>
      <c r="J4548">
        <v>2332</v>
      </c>
      <c r="K4548">
        <v>13.1633333333333</v>
      </c>
      <c r="L4548">
        <v>30696.893333333301</v>
      </c>
      <c r="N4548" t="s">
        <v>126</v>
      </c>
      <c r="O4548" t="s">
        <v>24</v>
      </c>
      <c r="P4548" s="2">
        <f>DATEVALUE(CONCATENATE(RIGHT(output[[#This Row],[month_year]],2),"/01/",LEFT(output[[#This Row],[month_year]],4)))</f>
        <v>42430</v>
      </c>
    </row>
    <row r="4549" spans="1:16" x14ac:dyDescent="0.3">
      <c r="A4549">
        <v>201603</v>
      </c>
      <c r="B4549" t="s">
        <v>143</v>
      </c>
      <c r="C4549" t="s">
        <v>629</v>
      </c>
      <c r="D4549" t="s">
        <v>630</v>
      </c>
      <c r="E4549" t="s">
        <v>123</v>
      </c>
      <c r="F4549" t="s">
        <v>65</v>
      </c>
      <c r="G4549" t="s">
        <v>161</v>
      </c>
      <c r="H4549" t="s">
        <v>38</v>
      </c>
      <c r="I4549" t="s">
        <v>165</v>
      </c>
      <c r="J4549">
        <v>2639</v>
      </c>
      <c r="K4549">
        <v>14.22</v>
      </c>
      <c r="L4549">
        <v>37526.58</v>
      </c>
      <c r="N4549" t="s">
        <v>123</v>
      </c>
      <c r="O4549" t="s">
        <v>24</v>
      </c>
      <c r="P4549" s="2">
        <f>DATEVALUE(CONCATENATE(RIGHT(output[[#This Row],[month_year]],2),"/01/",LEFT(output[[#This Row],[month_year]],4)))</f>
        <v>42430</v>
      </c>
    </row>
    <row r="4550" spans="1:16" x14ac:dyDescent="0.3">
      <c r="A4550">
        <v>201603</v>
      </c>
      <c r="B4550" t="s">
        <v>143</v>
      </c>
      <c r="C4550" t="s">
        <v>124</v>
      </c>
      <c r="D4550" t="s">
        <v>125</v>
      </c>
      <c r="E4550" t="s">
        <v>126</v>
      </c>
      <c r="F4550" t="s">
        <v>65</v>
      </c>
      <c r="G4550" t="s">
        <v>19</v>
      </c>
      <c r="H4550" t="s">
        <v>20</v>
      </c>
      <c r="I4550" t="s">
        <v>21</v>
      </c>
      <c r="J4550">
        <v>286</v>
      </c>
      <c r="K4550">
        <v>14.98</v>
      </c>
      <c r="L4550">
        <v>4284.28</v>
      </c>
      <c r="N4550" t="s">
        <v>126</v>
      </c>
      <c r="O4550" t="s">
        <v>24</v>
      </c>
      <c r="P4550" s="2">
        <f>DATEVALUE(CONCATENATE(RIGHT(output[[#This Row],[month_year]],2),"/01/",LEFT(output[[#This Row],[month_year]],4)))</f>
        <v>42430</v>
      </c>
    </row>
    <row r="4551" spans="1:16" x14ac:dyDescent="0.3">
      <c r="A4551">
        <v>201603</v>
      </c>
      <c r="B4551" t="s">
        <v>143</v>
      </c>
      <c r="C4551" t="s">
        <v>631</v>
      </c>
      <c r="D4551" t="s">
        <v>632</v>
      </c>
      <c r="E4551" t="s">
        <v>123</v>
      </c>
      <c r="F4551" t="s">
        <v>65</v>
      </c>
      <c r="G4551" t="s">
        <v>19</v>
      </c>
      <c r="H4551" t="s">
        <v>38</v>
      </c>
      <c r="I4551" t="s">
        <v>39</v>
      </c>
      <c r="J4551">
        <v>368</v>
      </c>
      <c r="K4551">
        <v>15.98</v>
      </c>
      <c r="L4551">
        <v>5880.64</v>
      </c>
      <c r="N4551" t="s">
        <v>123</v>
      </c>
      <c r="O4551" t="s">
        <v>24</v>
      </c>
      <c r="P4551" s="2">
        <f>DATEVALUE(CONCATENATE(RIGHT(output[[#This Row],[month_year]],2),"/01/",LEFT(output[[#This Row],[month_year]],4)))</f>
        <v>42430</v>
      </c>
    </row>
    <row r="4552" spans="1:16" x14ac:dyDescent="0.3">
      <c r="A4552">
        <v>201603</v>
      </c>
      <c r="B4552" t="s">
        <v>633</v>
      </c>
      <c r="C4552" t="s">
        <v>16</v>
      </c>
      <c r="D4552" t="s">
        <v>17</v>
      </c>
      <c r="E4552" t="s">
        <v>17</v>
      </c>
      <c r="F4552" t="s">
        <v>18</v>
      </c>
      <c r="G4552" t="s">
        <v>19</v>
      </c>
      <c r="H4552" t="s">
        <v>20</v>
      </c>
      <c r="I4552" t="s">
        <v>21</v>
      </c>
      <c r="J4552">
        <v>3327</v>
      </c>
      <c r="K4552">
        <v>12.99</v>
      </c>
      <c r="L4552">
        <v>43217.73</v>
      </c>
      <c r="M4552">
        <v>24.6666666666667</v>
      </c>
      <c r="N4552" t="s">
        <v>17</v>
      </c>
      <c r="O4552" t="s">
        <v>22</v>
      </c>
      <c r="P4552" s="2">
        <f>DATEVALUE(CONCATENATE(RIGHT(output[[#This Row],[month_year]],2),"/01/",LEFT(output[[#This Row],[month_year]],4)))</f>
        <v>42430</v>
      </c>
    </row>
    <row r="4553" spans="1:16" x14ac:dyDescent="0.3">
      <c r="A4553">
        <v>201603</v>
      </c>
      <c r="B4553" t="s">
        <v>633</v>
      </c>
      <c r="C4553" t="s">
        <v>79</v>
      </c>
      <c r="D4553" t="s">
        <v>80</v>
      </c>
      <c r="E4553" t="s">
        <v>81</v>
      </c>
      <c r="F4553" t="s">
        <v>18</v>
      </c>
      <c r="G4553" t="s">
        <v>52</v>
      </c>
      <c r="H4553" t="s">
        <v>20</v>
      </c>
      <c r="I4553" t="s">
        <v>53</v>
      </c>
      <c r="J4553">
        <v>824</v>
      </c>
      <c r="K4553">
        <v>12.99</v>
      </c>
      <c r="L4553">
        <v>10703.76</v>
      </c>
      <c r="M4553">
        <v>9.3333333333333304</v>
      </c>
      <c r="N4553" t="s">
        <v>81</v>
      </c>
      <c r="O4553" t="s">
        <v>22</v>
      </c>
      <c r="P4553" s="2">
        <f>DATEVALUE(CONCATENATE(RIGHT(output[[#This Row],[month_year]],2),"/01/",LEFT(output[[#This Row],[month_year]],4)))</f>
        <v>42430</v>
      </c>
    </row>
    <row r="4554" spans="1:16" x14ac:dyDescent="0.3">
      <c r="A4554">
        <v>201603</v>
      </c>
      <c r="B4554" t="s">
        <v>633</v>
      </c>
      <c r="C4554" t="s">
        <v>23</v>
      </c>
      <c r="D4554" t="s">
        <v>23</v>
      </c>
      <c r="E4554" t="s">
        <v>23</v>
      </c>
      <c r="F4554" t="s">
        <v>23</v>
      </c>
      <c r="G4554" t="s">
        <v>19</v>
      </c>
      <c r="H4554" t="s">
        <v>20</v>
      </c>
      <c r="I4554" t="s">
        <v>21</v>
      </c>
      <c r="J4554">
        <v>2416</v>
      </c>
      <c r="K4554">
        <v>12.99</v>
      </c>
      <c r="L4554">
        <v>31383.84</v>
      </c>
      <c r="M4554">
        <v>28</v>
      </c>
      <c r="N4554" t="s">
        <v>23</v>
      </c>
      <c r="O4554" t="s">
        <v>22</v>
      </c>
      <c r="P4554" s="2">
        <f>DATEVALUE(CONCATENATE(RIGHT(output[[#This Row],[month_year]],2),"/01/",LEFT(output[[#This Row],[month_year]],4)))</f>
        <v>42430</v>
      </c>
    </row>
    <row r="4555" spans="1:16" x14ac:dyDescent="0.3">
      <c r="A4555">
        <v>201603</v>
      </c>
      <c r="B4555" t="s">
        <v>633</v>
      </c>
      <c r="C4555" t="s">
        <v>128</v>
      </c>
      <c r="D4555" t="s">
        <v>129</v>
      </c>
      <c r="E4555" t="s">
        <v>129</v>
      </c>
      <c r="F4555" t="s">
        <v>30</v>
      </c>
      <c r="G4555" t="s">
        <v>19</v>
      </c>
      <c r="H4555" t="s">
        <v>20</v>
      </c>
      <c r="I4555" t="s">
        <v>21</v>
      </c>
      <c r="J4555">
        <v>1205</v>
      </c>
      <c r="K4555">
        <v>12.99</v>
      </c>
      <c r="L4555">
        <v>15652.95</v>
      </c>
      <c r="M4555">
        <v>8.6666666666666696</v>
      </c>
      <c r="N4555" t="s">
        <v>129</v>
      </c>
      <c r="O4555" t="s">
        <v>22</v>
      </c>
      <c r="P4555" s="2">
        <f>DATEVALUE(CONCATENATE(RIGHT(output[[#This Row],[month_year]],2),"/01/",LEFT(output[[#This Row],[month_year]],4)))</f>
        <v>42430</v>
      </c>
    </row>
    <row r="4556" spans="1:16" x14ac:dyDescent="0.3">
      <c r="A4556">
        <v>201603</v>
      </c>
      <c r="B4556" t="s">
        <v>633</v>
      </c>
      <c r="C4556" t="s">
        <v>29</v>
      </c>
      <c r="D4556" t="s">
        <v>30</v>
      </c>
      <c r="E4556" t="s">
        <v>30</v>
      </c>
      <c r="F4556" t="s">
        <v>30</v>
      </c>
      <c r="G4556" t="s">
        <v>19</v>
      </c>
      <c r="H4556" t="s">
        <v>20</v>
      </c>
      <c r="I4556" t="s">
        <v>21</v>
      </c>
      <c r="J4556">
        <v>7501</v>
      </c>
      <c r="K4556">
        <v>12.99</v>
      </c>
      <c r="L4556">
        <v>97437.99</v>
      </c>
      <c r="M4556">
        <v>68</v>
      </c>
      <c r="N4556" t="s">
        <v>30</v>
      </c>
      <c r="O4556" t="s">
        <v>22</v>
      </c>
      <c r="P4556" s="2">
        <f>DATEVALUE(CONCATENATE(RIGHT(output[[#This Row],[month_year]],2),"/01/",LEFT(output[[#This Row],[month_year]],4)))</f>
        <v>42430</v>
      </c>
    </row>
    <row r="4557" spans="1:16" x14ac:dyDescent="0.3">
      <c r="A4557">
        <v>201603</v>
      </c>
      <c r="B4557" t="s">
        <v>633</v>
      </c>
      <c r="C4557" t="s">
        <v>137</v>
      </c>
      <c r="D4557" t="s">
        <v>138</v>
      </c>
      <c r="E4557" t="s">
        <v>138</v>
      </c>
      <c r="F4557" t="s">
        <v>30</v>
      </c>
      <c r="G4557" t="s">
        <v>19</v>
      </c>
      <c r="H4557" t="s">
        <v>20</v>
      </c>
      <c r="I4557" t="s">
        <v>21</v>
      </c>
      <c r="J4557">
        <v>1838</v>
      </c>
      <c r="K4557">
        <v>12.99</v>
      </c>
      <c r="L4557">
        <v>23875.62</v>
      </c>
      <c r="M4557">
        <v>20</v>
      </c>
      <c r="N4557" t="s">
        <v>138</v>
      </c>
      <c r="O4557" t="s">
        <v>22</v>
      </c>
      <c r="P4557" s="2">
        <f>DATEVALUE(CONCATENATE(RIGHT(output[[#This Row],[month_year]],2),"/01/",LEFT(output[[#This Row],[month_year]],4)))</f>
        <v>42430</v>
      </c>
    </row>
    <row r="4558" spans="1:16" x14ac:dyDescent="0.3">
      <c r="A4558">
        <v>201603</v>
      </c>
      <c r="B4558" t="s">
        <v>633</v>
      </c>
      <c r="C4558" t="s">
        <v>634</v>
      </c>
      <c r="D4558" t="s">
        <v>318</v>
      </c>
      <c r="E4558" t="s">
        <v>318</v>
      </c>
      <c r="F4558" t="s">
        <v>30</v>
      </c>
      <c r="G4558" t="s">
        <v>19</v>
      </c>
      <c r="H4558" t="s">
        <v>38</v>
      </c>
      <c r="I4558" t="s">
        <v>39</v>
      </c>
      <c r="J4558">
        <v>4169</v>
      </c>
      <c r="K4558">
        <v>12.99</v>
      </c>
      <c r="L4558">
        <v>54155.31</v>
      </c>
      <c r="M4558">
        <v>20</v>
      </c>
      <c r="N4558" t="s">
        <v>318</v>
      </c>
      <c r="O4558" t="s">
        <v>22</v>
      </c>
      <c r="P4558" s="2">
        <f>DATEVALUE(CONCATENATE(RIGHT(output[[#This Row],[month_year]],2),"/01/",LEFT(output[[#This Row],[month_year]],4)))</f>
        <v>42430</v>
      </c>
    </row>
    <row r="4559" spans="1:16" x14ac:dyDescent="0.3">
      <c r="A4559">
        <v>201603</v>
      </c>
      <c r="B4559" t="s">
        <v>633</v>
      </c>
      <c r="C4559" t="s">
        <v>31</v>
      </c>
      <c r="D4559" t="s">
        <v>32</v>
      </c>
      <c r="E4559" t="s">
        <v>32</v>
      </c>
      <c r="F4559" t="s">
        <v>30</v>
      </c>
      <c r="G4559" t="s">
        <v>19</v>
      </c>
      <c r="H4559" t="s">
        <v>20</v>
      </c>
      <c r="I4559" t="s">
        <v>21</v>
      </c>
      <c r="J4559">
        <v>9247</v>
      </c>
      <c r="K4559">
        <v>12.99</v>
      </c>
      <c r="L4559">
        <v>120118.53</v>
      </c>
      <c r="M4559">
        <v>108</v>
      </c>
      <c r="N4559" t="s">
        <v>32</v>
      </c>
      <c r="O4559" t="s">
        <v>22</v>
      </c>
      <c r="P4559" s="2">
        <f>DATEVALUE(CONCATENATE(RIGHT(output[[#This Row],[month_year]],2),"/01/",LEFT(output[[#This Row],[month_year]],4)))</f>
        <v>42430</v>
      </c>
    </row>
    <row r="4560" spans="1:16" x14ac:dyDescent="0.3">
      <c r="A4560">
        <v>201603</v>
      </c>
      <c r="B4560" t="s">
        <v>633</v>
      </c>
      <c r="C4560" t="s">
        <v>92</v>
      </c>
      <c r="D4560" t="s">
        <v>92</v>
      </c>
      <c r="E4560" t="s">
        <v>92</v>
      </c>
      <c r="F4560" t="s">
        <v>35</v>
      </c>
      <c r="G4560" t="s">
        <v>19</v>
      </c>
      <c r="H4560" t="s">
        <v>20</v>
      </c>
      <c r="I4560" t="s">
        <v>21</v>
      </c>
      <c r="J4560">
        <v>3322</v>
      </c>
      <c r="K4560">
        <v>12.99</v>
      </c>
      <c r="L4560">
        <v>43152.78</v>
      </c>
      <c r="M4560">
        <v>38</v>
      </c>
      <c r="N4560" t="s">
        <v>92</v>
      </c>
      <c r="O4560" t="s">
        <v>22</v>
      </c>
      <c r="P4560" s="2">
        <f>DATEVALUE(CONCATENATE(RIGHT(output[[#This Row],[month_year]],2),"/01/",LEFT(output[[#This Row],[month_year]],4)))</f>
        <v>42430</v>
      </c>
    </row>
    <row r="4561" spans="1:16" x14ac:dyDescent="0.3">
      <c r="A4561">
        <v>201603</v>
      </c>
      <c r="B4561" t="s">
        <v>633</v>
      </c>
      <c r="C4561" t="s">
        <v>33</v>
      </c>
      <c r="D4561" t="s">
        <v>33</v>
      </c>
      <c r="E4561" t="s">
        <v>34</v>
      </c>
      <c r="F4561" t="s">
        <v>35</v>
      </c>
      <c r="G4561" t="s">
        <v>19</v>
      </c>
      <c r="H4561" t="s">
        <v>20</v>
      </c>
      <c r="I4561" t="s">
        <v>21</v>
      </c>
      <c r="J4561">
        <v>3429</v>
      </c>
      <c r="K4561">
        <v>12.99</v>
      </c>
      <c r="L4561">
        <v>44542.71</v>
      </c>
      <c r="M4561">
        <v>37.3333333333333</v>
      </c>
      <c r="N4561" t="s">
        <v>34</v>
      </c>
      <c r="O4561" t="s">
        <v>22</v>
      </c>
      <c r="P4561" s="2">
        <f>DATEVALUE(CONCATENATE(RIGHT(output[[#This Row],[month_year]],2),"/01/",LEFT(output[[#This Row],[month_year]],4)))</f>
        <v>42430</v>
      </c>
    </row>
    <row r="4562" spans="1:16" x14ac:dyDescent="0.3">
      <c r="A4562">
        <v>201603</v>
      </c>
      <c r="B4562" t="s">
        <v>633</v>
      </c>
      <c r="C4562" t="s">
        <v>36</v>
      </c>
      <c r="D4562" t="s">
        <v>36</v>
      </c>
      <c r="E4562" t="s">
        <v>36</v>
      </c>
      <c r="F4562" t="s">
        <v>35</v>
      </c>
      <c r="G4562" t="s">
        <v>19</v>
      </c>
      <c r="H4562" t="s">
        <v>20</v>
      </c>
      <c r="I4562" t="s">
        <v>21</v>
      </c>
      <c r="J4562">
        <v>4279</v>
      </c>
      <c r="K4562">
        <v>12.99</v>
      </c>
      <c r="L4562">
        <v>55584.21</v>
      </c>
      <c r="M4562">
        <v>44.6666666666667</v>
      </c>
      <c r="N4562" t="s">
        <v>36</v>
      </c>
      <c r="O4562" t="s">
        <v>22</v>
      </c>
      <c r="P4562" s="2">
        <f>DATEVALUE(CONCATENATE(RIGHT(output[[#This Row],[month_year]],2),"/01/",LEFT(output[[#This Row],[month_year]],4)))</f>
        <v>42430</v>
      </c>
    </row>
    <row r="4563" spans="1:16" x14ac:dyDescent="0.3">
      <c r="A4563">
        <v>201603</v>
      </c>
      <c r="B4563" t="s">
        <v>633</v>
      </c>
      <c r="C4563" t="s">
        <v>635</v>
      </c>
      <c r="D4563" t="s">
        <v>636</v>
      </c>
      <c r="E4563" t="s">
        <v>636</v>
      </c>
      <c r="F4563" t="s">
        <v>35</v>
      </c>
      <c r="G4563" t="s">
        <v>637</v>
      </c>
      <c r="H4563" t="s">
        <v>20</v>
      </c>
      <c r="I4563" t="s">
        <v>638</v>
      </c>
      <c r="J4563">
        <v>2854</v>
      </c>
      <c r="K4563">
        <v>12.99</v>
      </c>
      <c r="L4563">
        <v>37073.46</v>
      </c>
      <c r="M4563">
        <v>17.3333333333333</v>
      </c>
      <c r="N4563" t="s">
        <v>636</v>
      </c>
      <c r="O4563" t="s">
        <v>22</v>
      </c>
      <c r="P4563" s="2">
        <f>DATEVALUE(CONCATENATE(RIGHT(output[[#This Row],[month_year]],2),"/01/",LEFT(output[[#This Row],[month_year]],4)))</f>
        <v>42430</v>
      </c>
    </row>
    <row r="4564" spans="1:16" x14ac:dyDescent="0.3">
      <c r="A4564">
        <v>201603</v>
      </c>
      <c r="B4564" t="s">
        <v>633</v>
      </c>
      <c r="C4564" t="s">
        <v>93</v>
      </c>
      <c r="D4564" t="s">
        <v>93</v>
      </c>
      <c r="E4564" t="s">
        <v>93</v>
      </c>
      <c r="F4564" t="s">
        <v>35</v>
      </c>
      <c r="G4564" t="s">
        <v>19</v>
      </c>
      <c r="H4564" t="s">
        <v>20</v>
      </c>
      <c r="I4564" t="s">
        <v>21</v>
      </c>
      <c r="J4564">
        <v>1927</v>
      </c>
      <c r="K4564">
        <v>12.99</v>
      </c>
      <c r="L4564">
        <v>25031.73</v>
      </c>
      <c r="M4564">
        <v>30</v>
      </c>
      <c r="N4564" t="s">
        <v>93</v>
      </c>
      <c r="O4564" t="s">
        <v>22</v>
      </c>
      <c r="P4564" s="2">
        <f>DATEVALUE(CONCATENATE(RIGHT(output[[#This Row],[month_year]],2),"/01/",LEFT(output[[#This Row],[month_year]],4)))</f>
        <v>42430</v>
      </c>
    </row>
    <row r="4565" spans="1:16" x14ac:dyDescent="0.3">
      <c r="A4565">
        <v>201603</v>
      </c>
      <c r="B4565" t="s">
        <v>633</v>
      </c>
      <c r="C4565" t="s">
        <v>95</v>
      </c>
      <c r="D4565" t="s">
        <v>95</v>
      </c>
      <c r="E4565" t="s">
        <v>96</v>
      </c>
      <c r="F4565" t="s">
        <v>35</v>
      </c>
      <c r="G4565" t="s">
        <v>52</v>
      </c>
      <c r="H4565" t="s">
        <v>20</v>
      </c>
      <c r="I4565" t="s">
        <v>53</v>
      </c>
      <c r="J4565">
        <v>1255</v>
      </c>
      <c r="K4565">
        <v>12.99</v>
      </c>
      <c r="L4565">
        <v>16302.45</v>
      </c>
      <c r="M4565">
        <v>16</v>
      </c>
      <c r="N4565" t="s">
        <v>96</v>
      </c>
      <c r="O4565" t="s">
        <v>22</v>
      </c>
      <c r="P4565" s="2">
        <f>DATEVALUE(CONCATENATE(RIGHT(output[[#This Row],[month_year]],2),"/01/",LEFT(output[[#This Row],[month_year]],4)))</f>
        <v>42430</v>
      </c>
    </row>
    <row r="4566" spans="1:16" x14ac:dyDescent="0.3">
      <c r="A4566">
        <v>201603</v>
      </c>
      <c r="B4566" t="s">
        <v>633</v>
      </c>
      <c r="C4566" t="s">
        <v>639</v>
      </c>
      <c r="D4566" t="s">
        <v>640</v>
      </c>
      <c r="E4566" t="s">
        <v>640</v>
      </c>
      <c r="F4566" t="s">
        <v>48</v>
      </c>
      <c r="G4566" t="s">
        <v>19</v>
      </c>
      <c r="H4566" t="s">
        <v>20</v>
      </c>
      <c r="I4566" t="s">
        <v>21</v>
      </c>
      <c r="J4566">
        <v>1383</v>
      </c>
      <c r="K4566">
        <v>12.99</v>
      </c>
      <c r="L4566">
        <v>17965.169999999998</v>
      </c>
      <c r="M4566">
        <v>6</v>
      </c>
      <c r="N4566" t="s">
        <v>640</v>
      </c>
      <c r="O4566" t="s">
        <v>22</v>
      </c>
      <c r="P4566" s="2">
        <f>DATEVALUE(CONCATENATE(RIGHT(output[[#This Row],[month_year]],2),"/01/",LEFT(output[[#This Row],[month_year]],4)))</f>
        <v>42430</v>
      </c>
    </row>
    <row r="4567" spans="1:16" x14ac:dyDescent="0.3">
      <c r="A4567">
        <v>201603</v>
      </c>
      <c r="B4567" t="s">
        <v>633</v>
      </c>
      <c r="C4567" t="s">
        <v>46</v>
      </c>
      <c r="D4567" t="s">
        <v>47</v>
      </c>
      <c r="E4567" t="s">
        <v>47</v>
      </c>
      <c r="F4567" t="s">
        <v>48</v>
      </c>
      <c r="G4567" t="s">
        <v>19</v>
      </c>
      <c r="H4567" t="s">
        <v>20</v>
      </c>
      <c r="I4567" t="s">
        <v>21</v>
      </c>
      <c r="J4567">
        <v>5976</v>
      </c>
      <c r="K4567">
        <v>12.99</v>
      </c>
      <c r="L4567">
        <v>77628.240000000005</v>
      </c>
      <c r="M4567">
        <v>63.3333333333333</v>
      </c>
      <c r="N4567" t="s">
        <v>47</v>
      </c>
      <c r="O4567" t="s">
        <v>22</v>
      </c>
      <c r="P4567" s="2">
        <f>DATEVALUE(CONCATENATE(RIGHT(output[[#This Row],[month_year]],2),"/01/",LEFT(output[[#This Row],[month_year]],4)))</f>
        <v>42430</v>
      </c>
    </row>
    <row r="4568" spans="1:16" x14ac:dyDescent="0.3">
      <c r="A4568">
        <v>201603</v>
      </c>
      <c r="B4568" t="s">
        <v>633</v>
      </c>
      <c r="C4568" t="s">
        <v>49</v>
      </c>
      <c r="D4568" t="s">
        <v>50</v>
      </c>
      <c r="E4568" t="s">
        <v>51</v>
      </c>
      <c r="F4568" t="s">
        <v>48</v>
      </c>
      <c r="G4568" t="s">
        <v>52</v>
      </c>
      <c r="H4568" t="s">
        <v>20</v>
      </c>
      <c r="I4568" t="s">
        <v>53</v>
      </c>
      <c r="J4568">
        <v>1326</v>
      </c>
      <c r="K4568">
        <v>12.99</v>
      </c>
      <c r="L4568">
        <v>17224.740000000002</v>
      </c>
      <c r="M4568">
        <v>12.6666666666667</v>
      </c>
      <c r="N4568" t="s">
        <v>51</v>
      </c>
      <c r="O4568" t="s">
        <v>22</v>
      </c>
      <c r="P4568" s="2">
        <f>DATEVALUE(CONCATENATE(RIGHT(output[[#This Row],[month_year]],2),"/01/",LEFT(output[[#This Row],[month_year]],4)))</f>
        <v>42430</v>
      </c>
    </row>
    <row r="4569" spans="1:16" x14ac:dyDescent="0.3">
      <c r="A4569">
        <v>201603</v>
      </c>
      <c r="B4569" t="s">
        <v>633</v>
      </c>
      <c r="C4569" t="s">
        <v>54</v>
      </c>
      <c r="D4569" t="s">
        <v>55</v>
      </c>
      <c r="E4569" t="s">
        <v>55</v>
      </c>
      <c r="F4569" t="s">
        <v>48</v>
      </c>
      <c r="G4569" t="s">
        <v>19</v>
      </c>
      <c r="H4569" t="s">
        <v>20</v>
      </c>
      <c r="I4569" t="s">
        <v>21</v>
      </c>
      <c r="J4569">
        <v>1033</v>
      </c>
      <c r="K4569">
        <v>12.99</v>
      </c>
      <c r="L4569">
        <v>13418.67</v>
      </c>
      <c r="M4569">
        <v>10</v>
      </c>
      <c r="N4569" t="s">
        <v>55</v>
      </c>
      <c r="O4569" t="s">
        <v>22</v>
      </c>
      <c r="P4569" s="2">
        <f>DATEVALUE(CONCATENATE(RIGHT(output[[#This Row],[month_year]],2),"/01/",LEFT(output[[#This Row],[month_year]],4)))</f>
        <v>42430</v>
      </c>
    </row>
    <row r="4570" spans="1:16" x14ac:dyDescent="0.3">
      <c r="A4570">
        <v>201603</v>
      </c>
      <c r="B4570" t="s">
        <v>633</v>
      </c>
      <c r="C4570" t="s">
        <v>60</v>
      </c>
      <c r="D4570" t="s">
        <v>61</v>
      </c>
      <c r="E4570" t="s">
        <v>61</v>
      </c>
      <c r="F4570" t="s">
        <v>48</v>
      </c>
      <c r="G4570" t="s">
        <v>19</v>
      </c>
      <c r="H4570" t="s">
        <v>20</v>
      </c>
      <c r="I4570" t="s">
        <v>21</v>
      </c>
      <c r="J4570">
        <v>1893</v>
      </c>
      <c r="K4570">
        <v>12.99</v>
      </c>
      <c r="L4570">
        <v>24590.07</v>
      </c>
      <c r="M4570">
        <v>25.3333333333333</v>
      </c>
      <c r="N4570" t="s">
        <v>61</v>
      </c>
      <c r="O4570" t="s">
        <v>22</v>
      </c>
      <c r="P4570" s="2">
        <f>DATEVALUE(CONCATENATE(RIGHT(output[[#This Row],[month_year]],2),"/01/",LEFT(output[[#This Row],[month_year]],4)))</f>
        <v>42430</v>
      </c>
    </row>
    <row r="4571" spans="1:16" x14ac:dyDescent="0.3">
      <c r="A4571">
        <v>201603</v>
      </c>
      <c r="B4571" t="s">
        <v>633</v>
      </c>
      <c r="C4571" t="s">
        <v>641</v>
      </c>
      <c r="D4571" t="s">
        <v>642</v>
      </c>
      <c r="E4571" t="s">
        <v>100</v>
      </c>
      <c r="F4571" t="s">
        <v>65</v>
      </c>
      <c r="G4571" t="s">
        <v>19</v>
      </c>
      <c r="H4571" t="s">
        <v>20</v>
      </c>
      <c r="I4571" t="s">
        <v>21</v>
      </c>
      <c r="J4571">
        <v>1963</v>
      </c>
      <c r="K4571">
        <v>12.99</v>
      </c>
      <c r="L4571">
        <v>25499.37</v>
      </c>
      <c r="M4571">
        <v>20</v>
      </c>
      <c r="N4571" t="s">
        <v>100</v>
      </c>
      <c r="O4571" t="s">
        <v>22</v>
      </c>
      <c r="P4571" s="2">
        <f>DATEVALUE(CONCATENATE(RIGHT(output[[#This Row],[month_year]],2),"/01/",LEFT(output[[#This Row],[month_year]],4)))</f>
        <v>42430</v>
      </c>
    </row>
    <row r="4572" spans="1:16" x14ac:dyDescent="0.3">
      <c r="A4572">
        <v>201603</v>
      </c>
      <c r="B4572" t="s">
        <v>633</v>
      </c>
      <c r="C4572" t="s">
        <v>97</v>
      </c>
      <c r="D4572" t="s">
        <v>98</v>
      </c>
      <c r="E4572" t="s">
        <v>98</v>
      </c>
      <c r="F4572" t="s">
        <v>65</v>
      </c>
      <c r="G4572" t="s">
        <v>19</v>
      </c>
      <c r="H4572" t="s">
        <v>20</v>
      </c>
      <c r="I4572" t="s">
        <v>21</v>
      </c>
      <c r="J4572">
        <v>1181</v>
      </c>
      <c r="K4572">
        <v>12.99</v>
      </c>
      <c r="L4572">
        <v>15341.19</v>
      </c>
      <c r="M4572">
        <v>9.3333333333333304</v>
      </c>
      <c r="N4572" t="s">
        <v>98</v>
      </c>
      <c r="O4572" t="s">
        <v>22</v>
      </c>
      <c r="P4572" s="2">
        <f>DATEVALUE(CONCATENATE(RIGHT(output[[#This Row],[month_year]],2),"/01/",LEFT(output[[#This Row],[month_year]],4)))</f>
        <v>42430</v>
      </c>
    </row>
    <row r="4573" spans="1:16" x14ac:dyDescent="0.3">
      <c r="A4573">
        <v>201603</v>
      </c>
      <c r="B4573" t="s">
        <v>633</v>
      </c>
      <c r="C4573" t="s">
        <v>142</v>
      </c>
      <c r="D4573" t="s">
        <v>63</v>
      </c>
      <c r="E4573" t="s">
        <v>64</v>
      </c>
      <c r="F4573" t="s">
        <v>65</v>
      </c>
      <c r="G4573" t="s">
        <v>19</v>
      </c>
      <c r="H4573" t="s">
        <v>20</v>
      </c>
      <c r="I4573" t="s">
        <v>21</v>
      </c>
      <c r="J4573">
        <v>1851</v>
      </c>
      <c r="K4573">
        <v>12.99</v>
      </c>
      <c r="L4573">
        <v>24044.49</v>
      </c>
      <c r="M4573">
        <v>25.3333333333333</v>
      </c>
      <c r="N4573" t="s">
        <v>64</v>
      </c>
      <c r="O4573" t="s">
        <v>22</v>
      </c>
      <c r="P4573" s="2">
        <f>DATEVALUE(CONCATENATE(RIGHT(output[[#This Row],[month_year]],2),"/01/",LEFT(output[[#This Row],[month_year]],4)))</f>
        <v>42430</v>
      </c>
    </row>
    <row r="4574" spans="1:16" x14ac:dyDescent="0.3">
      <c r="A4574">
        <v>201603</v>
      </c>
      <c r="B4574" t="s">
        <v>633</v>
      </c>
      <c r="C4574" t="s">
        <v>643</v>
      </c>
      <c r="D4574" t="s">
        <v>644</v>
      </c>
      <c r="E4574" t="s">
        <v>645</v>
      </c>
      <c r="F4574" t="s">
        <v>65</v>
      </c>
      <c r="G4574" t="s">
        <v>19</v>
      </c>
      <c r="H4574" t="s">
        <v>20</v>
      </c>
      <c r="I4574" t="s">
        <v>21</v>
      </c>
      <c r="J4574">
        <v>1143</v>
      </c>
      <c r="K4574">
        <v>12.99</v>
      </c>
      <c r="L4574">
        <v>14847.57</v>
      </c>
      <c r="M4574">
        <v>8</v>
      </c>
      <c r="N4574" t="s">
        <v>645</v>
      </c>
      <c r="O4574" t="s">
        <v>22</v>
      </c>
      <c r="P4574" s="2">
        <f>DATEVALUE(CONCATENATE(RIGHT(output[[#This Row],[month_year]],2),"/01/",LEFT(output[[#This Row],[month_year]],4)))</f>
        <v>42430</v>
      </c>
    </row>
    <row r="4575" spans="1:16" x14ac:dyDescent="0.3">
      <c r="A4575">
        <v>201603</v>
      </c>
      <c r="B4575" t="s">
        <v>633</v>
      </c>
      <c r="C4575" t="s">
        <v>66</v>
      </c>
      <c r="D4575" t="s">
        <v>67</v>
      </c>
      <c r="E4575" t="s">
        <v>67</v>
      </c>
      <c r="F4575" t="s">
        <v>65</v>
      </c>
      <c r="G4575" t="s">
        <v>19</v>
      </c>
      <c r="H4575" t="s">
        <v>20</v>
      </c>
      <c r="I4575" t="s">
        <v>21</v>
      </c>
      <c r="J4575">
        <v>1677</v>
      </c>
      <c r="K4575">
        <v>12.99</v>
      </c>
      <c r="L4575">
        <v>21784.23</v>
      </c>
      <c r="M4575">
        <v>22.6666666666667</v>
      </c>
      <c r="N4575" t="s">
        <v>67</v>
      </c>
      <c r="O4575" t="s">
        <v>22</v>
      </c>
      <c r="P4575" s="2">
        <f>DATEVALUE(CONCATENATE(RIGHT(output[[#This Row],[month_year]],2),"/01/",LEFT(output[[#This Row],[month_year]],4)))</f>
        <v>42430</v>
      </c>
    </row>
    <row r="4576" spans="1:16" x14ac:dyDescent="0.3">
      <c r="A4576">
        <v>201603</v>
      </c>
      <c r="B4576" t="s">
        <v>633</v>
      </c>
      <c r="C4576" t="s">
        <v>595</v>
      </c>
      <c r="D4576" t="s">
        <v>596</v>
      </c>
      <c r="E4576" t="s">
        <v>65</v>
      </c>
      <c r="F4576" t="s">
        <v>65</v>
      </c>
      <c r="G4576" t="s">
        <v>19</v>
      </c>
      <c r="H4576" t="s">
        <v>20</v>
      </c>
      <c r="I4576" t="s">
        <v>21</v>
      </c>
      <c r="J4576">
        <v>5638</v>
      </c>
      <c r="K4576">
        <v>12.99</v>
      </c>
      <c r="L4576">
        <v>73237.62</v>
      </c>
      <c r="M4576">
        <v>66.6666666666667</v>
      </c>
      <c r="N4576" t="s">
        <v>65</v>
      </c>
      <c r="O4576" t="s">
        <v>22</v>
      </c>
      <c r="P4576" s="2">
        <f>DATEVALUE(CONCATENATE(RIGHT(output[[#This Row],[month_year]],2),"/01/",LEFT(output[[#This Row],[month_year]],4)))</f>
        <v>42430</v>
      </c>
    </row>
    <row r="4577" spans="1:16" x14ac:dyDescent="0.3">
      <c r="A4577">
        <v>201603</v>
      </c>
      <c r="B4577" t="s">
        <v>633</v>
      </c>
      <c r="C4577" t="s">
        <v>646</v>
      </c>
      <c r="D4577" t="s">
        <v>126</v>
      </c>
      <c r="E4577" t="s">
        <v>126</v>
      </c>
      <c r="F4577" t="s">
        <v>65</v>
      </c>
      <c r="G4577" t="s">
        <v>19</v>
      </c>
      <c r="H4577" t="s">
        <v>20</v>
      </c>
      <c r="I4577" t="s">
        <v>21</v>
      </c>
      <c r="J4577">
        <v>1494</v>
      </c>
      <c r="K4577">
        <v>12.99</v>
      </c>
      <c r="L4577">
        <v>19407.060000000001</v>
      </c>
      <c r="M4577">
        <v>21.3333333333333</v>
      </c>
      <c r="N4577" t="s">
        <v>126</v>
      </c>
      <c r="O4577" t="s">
        <v>22</v>
      </c>
      <c r="P4577" s="2">
        <f>DATEVALUE(CONCATENATE(RIGHT(output[[#This Row],[month_year]],2),"/01/",LEFT(output[[#This Row],[month_year]],4)))</f>
        <v>42430</v>
      </c>
    </row>
    <row r="4578" spans="1:16" x14ac:dyDescent="0.3">
      <c r="A4578">
        <v>201603</v>
      </c>
      <c r="B4578" t="s">
        <v>647</v>
      </c>
      <c r="C4578" t="s">
        <v>648</v>
      </c>
      <c r="D4578" t="s">
        <v>649</v>
      </c>
      <c r="E4578" t="s">
        <v>649</v>
      </c>
      <c r="F4578" t="s">
        <v>650</v>
      </c>
      <c r="G4578" t="s">
        <v>651</v>
      </c>
      <c r="H4578" t="s">
        <v>20</v>
      </c>
      <c r="I4578" t="s">
        <v>652</v>
      </c>
      <c r="J4578">
        <v>77</v>
      </c>
      <c r="K4578">
        <v>1.99</v>
      </c>
      <c r="L4578">
        <v>153.22999999999999</v>
      </c>
      <c r="O4578" t="s">
        <v>22</v>
      </c>
      <c r="P4578" s="2">
        <f>DATEVALUE(CONCATENATE(RIGHT(output[[#This Row],[month_year]],2),"/01/",LEFT(output[[#This Row],[month_year]],4)))</f>
        <v>42430</v>
      </c>
    </row>
    <row r="4579" spans="1:16" x14ac:dyDescent="0.3">
      <c r="A4579">
        <v>201603</v>
      </c>
      <c r="B4579" t="s">
        <v>647</v>
      </c>
      <c r="C4579" t="s">
        <v>16</v>
      </c>
      <c r="D4579" t="s">
        <v>17</v>
      </c>
      <c r="E4579" t="s">
        <v>17</v>
      </c>
      <c r="F4579" t="s">
        <v>18</v>
      </c>
      <c r="G4579" t="s">
        <v>19</v>
      </c>
      <c r="H4579" t="s">
        <v>20</v>
      </c>
      <c r="I4579" t="s">
        <v>21</v>
      </c>
      <c r="J4579">
        <v>4130</v>
      </c>
      <c r="K4579">
        <v>17.989999999999998</v>
      </c>
      <c r="L4579">
        <v>74298.7</v>
      </c>
      <c r="O4579" t="s">
        <v>24</v>
      </c>
      <c r="P4579" s="2">
        <f>DATEVALUE(CONCATENATE(RIGHT(output[[#This Row],[month_year]],2),"/01/",LEFT(output[[#This Row],[month_year]],4)))</f>
        <v>42430</v>
      </c>
    </row>
    <row r="4580" spans="1:16" x14ac:dyDescent="0.3">
      <c r="A4580">
        <v>201603</v>
      </c>
      <c r="B4580" t="s">
        <v>647</v>
      </c>
      <c r="C4580" t="s">
        <v>653</v>
      </c>
      <c r="D4580" t="s">
        <v>654</v>
      </c>
      <c r="E4580" t="s">
        <v>655</v>
      </c>
      <c r="F4580" t="s">
        <v>18</v>
      </c>
      <c r="G4580" t="s">
        <v>637</v>
      </c>
      <c r="H4580" t="s">
        <v>20</v>
      </c>
      <c r="I4580" t="s">
        <v>638</v>
      </c>
      <c r="J4580">
        <v>441</v>
      </c>
      <c r="K4580">
        <v>19.989999999999998</v>
      </c>
      <c r="L4580">
        <v>8815.59</v>
      </c>
      <c r="O4580" t="s">
        <v>24</v>
      </c>
      <c r="P4580" s="2">
        <f>DATEVALUE(CONCATENATE(RIGHT(output[[#This Row],[month_year]],2),"/01/",LEFT(output[[#This Row],[month_year]],4)))</f>
        <v>42430</v>
      </c>
    </row>
    <row r="4581" spans="1:16" x14ac:dyDescent="0.3">
      <c r="A4581">
        <v>201603</v>
      </c>
      <c r="B4581" t="s">
        <v>647</v>
      </c>
      <c r="C4581" t="s">
        <v>71</v>
      </c>
      <c r="D4581" t="s">
        <v>72</v>
      </c>
      <c r="E4581" t="s">
        <v>72</v>
      </c>
      <c r="F4581" t="s">
        <v>18</v>
      </c>
      <c r="G4581" t="s">
        <v>19</v>
      </c>
      <c r="H4581" t="s">
        <v>38</v>
      </c>
      <c r="I4581" t="s">
        <v>39</v>
      </c>
      <c r="J4581">
        <v>376</v>
      </c>
      <c r="K4581">
        <v>18.989999999999998</v>
      </c>
      <c r="L4581">
        <v>7140.24</v>
      </c>
      <c r="O4581" t="s">
        <v>24</v>
      </c>
      <c r="P4581" s="2">
        <f>DATEVALUE(CONCATENATE(RIGHT(output[[#This Row],[month_year]],2),"/01/",LEFT(output[[#This Row],[month_year]],4)))</f>
        <v>42430</v>
      </c>
    </row>
    <row r="4582" spans="1:16" x14ac:dyDescent="0.3">
      <c r="A4582">
        <v>201603</v>
      </c>
      <c r="B4582" t="s">
        <v>647</v>
      </c>
      <c r="C4582" t="s">
        <v>73</v>
      </c>
      <c r="D4582" t="s">
        <v>74</v>
      </c>
      <c r="E4582" t="s">
        <v>75</v>
      </c>
      <c r="F4582" t="s">
        <v>18</v>
      </c>
      <c r="G4582" t="s">
        <v>19</v>
      </c>
      <c r="H4582" t="s">
        <v>20</v>
      </c>
      <c r="I4582" t="s">
        <v>21</v>
      </c>
      <c r="J4582">
        <v>749</v>
      </c>
      <c r="K4582">
        <v>17.989999999999998</v>
      </c>
      <c r="L4582">
        <v>13474.51</v>
      </c>
      <c r="O4582" t="s">
        <v>24</v>
      </c>
      <c r="P4582" s="2">
        <f>DATEVALUE(CONCATENATE(RIGHT(output[[#This Row],[month_year]],2),"/01/",LEFT(output[[#This Row],[month_year]],4)))</f>
        <v>42430</v>
      </c>
    </row>
    <row r="4583" spans="1:16" x14ac:dyDescent="0.3">
      <c r="A4583">
        <v>201603</v>
      </c>
      <c r="B4583" t="s">
        <v>647</v>
      </c>
      <c r="C4583" t="s">
        <v>76</v>
      </c>
      <c r="D4583" t="s">
        <v>77</v>
      </c>
      <c r="E4583" t="s">
        <v>78</v>
      </c>
      <c r="F4583" t="s">
        <v>18</v>
      </c>
      <c r="G4583" t="s">
        <v>19</v>
      </c>
      <c r="H4583" t="s">
        <v>38</v>
      </c>
      <c r="I4583" t="s">
        <v>39</v>
      </c>
      <c r="J4583">
        <v>250</v>
      </c>
      <c r="K4583">
        <v>18.989999999999998</v>
      </c>
      <c r="L4583">
        <v>4747.5</v>
      </c>
      <c r="O4583" t="s">
        <v>24</v>
      </c>
      <c r="P4583" s="2">
        <f>DATEVALUE(CONCATENATE(RIGHT(output[[#This Row],[month_year]],2),"/01/",LEFT(output[[#This Row],[month_year]],4)))</f>
        <v>42430</v>
      </c>
    </row>
    <row r="4584" spans="1:16" x14ac:dyDescent="0.3">
      <c r="A4584">
        <v>201603</v>
      </c>
      <c r="B4584" t="s">
        <v>647</v>
      </c>
      <c r="C4584" t="s">
        <v>79</v>
      </c>
      <c r="D4584" t="s">
        <v>80</v>
      </c>
      <c r="E4584" t="s">
        <v>81</v>
      </c>
      <c r="F4584" t="s">
        <v>18</v>
      </c>
      <c r="G4584" t="s">
        <v>52</v>
      </c>
      <c r="H4584" t="s">
        <v>20</v>
      </c>
      <c r="I4584" t="s">
        <v>53</v>
      </c>
      <c r="J4584">
        <v>493</v>
      </c>
      <c r="K4584">
        <v>17.989999999999998</v>
      </c>
      <c r="L4584">
        <v>8869.07</v>
      </c>
      <c r="O4584" t="s">
        <v>24</v>
      </c>
      <c r="P4584" s="2">
        <f>DATEVALUE(CONCATENATE(RIGHT(output[[#This Row],[month_year]],2),"/01/",LEFT(output[[#This Row],[month_year]],4)))</f>
        <v>42430</v>
      </c>
    </row>
    <row r="4585" spans="1:16" x14ac:dyDescent="0.3">
      <c r="A4585">
        <v>201603</v>
      </c>
      <c r="B4585" t="s">
        <v>647</v>
      </c>
      <c r="C4585" t="s">
        <v>82</v>
      </c>
      <c r="D4585" t="s">
        <v>83</v>
      </c>
      <c r="E4585" t="s">
        <v>84</v>
      </c>
      <c r="F4585" t="s">
        <v>18</v>
      </c>
      <c r="G4585" t="s">
        <v>52</v>
      </c>
      <c r="H4585" t="s">
        <v>38</v>
      </c>
      <c r="I4585" t="s">
        <v>85</v>
      </c>
      <c r="J4585">
        <v>333</v>
      </c>
      <c r="K4585">
        <v>18.989999999999998</v>
      </c>
      <c r="L4585">
        <v>6323.67</v>
      </c>
      <c r="O4585" t="s">
        <v>24</v>
      </c>
      <c r="P4585" s="2">
        <f>DATEVALUE(CONCATENATE(RIGHT(output[[#This Row],[month_year]],2),"/01/",LEFT(output[[#This Row],[month_year]],4)))</f>
        <v>42430</v>
      </c>
    </row>
    <row r="4586" spans="1:16" x14ac:dyDescent="0.3">
      <c r="A4586">
        <v>201603</v>
      </c>
      <c r="B4586" t="s">
        <v>647</v>
      </c>
      <c r="C4586" t="s">
        <v>656</v>
      </c>
      <c r="D4586" t="s">
        <v>656</v>
      </c>
      <c r="E4586" t="s">
        <v>656</v>
      </c>
      <c r="F4586" t="s">
        <v>23</v>
      </c>
      <c r="G4586" t="s">
        <v>19</v>
      </c>
      <c r="H4586" t="s">
        <v>38</v>
      </c>
      <c r="I4586" t="s">
        <v>39</v>
      </c>
      <c r="J4586">
        <v>2426</v>
      </c>
      <c r="K4586">
        <v>18.989999999999998</v>
      </c>
      <c r="L4586">
        <v>46069.74</v>
      </c>
      <c r="O4586" t="s">
        <v>24</v>
      </c>
      <c r="P4586" s="2">
        <f>DATEVALUE(CONCATENATE(RIGHT(output[[#This Row],[month_year]],2),"/01/",LEFT(output[[#This Row],[month_year]],4)))</f>
        <v>42430</v>
      </c>
    </row>
    <row r="4587" spans="1:16" x14ac:dyDescent="0.3">
      <c r="A4587">
        <v>201603</v>
      </c>
      <c r="B4587" t="s">
        <v>647</v>
      </c>
      <c r="C4587" t="s">
        <v>657</v>
      </c>
      <c r="D4587" t="s">
        <v>206</v>
      </c>
      <c r="E4587" t="s">
        <v>206</v>
      </c>
      <c r="F4587" t="s">
        <v>206</v>
      </c>
      <c r="G4587" t="s">
        <v>19</v>
      </c>
      <c r="H4587" t="s">
        <v>20</v>
      </c>
      <c r="I4587" t="s">
        <v>21</v>
      </c>
      <c r="J4587">
        <v>2887</v>
      </c>
      <c r="K4587">
        <v>17.989999999999998</v>
      </c>
      <c r="L4587">
        <v>51937.13</v>
      </c>
      <c r="O4587" t="s">
        <v>24</v>
      </c>
      <c r="P4587" s="2">
        <f>DATEVALUE(CONCATENATE(RIGHT(output[[#This Row],[month_year]],2),"/01/",LEFT(output[[#This Row],[month_year]],4)))</f>
        <v>42430</v>
      </c>
    </row>
    <row r="4588" spans="1:16" x14ac:dyDescent="0.3">
      <c r="A4588">
        <v>201603</v>
      </c>
      <c r="B4588" t="s">
        <v>647</v>
      </c>
      <c r="C4588" t="s">
        <v>658</v>
      </c>
      <c r="D4588" t="s">
        <v>659</v>
      </c>
      <c r="E4588" t="s">
        <v>132</v>
      </c>
      <c r="F4588" t="s">
        <v>30</v>
      </c>
      <c r="G4588" t="s">
        <v>52</v>
      </c>
      <c r="H4588" t="s">
        <v>20</v>
      </c>
      <c r="I4588" t="s">
        <v>53</v>
      </c>
      <c r="J4588">
        <v>1004</v>
      </c>
      <c r="K4588">
        <v>17.989999999999998</v>
      </c>
      <c r="L4588">
        <v>18061.96</v>
      </c>
      <c r="O4588" t="s">
        <v>24</v>
      </c>
      <c r="P4588" s="2">
        <f>DATEVALUE(CONCATENATE(RIGHT(output[[#This Row],[month_year]],2),"/01/",LEFT(output[[#This Row],[month_year]],4)))</f>
        <v>42430</v>
      </c>
    </row>
    <row r="4589" spans="1:16" x14ac:dyDescent="0.3">
      <c r="A4589">
        <v>201603</v>
      </c>
      <c r="B4589" t="s">
        <v>647</v>
      </c>
      <c r="C4589" t="s">
        <v>29</v>
      </c>
      <c r="D4589" t="s">
        <v>30</v>
      </c>
      <c r="E4589" t="s">
        <v>30</v>
      </c>
      <c r="F4589" t="s">
        <v>30</v>
      </c>
      <c r="G4589" t="s">
        <v>19</v>
      </c>
      <c r="H4589" t="s">
        <v>20</v>
      </c>
      <c r="I4589" t="s">
        <v>21</v>
      </c>
      <c r="J4589">
        <v>5474</v>
      </c>
      <c r="K4589">
        <v>17.989999999999998</v>
      </c>
      <c r="L4589">
        <v>98477.26</v>
      </c>
      <c r="O4589" t="s">
        <v>24</v>
      </c>
      <c r="P4589" s="2">
        <f>DATEVALUE(CONCATENATE(RIGHT(output[[#This Row],[month_year]],2),"/01/",LEFT(output[[#This Row],[month_year]],4)))</f>
        <v>42430</v>
      </c>
    </row>
    <row r="4590" spans="1:16" x14ac:dyDescent="0.3">
      <c r="A4590">
        <v>201603</v>
      </c>
      <c r="B4590" t="s">
        <v>647</v>
      </c>
      <c r="C4590" t="s">
        <v>660</v>
      </c>
      <c r="D4590" t="s">
        <v>661</v>
      </c>
      <c r="E4590" t="s">
        <v>661</v>
      </c>
      <c r="F4590" t="s">
        <v>30</v>
      </c>
      <c r="G4590" t="s">
        <v>637</v>
      </c>
      <c r="H4590" t="s">
        <v>20</v>
      </c>
      <c r="I4590" t="s">
        <v>638</v>
      </c>
      <c r="J4590">
        <v>901</v>
      </c>
      <c r="K4590">
        <v>19.989999999999998</v>
      </c>
      <c r="L4590">
        <v>18010.990000000002</v>
      </c>
      <c r="O4590" t="s">
        <v>24</v>
      </c>
      <c r="P4590" s="2">
        <f>DATEVALUE(CONCATENATE(RIGHT(output[[#This Row],[month_year]],2),"/01/",LEFT(output[[#This Row],[month_year]],4)))</f>
        <v>42430</v>
      </c>
    </row>
    <row r="4591" spans="1:16" x14ac:dyDescent="0.3">
      <c r="A4591">
        <v>201603</v>
      </c>
      <c r="B4591" t="s">
        <v>647</v>
      </c>
      <c r="C4591" t="s">
        <v>662</v>
      </c>
      <c r="D4591" t="s">
        <v>663</v>
      </c>
      <c r="E4591" t="s">
        <v>663</v>
      </c>
      <c r="F4591" t="s">
        <v>30</v>
      </c>
      <c r="G4591" t="s">
        <v>42</v>
      </c>
      <c r="H4591" t="s">
        <v>20</v>
      </c>
      <c r="I4591" t="s">
        <v>43</v>
      </c>
      <c r="J4591">
        <v>753</v>
      </c>
      <c r="K4591">
        <v>24.99</v>
      </c>
      <c r="L4591">
        <v>18817.47</v>
      </c>
      <c r="O4591" t="s">
        <v>24</v>
      </c>
      <c r="P4591" s="2">
        <f>DATEVALUE(CONCATENATE(RIGHT(output[[#This Row],[month_year]],2),"/01/",LEFT(output[[#This Row],[month_year]],4)))</f>
        <v>42430</v>
      </c>
    </row>
    <row r="4592" spans="1:16" x14ac:dyDescent="0.3">
      <c r="A4592">
        <v>201603</v>
      </c>
      <c r="B4592" t="s">
        <v>647</v>
      </c>
      <c r="C4592" t="s">
        <v>86</v>
      </c>
      <c r="D4592" t="s">
        <v>87</v>
      </c>
      <c r="E4592" t="s">
        <v>87</v>
      </c>
      <c r="F4592" t="s">
        <v>30</v>
      </c>
      <c r="G4592" t="s">
        <v>19</v>
      </c>
      <c r="H4592" t="s">
        <v>38</v>
      </c>
      <c r="I4592" t="s">
        <v>39</v>
      </c>
      <c r="J4592">
        <v>1891</v>
      </c>
      <c r="K4592">
        <v>18.989999999999998</v>
      </c>
      <c r="L4592">
        <v>35910.089999999997</v>
      </c>
      <c r="O4592" t="s">
        <v>24</v>
      </c>
      <c r="P4592" s="2">
        <f>DATEVALUE(CONCATENATE(RIGHT(output[[#This Row],[month_year]],2),"/01/",LEFT(output[[#This Row],[month_year]],4)))</f>
        <v>42430</v>
      </c>
    </row>
    <row r="4593" spans="1:16" x14ac:dyDescent="0.3">
      <c r="A4593">
        <v>201603</v>
      </c>
      <c r="B4593" t="s">
        <v>647</v>
      </c>
      <c r="C4593" t="s">
        <v>133</v>
      </c>
      <c r="D4593" t="s">
        <v>134</v>
      </c>
      <c r="E4593" t="s">
        <v>134</v>
      </c>
      <c r="F4593" t="s">
        <v>30</v>
      </c>
      <c r="G4593" t="s">
        <v>19</v>
      </c>
      <c r="H4593" t="s">
        <v>20</v>
      </c>
      <c r="I4593" t="s">
        <v>21</v>
      </c>
      <c r="J4593">
        <v>1174</v>
      </c>
      <c r="K4593">
        <v>17.989999999999998</v>
      </c>
      <c r="L4593">
        <v>21120.26</v>
      </c>
      <c r="O4593" t="s">
        <v>24</v>
      </c>
      <c r="P4593" s="2">
        <f>DATEVALUE(CONCATENATE(RIGHT(output[[#This Row],[month_year]],2),"/01/",LEFT(output[[#This Row],[month_year]],4)))</f>
        <v>42430</v>
      </c>
    </row>
    <row r="4594" spans="1:16" x14ac:dyDescent="0.3">
      <c r="A4594">
        <v>201603</v>
      </c>
      <c r="B4594" t="s">
        <v>647</v>
      </c>
      <c r="C4594" t="s">
        <v>664</v>
      </c>
      <c r="D4594" t="s">
        <v>294</v>
      </c>
      <c r="E4594" t="s">
        <v>294</v>
      </c>
      <c r="F4594" t="s">
        <v>30</v>
      </c>
      <c r="G4594" t="s">
        <v>19</v>
      </c>
      <c r="H4594" t="s">
        <v>38</v>
      </c>
      <c r="I4594" t="s">
        <v>39</v>
      </c>
      <c r="J4594">
        <v>1483</v>
      </c>
      <c r="K4594">
        <v>18.989999999999998</v>
      </c>
      <c r="L4594">
        <v>28162.17</v>
      </c>
      <c r="O4594" t="s">
        <v>24</v>
      </c>
      <c r="P4594" s="2">
        <f>DATEVALUE(CONCATENATE(RIGHT(output[[#This Row],[month_year]],2),"/01/",LEFT(output[[#This Row],[month_year]],4)))</f>
        <v>42430</v>
      </c>
    </row>
    <row r="4595" spans="1:16" x14ac:dyDescent="0.3">
      <c r="A4595">
        <v>201603</v>
      </c>
      <c r="B4595" t="s">
        <v>647</v>
      </c>
      <c r="C4595" t="s">
        <v>665</v>
      </c>
      <c r="D4595" t="s">
        <v>666</v>
      </c>
      <c r="E4595" t="s">
        <v>666</v>
      </c>
      <c r="F4595" t="s">
        <v>30</v>
      </c>
      <c r="G4595" t="s">
        <v>19</v>
      </c>
      <c r="H4595" t="s">
        <v>20</v>
      </c>
      <c r="I4595" t="s">
        <v>21</v>
      </c>
      <c r="J4595">
        <v>663</v>
      </c>
      <c r="K4595">
        <v>17.989999999999998</v>
      </c>
      <c r="L4595">
        <v>11927.37</v>
      </c>
      <c r="O4595" t="s">
        <v>24</v>
      </c>
      <c r="P4595" s="2">
        <f>DATEVALUE(CONCATENATE(RIGHT(output[[#This Row],[month_year]],2),"/01/",LEFT(output[[#This Row],[month_year]],4)))</f>
        <v>42430</v>
      </c>
    </row>
    <row r="4596" spans="1:16" x14ac:dyDescent="0.3">
      <c r="A4596">
        <v>201603</v>
      </c>
      <c r="B4596" t="s">
        <v>647</v>
      </c>
      <c r="C4596" t="s">
        <v>135</v>
      </c>
      <c r="D4596" t="s">
        <v>136</v>
      </c>
      <c r="E4596" t="s">
        <v>136</v>
      </c>
      <c r="F4596" t="s">
        <v>30</v>
      </c>
      <c r="G4596" t="s">
        <v>52</v>
      </c>
      <c r="H4596" t="s">
        <v>20</v>
      </c>
      <c r="I4596" t="s">
        <v>53</v>
      </c>
      <c r="J4596">
        <v>654</v>
      </c>
      <c r="K4596">
        <v>17.989999999999998</v>
      </c>
      <c r="L4596">
        <v>11765.46</v>
      </c>
      <c r="O4596" t="s">
        <v>24</v>
      </c>
      <c r="P4596" s="2">
        <f>DATEVALUE(CONCATENATE(RIGHT(output[[#This Row],[month_year]],2),"/01/",LEFT(output[[#This Row],[month_year]],4)))</f>
        <v>42430</v>
      </c>
    </row>
    <row r="4597" spans="1:16" x14ac:dyDescent="0.3">
      <c r="A4597">
        <v>201603</v>
      </c>
      <c r="B4597" t="s">
        <v>647</v>
      </c>
      <c r="C4597" t="s">
        <v>137</v>
      </c>
      <c r="D4597" t="s">
        <v>138</v>
      </c>
      <c r="E4597" t="s">
        <v>138</v>
      </c>
      <c r="F4597" t="s">
        <v>30</v>
      </c>
      <c r="G4597" t="s">
        <v>19</v>
      </c>
      <c r="H4597" t="s">
        <v>20</v>
      </c>
      <c r="I4597" t="s">
        <v>21</v>
      </c>
      <c r="J4597">
        <v>703</v>
      </c>
      <c r="K4597">
        <v>17.989999999999998</v>
      </c>
      <c r="L4597">
        <v>12646.97</v>
      </c>
      <c r="O4597" t="s">
        <v>24</v>
      </c>
      <c r="P4597" s="2">
        <f>DATEVALUE(CONCATENATE(RIGHT(output[[#This Row],[month_year]],2),"/01/",LEFT(output[[#This Row],[month_year]],4)))</f>
        <v>42430</v>
      </c>
    </row>
    <row r="4598" spans="1:16" x14ac:dyDescent="0.3">
      <c r="A4598">
        <v>201603</v>
      </c>
      <c r="B4598" t="s">
        <v>647</v>
      </c>
      <c r="C4598" t="s">
        <v>634</v>
      </c>
      <c r="D4598" t="s">
        <v>318</v>
      </c>
      <c r="E4598" t="s">
        <v>318</v>
      </c>
      <c r="F4598" t="s">
        <v>30</v>
      </c>
      <c r="G4598" t="s">
        <v>19</v>
      </c>
      <c r="H4598" t="s">
        <v>38</v>
      </c>
      <c r="I4598" t="s">
        <v>39</v>
      </c>
      <c r="J4598">
        <v>879</v>
      </c>
      <c r="K4598">
        <v>18.989999999999998</v>
      </c>
      <c r="L4598">
        <v>16692.21</v>
      </c>
      <c r="O4598" t="s">
        <v>24</v>
      </c>
      <c r="P4598" s="2">
        <f>DATEVALUE(CONCATENATE(RIGHT(output[[#This Row],[month_year]],2),"/01/",LEFT(output[[#This Row],[month_year]],4)))</f>
        <v>42430</v>
      </c>
    </row>
    <row r="4599" spans="1:16" x14ac:dyDescent="0.3">
      <c r="A4599">
        <v>201603</v>
      </c>
      <c r="B4599" t="s">
        <v>647</v>
      </c>
      <c r="C4599" t="s">
        <v>31</v>
      </c>
      <c r="D4599" t="s">
        <v>32</v>
      </c>
      <c r="E4599" t="s">
        <v>32</v>
      </c>
      <c r="F4599" t="s">
        <v>30</v>
      </c>
      <c r="G4599" t="s">
        <v>19</v>
      </c>
      <c r="H4599" t="s">
        <v>20</v>
      </c>
      <c r="I4599" t="s">
        <v>21</v>
      </c>
      <c r="J4599">
        <v>5081</v>
      </c>
      <c r="K4599">
        <v>17.989999999999998</v>
      </c>
      <c r="L4599">
        <v>91407.19</v>
      </c>
      <c r="O4599" t="s">
        <v>24</v>
      </c>
      <c r="P4599" s="2">
        <f>DATEVALUE(CONCATENATE(RIGHT(output[[#This Row],[month_year]],2),"/01/",LEFT(output[[#This Row],[month_year]],4)))</f>
        <v>42430</v>
      </c>
    </row>
    <row r="4600" spans="1:16" x14ac:dyDescent="0.3">
      <c r="A4600">
        <v>201603</v>
      </c>
      <c r="B4600" t="s">
        <v>647</v>
      </c>
      <c r="C4600" t="s">
        <v>667</v>
      </c>
      <c r="D4600" t="s">
        <v>375</v>
      </c>
      <c r="E4600" t="s">
        <v>375</v>
      </c>
      <c r="F4600" t="s">
        <v>30</v>
      </c>
      <c r="G4600" t="s">
        <v>19</v>
      </c>
      <c r="H4600" t="s">
        <v>20</v>
      </c>
      <c r="I4600" t="s">
        <v>21</v>
      </c>
      <c r="J4600">
        <v>687</v>
      </c>
      <c r="K4600">
        <v>17.989999999999998</v>
      </c>
      <c r="L4600">
        <v>12359.13</v>
      </c>
      <c r="O4600" t="s">
        <v>24</v>
      </c>
      <c r="P4600" s="2">
        <f>DATEVALUE(CONCATENATE(RIGHT(output[[#This Row],[month_year]],2),"/01/",LEFT(output[[#This Row],[month_year]],4)))</f>
        <v>42430</v>
      </c>
    </row>
    <row r="4601" spans="1:16" x14ac:dyDescent="0.3">
      <c r="A4601">
        <v>201603</v>
      </c>
      <c r="B4601" t="s">
        <v>647</v>
      </c>
      <c r="C4601" t="s">
        <v>668</v>
      </c>
      <c r="D4601" t="s">
        <v>380</v>
      </c>
      <c r="E4601" t="s">
        <v>380</v>
      </c>
      <c r="F4601" t="s">
        <v>30</v>
      </c>
      <c r="G4601" t="s">
        <v>19</v>
      </c>
      <c r="H4601" t="s">
        <v>38</v>
      </c>
      <c r="I4601" t="s">
        <v>39</v>
      </c>
      <c r="J4601">
        <v>409</v>
      </c>
      <c r="K4601">
        <v>18.989999999999998</v>
      </c>
      <c r="L4601">
        <v>7766.91</v>
      </c>
      <c r="O4601" t="s">
        <v>24</v>
      </c>
      <c r="P4601" s="2">
        <f>DATEVALUE(CONCATENATE(RIGHT(output[[#This Row],[month_year]],2),"/01/",LEFT(output[[#This Row],[month_year]],4)))</f>
        <v>42430</v>
      </c>
    </row>
    <row r="4602" spans="1:16" x14ac:dyDescent="0.3">
      <c r="A4602">
        <v>201603</v>
      </c>
      <c r="B4602" t="s">
        <v>647</v>
      </c>
      <c r="C4602" t="s">
        <v>92</v>
      </c>
      <c r="D4602" t="s">
        <v>92</v>
      </c>
      <c r="E4602" t="s">
        <v>92</v>
      </c>
      <c r="F4602" t="s">
        <v>35</v>
      </c>
      <c r="G4602" t="s">
        <v>19</v>
      </c>
      <c r="H4602" t="s">
        <v>20</v>
      </c>
      <c r="I4602" t="s">
        <v>21</v>
      </c>
      <c r="J4602">
        <v>1083</v>
      </c>
      <c r="K4602">
        <v>17.989999999999998</v>
      </c>
      <c r="L4602">
        <v>19483.169999999998</v>
      </c>
      <c r="M4602">
        <v>16</v>
      </c>
      <c r="N4602" t="s">
        <v>92</v>
      </c>
      <c r="O4602" t="s">
        <v>22</v>
      </c>
      <c r="P4602" s="2">
        <f>DATEVALUE(CONCATENATE(RIGHT(output[[#This Row],[month_year]],2),"/01/",LEFT(output[[#This Row],[month_year]],4)))</f>
        <v>42430</v>
      </c>
    </row>
    <row r="4603" spans="1:16" x14ac:dyDescent="0.3">
      <c r="A4603">
        <v>201603</v>
      </c>
      <c r="B4603" t="s">
        <v>647</v>
      </c>
      <c r="C4603" t="s">
        <v>33</v>
      </c>
      <c r="D4603" t="s">
        <v>33</v>
      </c>
      <c r="E4603" t="s">
        <v>34</v>
      </c>
      <c r="F4603" t="s">
        <v>35</v>
      </c>
      <c r="G4603" t="s">
        <v>19</v>
      </c>
      <c r="H4603" t="s">
        <v>20</v>
      </c>
      <c r="I4603" t="s">
        <v>21</v>
      </c>
      <c r="J4603">
        <v>1298</v>
      </c>
      <c r="K4603">
        <v>17.989999999999998</v>
      </c>
      <c r="L4603">
        <v>23351.02</v>
      </c>
      <c r="O4603" t="s">
        <v>24</v>
      </c>
      <c r="P4603" s="2">
        <f>DATEVALUE(CONCATENATE(RIGHT(output[[#This Row],[month_year]],2),"/01/",LEFT(output[[#This Row],[month_year]],4)))</f>
        <v>42430</v>
      </c>
    </row>
    <row r="4604" spans="1:16" x14ac:dyDescent="0.3">
      <c r="A4604">
        <v>201603</v>
      </c>
      <c r="B4604" t="s">
        <v>647</v>
      </c>
      <c r="C4604" t="s">
        <v>36</v>
      </c>
      <c r="D4604" t="s">
        <v>36</v>
      </c>
      <c r="E4604" t="s">
        <v>36</v>
      </c>
      <c r="F4604" t="s">
        <v>35</v>
      </c>
      <c r="G4604" t="s">
        <v>19</v>
      </c>
      <c r="H4604" t="s">
        <v>20</v>
      </c>
      <c r="I4604" t="s">
        <v>21</v>
      </c>
      <c r="J4604">
        <v>3250</v>
      </c>
      <c r="K4604">
        <v>17.989999999999998</v>
      </c>
      <c r="L4604">
        <v>58467.5</v>
      </c>
      <c r="O4604" t="s">
        <v>24</v>
      </c>
      <c r="P4604" s="2">
        <f>DATEVALUE(CONCATENATE(RIGHT(output[[#This Row],[month_year]],2),"/01/",LEFT(output[[#This Row],[month_year]],4)))</f>
        <v>42430</v>
      </c>
    </row>
    <row r="4605" spans="1:16" x14ac:dyDescent="0.3">
      <c r="A4605">
        <v>201603</v>
      </c>
      <c r="B4605" t="s">
        <v>647</v>
      </c>
      <c r="C4605" t="s">
        <v>669</v>
      </c>
      <c r="D4605" t="s">
        <v>636</v>
      </c>
      <c r="E4605" t="s">
        <v>636</v>
      </c>
      <c r="F4605" t="s">
        <v>35</v>
      </c>
      <c r="G4605" t="s">
        <v>637</v>
      </c>
      <c r="H4605" t="s">
        <v>20</v>
      </c>
      <c r="I4605" t="s">
        <v>638</v>
      </c>
      <c r="J4605">
        <v>795</v>
      </c>
      <c r="K4605">
        <v>19.989999999999998</v>
      </c>
      <c r="L4605">
        <v>15892.05</v>
      </c>
      <c r="O4605" t="s">
        <v>24</v>
      </c>
      <c r="P4605" s="2">
        <f>DATEVALUE(CONCATENATE(RIGHT(output[[#This Row],[month_year]],2),"/01/",LEFT(output[[#This Row],[month_year]],4)))</f>
        <v>42430</v>
      </c>
    </row>
    <row r="4606" spans="1:16" x14ac:dyDescent="0.3">
      <c r="A4606">
        <v>201603</v>
      </c>
      <c r="B4606" t="s">
        <v>647</v>
      </c>
      <c r="C4606" t="s">
        <v>40</v>
      </c>
      <c r="D4606" t="s">
        <v>41</v>
      </c>
      <c r="E4606" t="s">
        <v>41</v>
      </c>
      <c r="F4606" t="s">
        <v>35</v>
      </c>
      <c r="G4606" t="s">
        <v>42</v>
      </c>
      <c r="H4606" t="s">
        <v>20</v>
      </c>
      <c r="I4606" t="s">
        <v>43</v>
      </c>
      <c r="J4606">
        <v>300</v>
      </c>
      <c r="K4606">
        <v>24.99</v>
      </c>
      <c r="L4606">
        <v>7497</v>
      </c>
      <c r="O4606" t="s">
        <v>24</v>
      </c>
      <c r="P4606" s="2">
        <f>DATEVALUE(CONCATENATE(RIGHT(output[[#This Row],[month_year]],2),"/01/",LEFT(output[[#This Row],[month_year]],4)))</f>
        <v>42430</v>
      </c>
    </row>
    <row r="4607" spans="1:16" x14ac:dyDescent="0.3">
      <c r="A4607">
        <v>201603</v>
      </c>
      <c r="B4607" t="s">
        <v>647</v>
      </c>
      <c r="C4607" t="s">
        <v>93</v>
      </c>
      <c r="D4607" t="s">
        <v>93</v>
      </c>
      <c r="E4607" t="s">
        <v>93</v>
      </c>
      <c r="F4607" t="s">
        <v>35</v>
      </c>
      <c r="G4607" t="s">
        <v>19</v>
      </c>
      <c r="H4607" t="s">
        <v>20</v>
      </c>
      <c r="I4607" t="s">
        <v>21</v>
      </c>
      <c r="J4607">
        <v>2252</v>
      </c>
      <c r="K4607">
        <v>17.989999999999998</v>
      </c>
      <c r="L4607">
        <v>40513.480000000003</v>
      </c>
      <c r="O4607" t="s">
        <v>24</v>
      </c>
      <c r="P4607" s="2">
        <f>DATEVALUE(CONCATENATE(RIGHT(output[[#This Row],[month_year]],2),"/01/",LEFT(output[[#This Row],[month_year]],4)))</f>
        <v>42430</v>
      </c>
    </row>
    <row r="4608" spans="1:16" x14ac:dyDescent="0.3">
      <c r="A4608">
        <v>201603</v>
      </c>
      <c r="B4608" t="s">
        <v>647</v>
      </c>
      <c r="C4608" t="s">
        <v>413</v>
      </c>
      <c r="D4608" t="s">
        <v>413</v>
      </c>
      <c r="E4608" t="s">
        <v>94</v>
      </c>
      <c r="F4608" t="s">
        <v>35</v>
      </c>
      <c r="G4608" t="s">
        <v>19</v>
      </c>
      <c r="H4608" t="s">
        <v>38</v>
      </c>
      <c r="I4608" t="s">
        <v>39</v>
      </c>
      <c r="J4608">
        <v>1290</v>
      </c>
      <c r="K4608">
        <v>18.989999999999998</v>
      </c>
      <c r="L4608">
        <v>24497.1</v>
      </c>
      <c r="O4608" t="s">
        <v>24</v>
      </c>
      <c r="P4608" s="2">
        <f>DATEVALUE(CONCATENATE(RIGHT(output[[#This Row],[month_year]],2),"/01/",LEFT(output[[#This Row],[month_year]],4)))</f>
        <v>42430</v>
      </c>
    </row>
    <row r="4609" spans="1:16" x14ac:dyDescent="0.3">
      <c r="A4609">
        <v>201603</v>
      </c>
      <c r="B4609" t="s">
        <v>647</v>
      </c>
      <c r="C4609" t="s">
        <v>670</v>
      </c>
      <c r="D4609" t="s">
        <v>670</v>
      </c>
      <c r="E4609" t="s">
        <v>670</v>
      </c>
      <c r="F4609" t="s">
        <v>35</v>
      </c>
      <c r="G4609" t="s">
        <v>19</v>
      </c>
      <c r="H4609" t="s">
        <v>20</v>
      </c>
      <c r="I4609" t="s">
        <v>21</v>
      </c>
      <c r="J4609">
        <v>861</v>
      </c>
      <c r="K4609">
        <v>17.989999999999998</v>
      </c>
      <c r="L4609">
        <v>15489.39</v>
      </c>
      <c r="O4609" t="s">
        <v>24</v>
      </c>
      <c r="P4609" s="2">
        <f>DATEVALUE(CONCATENATE(RIGHT(output[[#This Row],[month_year]],2),"/01/",LEFT(output[[#This Row],[month_year]],4)))</f>
        <v>42430</v>
      </c>
    </row>
    <row r="4610" spans="1:16" x14ac:dyDescent="0.3">
      <c r="A4610">
        <v>201603</v>
      </c>
      <c r="B4610" t="s">
        <v>647</v>
      </c>
      <c r="C4610" t="s">
        <v>95</v>
      </c>
      <c r="D4610" t="s">
        <v>95</v>
      </c>
      <c r="E4610" t="s">
        <v>96</v>
      </c>
      <c r="F4610" t="s">
        <v>35</v>
      </c>
      <c r="G4610" t="s">
        <v>52</v>
      </c>
      <c r="H4610" t="s">
        <v>20</v>
      </c>
      <c r="I4610" t="s">
        <v>53</v>
      </c>
      <c r="J4610">
        <v>1467</v>
      </c>
      <c r="K4610">
        <v>17.989999999999998</v>
      </c>
      <c r="L4610">
        <v>26391.33</v>
      </c>
      <c r="O4610" t="s">
        <v>24</v>
      </c>
      <c r="P4610" s="2">
        <f>DATEVALUE(CONCATENATE(RIGHT(output[[#This Row],[month_year]],2),"/01/",LEFT(output[[#This Row],[month_year]],4)))</f>
        <v>42430</v>
      </c>
    </row>
    <row r="4611" spans="1:16" x14ac:dyDescent="0.3">
      <c r="A4611">
        <v>201603</v>
      </c>
      <c r="B4611" t="s">
        <v>647</v>
      </c>
      <c r="C4611" t="s">
        <v>687</v>
      </c>
      <c r="D4611" t="s">
        <v>688</v>
      </c>
      <c r="E4611" t="s">
        <v>688</v>
      </c>
      <c r="F4611" t="s">
        <v>689</v>
      </c>
      <c r="G4611" t="s">
        <v>19</v>
      </c>
      <c r="H4611" t="s">
        <v>20</v>
      </c>
      <c r="I4611" t="s">
        <v>21</v>
      </c>
      <c r="J4611">
        <v>549</v>
      </c>
      <c r="K4611">
        <v>17.989999999999998</v>
      </c>
      <c r="L4611">
        <v>9876.51</v>
      </c>
      <c r="O4611" t="s">
        <v>24</v>
      </c>
      <c r="P4611" s="2">
        <f>DATEVALUE(CONCATENATE(RIGHT(output[[#This Row],[month_year]],2),"/01/",LEFT(output[[#This Row],[month_year]],4)))</f>
        <v>42430</v>
      </c>
    </row>
    <row r="4612" spans="1:16" x14ac:dyDescent="0.3">
      <c r="A4612">
        <v>201603</v>
      </c>
      <c r="B4612" t="s">
        <v>647</v>
      </c>
      <c r="C4612" t="s">
        <v>690</v>
      </c>
      <c r="D4612" t="s">
        <v>691</v>
      </c>
      <c r="E4612" t="s">
        <v>691</v>
      </c>
      <c r="F4612" t="s">
        <v>689</v>
      </c>
      <c r="G4612" t="s">
        <v>19</v>
      </c>
      <c r="H4612" t="s">
        <v>20</v>
      </c>
      <c r="I4612" t="s">
        <v>21</v>
      </c>
      <c r="J4612">
        <v>1006</v>
      </c>
      <c r="K4612">
        <v>17.989999999999998</v>
      </c>
      <c r="L4612">
        <v>18097.939999999999</v>
      </c>
      <c r="O4612" t="s">
        <v>24</v>
      </c>
      <c r="P4612" s="2">
        <f>DATEVALUE(CONCATENATE(RIGHT(output[[#This Row],[month_year]],2),"/01/",LEFT(output[[#This Row],[month_year]],4)))</f>
        <v>42430</v>
      </c>
    </row>
    <row r="4613" spans="1:16" x14ac:dyDescent="0.3">
      <c r="A4613">
        <v>201603</v>
      </c>
      <c r="B4613" t="s">
        <v>647</v>
      </c>
      <c r="C4613" t="s">
        <v>692</v>
      </c>
      <c r="D4613" t="s">
        <v>693</v>
      </c>
      <c r="E4613" t="s">
        <v>693</v>
      </c>
      <c r="F4613" t="s">
        <v>689</v>
      </c>
      <c r="G4613" t="s">
        <v>19</v>
      </c>
      <c r="H4613" t="s">
        <v>20</v>
      </c>
      <c r="I4613" t="s">
        <v>21</v>
      </c>
      <c r="J4613">
        <v>1008</v>
      </c>
      <c r="K4613">
        <v>17.989999999999998</v>
      </c>
      <c r="L4613">
        <v>18133.919999999998</v>
      </c>
      <c r="O4613" t="s">
        <v>24</v>
      </c>
      <c r="P4613" s="2">
        <f>DATEVALUE(CONCATENATE(RIGHT(output[[#This Row],[month_year]],2),"/01/",LEFT(output[[#This Row],[month_year]],4)))</f>
        <v>42430</v>
      </c>
    </row>
    <row r="4614" spans="1:16" x14ac:dyDescent="0.3">
      <c r="A4614">
        <v>201603</v>
      </c>
      <c r="B4614" t="s">
        <v>647</v>
      </c>
      <c r="C4614" t="s">
        <v>639</v>
      </c>
      <c r="D4614" t="s">
        <v>640</v>
      </c>
      <c r="E4614" t="s">
        <v>640</v>
      </c>
      <c r="F4614" t="s">
        <v>48</v>
      </c>
      <c r="G4614" t="s">
        <v>19</v>
      </c>
      <c r="H4614" t="s">
        <v>20</v>
      </c>
      <c r="I4614" t="s">
        <v>21</v>
      </c>
      <c r="J4614">
        <v>285</v>
      </c>
      <c r="K4614">
        <v>17.989999999999998</v>
      </c>
      <c r="L4614">
        <v>5127.1499999999996</v>
      </c>
      <c r="O4614" t="s">
        <v>24</v>
      </c>
      <c r="P4614" s="2">
        <f>DATEVALUE(CONCATENATE(RIGHT(output[[#This Row],[month_year]],2),"/01/",LEFT(output[[#This Row],[month_year]],4)))</f>
        <v>42430</v>
      </c>
    </row>
    <row r="4615" spans="1:16" x14ac:dyDescent="0.3">
      <c r="A4615">
        <v>201603</v>
      </c>
      <c r="B4615" t="s">
        <v>647</v>
      </c>
      <c r="C4615" t="s">
        <v>46</v>
      </c>
      <c r="D4615" t="s">
        <v>47</v>
      </c>
      <c r="E4615" t="s">
        <v>47</v>
      </c>
      <c r="F4615" t="s">
        <v>48</v>
      </c>
      <c r="G4615" t="s">
        <v>19</v>
      </c>
      <c r="H4615" t="s">
        <v>20</v>
      </c>
      <c r="I4615" t="s">
        <v>21</v>
      </c>
      <c r="J4615">
        <v>2452</v>
      </c>
      <c r="K4615">
        <v>17.989999999999998</v>
      </c>
      <c r="L4615">
        <v>44111.48</v>
      </c>
      <c r="O4615" t="s">
        <v>24</v>
      </c>
      <c r="P4615" s="2">
        <f>DATEVALUE(CONCATENATE(RIGHT(output[[#This Row],[month_year]],2),"/01/",LEFT(output[[#This Row],[month_year]],4)))</f>
        <v>42430</v>
      </c>
    </row>
    <row r="4616" spans="1:16" x14ac:dyDescent="0.3">
      <c r="A4616">
        <v>201603</v>
      </c>
      <c r="B4616" t="s">
        <v>647</v>
      </c>
      <c r="C4616" t="s">
        <v>671</v>
      </c>
      <c r="D4616" t="s">
        <v>672</v>
      </c>
      <c r="E4616" t="s">
        <v>673</v>
      </c>
      <c r="F4616" t="s">
        <v>48</v>
      </c>
      <c r="G4616" t="s">
        <v>42</v>
      </c>
      <c r="H4616" t="s">
        <v>20</v>
      </c>
      <c r="I4616" t="s">
        <v>43</v>
      </c>
      <c r="J4616">
        <v>124</v>
      </c>
      <c r="K4616">
        <v>24.99</v>
      </c>
      <c r="L4616">
        <v>3098.76</v>
      </c>
      <c r="O4616" t="s">
        <v>24</v>
      </c>
      <c r="P4616" s="2">
        <f>DATEVALUE(CONCATENATE(RIGHT(output[[#This Row],[month_year]],2),"/01/",LEFT(output[[#This Row],[month_year]],4)))</f>
        <v>42430</v>
      </c>
    </row>
    <row r="4617" spans="1:16" x14ac:dyDescent="0.3">
      <c r="A4617">
        <v>201603</v>
      </c>
      <c r="B4617" t="s">
        <v>647</v>
      </c>
      <c r="C4617" t="s">
        <v>49</v>
      </c>
      <c r="D4617" t="s">
        <v>50</v>
      </c>
      <c r="E4617" t="s">
        <v>51</v>
      </c>
      <c r="F4617" t="s">
        <v>48</v>
      </c>
      <c r="G4617" t="s">
        <v>52</v>
      </c>
      <c r="H4617" t="s">
        <v>20</v>
      </c>
      <c r="I4617" t="s">
        <v>53</v>
      </c>
      <c r="J4617">
        <v>612</v>
      </c>
      <c r="K4617">
        <v>17.989999999999998</v>
      </c>
      <c r="L4617">
        <v>11009.88</v>
      </c>
      <c r="O4617" t="s">
        <v>24</v>
      </c>
      <c r="P4617" s="2">
        <f>DATEVALUE(CONCATENATE(RIGHT(output[[#This Row],[month_year]],2),"/01/",LEFT(output[[#This Row],[month_year]],4)))</f>
        <v>42430</v>
      </c>
    </row>
    <row r="4618" spans="1:16" x14ac:dyDescent="0.3">
      <c r="A4618">
        <v>201603</v>
      </c>
      <c r="B4618" t="s">
        <v>647</v>
      </c>
      <c r="C4618" t="s">
        <v>674</v>
      </c>
      <c r="D4618" t="s">
        <v>675</v>
      </c>
      <c r="E4618" t="s">
        <v>462</v>
      </c>
      <c r="F4618" t="s">
        <v>48</v>
      </c>
      <c r="G4618" t="s">
        <v>52</v>
      </c>
      <c r="H4618" t="s">
        <v>38</v>
      </c>
      <c r="I4618" t="s">
        <v>85</v>
      </c>
      <c r="J4618">
        <v>451</v>
      </c>
      <c r="K4618">
        <v>18.989999999999998</v>
      </c>
      <c r="L4618">
        <v>8564.49</v>
      </c>
      <c r="O4618" t="s">
        <v>24</v>
      </c>
      <c r="P4618" s="2">
        <f>DATEVALUE(CONCATENATE(RIGHT(output[[#This Row],[month_year]],2),"/01/",LEFT(output[[#This Row],[month_year]],4)))</f>
        <v>42430</v>
      </c>
    </row>
    <row r="4619" spans="1:16" x14ac:dyDescent="0.3">
      <c r="A4619">
        <v>201603</v>
      </c>
      <c r="B4619" t="s">
        <v>647</v>
      </c>
      <c r="C4619" t="s">
        <v>676</v>
      </c>
      <c r="D4619" t="s">
        <v>677</v>
      </c>
      <c r="E4619" t="s">
        <v>47</v>
      </c>
      <c r="F4619" t="s">
        <v>48</v>
      </c>
      <c r="G4619" t="s">
        <v>19</v>
      </c>
      <c r="H4619" t="s">
        <v>20</v>
      </c>
      <c r="I4619" t="s">
        <v>21</v>
      </c>
      <c r="J4619">
        <v>956</v>
      </c>
      <c r="K4619">
        <v>17.989999999999998</v>
      </c>
      <c r="L4619">
        <v>17198.439999999999</v>
      </c>
      <c r="O4619" t="s">
        <v>24</v>
      </c>
      <c r="P4619" s="2">
        <f>DATEVALUE(CONCATENATE(RIGHT(output[[#This Row],[month_year]],2),"/01/",LEFT(output[[#This Row],[month_year]],4)))</f>
        <v>42430</v>
      </c>
    </row>
    <row r="4620" spans="1:16" x14ac:dyDescent="0.3">
      <c r="A4620">
        <v>201603</v>
      </c>
      <c r="B4620" t="s">
        <v>647</v>
      </c>
      <c r="C4620" t="s">
        <v>678</v>
      </c>
      <c r="D4620" t="s">
        <v>443</v>
      </c>
      <c r="E4620" t="s">
        <v>443</v>
      </c>
      <c r="F4620" t="s">
        <v>48</v>
      </c>
      <c r="G4620" t="s">
        <v>19</v>
      </c>
      <c r="H4620" t="s">
        <v>38</v>
      </c>
      <c r="I4620" t="s">
        <v>39</v>
      </c>
      <c r="J4620">
        <v>2940</v>
      </c>
      <c r="K4620">
        <v>18.989999999999998</v>
      </c>
      <c r="L4620">
        <v>55830.6</v>
      </c>
      <c r="O4620" t="s">
        <v>24</v>
      </c>
      <c r="P4620" s="2">
        <f>DATEVALUE(CONCATENATE(RIGHT(output[[#This Row],[month_year]],2),"/01/",LEFT(output[[#This Row],[month_year]],4)))</f>
        <v>42430</v>
      </c>
    </row>
    <row r="4621" spans="1:16" x14ac:dyDescent="0.3">
      <c r="A4621">
        <v>201603</v>
      </c>
      <c r="B4621" t="s">
        <v>647</v>
      </c>
      <c r="C4621" t="s">
        <v>54</v>
      </c>
      <c r="D4621" t="s">
        <v>55</v>
      </c>
      <c r="E4621" t="s">
        <v>55</v>
      </c>
      <c r="F4621" t="s">
        <v>48</v>
      </c>
      <c r="G4621" t="s">
        <v>19</v>
      </c>
      <c r="H4621" t="s">
        <v>20</v>
      </c>
      <c r="I4621" t="s">
        <v>21</v>
      </c>
      <c r="J4621">
        <v>803</v>
      </c>
      <c r="K4621">
        <v>17.989999999999998</v>
      </c>
      <c r="L4621">
        <v>14445.97</v>
      </c>
      <c r="O4621" t="s">
        <v>24</v>
      </c>
      <c r="P4621" s="2">
        <f>DATEVALUE(CONCATENATE(RIGHT(output[[#This Row],[month_year]],2),"/01/",LEFT(output[[#This Row],[month_year]],4)))</f>
        <v>42430</v>
      </c>
    </row>
    <row r="4622" spans="1:16" x14ac:dyDescent="0.3">
      <c r="A4622">
        <v>201603</v>
      </c>
      <c r="B4622" t="s">
        <v>647</v>
      </c>
      <c r="C4622" t="s">
        <v>56</v>
      </c>
      <c r="D4622" t="s">
        <v>57</v>
      </c>
      <c r="E4622" t="s">
        <v>57</v>
      </c>
      <c r="F4622" t="s">
        <v>48</v>
      </c>
      <c r="G4622" t="s">
        <v>19</v>
      </c>
      <c r="H4622" t="s">
        <v>20</v>
      </c>
      <c r="I4622" t="s">
        <v>21</v>
      </c>
      <c r="J4622">
        <v>548</v>
      </c>
      <c r="K4622">
        <v>17.989999999999998</v>
      </c>
      <c r="L4622">
        <v>9858.52</v>
      </c>
      <c r="O4622" t="s">
        <v>24</v>
      </c>
      <c r="P4622" s="2">
        <f>DATEVALUE(CONCATENATE(RIGHT(output[[#This Row],[month_year]],2),"/01/",LEFT(output[[#This Row],[month_year]],4)))</f>
        <v>42430</v>
      </c>
    </row>
    <row r="4623" spans="1:16" x14ac:dyDescent="0.3">
      <c r="A4623">
        <v>201603</v>
      </c>
      <c r="B4623" t="s">
        <v>647</v>
      </c>
      <c r="C4623" t="s">
        <v>58</v>
      </c>
      <c r="D4623" t="s">
        <v>59</v>
      </c>
      <c r="E4623" t="s">
        <v>51</v>
      </c>
      <c r="F4623" t="s">
        <v>48</v>
      </c>
      <c r="G4623" t="s">
        <v>52</v>
      </c>
      <c r="H4623" t="s">
        <v>20</v>
      </c>
      <c r="I4623" t="s">
        <v>53</v>
      </c>
      <c r="J4623">
        <v>1736</v>
      </c>
      <c r="K4623">
        <v>17.989999999999998</v>
      </c>
      <c r="L4623">
        <v>31230.639999999999</v>
      </c>
      <c r="O4623" t="s">
        <v>24</v>
      </c>
      <c r="P4623" s="2">
        <f>DATEVALUE(CONCATENATE(RIGHT(output[[#This Row],[month_year]],2),"/01/",LEFT(output[[#This Row],[month_year]],4)))</f>
        <v>42430</v>
      </c>
    </row>
    <row r="4624" spans="1:16" x14ac:dyDescent="0.3">
      <c r="A4624">
        <v>201603</v>
      </c>
      <c r="B4624" t="s">
        <v>647</v>
      </c>
      <c r="C4624" t="s">
        <v>60</v>
      </c>
      <c r="D4624" t="s">
        <v>61</v>
      </c>
      <c r="E4624" t="s">
        <v>61</v>
      </c>
      <c r="F4624" t="s">
        <v>48</v>
      </c>
      <c r="G4624" t="s">
        <v>19</v>
      </c>
      <c r="H4624" t="s">
        <v>20</v>
      </c>
      <c r="I4624" t="s">
        <v>21</v>
      </c>
      <c r="J4624">
        <v>1681</v>
      </c>
      <c r="K4624">
        <v>17.989999999999998</v>
      </c>
      <c r="L4624">
        <v>30241.19</v>
      </c>
      <c r="O4624" t="s">
        <v>24</v>
      </c>
      <c r="P4624" s="2">
        <f>DATEVALUE(CONCATENATE(RIGHT(output[[#This Row],[month_year]],2),"/01/",LEFT(output[[#This Row],[month_year]],4)))</f>
        <v>42430</v>
      </c>
    </row>
    <row r="4625" spans="1:16" x14ac:dyDescent="0.3">
      <c r="A4625">
        <v>201603</v>
      </c>
      <c r="B4625" t="s">
        <v>647</v>
      </c>
      <c r="C4625" t="s">
        <v>679</v>
      </c>
      <c r="D4625" t="s">
        <v>481</v>
      </c>
      <c r="E4625" t="s">
        <v>481</v>
      </c>
      <c r="F4625" t="s">
        <v>48</v>
      </c>
      <c r="G4625" t="s">
        <v>19</v>
      </c>
      <c r="H4625" t="s">
        <v>38</v>
      </c>
      <c r="I4625" t="s">
        <v>39</v>
      </c>
      <c r="J4625">
        <v>1265</v>
      </c>
      <c r="K4625">
        <v>18.989999999999998</v>
      </c>
      <c r="L4625">
        <v>24022.35</v>
      </c>
      <c r="O4625" t="s">
        <v>24</v>
      </c>
      <c r="P4625" s="2">
        <f>DATEVALUE(CONCATENATE(RIGHT(output[[#This Row],[month_year]],2),"/01/",LEFT(output[[#This Row],[month_year]],4)))</f>
        <v>42430</v>
      </c>
    </row>
    <row r="4626" spans="1:16" x14ac:dyDescent="0.3">
      <c r="A4626">
        <v>201603</v>
      </c>
      <c r="B4626" t="s">
        <v>647</v>
      </c>
      <c r="C4626" t="s">
        <v>62</v>
      </c>
      <c r="D4626" t="s">
        <v>63</v>
      </c>
      <c r="E4626" t="s">
        <v>64</v>
      </c>
      <c r="F4626" t="s">
        <v>65</v>
      </c>
      <c r="G4626" t="s">
        <v>19</v>
      </c>
      <c r="H4626" t="s">
        <v>20</v>
      </c>
      <c r="I4626" t="s">
        <v>21</v>
      </c>
      <c r="J4626">
        <v>2397</v>
      </c>
      <c r="K4626">
        <v>17.989999999999998</v>
      </c>
      <c r="L4626">
        <v>43122.03</v>
      </c>
      <c r="O4626" t="s">
        <v>24</v>
      </c>
      <c r="P4626" s="2">
        <f>DATEVALUE(CONCATENATE(RIGHT(output[[#This Row],[month_year]],2),"/01/",LEFT(output[[#This Row],[month_year]],4)))</f>
        <v>42430</v>
      </c>
    </row>
    <row r="4627" spans="1:16" x14ac:dyDescent="0.3">
      <c r="A4627">
        <v>201603</v>
      </c>
      <c r="B4627" t="s">
        <v>647</v>
      </c>
      <c r="C4627" t="s">
        <v>104</v>
      </c>
      <c r="D4627" t="s">
        <v>105</v>
      </c>
      <c r="E4627" t="s">
        <v>106</v>
      </c>
      <c r="F4627" t="s">
        <v>65</v>
      </c>
      <c r="G4627" t="s">
        <v>19</v>
      </c>
      <c r="H4627" t="s">
        <v>38</v>
      </c>
      <c r="I4627" t="s">
        <v>39</v>
      </c>
      <c r="J4627">
        <v>200</v>
      </c>
      <c r="K4627">
        <v>18.989999999999998</v>
      </c>
      <c r="L4627">
        <v>3798</v>
      </c>
      <c r="O4627" t="s">
        <v>24</v>
      </c>
      <c r="P4627" s="2">
        <f>DATEVALUE(CONCATENATE(RIGHT(output[[#This Row],[month_year]],2),"/01/",LEFT(output[[#This Row],[month_year]],4)))</f>
        <v>42430</v>
      </c>
    </row>
    <row r="4628" spans="1:16" x14ac:dyDescent="0.3">
      <c r="A4628">
        <v>201603</v>
      </c>
      <c r="B4628" t="s">
        <v>647</v>
      </c>
      <c r="C4628" t="s">
        <v>66</v>
      </c>
      <c r="D4628" t="s">
        <v>67</v>
      </c>
      <c r="E4628" t="s">
        <v>67</v>
      </c>
      <c r="F4628" t="s">
        <v>65</v>
      </c>
      <c r="G4628" t="s">
        <v>19</v>
      </c>
      <c r="H4628" t="s">
        <v>20</v>
      </c>
      <c r="I4628" t="s">
        <v>21</v>
      </c>
      <c r="J4628">
        <v>3</v>
      </c>
      <c r="K4628">
        <v>17.989999999999998</v>
      </c>
      <c r="L4628">
        <v>53.97</v>
      </c>
      <c r="O4628" t="s">
        <v>24</v>
      </c>
      <c r="P4628" s="2">
        <f>DATEVALUE(CONCATENATE(RIGHT(output[[#This Row],[month_year]],2),"/01/",LEFT(output[[#This Row],[month_year]],4)))</f>
        <v>42430</v>
      </c>
    </row>
    <row r="4629" spans="1:16" x14ac:dyDescent="0.3">
      <c r="A4629">
        <v>201603</v>
      </c>
      <c r="B4629" t="s">
        <v>647</v>
      </c>
      <c r="C4629" t="s">
        <v>595</v>
      </c>
      <c r="D4629" t="s">
        <v>596</v>
      </c>
      <c r="E4629" t="s">
        <v>65</v>
      </c>
      <c r="F4629" t="s">
        <v>65</v>
      </c>
      <c r="G4629" t="s">
        <v>19</v>
      </c>
      <c r="H4629" t="s">
        <v>20</v>
      </c>
      <c r="I4629" t="s">
        <v>21</v>
      </c>
      <c r="J4629">
        <v>5915</v>
      </c>
      <c r="K4629">
        <v>17.989999999999998</v>
      </c>
      <c r="L4629">
        <v>106410.85</v>
      </c>
      <c r="O4629" t="s">
        <v>24</v>
      </c>
      <c r="P4629" s="2">
        <f>DATEVALUE(CONCATENATE(RIGHT(output[[#This Row],[month_year]],2),"/01/",LEFT(output[[#This Row],[month_year]],4)))</f>
        <v>42430</v>
      </c>
    </row>
    <row r="4630" spans="1:16" x14ac:dyDescent="0.3">
      <c r="A4630">
        <v>201603</v>
      </c>
      <c r="B4630" t="s">
        <v>647</v>
      </c>
      <c r="C4630" t="s">
        <v>597</v>
      </c>
      <c r="D4630" t="s">
        <v>598</v>
      </c>
      <c r="E4630" t="s">
        <v>120</v>
      </c>
      <c r="F4630" t="s">
        <v>65</v>
      </c>
      <c r="G4630" t="s">
        <v>19</v>
      </c>
      <c r="H4630" t="s">
        <v>38</v>
      </c>
      <c r="I4630" t="s">
        <v>39</v>
      </c>
      <c r="J4630">
        <v>2823</v>
      </c>
      <c r="K4630">
        <v>18.989999999999998</v>
      </c>
      <c r="L4630">
        <v>53608.77</v>
      </c>
      <c r="O4630" t="s">
        <v>24</v>
      </c>
      <c r="P4630" s="2">
        <f>DATEVALUE(CONCATENATE(RIGHT(output[[#This Row],[month_year]],2),"/01/",LEFT(output[[#This Row],[month_year]],4)))</f>
        <v>42430</v>
      </c>
    </row>
    <row r="4631" spans="1:16" x14ac:dyDescent="0.3">
      <c r="A4631">
        <v>201603</v>
      </c>
      <c r="B4631" t="s">
        <v>647</v>
      </c>
      <c r="C4631" t="s">
        <v>680</v>
      </c>
      <c r="D4631" t="s">
        <v>681</v>
      </c>
      <c r="E4631" t="s">
        <v>681</v>
      </c>
      <c r="F4631" t="s">
        <v>65</v>
      </c>
      <c r="G4631" t="s">
        <v>42</v>
      </c>
      <c r="H4631" t="s">
        <v>20</v>
      </c>
      <c r="I4631" t="s">
        <v>43</v>
      </c>
      <c r="J4631">
        <v>1062</v>
      </c>
      <c r="K4631">
        <v>24.99</v>
      </c>
      <c r="L4631">
        <v>26539.38</v>
      </c>
      <c r="O4631" t="s">
        <v>24</v>
      </c>
      <c r="P4631" s="2">
        <f>DATEVALUE(CONCATENATE(RIGHT(output[[#This Row],[month_year]],2),"/01/",LEFT(output[[#This Row],[month_year]],4)))</f>
        <v>42430</v>
      </c>
    </row>
    <row r="4632" spans="1:16" x14ac:dyDescent="0.3">
      <c r="A4632">
        <v>201603</v>
      </c>
      <c r="B4632" t="s">
        <v>647</v>
      </c>
      <c r="C4632" t="s">
        <v>682</v>
      </c>
      <c r="D4632" t="s">
        <v>683</v>
      </c>
      <c r="E4632" t="s">
        <v>684</v>
      </c>
      <c r="F4632" t="s">
        <v>65</v>
      </c>
      <c r="G4632" t="s">
        <v>637</v>
      </c>
      <c r="H4632" t="s">
        <v>20</v>
      </c>
      <c r="I4632" t="s">
        <v>638</v>
      </c>
      <c r="J4632">
        <v>494</v>
      </c>
      <c r="K4632">
        <v>19.989999999999998</v>
      </c>
      <c r="L4632">
        <v>9875.06</v>
      </c>
      <c r="O4632" t="s">
        <v>24</v>
      </c>
      <c r="P4632" s="2">
        <f>DATEVALUE(CONCATENATE(RIGHT(output[[#This Row],[month_year]],2),"/01/",LEFT(output[[#This Row],[month_year]],4)))</f>
        <v>42430</v>
      </c>
    </row>
    <row r="4633" spans="1:16" x14ac:dyDescent="0.3">
      <c r="A4633">
        <v>201603</v>
      </c>
      <c r="B4633" t="s">
        <v>647</v>
      </c>
      <c r="C4633" t="s">
        <v>685</v>
      </c>
      <c r="D4633" t="s">
        <v>686</v>
      </c>
      <c r="E4633" t="s">
        <v>686</v>
      </c>
      <c r="F4633" t="s">
        <v>65</v>
      </c>
      <c r="G4633" t="s">
        <v>52</v>
      </c>
      <c r="H4633" t="s">
        <v>20</v>
      </c>
      <c r="I4633" t="s">
        <v>53</v>
      </c>
      <c r="J4633">
        <v>926</v>
      </c>
      <c r="K4633">
        <v>17.989999999999998</v>
      </c>
      <c r="L4633">
        <v>16658.740000000002</v>
      </c>
      <c r="O4633" t="s">
        <v>24</v>
      </c>
      <c r="P4633" s="2">
        <f>DATEVALUE(CONCATENATE(RIGHT(output[[#This Row],[month_year]],2),"/01/",LEFT(output[[#This Row],[month_year]],4)))</f>
        <v>42430</v>
      </c>
    </row>
    <row r="4634" spans="1:16" x14ac:dyDescent="0.3">
      <c r="A4634">
        <v>201603</v>
      </c>
      <c r="B4634" t="s">
        <v>647</v>
      </c>
      <c r="C4634" t="s">
        <v>625</v>
      </c>
      <c r="D4634" t="s">
        <v>626</v>
      </c>
      <c r="E4634" t="s">
        <v>126</v>
      </c>
      <c r="F4634" t="s">
        <v>65</v>
      </c>
      <c r="G4634" t="s">
        <v>19</v>
      </c>
      <c r="H4634" t="s">
        <v>20</v>
      </c>
      <c r="I4634" t="s">
        <v>21</v>
      </c>
      <c r="J4634">
        <v>1547</v>
      </c>
      <c r="K4634">
        <v>17.989999999999998</v>
      </c>
      <c r="L4634">
        <v>27830.53</v>
      </c>
      <c r="O4634" t="s">
        <v>24</v>
      </c>
      <c r="P4634" s="2">
        <f>DATEVALUE(CONCATENATE(RIGHT(output[[#This Row],[month_year]],2),"/01/",LEFT(output[[#This Row],[month_year]],4)))</f>
        <v>42430</v>
      </c>
    </row>
    <row r="4635" spans="1:16" x14ac:dyDescent="0.3">
      <c r="A4635">
        <v>201603</v>
      </c>
      <c r="B4635" t="s">
        <v>647</v>
      </c>
      <c r="C4635" t="s">
        <v>121</v>
      </c>
      <c r="D4635" t="s">
        <v>122</v>
      </c>
      <c r="E4635" t="s">
        <v>123</v>
      </c>
      <c r="F4635" t="s">
        <v>65</v>
      </c>
      <c r="G4635" t="s">
        <v>19</v>
      </c>
      <c r="H4635" t="s">
        <v>38</v>
      </c>
      <c r="I4635" t="s">
        <v>39</v>
      </c>
      <c r="J4635">
        <v>206</v>
      </c>
      <c r="K4635">
        <v>18.989999999999998</v>
      </c>
      <c r="L4635">
        <v>3911.94</v>
      </c>
      <c r="O4635" t="s">
        <v>24</v>
      </c>
      <c r="P4635" s="2">
        <f>DATEVALUE(CONCATENATE(RIGHT(output[[#This Row],[month_year]],2),"/01/",LEFT(output[[#This Row],[month_year]],4)))</f>
        <v>42430</v>
      </c>
    </row>
    <row r="4636" spans="1:16" x14ac:dyDescent="0.3">
      <c r="A4636">
        <v>201604</v>
      </c>
      <c r="B4636" t="s">
        <v>15</v>
      </c>
      <c r="C4636" t="s">
        <v>16</v>
      </c>
      <c r="D4636" t="s">
        <v>17</v>
      </c>
      <c r="E4636" t="s">
        <v>17</v>
      </c>
      <c r="F4636" t="s">
        <v>18</v>
      </c>
      <c r="G4636" t="s">
        <v>19</v>
      </c>
      <c r="H4636" t="s">
        <v>20</v>
      </c>
      <c r="I4636" t="s">
        <v>21</v>
      </c>
      <c r="J4636">
        <v>4619</v>
      </c>
      <c r="K4636">
        <v>11</v>
      </c>
      <c r="L4636">
        <v>50809</v>
      </c>
      <c r="O4636" t="s">
        <v>24</v>
      </c>
      <c r="P4636" s="2">
        <f>DATEVALUE(CONCATENATE(RIGHT(output[[#This Row],[month_year]],2),"/01/",LEFT(output[[#This Row],[month_year]],4)))</f>
        <v>42461</v>
      </c>
    </row>
    <row r="4637" spans="1:16" x14ac:dyDescent="0.3">
      <c r="A4637">
        <v>201604</v>
      </c>
      <c r="B4637" t="s">
        <v>15</v>
      </c>
      <c r="C4637" t="s">
        <v>23</v>
      </c>
      <c r="D4637" t="s">
        <v>23</v>
      </c>
      <c r="E4637" t="s">
        <v>23</v>
      </c>
      <c r="F4637" t="s">
        <v>23</v>
      </c>
      <c r="G4637" t="s">
        <v>19</v>
      </c>
      <c r="H4637" t="s">
        <v>20</v>
      </c>
      <c r="I4637" t="s">
        <v>21</v>
      </c>
      <c r="J4637">
        <v>2301</v>
      </c>
      <c r="K4637">
        <v>11</v>
      </c>
      <c r="L4637">
        <v>25311</v>
      </c>
      <c r="O4637" t="s">
        <v>24</v>
      </c>
      <c r="P4637" s="2">
        <f>DATEVALUE(CONCATENATE(RIGHT(output[[#This Row],[month_year]],2),"/01/",LEFT(output[[#This Row],[month_year]],4)))</f>
        <v>42461</v>
      </c>
    </row>
    <row r="4638" spans="1:16" x14ac:dyDescent="0.3">
      <c r="A4638">
        <v>201604</v>
      </c>
      <c r="B4638" t="s">
        <v>15</v>
      </c>
      <c r="C4638" t="s">
        <v>656</v>
      </c>
      <c r="D4638" t="s">
        <v>656</v>
      </c>
      <c r="E4638" t="s">
        <v>656</v>
      </c>
      <c r="F4638" t="s">
        <v>23</v>
      </c>
      <c r="G4638" t="s">
        <v>19</v>
      </c>
      <c r="H4638" t="s">
        <v>38</v>
      </c>
      <c r="I4638" t="s">
        <v>39</v>
      </c>
      <c r="J4638">
        <v>1</v>
      </c>
      <c r="K4638">
        <v>12</v>
      </c>
      <c r="L4638">
        <v>12</v>
      </c>
      <c r="O4638" t="s">
        <v>24</v>
      </c>
      <c r="P4638" s="2">
        <f>DATEVALUE(CONCATENATE(RIGHT(output[[#This Row],[month_year]],2),"/01/",LEFT(output[[#This Row],[month_year]],4)))</f>
        <v>42461</v>
      </c>
    </row>
    <row r="4639" spans="1:16" x14ac:dyDescent="0.3">
      <c r="A4639">
        <v>201604</v>
      </c>
      <c r="B4639" t="s">
        <v>15</v>
      </c>
      <c r="C4639" t="s">
        <v>25</v>
      </c>
      <c r="D4639" t="s">
        <v>26</v>
      </c>
      <c r="E4639" t="s">
        <v>25</v>
      </c>
      <c r="F4639" t="s">
        <v>23</v>
      </c>
      <c r="G4639" t="s">
        <v>27</v>
      </c>
      <c r="H4639" t="s">
        <v>20</v>
      </c>
      <c r="I4639" t="s">
        <v>28</v>
      </c>
      <c r="J4639">
        <v>10821</v>
      </c>
      <c r="K4639">
        <v>7</v>
      </c>
      <c r="L4639">
        <v>75747</v>
      </c>
      <c r="O4639" t="s">
        <v>24</v>
      </c>
      <c r="P4639" s="2">
        <f>DATEVALUE(CONCATENATE(RIGHT(output[[#This Row],[month_year]],2),"/01/",LEFT(output[[#This Row],[month_year]],4)))</f>
        <v>42461</v>
      </c>
    </row>
    <row r="4640" spans="1:16" x14ac:dyDescent="0.3">
      <c r="A4640">
        <v>201604</v>
      </c>
      <c r="B4640" t="s">
        <v>15</v>
      </c>
      <c r="C4640" t="s">
        <v>29</v>
      </c>
      <c r="D4640" t="s">
        <v>30</v>
      </c>
      <c r="E4640" t="s">
        <v>30</v>
      </c>
      <c r="F4640" t="s">
        <v>30</v>
      </c>
      <c r="G4640" t="s">
        <v>19</v>
      </c>
      <c r="H4640" t="s">
        <v>20</v>
      </c>
      <c r="I4640" t="s">
        <v>21</v>
      </c>
      <c r="J4640">
        <v>32908</v>
      </c>
      <c r="K4640">
        <v>11</v>
      </c>
      <c r="L4640">
        <v>361988</v>
      </c>
      <c r="O4640" t="s">
        <v>24</v>
      </c>
      <c r="P4640" s="2">
        <f>DATEVALUE(CONCATENATE(RIGHT(output[[#This Row],[month_year]],2),"/01/",LEFT(output[[#This Row],[month_year]],4)))</f>
        <v>42461</v>
      </c>
    </row>
    <row r="4641" spans="1:16" x14ac:dyDescent="0.3">
      <c r="A4641">
        <v>201604</v>
      </c>
      <c r="B4641" t="s">
        <v>15</v>
      </c>
      <c r="C4641" t="s">
        <v>31</v>
      </c>
      <c r="D4641" t="s">
        <v>32</v>
      </c>
      <c r="E4641" t="s">
        <v>32</v>
      </c>
      <c r="F4641" t="s">
        <v>30</v>
      </c>
      <c r="G4641" t="s">
        <v>19</v>
      </c>
      <c r="H4641" t="s">
        <v>20</v>
      </c>
      <c r="I4641" t="s">
        <v>21</v>
      </c>
      <c r="J4641">
        <v>33767</v>
      </c>
      <c r="K4641">
        <v>11</v>
      </c>
      <c r="L4641">
        <v>371437</v>
      </c>
      <c r="O4641" t="s">
        <v>24</v>
      </c>
      <c r="P4641" s="2">
        <f>DATEVALUE(CONCATENATE(RIGHT(output[[#This Row],[month_year]],2),"/01/",LEFT(output[[#This Row],[month_year]],4)))</f>
        <v>42461</v>
      </c>
    </row>
    <row r="4642" spans="1:16" x14ac:dyDescent="0.3">
      <c r="A4642">
        <v>201604</v>
      </c>
      <c r="B4642" t="s">
        <v>15</v>
      </c>
      <c r="C4642" t="s">
        <v>33</v>
      </c>
      <c r="D4642" t="s">
        <v>33</v>
      </c>
      <c r="E4642" t="s">
        <v>34</v>
      </c>
      <c r="F4642" t="s">
        <v>35</v>
      </c>
      <c r="G4642" t="s">
        <v>19</v>
      </c>
      <c r="H4642" t="s">
        <v>20</v>
      </c>
      <c r="I4642" t="s">
        <v>21</v>
      </c>
      <c r="J4642">
        <v>7459</v>
      </c>
      <c r="K4642">
        <v>11</v>
      </c>
      <c r="L4642">
        <v>82049</v>
      </c>
      <c r="O4642" t="s">
        <v>24</v>
      </c>
      <c r="P4642" s="2">
        <f>DATEVALUE(CONCATENATE(RIGHT(output[[#This Row],[month_year]],2),"/01/",LEFT(output[[#This Row],[month_year]],4)))</f>
        <v>42461</v>
      </c>
    </row>
    <row r="4643" spans="1:16" x14ac:dyDescent="0.3">
      <c r="A4643">
        <v>201604</v>
      </c>
      <c r="B4643" t="s">
        <v>15</v>
      </c>
      <c r="C4643" t="s">
        <v>36</v>
      </c>
      <c r="D4643" t="s">
        <v>36</v>
      </c>
      <c r="E4643" t="s">
        <v>36</v>
      </c>
      <c r="F4643" t="s">
        <v>35</v>
      </c>
      <c r="G4643" t="s">
        <v>19</v>
      </c>
      <c r="H4643" t="s">
        <v>20</v>
      </c>
      <c r="I4643" t="s">
        <v>21</v>
      </c>
      <c r="J4643">
        <v>11644</v>
      </c>
      <c r="K4643">
        <v>11</v>
      </c>
      <c r="L4643">
        <v>128084</v>
      </c>
      <c r="O4643" t="s">
        <v>24</v>
      </c>
      <c r="P4643" s="2">
        <f>DATEVALUE(CONCATENATE(RIGHT(output[[#This Row],[month_year]],2),"/01/",LEFT(output[[#This Row],[month_year]],4)))</f>
        <v>42461</v>
      </c>
    </row>
    <row r="4644" spans="1:16" x14ac:dyDescent="0.3">
      <c r="A4644">
        <v>201604</v>
      </c>
      <c r="B4644" t="s">
        <v>15</v>
      </c>
      <c r="C4644" t="s">
        <v>37</v>
      </c>
      <c r="D4644" t="s">
        <v>37</v>
      </c>
      <c r="E4644" t="s">
        <v>37</v>
      </c>
      <c r="F4644" t="s">
        <v>35</v>
      </c>
      <c r="G4644" t="s">
        <v>19</v>
      </c>
      <c r="H4644" t="s">
        <v>38</v>
      </c>
      <c r="I4644" t="s">
        <v>39</v>
      </c>
      <c r="J4644">
        <v>8416</v>
      </c>
      <c r="K4644">
        <v>12</v>
      </c>
      <c r="L4644">
        <v>100992</v>
      </c>
      <c r="O4644" t="s">
        <v>24</v>
      </c>
      <c r="P4644" s="2">
        <f>DATEVALUE(CONCATENATE(RIGHT(output[[#This Row],[month_year]],2),"/01/",LEFT(output[[#This Row],[month_year]],4)))</f>
        <v>42461</v>
      </c>
    </row>
    <row r="4645" spans="1:16" x14ac:dyDescent="0.3">
      <c r="A4645">
        <v>201604</v>
      </c>
      <c r="B4645" t="s">
        <v>15</v>
      </c>
      <c r="C4645" t="s">
        <v>40</v>
      </c>
      <c r="D4645" t="s">
        <v>41</v>
      </c>
      <c r="E4645" t="s">
        <v>41</v>
      </c>
      <c r="F4645" t="s">
        <v>35</v>
      </c>
      <c r="G4645" t="s">
        <v>42</v>
      </c>
      <c r="H4645" t="s">
        <v>20</v>
      </c>
      <c r="I4645" t="s">
        <v>43</v>
      </c>
      <c r="J4645">
        <v>2612</v>
      </c>
      <c r="K4645">
        <v>18</v>
      </c>
      <c r="L4645">
        <v>47016</v>
      </c>
      <c r="O4645" t="s">
        <v>24</v>
      </c>
      <c r="P4645" s="2">
        <f>DATEVALUE(CONCATENATE(RIGHT(output[[#This Row],[month_year]],2),"/01/",LEFT(output[[#This Row],[month_year]],4)))</f>
        <v>42461</v>
      </c>
    </row>
    <row r="4646" spans="1:16" x14ac:dyDescent="0.3">
      <c r="A4646">
        <v>201604</v>
      </c>
      <c r="B4646" t="s">
        <v>15</v>
      </c>
      <c r="C4646" t="s">
        <v>44</v>
      </c>
      <c r="D4646" t="s">
        <v>44</v>
      </c>
      <c r="E4646" t="s">
        <v>45</v>
      </c>
      <c r="F4646" t="s">
        <v>35</v>
      </c>
      <c r="G4646" t="s">
        <v>27</v>
      </c>
      <c r="H4646" t="s">
        <v>20</v>
      </c>
      <c r="I4646" t="s">
        <v>28</v>
      </c>
      <c r="J4646">
        <v>10334</v>
      </c>
      <c r="K4646">
        <v>7</v>
      </c>
      <c r="L4646">
        <v>72338</v>
      </c>
      <c r="O4646" t="s">
        <v>24</v>
      </c>
      <c r="P4646" s="2">
        <f>DATEVALUE(CONCATENATE(RIGHT(output[[#This Row],[month_year]],2),"/01/",LEFT(output[[#This Row],[month_year]],4)))</f>
        <v>42461</v>
      </c>
    </row>
    <row r="4647" spans="1:16" x14ac:dyDescent="0.3">
      <c r="A4647">
        <v>201604</v>
      </c>
      <c r="B4647" t="s">
        <v>15</v>
      </c>
      <c r="C4647" t="s">
        <v>46</v>
      </c>
      <c r="D4647" t="s">
        <v>47</v>
      </c>
      <c r="E4647" t="s">
        <v>47</v>
      </c>
      <c r="F4647" t="s">
        <v>48</v>
      </c>
      <c r="G4647" t="s">
        <v>19</v>
      </c>
      <c r="H4647" t="s">
        <v>20</v>
      </c>
      <c r="I4647" t="s">
        <v>21</v>
      </c>
      <c r="J4647">
        <v>24526</v>
      </c>
      <c r="K4647">
        <v>11</v>
      </c>
      <c r="L4647">
        <v>269786</v>
      </c>
      <c r="O4647" t="s">
        <v>24</v>
      </c>
      <c r="P4647" s="2">
        <f>DATEVALUE(CONCATENATE(RIGHT(output[[#This Row],[month_year]],2),"/01/",LEFT(output[[#This Row],[month_year]],4)))</f>
        <v>42461</v>
      </c>
    </row>
    <row r="4648" spans="1:16" x14ac:dyDescent="0.3">
      <c r="A4648">
        <v>201604</v>
      </c>
      <c r="B4648" t="s">
        <v>15</v>
      </c>
      <c r="C4648" t="s">
        <v>49</v>
      </c>
      <c r="D4648" t="s">
        <v>50</v>
      </c>
      <c r="E4648" t="s">
        <v>51</v>
      </c>
      <c r="F4648" t="s">
        <v>48</v>
      </c>
      <c r="G4648" t="s">
        <v>52</v>
      </c>
      <c r="H4648" t="s">
        <v>20</v>
      </c>
      <c r="I4648" t="s">
        <v>53</v>
      </c>
      <c r="J4648">
        <v>3711</v>
      </c>
      <c r="K4648">
        <v>11</v>
      </c>
      <c r="L4648">
        <v>40821</v>
      </c>
      <c r="O4648" t="s">
        <v>24</v>
      </c>
      <c r="P4648" s="2">
        <f>DATEVALUE(CONCATENATE(RIGHT(output[[#This Row],[month_year]],2),"/01/",LEFT(output[[#This Row],[month_year]],4)))</f>
        <v>42461</v>
      </c>
    </row>
    <row r="4649" spans="1:16" x14ac:dyDescent="0.3">
      <c r="A4649">
        <v>201604</v>
      </c>
      <c r="B4649" t="s">
        <v>15</v>
      </c>
      <c r="C4649" t="s">
        <v>54</v>
      </c>
      <c r="D4649" t="s">
        <v>55</v>
      </c>
      <c r="E4649" t="s">
        <v>55</v>
      </c>
      <c r="F4649" t="s">
        <v>48</v>
      </c>
      <c r="G4649" t="s">
        <v>19</v>
      </c>
      <c r="H4649" t="s">
        <v>20</v>
      </c>
      <c r="I4649" t="s">
        <v>21</v>
      </c>
      <c r="J4649">
        <v>2693</v>
      </c>
      <c r="K4649">
        <v>11</v>
      </c>
      <c r="L4649">
        <v>29623</v>
      </c>
      <c r="O4649" t="s">
        <v>24</v>
      </c>
      <c r="P4649" s="2">
        <f>DATEVALUE(CONCATENATE(RIGHT(output[[#This Row],[month_year]],2),"/01/",LEFT(output[[#This Row],[month_year]],4)))</f>
        <v>42461</v>
      </c>
    </row>
    <row r="4650" spans="1:16" x14ac:dyDescent="0.3">
      <c r="A4650">
        <v>201604</v>
      </c>
      <c r="B4650" t="s">
        <v>15</v>
      </c>
      <c r="C4650" t="s">
        <v>56</v>
      </c>
      <c r="D4650" t="s">
        <v>57</v>
      </c>
      <c r="E4650" t="s">
        <v>57</v>
      </c>
      <c r="F4650" t="s">
        <v>48</v>
      </c>
      <c r="G4650" t="s">
        <v>19</v>
      </c>
      <c r="H4650" t="s">
        <v>20</v>
      </c>
      <c r="I4650" t="s">
        <v>21</v>
      </c>
      <c r="J4650">
        <v>2172</v>
      </c>
      <c r="K4650">
        <v>11</v>
      </c>
      <c r="L4650">
        <v>23892</v>
      </c>
      <c r="O4650" t="s">
        <v>24</v>
      </c>
      <c r="P4650" s="2">
        <f>DATEVALUE(CONCATENATE(RIGHT(output[[#This Row],[month_year]],2),"/01/",LEFT(output[[#This Row],[month_year]],4)))</f>
        <v>42461</v>
      </c>
    </row>
    <row r="4651" spans="1:16" x14ac:dyDescent="0.3">
      <c r="A4651">
        <v>201604</v>
      </c>
      <c r="B4651" t="s">
        <v>15</v>
      </c>
      <c r="C4651" t="s">
        <v>58</v>
      </c>
      <c r="D4651" t="s">
        <v>59</v>
      </c>
      <c r="E4651" t="s">
        <v>51</v>
      </c>
      <c r="F4651" t="s">
        <v>48</v>
      </c>
      <c r="G4651" t="s">
        <v>52</v>
      </c>
      <c r="H4651" t="s">
        <v>20</v>
      </c>
      <c r="I4651" t="s">
        <v>53</v>
      </c>
      <c r="J4651">
        <v>27</v>
      </c>
      <c r="K4651">
        <v>11</v>
      </c>
      <c r="L4651">
        <v>297</v>
      </c>
      <c r="O4651" t="s">
        <v>24</v>
      </c>
      <c r="P4651" s="2">
        <f>DATEVALUE(CONCATENATE(RIGHT(output[[#This Row],[month_year]],2),"/01/",LEFT(output[[#This Row],[month_year]],4)))</f>
        <v>42461</v>
      </c>
    </row>
    <row r="4652" spans="1:16" x14ac:dyDescent="0.3">
      <c r="A4652">
        <v>201604</v>
      </c>
      <c r="B4652" t="s">
        <v>15</v>
      </c>
      <c r="C4652" t="s">
        <v>60</v>
      </c>
      <c r="D4652" t="s">
        <v>61</v>
      </c>
      <c r="E4652" t="s">
        <v>61</v>
      </c>
      <c r="F4652" t="s">
        <v>48</v>
      </c>
      <c r="G4652" t="s">
        <v>19</v>
      </c>
      <c r="H4652" t="s">
        <v>20</v>
      </c>
      <c r="I4652" t="s">
        <v>21</v>
      </c>
      <c r="J4652">
        <v>6552</v>
      </c>
      <c r="K4652">
        <v>11</v>
      </c>
      <c r="L4652">
        <v>72072</v>
      </c>
      <c r="O4652" t="s">
        <v>24</v>
      </c>
      <c r="P4652" s="2">
        <f>DATEVALUE(CONCATENATE(RIGHT(output[[#This Row],[month_year]],2),"/01/",LEFT(output[[#This Row],[month_year]],4)))</f>
        <v>42461</v>
      </c>
    </row>
    <row r="4653" spans="1:16" x14ac:dyDescent="0.3">
      <c r="A4653">
        <v>201604</v>
      </c>
      <c r="B4653" t="s">
        <v>15</v>
      </c>
      <c r="C4653" t="s">
        <v>62</v>
      </c>
      <c r="D4653" t="s">
        <v>63</v>
      </c>
      <c r="E4653" t="s">
        <v>64</v>
      </c>
      <c r="F4653" t="s">
        <v>65</v>
      </c>
      <c r="G4653" t="s">
        <v>19</v>
      </c>
      <c r="H4653" t="s">
        <v>20</v>
      </c>
      <c r="I4653" t="s">
        <v>21</v>
      </c>
      <c r="J4653">
        <v>3266</v>
      </c>
      <c r="K4653">
        <v>11</v>
      </c>
      <c r="L4653">
        <v>35926</v>
      </c>
      <c r="O4653" t="s">
        <v>24</v>
      </c>
      <c r="P4653" s="2">
        <f>DATEVALUE(CONCATENATE(RIGHT(output[[#This Row],[month_year]],2),"/01/",LEFT(output[[#This Row],[month_year]],4)))</f>
        <v>42461</v>
      </c>
    </row>
    <row r="4654" spans="1:16" x14ac:dyDescent="0.3">
      <c r="A4654">
        <v>201604</v>
      </c>
      <c r="B4654" t="s">
        <v>15</v>
      </c>
      <c r="C4654" t="s">
        <v>68</v>
      </c>
      <c r="D4654" t="s">
        <v>69</v>
      </c>
      <c r="E4654" t="s">
        <v>65</v>
      </c>
      <c r="F4654" t="s">
        <v>65</v>
      </c>
      <c r="G4654" t="s">
        <v>19</v>
      </c>
      <c r="H4654" t="s">
        <v>20</v>
      </c>
      <c r="I4654" t="s">
        <v>21</v>
      </c>
      <c r="J4654">
        <v>3442</v>
      </c>
      <c r="K4654">
        <v>11</v>
      </c>
      <c r="L4654">
        <v>37862</v>
      </c>
      <c r="O4654" t="s">
        <v>24</v>
      </c>
      <c r="P4654" s="2">
        <f>DATEVALUE(CONCATENATE(RIGHT(output[[#This Row],[month_year]],2),"/01/",LEFT(output[[#This Row],[month_year]],4)))</f>
        <v>42461</v>
      </c>
    </row>
    <row r="4655" spans="1:16" x14ac:dyDescent="0.3">
      <c r="A4655">
        <v>201604</v>
      </c>
      <c r="B4655" t="s">
        <v>70</v>
      </c>
      <c r="C4655" t="s">
        <v>16</v>
      </c>
      <c r="D4655" t="s">
        <v>17</v>
      </c>
      <c r="E4655" t="s">
        <v>17</v>
      </c>
      <c r="F4655" t="s">
        <v>18</v>
      </c>
      <c r="G4655" t="s">
        <v>19</v>
      </c>
      <c r="H4655" t="s">
        <v>20</v>
      </c>
      <c r="I4655" t="s">
        <v>21</v>
      </c>
      <c r="J4655">
        <v>1430</v>
      </c>
      <c r="K4655">
        <v>9.9375</v>
      </c>
      <c r="L4655">
        <v>14210.625</v>
      </c>
      <c r="M4655">
        <v>18.6666666666667</v>
      </c>
      <c r="N4655" t="s">
        <v>17</v>
      </c>
      <c r="O4655" t="s">
        <v>22</v>
      </c>
      <c r="P4655" s="2">
        <f>DATEVALUE(CONCATENATE(RIGHT(output[[#This Row],[month_year]],2),"/01/",LEFT(output[[#This Row],[month_year]],4)))</f>
        <v>42461</v>
      </c>
    </row>
    <row r="4656" spans="1:16" x14ac:dyDescent="0.3">
      <c r="A4656">
        <v>201604</v>
      </c>
      <c r="B4656" t="s">
        <v>70</v>
      </c>
      <c r="C4656" t="s">
        <v>71</v>
      </c>
      <c r="D4656" t="s">
        <v>72</v>
      </c>
      <c r="E4656" t="s">
        <v>72</v>
      </c>
      <c r="F4656" t="s">
        <v>18</v>
      </c>
      <c r="G4656" t="s">
        <v>19</v>
      </c>
      <c r="H4656" t="s">
        <v>38</v>
      </c>
      <c r="I4656" t="s">
        <v>39</v>
      </c>
      <c r="J4656">
        <v>2072</v>
      </c>
      <c r="K4656">
        <v>9.94</v>
      </c>
      <c r="L4656">
        <v>20595.68</v>
      </c>
      <c r="M4656">
        <v>16</v>
      </c>
      <c r="N4656" t="s">
        <v>72</v>
      </c>
      <c r="O4656" t="s">
        <v>22</v>
      </c>
      <c r="P4656" s="2">
        <f>DATEVALUE(CONCATENATE(RIGHT(output[[#This Row],[month_year]],2),"/01/",LEFT(output[[#This Row],[month_year]],4)))</f>
        <v>42461</v>
      </c>
    </row>
    <row r="4657" spans="1:16" x14ac:dyDescent="0.3">
      <c r="A4657">
        <v>201604</v>
      </c>
      <c r="B4657" t="s">
        <v>70</v>
      </c>
      <c r="C4657" t="s">
        <v>73</v>
      </c>
      <c r="D4657" t="s">
        <v>74</v>
      </c>
      <c r="E4657" t="s">
        <v>75</v>
      </c>
      <c r="F4657" t="s">
        <v>18</v>
      </c>
      <c r="G4657" t="s">
        <v>19</v>
      </c>
      <c r="H4657" t="s">
        <v>20</v>
      </c>
      <c r="I4657" t="s">
        <v>21</v>
      </c>
      <c r="J4657">
        <v>354</v>
      </c>
      <c r="K4657">
        <v>9.9375</v>
      </c>
      <c r="L4657">
        <v>3517.875</v>
      </c>
      <c r="M4657">
        <v>5.3333333333333304</v>
      </c>
      <c r="N4657" t="s">
        <v>75</v>
      </c>
      <c r="O4657" t="s">
        <v>22</v>
      </c>
      <c r="P4657" s="2">
        <f>DATEVALUE(CONCATENATE(RIGHT(output[[#This Row],[month_year]],2),"/01/",LEFT(output[[#This Row],[month_year]],4)))</f>
        <v>42461</v>
      </c>
    </row>
    <row r="4658" spans="1:16" x14ac:dyDescent="0.3">
      <c r="A4658">
        <v>201604</v>
      </c>
      <c r="B4658" t="s">
        <v>70</v>
      </c>
      <c r="C4658" t="s">
        <v>76</v>
      </c>
      <c r="D4658" t="s">
        <v>77</v>
      </c>
      <c r="E4658" t="s">
        <v>78</v>
      </c>
      <c r="F4658" t="s">
        <v>18</v>
      </c>
      <c r="G4658" t="s">
        <v>19</v>
      </c>
      <c r="H4658" t="s">
        <v>38</v>
      </c>
      <c r="I4658" t="s">
        <v>39</v>
      </c>
      <c r="J4658">
        <v>648</v>
      </c>
      <c r="K4658">
        <v>9.94</v>
      </c>
      <c r="L4658">
        <v>6441.12</v>
      </c>
      <c r="M4658">
        <v>5.3333333333333304</v>
      </c>
      <c r="N4658" t="s">
        <v>78</v>
      </c>
      <c r="O4658" t="s">
        <v>22</v>
      </c>
      <c r="P4658" s="2">
        <f>DATEVALUE(CONCATENATE(RIGHT(output[[#This Row],[month_year]],2),"/01/",LEFT(output[[#This Row],[month_year]],4)))</f>
        <v>42461</v>
      </c>
    </row>
    <row r="4659" spans="1:16" x14ac:dyDescent="0.3">
      <c r="A4659">
        <v>201604</v>
      </c>
      <c r="B4659" t="s">
        <v>70</v>
      </c>
      <c r="C4659" t="s">
        <v>79</v>
      </c>
      <c r="D4659" t="s">
        <v>80</v>
      </c>
      <c r="E4659" t="s">
        <v>81</v>
      </c>
      <c r="F4659" t="s">
        <v>18</v>
      </c>
      <c r="G4659" t="s">
        <v>52</v>
      </c>
      <c r="H4659" t="s">
        <v>20</v>
      </c>
      <c r="I4659" t="s">
        <v>53</v>
      </c>
      <c r="J4659">
        <v>1320</v>
      </c>
      <c r="K4659">
        <v>9.94</v>
      </c>
      <c r="L4659">
        <v>13120.8</v>
      </c>
      <c r="M4659">
        <v>13.3333333333333</v>
      </c>
      <c r="N4659" t="s">
        <v>81</v>
      </c>
      <c r="O4659" t="s">
        <v>22</v>
      </c>
      <c r="P4659" s="2">
        <f>DATEVALUE(CONCATENATE(RIGHT(output[[#This Row],[month_year]],2),"/01/",LEFT(output[[#This Row],[month_year]],4)))</f>
        <v>42461</v>
      </c>
    </row>
    <row r="4660" spans="1:16" x14ac:dyDescent="0.3">
      <c r="A4660">
        <v>201604</v>
      </c>
      <c r="B4660" t="s">
        <v>70</v>
      </c>
      <c r="C4660" t="s">
        <v>82</v>
      </c>
      <c r="D4660" t="s">
        <v>83</v>
      </c>
      <c r="E4660" t="s">
        <v>84</v>
      </c>
      <c r="F4660" t="s">
        <v>18</v>
      </c>
      <c r="G4660" t="s">
        <v>52</v>
      </c>
      <c r="H4660" t="s">
        <v>38</v>
      </c>
      <c r="I4660" t="s">
        <v>85</v>
      </c>
      <c r="J4660">
        <v>779</v>
      </c>
      <c r="K4660">
        <v>9.9499999999999993</v>
      </c>
      <c r="L4660">
        <v>7751.05</v>
      </c>
      <c r="M4660">
        <v>10.6666666666667</v>
      </c>
      <c r="N4660" t="s">
        <v>84</v>
      </c>
      <c r="O4660" t="s">
        <v>22</v>
      </c>
      <c r="P4660" s="2">
        <f>DATEVALUE(CONCATENATE(RIGHT(output[[#This Row],[month_year]],2),"/01/",LEFT(output[[#This Row],[month_year]],4)))</f>
        <v>42461</v>
      </c>
    </row>
    <row r="4661" spans="1:16" x14ac:dyDescent="0.3">
      <c r="A4661">
        <v>201604</v>
      </c>
      <c r="B4661" t="s">
        <v>70</v>
      </c>
      <c r="C4661" t="s">
        <v>29</v>
      </c>
      <c r="D4661" t="s">
        <v>30</v>
      </c>
      <c r="E4661" t="s">
        <v>30</v>
      </c>
      <c r="F4661" t="s">
        <v>30</v>
      </c>
      <c r="G4661" t="s">
        <v>19</v>
      </c>
      <c r="H4661" t="s">
        <v>20</v>
      </c>
      <c r="I4661" t="s">
        <v>21</v>
      </c>
      <c r="J4661">
        <v>10794</v>
      </c>
      <c r="K4661">
        <v>9.9375</v>
      </c>
      <c r="L4661">
        <v>107265.375</v>
      </c>
      <c r="M4661">
        <v>64</v>
      </c>
      <c r="N4661" t="s">
        <v>30</v>
      </c>
      <c r="O4661" t="s">
        <v>22</v>
      </c>
      <c r="P4661" s="2">
        <f>DATEVALUE(CONCATENATE(RIGHT(output[[#This Row],[month_year]],2),"/01/",LEFT(output[[#This Row],[month_year]],4)))</f>
        <v>42461</v>
      </c>
    </row>
    <row r="4662" spans="1:16" x14ac:dyDescent="0.3">
      <c r="A4662">
        <v>201604</v>
      </c>
      <c r="B4662" t="s">
        <v>70</v>
      </c>
      <c r="C4662" t="s">
        <v>86</v>
      </c>
      <c r="D4662" t="s">
        <v>87</v>
      </c>
      <c r="E4662" t="s">
        <v>87</v>
      </c>
      <c r="F4662" t="s">
        <v>30</v>
      </c>
      <c r="G4662" t="s">
        <v>19</v>
      </c>
      <c r="H4662" t="s">
        <v>38</v>
      </c>
      <c r="I4662" t="s">
        <v>39</v>
      </c>
      <c r="J4662">
        <v>3082</v>
      </c>
      <c r="K4662">
        <v>9.94</v>
      </c>
      <c r="L4662">
        <v>30635.08</v>
      </c>
      <c r="M4662">
        <v>21.3333333333333</v>
      </c>
      <c r="N4662" t="s">
        <v>87</v>
      </c>
      <c r="O4662" t="s">
        <v>22</v>
      </c>
      <c r="P4662" s="2">
        <f>DATEVALUE(CONCATENATE(RIGHT(output[[#This Row],[month_year]],2),"/01/",LEFT(output[[#This Row],[month_year]],4)))</f>
        <v>42461</v>
      </c>
    </row>
    <row r="4663" spans="1:16" x14ac:dyDescent="0.3">
      <c r="A4663">
        <v>201604</v>
      </c>
      <c r="B4663" t="s">
        <v>70</v>
      </c>
      <c r="C4663" t="s">
        <v>88</v>
      </c>
      <c r="D4663" t="s">
        <v>89</v>
      </c>
      <c r="E4663" t="s">
        <v>30</v>
      </c>
      <c r="F4663" t="s">
        <v>30</v>
      </c>
      <c r="G4663" t="s">
        <v>19</v>
      </c>
      <c r="H4663" t="s">
        <v>20</v>
      </c>
      <c r="I4663" t="s">
        <v>21</v>
      </c>
      <c r="J4663">
        <v>341</v>
      </c>
      <c r="K4663">
        <v>9.9499999999999993</v>
      </c>
      <c r="L4663">
        <v>3392.95</v>
      </c>
      <c r="N4663" t="s">
        <v>30</v>
      </c>
      <c r="O4663" t="s">
        <v>24</v>
      </c>
      <c r="P4663" s="2">
        <f>DATEVALUE(CONCATENATE(RIGHT(output[[#This Row],[month_year]],2),"/01/",LEFT(output[[#This Row],[month_year]],4)))</f>
        <v>42461</v>
      </c>
    </row>
    <row r="4664" spans="1:16" x14ac:dyDescent="0.3">
      <c r="A4664">
        <v>201604</v>
      </c>
      <c r="B4664" t="s">
        <v>70</v>
      </c>
      <c r="C4664" t="s">
        <v>278</v>
      </c>
      <c r="D4664" t="s">
        <v>279</v>
      </c>
      <c r="E4664" t="s">
        <v>87</v>
      </c>
      <c r="F4664" t="s">
        <v>30</v>
      </c>
      <c r="G4664" t="s">
        <v>19</v>
      </c>
      <c r="H4664" t="s">
        <v>38</v>
      </c>
      <c r="I4664" t="s">
        <v>39</v>
      </c>
      <c r="J4664">
        <v>34</v>
      </c>
      <c r="K4664">
        <v>9.9499999999999993</v>
      </c>
      <c r="L4664">
        <v>338.3</v>
      </c>
      <c r="N4664" t="s">
        <v>87</v>
      </c>
      <c r="O4664" t="s">
        <v>24</v>
      </c>
      <c r="P4664" s="2">
        <f>DATEVALUE(CONCATENATE(RIGHT(output[[#This Row],[month_year]],2),"/01/",LEFT(output[[#This Row],[month_year]],4)))</f>
        <v>42461</v>
      </c>
    </row>
    <row r="4665" spans="1:16" x14ac:dyDescent="0.3">
      <c r="A4665">
        <v>201604</v>
      </c>
      <c r="B4665" t="s">
        <v>70</v>
      </c>
      <c r="C4665" t="s">
        <v>31</v>
      </c>
      <c r="D4665" t="s">
        <v>32</v>
      </c>
      <c r="E4665" t="s">
        <v>32</v>
      </c>
      <c r="F4665" t="s">
        <v>30</v>
      </c>
      <c r="G4665" t="s">
        <v>19</v>
      </c>
      <c r="H4665" t="s">
        <v>20</v>
      </c>
      <c r="I4665" t="s">
        <v>21</v>
      </c>
      <c r="J4665">
        <v>27698</v>
      </c>
      <c r="K4665">
        <v>9.9375</v>
      </c>
      <c r="L4665">
        <v>275248.875</v>
      </c>
      <c r="M4665">
        <v>24</v>
      </c>
      <c r="N4665" t="s">
        <v>32</v>
      </c>
      <c r="O4665" t="s">
        <v>22</v>
      </c>
      <c r="P4665" s="2">
        <f>DATEVALUE(CONCATENATE(RIGHT(output[[#This Row],[month_year]],2),"/01/",LEFT(output[[#This Row],[month_year]],4)))</f>
        <v>42461</v>
      </c>
    </row>
    <row r="4666" spans="1:16" x14ac:dyDescent="0.3">
      <c r="A4666">
        <v>201604</v>
      </c>
      <c r="B4666" t="s">
        <v>70</v>
      </c>
      <c r="C4666" t="s">
        <v>90</v>
      </c>
      <c r="D4666" t="s">
        <v>91</v>
      </c>
      <c r="E4666" t="s">
        <v>91</v>
      </c>
      <c r="F4666" t="s">
        <v>30</v>
      </c>
      <c r="G4666" t="s">
        <v>19</v>
      </c>
      <c r="H4666" t="s">
        <v>38</v>
      </c>
      <c r="I4666" t="s">
        <v>39</v>
      </c>
      <c r="J4666">
        <v>216</v>
      </c>
      <c r="K4666">
        <v>9.94</v>
      </c>
      <c r="L4666">
        <v>2147.04</v>
      </c>
      <c r="M4666">
        <v>18.6666666666667</v>
      </c>
      <c r="N4666" t="s">
        <v>91</v>
      </c>
      <c r="O4666" t="s">
        <v>22</v>
      </c>
      <c r="P4666" s="2">
        <f>DATEVALUE(CONCATENATE(RIGHT(output[[#This Row],[month_year]],2),"/01/",LEFT(output[[#This Row],[month_year]],4)))</f>
        <v>42461</v>
      </c>
    </row>
    <row r="4667" spans="1:16" x14ac:dyDescent="0.3">
      <c r="A4667">
        <v>201604</v>
      </c>
      <c r="B4667" t="s">
        <v>70</v>
      </c>
      <c r="C4667" t="s">
        <v>92</v>
      </c>
      <c r="D4667" t="s">
        <v>92</v>
      </c>
      <c r="E4667" t="s">
        <v>92</v>
      </c>
      <c r="F4667" t="s">
        <v>35</v>
      </c>
      <c r="G4667" t="s">
        <v>19</v>
      </c>
      <c r="H4667" t="s">
        <v>20</v>
      </c>
      <c r="I4667" t="s">
        <v>21</v>
      </c>
      <c r="J4667">
        <v>2274</v>
      </c>
      <c r="K4667">
        <v>9.9375</v>
      </c>
      <c r="L4667">
        <v>22597.875</v>
      </c>
      <c r="M4667">
        <v>14</v>
      </c>
      <c r="N4667" t="s">
        <v>92</v>
      </c>
      <c r="O4667" t="s">
        <v>22</v>
      </c>
      <c r="P4667" s="2">
        <f>DATEVALUE(CONCATENATE(RIGHT(output[[#This Row],[month_year]],2),"/01/",LEFT(output[[#This Row],[month_year]],4)))</f>
        <v>42461</v>
      </c>
    </row>
    <row r="4668" spans="1:16" x14ac:dyDescent="0.3">
      <c r="A4668">
        <v>201604</v>
      </c>
      <c r="B4668" t="s">
        <v>70</v>
      </c>
      <c r="C4668" t="s">
        <v>33</v>
      </c>
      <c r="D4668" t="s">
        <v>33</v>
      </c>
      <c r="E4668" t="s">
        <v>34</v>
      </c>
      <c r="F4668" t="s">
        <v>35</v>
      </c>
      <c r="G4668" t="s">
        <v>19</v>
      </c>
      <c r="H4668" t="s">
        <v>20</v>
      </c>
      <c r="I4668" t="s">
        <v>21</v>
      </c>
      <c r="J4668">
        <v>6290</v>
      </c>
      <c r="K4668">
        <v>9.9375</v>
      </c>
      <c r="L4668">
        <v>62506.875</v>
      </c>
      <c r="M4668">
        <v>21.3333333333333</v>
      </c>
      <c r="N4668" t="s">
        <v>34</v>
      </c>
      <c r="O4668" t="s">
        <v>22</v>
      </c>
      <c r="P4668" s="2">
        <f>DATEVALUE(CONCATENATE(RIGHT(output[[#This Row],[month_year]],2),"/01/",LEFT(output[[#This Row],[month_year]],4)))</f>
        <v>42461</v>
      </c>
    </row>
    <row r="4669" spans="1:16" x14ac:dyDescent="0.3">
      <c r="A4669">
        <v>201604</v>
      </c>
      <c r="B4669" t="s">
        <v>70</v>
      </c>
      <c r="C4669" t="s">
        <v>36</v>
      </c>
      <c r="D4669" t="s">
        <v>36</v>
      </c>
      <c r="E4669" t="s">
        <v>36</v>
      </c>
      <c r="F4669" t="s">
        <v>35</v>
      </c>
      <c r="G4669" t="s">
        <v>19</v>
      </c>
      <c r="H4669" t="s">
        <v>20</v>
      </c>
      <c r="I4669" t="s">
        <v>21</v>
      </c>
      <c r="J4669">
        <v>21041</v>
      </c>
      <c r="K4669">
        <v>9.9375</v>
      </c>
      <c r="L4669">
        <v>209094.9375</v>
      </c>
      <c r="M4669">
        <v>60</v>
      </c>
      <c r="N4669" t="s">
        <v>36</v>
      </c>
      <c r="O4669" t="s">
        <v>22</v>
      </c>
      <c r="P4669" s="2">
        <f>DATEVALUE(CONCATENATE(RIGHT(output[[#This Row],[month_year]],2),"/01/",LEFT(output[[#This Row],[month_year]],4)))</f>
        <v>42461</v>
      </c>
    </row>
    <row r="4670" spans="1:16" x14ac:dyDescent="0.3">
      <c r="A4670">
        <v>201604</v>
      </c>
      <c r="B4670" t="s">
        <v>70</v>
      </c>
      <c r="C4670" t="s">
        <v>93</v>
      </c>
      <c r="D4670" t="s">
        <v>93</v>
      </c>
      <c r="E4670" t="s">
        <v>93</v>
      </c>
      <c r="F4670" t="s">
        <v>35</v>
      </c>
      <c r="G4670" t="s">
        <v>19</v>
      </c>
      <c r="H4670" t="s">
        <v>20</v>
      </c>
      <c r="I4670" t="s">
        <v>21</v>
      </c>
      <c r="J4670">
        <v>6384</v>
      </c>
      <c r="K4670">
        <v>9.9375</v>
      </c>
      <c r="L4670">
        <v>63441</v>
      </c>
      <c r="M4670">
        <v>26.6666666666667</v>
      </c>
      <c r="N4670" t="s">
        <v>93</v>
      </c>
      <c r="O4670" t="s">
        <v>22</v>
      </c>
      <c r="P4670" s="2">
        <f>DATEVALUE(CONCATENATE(RIGHT(output[[#This Row],[month_year]],2),"/01/",LEFT(output[[#This Row],[month_year]],4)))</f>
        <v>42461</v>
      </c>
    </row>
    <row r="4671" spans="1:16" x14ac:dyDescent="0.3">
      <c r="A4671">
        <v>201604</v>
      </c>
      <c r="B4671" t="s">
        <v>70</v>
      </c>
      <c r="C4671" t="s">
        <v>94</v>
      </c>
      <c r="D4671" t="s">
        <v>94</v>
      </c>
      <c r="E4671" t="s">
        <v>94</v>
      </c>
      <c r="F4671" t="s">
        <v>35</v>
      </c>
      <c r="G4671" t="s">
        <v>19</v>
      </c>
      <c r="H4671" t="s">
        <v>38</v>
      </c>
      <c r="I4671" t="s">
        <v>39</v>
      </c>
      <c r="J4671">
        <v>3427</v>
      </c>
      <c r="K4671">
        <v>9.94</v>
      </c>
      <c r="L4671">
        <v>34064.379999999997</v>
      </c>
      <c r="M4671">
        <v>24</v>
      </c>
      <c r="N4671" t="s">
        <v>94</v>
      </c>
      <c r="O4671" t="s">
        <v>22</v>
      </c>
      <c r="P4671" s="2">
        <f>DATEVALUE(CONCATENATE(RIGHT(output[[#This Row],[month_year]],2),"/01/",LEFT(output[[#This Row],[month_year]],4)))</f>
        <v>42461</v>
      </c>
    </row>
    <row r="4672" spans="1:16" x14ac:dyDescent="0.3">
      <c r="A4672">
        <v>201604</v>
      </c>
      <c r="B4672" t="s">
        <v>70</v>
      </c>
      <c r="C4672" t="s">
        <v>95</v>
      </c>
      <c r="D4672" t="s">
        <v>95</v>
      </c>
      <c r="E4672" t="s">
        <v>96</v>
      </c>
      <c r="F4672" t="s">
        <v>35</v>
      </c>
      <c r="G4672" t="s">
        <v>52</v>
      </c>
      <c r="H4672" t="s">
        <v>20</v>
      </c>
      <c r="I4672" t="s">
        <v>53</v>
      </c>
      <c r="J4672">
        <v>4334</v>
      </c>
      <c r="K4672">
        <v>9.94</v>
      </c>
      <c r="L4672">
        <v>43079.96</v>
      </c>
      <c r="M4672">
        <v>32</v>
      </c>
      <c r="N4672" t="s">
        <v>96</v>
      </c>
      <c r="O4672" t="s">
        <v>22</v>
      </c>
      <c r="P4672" s="2">
        <f>DATEVALUE(CONCATENATE(RIGHT(output[[#This Row],[month_year]],2),"/01/",LEFT(output[[#This Row],[month_year]],4)))</f>
        <v>42461</v>
      </c>
    </row>
    <row r="4673" spans="1:16" x14ac:dyDescent="0.3">
      <c r="A4673">
        <v>201604</v>
      </c>
      <c r="B4673" t="s">
        <v>70</v>
      </c>
      <c r="C4673" t="s">
        <v>46</v>
      </c>
      <c r="D4673" t="s">
        <v>47</v>
      </c>
      <c r="E4673" t="s">
        <v>47</v>
      </c>
      <c r="F4673" t="s">
        <v>48</v>
      </c>
      <c r="G4673" t="s">
        <v>19</v>
      </c>
      <c r="H4673" t="s">
        <v>20</v>
      </c>
      <c r="I4673" t="s">
        <v>21</v>
      </c>
      <c r="J4673">
        <v>6749</v>
      </c>
      <c r="K4673">
        <v>9.9375</v>
      </c>
      <c r="L4673">
        <v>67068.1875</v>
      </c>
      <c r="M4673">
        <v>45.3333333333333</v>
      </c>
      <c r="N4673" t="s">
        <v>47</v>
      </c>
      <c r="O4673" t="s">
        <v>22</v>
      </c>
      <c r="P4673" s="2">
        <f>DATEVALUE(CONCATENATE(RIGHT(output[[#This Row],[month_year]],2),"/01/",LEFT(output[[#This Row],[month_year]],4)))</f>
        <v>42461</v>
      </c>
    </row>
    <row r="4674" spans="1:16" x14ac:dyDescent="0.3">
      <c r="A4674">
        <v>201604</v>
      </c>
      <c r="B4674" t="s">
        <v>70</v>
      </c>
      <c r="C4674" t="s">
        <v>60</v>
      </c>
      <c r="D4674" t="s">
        <v>61</v>
      </c>
      <c r="E4674" t="s">
        <v>61</v>
      </c>
      <c r="F4674" t="s">
        <v>48</v>
      </c>
      <c r="G4674" t="s">
        <v>19</v>
      </c>
      <c r="H4674" t="s">
        <v>20</v>
      </c>
      <c r="I4674" t="s">
        <v>21</v>
      </c>
      <c r="J4674">
        <v>2132</v>
      </c>
      <c r="K4674">
        <v>9.9375</v>
      </c>
      <c r="L4674">
        <v>21186.75</v>
      </c>
      <c r="M4674">
        <v>10.6666666666667</v>
      </c>
      <c r="N4674" t="s">
        <v>61</v>
      </c>
      <c r="O4674" t="s">
        <v>22</v>
      </c>
      <c r="P4674" s="2">
        <f>DATEVALUE(CONCATENATE(RIGHT(output[[#This Row],[month_year]],2),"/01/",LEFT(output[[#This Row],[month_year]],4)))</f>
        <v>42461</v>
      </c>
    </row>
    <row r="4675" spans="1:16" x14ac:dyDescent="0.3">
      <c r="A4675">
        <v>201604</v>
      </c>
      <c r="B4675" t="s">
        <v>70</v>
      </c>
      <c r="C4675" t="s">
        <v>97</v>
      </c>
      <c r="D4675" t="s">
        <v>98</v>
      </c>
      <c r="E4675" t="s">
        <v>98</v>
      </c>
      <c r="F4675" t="s">
        <v>65</v>
      </c>
      <c r="G4675" t="s">
        <v>19</v>
      </c>
      <c r="H4675" t="s">
        <v>20</v>
      </c>
      <c r="I4675" t="s">
        <v>21</v>
      </c>
      <c r="J4675">
        <v>3106</v>
      </c>
      <c r="K4675">
        <v>9.9375</v>
      </c>
      <c r="L4675">
        <v>30865.875</v>
      </c>
      <c r="M4675">
        <v>16</v>
      </c>
      <c r="N4675" t="s">
        <v>98</v>
      </c>
      <c r="O4675" t="s">
        <v>22</v>
      </c>
      <c r="P4675" s="2">
        <f>DATEVALUE(CONCATENATE(RIGHT(output[[#This Row],[month_year]],2),"/01/",LEFT(output[[#This Row],[month_year]],4)))</f>
        <v>42461</v>
      </c>
    </row>
    <row r="4676" spans="1:16" x14ac:dyDescent="0.3">
      <c r="A4676">
        <v>201604</v>
      </c>
      <c r="B4676" t="s">
        <v>70</v>
      </c>
      <c r="C4676" t="s">
        <v>700</v>
      </c>
      <c r="D4676" t="s">
        <v>701</v>
      </c>
      <c r="E4676" t="s">
        <v>702</v>
      </c>
      <c r="F4676" t="s">
        <v>65</v>
      </c>
      <c r="G4676" t="s">
        <v>161</v>
      </c>
      <c r="H4676" t="s">
        <v>38</v>
      </c>
      <c r="I4676" t="s">
        <v>39</v>
      </c>
      <c r="J4676">
        <v>230</v>
      </c>
      <c r="K4676">
        <v>9.94</v>
      </c>
      <c r="L4676">
        <v>2286.1999999999998</v>
      </c>
      <c r="M4676">
        <v>4</v>
      </c>
      <c r="N4676" t="s">
        <v>702</v>
      </c>
      <c r="O4676" t="s">
        <v>22</v>
      </c>
      <c r="P4676" s="2">
        <f>DATEVALUE(CONCATENATE(RIGHT(output[[#This Row],[month_year]],2),"/01/",LEFT(output[[#This Row],[month_year]],4)))</f>
        <v>42461</v>
      </c>
    </row>
    <row r="4677" spans="1:16" x14ac:dyDescent="0.3">
      <c r="A4677">
        <v>201604</v>
      </c>
      <c r="B4677" t="s">
        <v>70</v>
      </c>
      <c r="C4677" t="s">
        <v>99</v>
      </c>
      <c r="D4677" t="s">
        <v>100</v>
      </c>
      <c r="E4677" t="s">
        <v>100</v>
      </c>
      <c r="F4677" t="s">
        <v>65</v>
      </c>
      <c r="G4677" t="s">
        <v>19</v>
      </c>
      <c r="H4677" t="s">
        <v>20</v>
      </c>
      <c r="I4677" t="s">
        <v>21</v>
      </c>
      <c r="J4677">
        <v>3152</v>
      </c>
      <c r="K4677">
        <v>9.9375</v>
      </c>
      <c r="L4677">
        <v>31323</v>
      </c>
      <c r="M4677">
        <v>18.6666666666667</v>
      </c>
      <c r="N4677" t="s">
        <v>100</v>
      </c>
      <c r="O4677" t="s">
        <v>22</v>
      </c>
      <c r="P4677" s="2">
        <f>DATEVALUE(CONCATENATE(RIGHT(output[[#This Row],[month_year]],2),"/01/",LEFT(output[[#This Row],[month_year]],4)))</f>
        <v>42461</v>
      </c>
    </row>
    <row r="4678" spans="1:16" x14ac:dyDescent="0.3">
      <c r="A4678">
        <v>201604</v>
      </c>
      <c r="B4678" t="s">
        <v>70</v>
      </c>
      <c r="C4678" t="s">
        <v>101</v>
      </c>
      <c r="D4678" t="s">
        <v>102</v>
      </c>
      <c r="E4678" t="s">
        <v>103</v>
      </c>
      <c r="F4678" t="s">
        <v>65</v>
      </c>
      <c r="G4678" t="s">
        <v>19</v>
      </c>
      <c r="H4678" t="s">
        <v>38</v>
      </c>
      <c r="I4678" t="s">
        <v>39</v>
      </c>
      <c r="J4678">
        <v>418</v>
      </c>
      <c r="K4678">
        <v>9.94</v>
      </c>
      <c r="L4678">
        <v>4154.92</v>
      </c>
      <c r="M4678">
        <v>5.3333333333333304</v>
      </c>
      <c r="N4678" t="s">
        <v>103</v>
      </c>
      <c r="O4678" t="s">
        <v>22</v>
      </c>
      <c r="P4678" s="2">
        <f>DATEVALUE(CONCATENATE(RIGHT(output[[#This Row],[month_year]],2),"/01/",LEFT(output[[#This Row],[month_year]],4)))</f>
        <v>42461</v>
      </c>
    </row>
    <row r="4679" spans="1:16" x14ac:dyDescent="0.3">
      <c r="A4679">
        <v>201604</v>
      </c>
      <c r="B4679" t="s">
        <v>70</v>
      </c>
      <c r="C4679" t="s">
        <v>62</v>
      </c>
      <c r="D4679" t="s">
        <v>63</v>
      </c>
      <c r="E4679" t="s">
        <v>64</v>
      </c>
      <c r="F4679" t="s">
        <v>65</v>
      </c>
      <c r="G4679" t="s">
        <v>19</v>
      </c>
      <c r="H4679" t="s">
        <v>20</v>
      </c>
      <c r="I4679" t="s">
        <v>21</v>
      </c>
      <c r="J4679">
        <v>7393</v>
      </c>
      <c r="K4679">
        <v>9.9375</v>
      </c>
      <c r="L4679">
        <v>73467.9375</v>
      </c>
      <c r="M4679">
        <v>40</v>
      </c>
      <c r="N4679" t="s">
        <v>64</v>
      </c>
      <c r="O4679" t="s">
        <v>22</v>
      </c>
      <c r="P4679" s="2">
        <f>DATEVALUE(CONCATENATE(RIGHT(output[[#This Row],[month_year]],2),"/01/",LEFT(output[[#This Row],[month_year]],4)))</f>
        <v>42461</v>
      </c>
    </row>
    <row r="4680" spans="1:16" x14ac:dyDescent="0.3">
      <c r="A4680">
        <v>201604</v>
      </c>
      <c r="B4680" t="s">
        <v>70</v>
      </c>
      <c r="C4680" t="s">
        <v>104</v>
      </c>
      <c r="D4680" t="s">
        <v>105</v>
      </c>
      <c r="E4680" t="s">
        <v>106</v>
      </c>
      <c r="F4680" t="s">
        <v>65</v>
      </c>
      <c r="G4680" t="s">
        <v>19</v>
      </c>
      <c r="H4680" t="s">
        <v>38</v>
      </c>
      <c r="I4680" t="s">
        <v>39</v>
      </c>
      <c r="J4680">
        <v>801</v>
      </c>
      <c r="K4680">
        <v>9.94</v>
      </c>
      <c r="L4680">
        <v>7961.94</v>
      </c>
      <c r="M4680">
        <v>8</v>
      </c>
      <c r="N4680" t="s">
        <v>106</v>
      </c>
      <c r="O4680" t="s">
        <v>22</v>
      </c>
      <c r="P4680" s="2">
        <f>DATEVALUE(CONCATENATE(RIGHT(output[[#This Row],[month_year]],2),"/01/",LEFT(output[[#This Row],[month_year]],4)))</f>
        <v>42461</v>
      </c>
    </row>
    <row r="4681" spans="1:16" x14ac:dyDescent="0.3">
      <c r="A4681">
        <v>201604</v>
      </c>
      <c r="B4681" t="s">
        <v>70</v>
      </c>
      <c r="C4681" t="s">
        <v>694</v>
      </c>
      <c r="D4681" t="s">
        <v>695</v>
      </c>
      <c r="E4681" t="s">
        <v>695</v>
      </c>
      <c r="F4681" t="s">
        <v>65</v>
      </c>
      <c r="G4681" t="s">
        <v>19</v>
      </c>
      <c r="H4681" t="s">
        <v>20</v>
      </c>
      <c r="I4681" t="s">
        <v>21</v>
      </c>
      <c r="J4681">
        <v>1626</v>
      </c>
      <c r="K4681">
        <v>9.9375</v>
      </c>
      <c r="L4681">
        <v>16158.375</v>
      </c>
      <c r="M4681">
        <v>16</v>
      </c>
      <c r="N4681" t="s">
        <v>695</v>
      </c>
      <c r="O4681" t="s">
        <v>22</v>
      </c>
      <c r="P4681" s="2">
        <f>DATEVALUE(CONCATENATE(RIGHT(output[[#This Row],[month_year]],2),"/01/",LEFT(output[[#This Row],[month_year]],4)))</f>
        <v>42461</v>
      </c>
    </row>
    <row r="4682" spans="1:16" x14ac:dyDescent="0.3">
      <c r="A4682">
        <v>201604</v>
      </c>
      <c r="B4682" t="s">
        <v>70</v>
      </c>
      <c r="C4682" t="s">
        <v>696</v>
      </c>
      <c r="D4682" t="s">
        <v>697</v>
      </c>
      <c r="E4682" t="s">
        <v>698</v>
      </c>
      <c r="F4682" t="s">
        <v>65</v>
      </c>
      <c r="G4682" t="s">
        <v>19</v>
      </c>
      <c r="H4682" t="s">
        <v>20</v>
      </c>
      <c r="I4682" t="s">
        <v>21</v>
      </c>
      <c r="J4682">
        <v>1748</v>
      </c>
      <c r="K4682">
        <v>9.9375</v>
      </c>
      <c r="L4682">
        <v>17370.75</v>
      </c>
      <c r="M4682">
        <v>10.6666666666667</v>
      </c>
      <c r="N4682" t="s">
        <v>698</v>
      </c>
      <c r="O4682" t="s">
        <v>22</v>
      </c>
      <c r="P4682" s="2">
        <f>DATEVALUE(CONCATENATE(RIGHT(output[[#This Row],[month_year]],2),"/01/",LEFT(output[[#This Row],[month_year]],4)))</f>
        <v>42461</v>
      </c>
    </row>
    <row r="4683" spans="1:16" x14ac:dyDescent="0.3">
      <c r="A4683">
        <v>201604</v>
      </c>
      <c r="B4683" t="s">
        <v>70</v>
      </c>
      <c r="C4683" t="s">
        <v>107</v>
      </c>
      <c r="D4683" t="s">
        <v>108</v>
      </c>
      <c r="E4683" t="s">
        <v>108</v>
      </c>
      <c r="F4683" t="s">
        <v>65</v>
      </c>
      <c r="G4683" t="s">
        <v>19</v>
      </c>
      <c r="H4683" t="s">
        <v>20</v>
      </c>
      <c r="I4683" t="s">
        <v>21</v>
      </c>
      <c r="J4683">
        <v>3768</v>
      </c>
      <c r="K4683">
        <v>9.9375</v>
      </c>
      <c r="L4683">
        <v>37444.5</v>
      </c>
      <c r="M4683">
        <v>18.6666666666667</v>
      </c>
      <c r="N4683" t="s">
        <v>108</v>
      </c>
      <c r="O4683" t="s">
        <v>22</v>
      </c>
      <c r="P4683" s="2">
        <f>DATEVALUE(CONCATENATE(RIGHT(output[[#This Row],[month_year]],2),"/01/",LEFT(output[[#This Row],[month_year]],4)))</f>
        <v>42461</v>
      </c>
    </row>
    <row r="4684" spans="1:16" x14ac:dyDescent="0.3">
      <c r="A4684">
        <v>201604</v>
      </c>
      <c r="B4684" t="s">
        <v>70</v>
      </c>
      <c r="C4684" t="s">
        <v>66</v>
      </c>
      <c r="D4684" t="s">
        <v>67</v>
      </c>
      <c r="E4684" t="s">
        <v>67</v>
      </c>
      <c r="F4684" t="s">
        <v>65</v>
      </c>
      <c r="G4684" t="s">
        <v>19</v>
      </c>
      <c r="H4684" t="s">
        <v>20</v>
      </c>
      <c r="I4684" t="s">
        <v>21</v>
      </c>
      <c r="J4684">
        <v>3063</v>
      </c>
      <c r="K4684">
        <v>9.9375</v>
      </c>
      <c r="L4684">
        <v>30438.5625</v>
      </c>
      <c r="M4684">
        <v>21.3333333333333</v>
      </c>
      <c r="N4684" t="s">
        <v>67</v>
      </c>
      <c r="O4684" t="s">
        <v>22</v>
      </c>
      <c r="P4684" s="2">
        <f>DATEVALUE(CONCATENATE(RIGHT(output[[#This Row],[month_year]],2),"/01/",LEFT(output[[#This Row],[month_year]],4)))</f>
        <v>42461</v>
      </c>
    </row>
    <row r="4685" spans="1:16" x14ac:dyDescent="0.3">
      <c r="A4685">
        <v>201604</v>
      </c>
      <c r="B4685" t="s">
        <v>70</v>
      </c>
      <c r="C4685" t="s">
        <v>111</v>
      </c>
      <c r="D4685" t="s">
        <v>112</v>
      </c>
      <c r="E4685" t="s">
        <v>113</v>
      </c>
      <c r="F4685" t="s">
        <v>65</v>
      </c>
      <c r="G4685" t="s">
        <v>19</v>
      </c>
      <c r="H4685" t="s">
        <v>38</v>
      </c>
      <c r="I4685" t="s">
        <v>39</v>
      </c>
      <c r="J4685">
        <v>1190</v>
      </c>
      <c r="K4685">
        <v>9.94</v>
      </c>
      <c r="L4685">
        <v>11828.6</v>
      </c>
      <c r="M4685">
        <v>8</v>
      </c>
      <c r="N4685" t="s">
        <v>113</v>
      </c>
      <c r="O4685" t="s">
        <v>22</v>
      </c>
      <c r="P4685" s="2">
        <f>DATEVALUE(CONCATENATE(RIGHT(output[[#This Row],[month_year]],2),"/01/",LEFT(output[[#This Row],[month_year]],4)))</f>
        <v>42461</v>
      </c>
    </row>
    <row r="4686" spans="1:16" x14ac:dyDescent="0.3">
      <c r="A4686">
        <v>201604</v>
      </c>
      <c r="B4686" t="s">
        <v>70</v>
      </c>
      <c r="C4686" t="s">
        <v>114</v>
      </c>
      <c r="D4686" t="s">
        <v>115</v>
      </c>
      <c r="E4686" t="s">
        <v>115</v>
      </c>
      <c r="F4686" t="s">
        <v>65</v>
      </c>
      <c r="G4686" t="s">
        <v>19</v>
      </c>
      <c r="H4686" t="s">
        <v>20</v>
      </c>
      <c r="I4686" t="s">
        <v>21</v>
      </c>
      <c r="J4686">
        <v>2217</v>
      </c>
      <c r="K4686">
        <v>9.9375</v>
      </c>
      <c r="L4686">
        <v>22031.4375</v>
      </c>
      <c r="M4686">
        <v>16</v>
      </c>
      <c r="N4686" t="s">
        <v>115</v>
      </c>
      <c r="O4686" t="s">
        <v>22</v>
      </c>
      <c r="P4686" s="2">
        <f>DATEVALUE(CONCATENATE(RIGHT(output[[#This Row],[month_year]],2),"/01/",LEFT(output[[#This Row],[month_year]],4)))</f>
        <v>42461</v>
      </c>
    </row>
    <row r="4687" spans="1:16" x14ac:dyDescent="0.3">
      <c r="A4687">
        <v>201604</v>
      </c>
      <c r="B4687" t="s">
        <v>70</v>
      </c>
      <c r="C4687" t="s">
        <v>68</v>
      </c>
      <c r="D4687" t="s">
        <v>69</v>
      </c>
      <c r="E4687" t="s">
        <v>65</v>
      </c>
      <c r="F4687" t="s">
        <v>65</v>
      </c>
      <c r="G4687" t="s">
        <v>19</v>
      </c>
      <c r="H4687" t="s">
        <v>20</v>
      </c>
      <c r="I4687" t="s">
        <v>21</v>
      </c>
      <c r="J4687">
        <v>7038</v>
      </c>
      <c r="K4687">
        <v>9.9375</v>
      </c>
      <c r="L4687">
        <v>69940.125</v>
      </c>
      <c r="M4687">
        <v>66.6666666666667</v>
      </c>
      <c r="N4687" t="s">
        <v>65</v>
      </c>
      <c r="O4687" t="s">
        <v>22</v>
      </c>
      <c r="P4687" s="2">
        <f>DATEVALUE(CONCATENATE(RIGHT(output[[#This Row],[month_year]],2),"/01/",LEFT(output[[#This Row],[month_year]],4)))</f>
        <v>42461</v>
      </c>
    </row>
    <row r="4688" spans="1:16" x14ac:dyDescent="0.3">
      <c r="A4688">
        <v>201604</v>
      </c>
      <c r="B4688" t="s">
        <v>70</v>
      </c>
      <c r="C4688" t="s">
        <v>118</v>
      </c>
      <c r="D4688" t="s">
        <v>119</v>
      </c>
      <c r="E4688" t="s">
        <v>120</v>
      </c>
      <c r="F4688" t="s">
        <v>65</v>
      </c>
      <c r="G4688" t="s">
        <v>19</v>
      </c>
      <c r="H4688" t="s">
        <v>38</v>
      </c>
      <c r="I4688" t="s">
        <v>39</v>
      </c>
      <c r="J4688">
        <v>7689</v>
      </c>
      <c r="K4688">
        <v>9.9499999999999993</v>
      </c>
      <c r="L4688">
        <v>76505.55</v>
      </c>
      <c r="M4688">
        <v>67.3333333333333</v>
      </c>
      <c r="N4688" t="s">
        <v>120</v>
      </c>
      <c r="O4688" t="s">
        <v>22</v>
      </c>
      <c r="P4688" s="2">
        <f>DATEVALUE(CONCATENATE(RIGHT(output[[#This Row],[month_year]],2),"/01/",LEFT(output[[#This Row],[month_year]],4)))</f>
        <v>42461</v>
      </c>
    </row>
    <row r="4689" spans="1:16" x14ac:dyDescent="0.3">
      <c r="A4689">
        <v>201604</v>
      </c>
      <c r="B4689" t="s">
        <v>70</v>
      </c>
      <c r="C4689" t="s">
        <v>646</v>
      </c>
      <c r="D4689" t="s">
        <v>126</v>
      </c>
      <c r="E4689" t="s">
        <v>126</v>
      </c>
      <c r="F4689" t="s">
        <v>65</v>
      </c>
      <c r="G4689" t="s">
        <v>19</v>
      </c>
      <c r="H4689" t="s">
        <v>20</v>
      </c>
      <c r="I4689" t="s">
        <v>21</v>
      </c>
      <c r="J4689">
        <v>1542</v>
      </c>
      <c r="K4689">
        <v>9.9375</v>
      </c>
      <c r="L4689">
        <v>15323.625</v>
      </c>
      <c r="M4689">
        <v>24</v>
      </c>
      <c r="N4689" t="s">
        <v>126</v>
      </c>
      <c r="O4689" t="s">
        <v>22</v>
      </c>
      <c r="P4689" s="2">
        <f>DATEVALUE(CONCATENATE(RIGHT(output[[#This Row],[month_year]],2),"/01/",LEFT(output[[#This Row],[month_year]],4)))</f>
        <v>42461</v>
      </c>
    </row>
    <row r="4690" spans="1:16" x14ac:dyDescent="0.3">
      <c r="A4690">
        <v>201604</v>
      </c>
      <c r="B4690" t="s">
        <v>70</v>
      </c>
      <c r="C4690" t="s">
        <v>699</v>
      </c>
      <c r="D4690" t="s">
        <v>123</v>
      </c>
      <c r="E4690" t="s">
        <v>123</v>
      </c>
      <c r="F4690" t="s">
        <v>65</v>
      </c>
      <c r="G4690" t="s">
        <v>19</v>
      </c>
      <c r="H4690" t="s">
        <v>38</v>
      </c>
      <c r="I4690" t="s">
        <v>39</v>
      </c>
      <c r="J4690">
        <v>297</v>
      </c>
      <c r="K4690">
        <v>9.94</v>
      </c>
      <c r="L4690">
        <v>2952.18</v>
      </c>
      <c r="M4690">
        <v>5.3333333333333304</v>
      </c>
      <c r="N4690" t="s">
        <v>123</v>
      </c>
      <c r="O4690" t="s">
        <v>22</v>
      </c>
      <c r="P4690" s="2">
        <f>DATEVALUE(CONCATENATE(RIGHT(output[[#This Row],[month_year]],2),"/01/",LEFT(output[[#This Row],[month_year]],4)))</f>
        <v>42461</v>
      </c>
    </row>
    <row r="4691" spans="1:16" x14ac:dyDescent="0.3">
      <c r="A4691">
        <v>201604</v>
      </c>
      <c r="B4691" t="s">
        <v>70</v>
      </c>
      <c r="C4691" t="s">
        <v>121</v>
      </c>
      <c r="D4691" t="s">
        <v>122</v>
      </c>
      <c r="E4691" t="s">
        <v>123</v>
      </c>
      <c r="F4691" t="s">
        <v>65</v>
      </c>
      <c r="G4691" t="s">
        <v>19</v>
      </c>
      <c r="H4691" t="s">
        <v>38</v>
      </c>
      <c r="I4691" t="s">
        <v>39</v>
      </c>
      <c r="J4691">
        <v>106</v>
      </c>
      <c r="K4691">
        <v>9.94</v>
      </c>
      <c r="L4691">
        <v>1053.6400000000001</v>
      </c>
      <c r="N4691" t="s">
        <v>123</v>
      </c>
      <c r="O4691" t="s">
        <v>24</v>
      </c>
      <c r="P4691" s="2">
        <f>DATEVALUE(CONCATENATE(RIGHT(output[[#This Row],[month_year]],2),"/01/",LEFT(output[[#This Row],[month_year]],4)))</f>
        <v>42461</v>
      </c>
    </row>
    <row r="4692" spans="1:16" x14ac:dyDescent="0.3">
      <c r="A4692">
        <v>201604</v>
      </c>
      <c r="B4692" t="s">
        <v>70</v>
      </c>
      <c r="C4692" t="s">
        <v>124</v>
      </c>
      <c r="D4692" t="s">
        <v>125</v>
      </c>
      <c r="E4692" t="s">
        <v>126</v>
      </c>
      <c r="F4692" t="s">
        <v>65</v>
      </c>
      <c r="G4692" t="s">
        <v>19</v>
      </c>
      <c r="H4692" t="s">
        <v>20</v>
      </c>
      <c r="I4692" t="s">
        <v>21</v>
      </c>
      <c r="J4692">
        <v>575</v>
      </c>
      <c r="K4692">
        <v>9.9499999999999993</v>
      </c>
      <c r="L4692">
        <v>5721.25</v>
      </c>
      <c r="N4692" t="s">
        <v>126</v>
      </c>
      <c r="O4692" t="s">
        <v>24</v>
      </c>
      <c r="P4692" s="2">
        <f>DATEVALUE(CONCATENATE(RIGHT(output[[#This Row],[month_year]],2),"/01/",LEFT(output[[#This Row],[month_year]],4)))</f>
        <v>42461</v>
      </c>
    </row>
    <row r="4693" spans="1:16" x14ac:dyDescent="0.3">
      <c r="A4693">
        <v>201604</v>
      </c>
      <c r="B4693" t="s">
        <v>127</v>
      </c>
      <c r="C4693" t="s">
        <v>79</v>
      </c>
      <c r="D4693" t="s">
        <v>80</v>
      </c>
      <c r="E4693" t="s">
        <v>81</v>
      </c>
      <c r="F4693" t="s">
        <v>18</v>
      </c>
      <c r="G4693" t="s">
        <v>52</v>
      </c>
      <c r="H4693" t="s">
        <v>20</v>
      </c>
      <c r="I4693" t="s">
        <v>53</v>
      </c>
      <c r="J4693">
        <v>1176</v>
      </c>
      <c r="K4693">
        <v>13.77</v>
      </c>
      <c r="L4693">
        <v>16193.52</v>
      </c>
      <c r="M4693">
        <v>10.6666666666667</v>
      </c>
      <c r="N4693" t="s">
        <v>81</v>
      </c>
      <c r="O4693" t="s">
        <v>22</v>
      </c>
      <c r="P4693" s="2">
        <f>DATEVALUE(CONCATENATE(RIGHT(output[[#This Row],[month_year]],2),"/01/",LEFT(output[[#This Row],[month_year]],4)))</f>
        <v>42461</v>
      </c>
    </row>
    <row r="4694" spans="1:16" x14ac:dyDescent="0.3">
      <c r="A4694">
        <v>201604</v>
      </c>
      <c r="B4694" t="s">
        <v>127</v>
      </c>
      <c r="C4694" t="s">
        <v>128</v>
      </c>
      <c r="D4694" t="s">
        <v>129</v>
      </c>
      <c r="E4694" t="s">
        <v>129</v>
      </c>
      <c r="F4694" t="s">
        <v>30</v>
      </c>
      <c r="G4694" t="s">
        <v>19</v>
      </c>
      <c r="H4694" t="s">
        <v>20</v>
      </c>
      <c r="I4694" t="s">
        <v>21</v>
      </c>
      <c r="J4694">
        <v>4823</v>
      </c>
      <c r="K4694">
        <v>13.453333333333299</v>
      </c>
      <c r="L4694">
        <v>64885.426666666703</v>
      </c>
      <c r="M4694">
        <v>21.3333333333333</v>
      </c>
      <c r="N4694" t="s">
        <v>129</v>
      </c>
      <c r="O4694" t="s">
        <v>22</v>
      </c>
      <c r="P4694" s="2">
        <f>DATEVALUE(CONCATENATE(RIGHT(output[[#This Row],[month_year]],2),"/01/",LEFT(output[[#This Row],[month_year]],4)))</f>
        <v>42461</v>
      </c>
    </row>
    <row r="4695" spans="1:16" x14ac:dyDescent="0.3">
      <c r="A4695">
        <v>201604</v>
      </c>
      <c r="B4695" t="s">
        <v>127</v>
      </c>
      <c r="C4695" t="s">
        <v>130</v>
      </c>
      <c r="D4695" t="s">
        <v>131</v>
      </c>
      <c r="E4695" t="s">
        <v>132</v>
      </c>
      <c r="F4695" t="s">
        <v>30</v>
      </c>
      <c r="G4695" t="s">
        <v>52</v>
      </c>
      <c r="H4695" t="s">
        <v>20</v>
      </c>
      <c r="I4695" t="s">
        <v>53</v>
      </c>
      <c r="J4695">
        <v>2852</v>
      </c>
      <c r="K4695">
        <v>13.77</v>
      </c>
      <c r="L4695">
        <v>39272.04</v>
      </c>
      <c r="M4695">
        <v>16</v>
      </c>
      <c r="N4695" t="s">
        <v>132</v>
      </c>
      <c r="O4695" t="s">
        <v>22</v>
      </c>
      <c r="P4695" s="2">
        <f>DATEVALUE(CONCATENATE(RIGHT(output[[#This Row],[month_year]],2),"/01/",LEFT(output[[#This Row],[month_year]],4)))</f>
        <v>42461</v>
      </c>
    </row>
    <row r="4696" spans="1:16" x14ac:dyDescent="0.3">
      <c r="A4696">
        <v>201604</v>
      </c>
      <c r="B4696" t="s">
        <v>127</v>
      </c>
      <c r="C4696" t="s">
        <v>29</v>
      </c>
      <c r="D4696" t="s">
        <v>30</v>
      </c>
      <c r="E4696" t="s">
        <v>30</v>
      </c>
      <c r="F4696" t="s">
        <v>30</v>
      </c>
      <c r="G4696" t="s">
        <v>19</v>
      </c>
      <c r="H4696" t="s">
        <v>20</v>
      </c>
      <c r="I4696" t="s">
        <v>21</v>
      </c>
      <c r="J4696">
        <v>24749</v>
      </c>
      <c r="K4696">
        <v>13.453333333333299</v>
      </c>
      <c r="L4696">
        <v>332956.54666666698</v>
      </c>
      <c r="M4696">
        <v>80</v>
      </c>
      <c r="N4696" t="s">
        <v>30</v>
      </c>
      <c r="O4696" t="s">
        <v>22</v>
      </c>
      <c r="P4696" s="2">
        <f>DATEVALUE(CONCATENATE(RIGHT(output[[#This Row],[month_year]],2),"/01/",LEFT(output[[#This Row],[month_year]],4)))</f>
        <v>42461</v>
      </c>
    </row>
    <row r="4697" spans="1:16" x14ac:dyDescent="0.3">
      <c r="A4697">
        <v>201604</v>
      </c>
      <c r="B4697" t="s">
        <v>127</v>
      </c>
      <c r="C4697" t="s">
        <v>133</v>
      </c>
      <c r="D4697" t="s">
        <v>134</v>
      </c>
      <c r="E4697" t="s">
        <v>134</v>
      </c>
      <c r="F4697" t="s">
        <v>30</v>
      </c>
      <c r="G4697" t="s">
        <v>19</v>
      </c>
      <c r="H4697" t="s">
        <v>20</v>
      </c>
      <c r="I4697" t="s">
        <v>21</v>
      </c>
      <c r="J4697">
        <v>7319</v>
      </c>
      <c r="K4697">
        <v>13.453333333333299</v>
      </c>
      <c r="L4697">
        <v>98464.946666666699</v>
      </c>
      <c r="M4697">
        <v>26.6666666666667</v>
      </c>
      <c r="N4697" t="s">
        <v>134</v>
      </c>
      <c r="O4697" t="s">
        <v>22</v>
      </c>
      <c r="P4697" s="2">
        <f>DATEVALUE(CONCATENATE(RIGHT(output[[#This Row],[month_year]],2),"/01/",LEFT(output[[#This Row],[month_year]],4)))</f>
        <v>42461</v>
      </c>
    </row>
    <row r="4698" spans="1:16" x14ac:dyDescent="0.3">
      <c r="A4698">
        <v>201604</v>
      </c>
      <c r="B4698" t="s">
        <v>127</v>
      </c>
      <c r="C4698" t="s">
        <v>135</v>
      </c>
      <c r="D4698" t="s">
        <v>136</v>
      </c>
      <c r="E4698" t="s">
        <v>136</v>
      </c>
      <c r="F4698" t="s">
        <v>30</v>
      </c>
      <c r="G4698" t="s">
        <v>52</v>
      </c>
      <c r="H4698" t="s">
        <v>20</v>
      </c>
      <c r="I4698" t="s">
        <v>53</v>
      </c>
      <c r="J4698">
        <v>1417</v>
      </c>
      <c r="K4698">
        <v>13.77</v>
      </c>
      <c r="L4698">
        <v>19512.09</v>
      </c>
      <c r="M4698">
        <v>16</v>
      </c>
      <c r="N4698" t="s">
        <v>136</v>
      </c>
      <c r="O4698" t="s">
        <v>22</v>
      </c>
      <c r="P4698" s="2">
        <f>DATEVALUE(CONCATENATE(RIGHT(output[[#This Row],[month_year]],2),"/01/",LEFT(output[[#This Row],[month_year]],4)))</f>
        <v>42461</v>
      </c>
    </row>
    <row r="4699" spans="1:16" x14ac:dyDescent="0.3">
      <c r="A4699">
        <v>201604</v>
      </c>
      <c r="B4699" t="s">
        <v>127</v>
      </c>
      <c r="C4699" t="s">
        <v>137</v>
      </c>
      <c r="D4699" t="s">
        <v>138</v>
      </c>
      <c r="E4699" t="s">
        <v>138</v>
      </c>
      <c r="F4699" t="s">
        <v>30</v>
      </c>
      <c r="G4699" t="s">
        <v>19</v>
      </c>
      <c r="H4699" t="s">
        <v>20</v>
      </c>
      <c r="I4699" t="s">
        <v>21</v>
      </c>
      <c r="J4699">
        <v>3459</v>
      </c>
      <c r="K4699">
        <v>13.453333333333299</v>
      </c>
      <c r="L4699">
        <v>46535.08</v>
      </c>
      <c r="M4699">
        <v>18.6666666666667</v>
      </c>
      <c r="N4699" t="s">
        <v>138</v>
      </c>
      <c r="O4699" t="s">
        <v>22</v>
      </c>
      <c r="P4699" s="2">
        <f>DATEVALUE(CONCATENATE(RIGHT(output[[#This Row],[month_year]],2),"/01/",LEFT(output[[#This Row],[month_year]],4)))</f>
        <v>42461</v>
      </c>
    </row>
    <row r="4700" spans="1:16" x14ac:dyDescent="0.3">
      <c r="A4700">
        <v>201604</v>
      </c>
      <c r="B4700" t="s">
        <v>127</v>
      </c>
      <c r="C4700" t="s">
        <v>31</v>
      </c>
      <c r="D4700" t="s">
        <v>32</v>
      </c>
      <c r="E4700" t="s">
        <v>32</v>
      </c>
      <c r="F4700" t="s">
        <v>30</v>
      </c>
      <c r="G4700" t="s">
        <v>19</v>
      </c>
      <c r="H4700" t="s">
        <v>20</v>
      </c>
      <c r="I4700" t="s">
        <v>21</v>
      </c>
      <c r="J4700">
        <v>23317</v>
      </c>
      <c r="K4700">
        <v>13.453333333333299</v>
      </c>
      <c r="L4700">
        <v>313691.373333333</v>
      </c>
      <c r="M4700">
        <v>50.6666666666667</v>
      </c>
      <c r="N4700" t="s">
        <v>32</v>
      </c>
      <c r="O4700" t="s">
        <v>22</v>
      </c>
      <c r="P4700" s="2">
        <f>DATEVALUE(CONCATENATE(RIGHT(output[[#This Row],[month_year]],2),"/01/",LEFT(output[[#This Row],[month_year]],4)))</f>
        <v>42461</v>
      </c>
    </row>
    <row r="4701" spans="1:16" x14ac:dyDescent="0.3">
      <c r="A4701">
        <v>201604</v>
      </c>
      <c r="B4701" t="s">
        <v>127</v>
      </c>
      <c r="C4701" t="s">
        <v>139</v>
      </c>
      <c r="D4701" t="s">
        <v>140</v>
      </c>
      <c r="E4701" t="s">
        <v>141</v>
      </c>
      <c r="F4701" t="s">
        <v>30</v>
      </c>
      <c r="G4701" t="s">
        <v>27</v>
      </c>
      <c r="H4701" t="s">
        <v>20</v>
      </c>
      <c r="I4701" t="s">
        <v>28</v>
      </c>
      <c r="J4701">
        <v>54997</v>
      </c>
      <c r="K4701">
        <v>8.48</v>
      </c>
      <c r="L4701">
        <v>466374.56</v>
      </c>
      <c r="M4701">
        <v>27.3333333333333</v>
      </c>
      <c r="N4701" t="s">
        <v>141</v>
      </c>
      <c r="O4701" t="s">
        <v>22</v>
      </c>
      <c r="P4701" s="2">
        <f>DATEVALUE(CONCATENATE(RIGHT(output[[#This Row],[month_year]],2),"/01/",LEFT(output[[#This Row],[month_year]],4)))</f>
        <v>42461</v>
      </c>
    </row>
    <row r="4702" spans="1:16" x14ac:dyDescent="0.3">
      <c r="A4702">
        <v>201604</v>
      </c>
      <c r="B4702" t="s">
        <v>127</v>
      </c>
      <c r="C4702" t="s">
        <v>33</v>
      </c>
      <c r="D4702" t="s">
        <v>33</v>
      </c>
      <c r="E4702" t="s">
        <v>34</v>
      </c>
      <c r="F4702" t="s">
        <v>35</v>
      </c>
      <c r="G4702" t="s">
        <v>19</v>
      </c>
      <c r="H4702" t="s">
        <v>20</v>
      </c>
      <c r="I4702" t="s">
        <v>21</v>
      </c>
      <c r="J4702">
        <v>4921</v>
      </c>
      <c r="K4702">
        <v>13.453333333333299</v>
      </c>
      <c r="L4702">
        <v>66203.853333333303</v>
      </c>
      <c r="M4702">
        <v>10.6666666666667</v>
      </c>
      <c r="N4702" t="s">
        <v>34</v>
      </c>
      <c r="O4702" t="s">
        <v>22</v>
      </c>
      <c r="P4702" s="2">
        <f>DATEVALUE(CONCATENATE(RIGHT(output[[#This Row],[month_year]],2),"/01/",LEFT(output[[#This Row],[month_year]],4)))</f>
        <v>42461</v>
      </c>
    </row>
    <row r="4703" spans="1:16" x14ac:dyDescent="0.3">
      <c r="A4703">
        <v>201604</v>
      </c>
      <c r="B4703" t="s">
        <v>127</v>
      </c>
      <c r="C4703" t="s">
        <v>36</v>
      </c>
      <c r="D4703" t="s">
        <v>36</v>
      </c>
      <c r="E4703" t="s">
        <v>36</v>
      </c>
      <c r="F4703" t="s">
        <v>35</v>
      </c>
      <c r="G4703" t="s">
        <v>19</v>
      </c>
      <c r="H4703" t="s">
        <v>20</v>
      </c>
      <c r="I4703" t="s">
        <v>21</v>
      </c>
      <c r="J4703">
        <v>12473</v>
      </c>
      <c r="K4703">
        <v>13.453333333333299</v>
      </c>
      <c r="L4703">
        <v>167803.42666666699</v>
      </c>
      <c r="M4703">
        <v>32</v>
      </c>
      <c r="N4703" t="s">
        <v>36</v>
      </c>
      <c r="O4703" t="s">
        <v>22</v>
      </c>
      <c r="P4703" s="2">
        <f>DATEVALUE(CONCATENATE(RIGHT(output[[#This Row],[month_year]],2),"/01/",LEFT(output[[#This Row],[month_year]],4)))</f>
        <v>42461</v>
      </c>
    </row>
    <row r="4704" spans="1:16" x14ac:dyDescent="0.3">
      <c r="A4704">
        <v>201604</v>
      </c>
      <c r="B4704" t="s">
        <v>127</v>
      </c>
      <c r="C4704" t="s">
        <v>93</v>
      </c>
      <c r="D4704" t="s">
        <v>93</v>
      </c>
      <c r="E4704" t="s">
        <v>93</v>
      </c>
      <c r="F4704" t="s">
        <v>35</v>
      </c>
      <c r="G4704" t="s">
        <v>19</v>
      </c>
      <c r="H4704" t="s">
        <v>20</v>
      </c>
      <c r="I4704" t="s">
        <v>21</v>
      </c>
      <c r="J4704">
        <v>6059</v>
      </c>
      <c r="K4704">
        <v>13.453333333333299</v>
      </c>
      <c r="L4704">
        <v>81513.746666666702</v>
      </c>
      <c r="M4704">
        <v>21.3333333333333</v>
      </c>
      <c r="N4704" t="s">
        <v>93</v>
      </c>
      <c r="O4704" t="s">
        <v>22</v>
      </c>
      <c r="P4704" s="2">
        <f>DATEVALUE(CONCATENATE(RIGHT(output[[#This Row],[month_year]],2),"/01/",LEFT(output[[#This Row],[month_year]],4)))</f>
        <v>42461</v>
      </c>
    </row>
    <row r="4705" spans="1:16" x14ac:dyDescent="0.3">
      <c r="A4705">
        <v>201604</v>
      </c>
      <c r="B4705" t="s">
        <v>127</v>
      </c>
      <c r="C4705" t="s">
        <v>95</v>
      </c>
      <c r="D4705" t="s">
        <v>95</v>
      </c>
      <c r="E4705" t="s">
        <v>96</v>
      </c>
      <c r="F4705" t="s">
        <v>35</v>
      </c>
      <c r="G4705" t="s">
        <v>52</v>
      </c>
      <c r="H4705" t="s">
        <v>20</v>
      </c>
      <c r="I4705" t="s">
        <v>53</v>
      </c>
      <c r="J4705">
        <v>2326</v>
      </c>
      <c r="K4705">
        <v>13.77</v>
      </c>
      <c r="L4705">
        <v>32029.02</v>
      </c>
      <c r="M4705">
        <v>18.6666666666667</v>
      </c>
      <c r="N4705" t="s">
        <v>96</v>
      </c>
      <c r="O4705" t="s">
        <v>22</v>
      </c>
      <c r="P4705" s="2">
        <f>DATEVALUE(CONCATENATE(RIGHT(output[[#This Row],[month_year]],2),"/01/",LEFT(output[[#This Row],[month_year]],4)))</f>
        <v>42461</v>
      </c>
    </row>
    <row r="4706" spans="1:16" x14ac:dyDescent="0.3">
      <c r="A4706">
        <v>201604</v>
      </c>
      <c r="B4706" t="s">
        <v>127</v>
      </c>
      <c r="C4706" t="s">
        <v>46</v>
      </c>
      <c r="D4706" t="s">
        <v>47</v>
      </c>
      <c r="E4706" t="s">
        <v>47</v>
      </c>
      <c r="F4706" t="s">
        <v>48</v>
      </c>
      <c r="G4706" t="s">
        <v>19</v>
      </c>
      <c r="H4706" t="s">
        <v>20</v>
      </c>
      <c r="I4706" t="s">
        <v>21</v>
      </c>
      <c r="J4706">
        <v>4692</v>
      </c>
      <c r="K4706">
        <v>13.453333333333299</v>
      </c>
      <c r="L4706">
        <v>63123.040000000001</v>
      </c>
      <c r="M4706">
        <v>21.3333333333333</v>
      </c>
      <c r="N4706" t="s">
        <v>47</v>
      </c>
      <c r="O4706" t="s">
        <v>22</v>
      </c>
      <c r="P4706" s="2">
        <f>DATEVALUE(CONCATENATE(RIGHT(output[[#This Row],[month_year]],2),"/01/",LEFT(output[[#This Row],[month_year]],4)))</f>
        <v>42461</v>
      </c>
    </row>
    <row r="4707" spans="1:16" x14ac:dyDescent="0.3">
      <c r="A4707">
        <v>201604</v>
      </c>
      <c r="B4707" t="s">
        <v>127</v>
      </c>
      <c r="C4707" t="s">
        <v>142</v>
      </c>
      <c r="D4707" t="s">
        <v>63</v>
      </c>
      <c r="E4707" t="s">
        <v>64</v>
      </c>
      <c r="F4707" t="s">
        <v>65</v>
      </c>
      <c r="G4707" t="s">
        <v>19</v>
      </c>
      <c r="H4707" t="s">
        <v>20</v>
      </c>
      <c r="I4707" t="s">
        <v>21</v>
      </c>
      <c r="J4707">
        <v>15378</v>
      </c>
      <c r="K4707">
        <v>13.453333333333299</v>
      </c>
      <c r="L4707">
        <v>206885.36</v>
      </c>
      <c r="M4707">
        <v>20</v>
      </c>
      <c r="N4707" t="s">
        <v>64</v>
      </c>
      <c r="O4707" t="s">
        <v>22</v>
      </c>
      <c r="P4707" s="2">
        <f>DATEVALUE(CONCATENATE(RIGHT(output[[#This Row],[month_year]],2),"/01/",LEFT(output[[#This Row],[month_year]],4)))</f>
        <v>42461</v>
      </c>
    </row>
    <row r="4708" spans="1:16" x14ac:dyDescent="0.3">
      <c r="A4708">
        <v>201604</v>
      </c>
      <c r="B4708" t="s">
        <v>127</v>
      </c>
      <c r="C4708" t="s">
        <v>68</v>
      </c>
      <c r="D4708" t="s">
        <v>69</v>
      </c>
      <c r="E4708" t="s">
        <v>65</v>
      </c>
      <c r="F4708" t="s">
        <v>65</v>
      </c>
      <c r="G4708" t="s">
        <v>19</v>
      </c>
      <c r="H4708" t="s">
        <v>20</v>
      </c>
      <c r="I4708" t="s">
        <v>21</v>
      </c>
      <c r="J4708">
        <v>13600</v>
      </c>
      <c r="K4708">
        <v>13.453333333333299</v>
      </c>
      <c r="L4708">
        <v>182965.33333333299</v>
      </c>
      <c r="M4708">
        <v>48</v>
      </c>
      <c r="N4708" t="s">
        <v>65</v>
      </c>
      <c r="O4708" t="s">
        <v>22</v>
      </c>
      <c r="P4708" s="2">
        <f>DATEVALUE(CONCATENATE(RIGHT(output[[#This Row],[month_year]],2),"/01/",LEFT(output[[#This Row],[month_year]],4)))</f>
        <v>42461</v>
      </c>
    </row>
    <row r="4709" spans="1:16" x14ac:dyDescent="0.3">
      <c r="A4709">
        <v>201604</v>
      </c>
      <c r="B4709" t="s">
        <v>143</v>
      </c>
      <c r="C4709" t="s">
        <v>144</v>
      </c>
      <c r="D4709" t="s">
        <v>145</v>
      </c>
      <c r="E4709" t="s">
        <v>146</v>
      </c>
      <c r="F4709" t="s">
        <v>18</v>
      </c>
      <c r="G4709" t="s">
        <v>27</v>
      </c>
      <c r="H4709" t="s">
        <v>20</v>
      </c>
      <c r="I4709" t="s">
        <v>28</v>
      </c>
      <c r="J4709">
        <v>8388</v>
      </c>
      <c r="K4709">
        <v>5.98</v>
      </c>
      <c r="L4709">
        <v>50160.24</v>
      </c>
      <c r="M4709">
        <v>1.3333333333333299</v>
      </c>
      <c r="N4709" t="s">
        <v>146</v>
      </c>
      <c r="O4709" t="s">
        <v>22</v>
      </c>
      <c r="P4709" s="2">
        <f>DATEVALUE(CONCATENATE(RIGHT(output[[#This Row],[month_year]],2),"/01/",LEFT(output[[#This Row],[month_year]],4)))</f>
        <v>42461</v>
      </c>
    </row>
    <row r="4710" spans="1:16" x14ac:dyDescent="0.3">
      <c r="A4710">
        <v>201604</v>
      </c>
      <c r="B4710" t="s">
        <v>143</v>
      </c>
      <c r="C4710" t="s">
        <v>147</v>
      </c>
      <c r="D4710" t="s">
        <v>148</v>
      </c>
      <c r="E4710" t="s">
        <v>149</v>
      </c>
      <c r="F4710" t="s">
        <v>18</v>
      </c>
      <c r="G4710" t="s">
        <v>27</v>
      </c>
      <c r="H4710" t="s">
        <v>38</v>
      </c>
      <c r="I4710" t="s">
        <v>150</v>
      </c>
      <c r="J4710">
        <v>6285</v>
      </c>
      <c r="K4710">
        <v>6.98</v>
      </c>
      <c r="L4710">
        <v>43869.3</v>
      </c>
      <c r="M4710">
        <v>2</v>
      </c>
      <c r="N4710" t="s">
        <v>149</v>
      </c>
      <c r="O4710" t="s">
        <v>22</v>
      </c>
      <c r="P4710" s="2">
        <f>DATEVALUE(CONCATENATE(RIGHT(output[[#This Row],[month_year]],2),"/01/",LEFT(output[[#This Row],[month_year]],4)))</f>
        <v>42461</v>
      </c>
    </row>
    <row r="4711" spans="1:16" x14ac:dyDescent="0.3">
      <c r="A4711">
        <v>201604</v>
      </c>
      <c r="B4711" t="s">
        <v>143</v>
      </c>
      <c r="C4711" t="s">
        <v>151</v>
      </c>
      <c r="D4711" t="s">
        <v>152</v>
      </c>
      <c r="E4711" t="s">
        <v>146</v>
      </c>
      <c r="F4711" t="s">
        <v>18</v>
      </c>
      <c r="G4711" t="s">
        <v>27</v>
      </c>
      <c r="H4711" t="s">
        <v>20</v>
      </c>
      <c r="I4711" t="s">
        <v>28</v>
      </c>
      <c r="J4711">
        <v>1088</v>
      </c>
      <c r="K4711">
        <v>5.98</v>
      </c>
      <c r="L4711">
        <v>6506.24</v>
      </c>
      <c r="N4711" t="s">
        <v>146</v>
      </c>
      <c r="O4711" t="s">
        <v>24</v>
      </c>
      <c r="P4711" s="2">
        <f>DATEVALUE(CONCATENATE(RIGHT(output[[#This Row],[month_year]],2),"/01/",LEFT(output[[#This Row],[month_year]],4)))</f>
        <v>42461</v>
      </c>
    </row>
    <row r="4712" spans="1:16" x14ac:dyDescent="0.3">
      <c r="A4712">
        <v>201604</v>
      </c>
      <c r="B4712" t="s">
        <v>143</v>
      </c>
      <c r="C4712" t="s">
        <v>153</v>
      </c>
      <c r="D4712" t="s">
        <v>154</v>
      </c>
      <c r="E4712" t="s">
        <v>149</v>
      </c>
      <c r="F4712" t="s">
        <v>18</v>
      </c>
      <c r="G4712" t="s">
        <v>27</v>
      </c>
      <c r="H4712" t="s">
        <v>38</v>
      </c>
      <c r="I4712" t="s">
        <v>150</v>
      </c>
      <c r="J4712">
        <v>699</v>
      </c>
      <c r="K4712">
        <v>6.98</v>
      </c>
      <c r="L4712">
        <v>4879.0200000000004</v>
      </c>
      <c r="N4712" t="s">
        <v>149</v>
      </c>
      <c r="O4712" t="s">
        <v>24</v>
      </c>
      <c r="P4712" s="2">
        <f>DATEVALUE(CONCATENATE(RIGHT(output[[#This Row],[month_year]],2),"/01/",LEFT(output[[#This Row],[month_year]],4)))</f>
        <v>42461</v>
      </c>
    </row>
    <row r="4713" spans="1:16" x14ac:dyDescent="0.3">
      <c r="A4713">
        <v>201604</v>
      </c>
      <c r="B4713" t="s">
        <v>143</v>
      </c>
      <c r="C4713" t="s">
        <v>155</v>
      </c>
      <c r="D4713" t="s">
        <v>156</v>
      </c>
      <c r="E4713" t="s">
        <v>17</v>
      </c>
      <c r="F4713" t="s">
        <v>18</v>
      </c>
      <c r="G4713" t="s">
        <v>19</v>
      </c>
      <c r="H4713" t="s">
        <v>20</v>
      </c>
      <c r="I4713" t="s">
        <v>21</v>
      </c>
      <c r="J4713">
        <v>2556</v>
      </c>
      <c r="K4713">
        <v>12.91</v>
      </c>
      <c r="L4713">
        <v>32997.96</v>
      </c>
      <c r="M4713">
        <v>18.6666666666667</v>
      </c>
      <c r="N4713" t="s">
        <v>17</v>
      </c>
      <c r="O4713" t="s">
        <v>22</v>
      </c>
      <c r="P4713" s="2">
        <f>DATEVALUE(CONCATENATE(RIGHT(output[[#This Row],[month_year]],2),"/01/",LEFT(output[[#This Row],[month_year]],4)))</f>
        <v>42461</v>
      </c>
    </row>
    <row r="4714" spans="1:16" x14ac:dyDescent="0.3">
      <c r="A4714">
        <v>201604</v>
      </c>
      <c r="B4714" t="s">
        <v>143</v>
      </c>
      <c r="C4714" t="s">
        <v>157</v>
      </c>
      <c r="D4714" t="s">
        <v>158</v>
      </c>
      <c r="E4714" t="s">
        <v>72</v>
      </c>
      <c r="F4714" t="s">
        <v>18</v>
      </c>
      <c r="G4714" t="s">
        <v>19</v>
      </c>
      <c r="H4714" t="s">
        <v>38</v>
      </c>
      <c r="I4714" t="s">
        <v>39</v>
      </c>
      <c r="J4714">
        <v>3554</v>
      </c>
      <c r="K4714">
        <v>14.0933333333333</v>
      </c>
      <c r="L4714">
        <v>50087.706666666701</v>
      </c>
      <c r="M4714">
        <v>18.6666666666667</v>
      </c>
      <c r="N4714" t="s">
        <v>72</v>
      </c>
      <c r="O4714" t="s">
        <v>22</v>
      </c>
      <c r="P4714" s="2">
        <f>DATEVALUE(CONCATENATE(RIGHT(output[[#This Row],[month_year]],2),"/01/",LEFT(output[[#This Row],[month_year]],4)))</f>
        <v>42461</v>
      </c>
    </row>
    <row r="4715" spans="1:16" x14ac:dyDescent="0.3">
      <c r="A4715">
        <v>201604</v>
      </c>
      <c r="B4715" t="s">
        <v>143</v>
      </c>
      <c r="C4715" t="s">
        <v>159</v>
      </c>
      <c r="D4715" t="s">
        <v>160</v>
      </c>
      <c r="E4715" t="s">
        <v>17</v>
      </c>
      <c r="F4715" t="s">
        <v>18</v>
      </c>
      <c r="G4715" t="s">
        <v>161</v>
      </c>
      <c r="H4715" t="s">
        <v>20</v>
      </c>
      <c r="I4715" t="s">
        <v>162</v>
      </c>
      <c r="J4715">
        <v>3118</v>
      </c>
      <c r="K4715">
        <v>13.116666666666699</v>
      </c>
      <c r="L4715">
        <v>40897.766666666699</v>
      </c>
      <c r="N4715" t="s">
        <v>17</v>
      </c>
      <c r="O4715" t="s">
        <v>24</v>
      </c>
      <c r="P4715" s="2">
        <f>DATEVALUE(CONCATENATE(RIGHT(output[[#This Row],[month_year]],2),"/01/",LEFT(output[[#This Row],[month_year]],4)))</f>
        <v>42461</v>
      </c>
    </row>
    <row r="4716" spans="1:16" x14ac:dyDescent="0.3">
      <c r="A4716">
        <v>201604</v>
      </c>
      <c r="B4716" t="s">
        <v>143</v>
      </c>
      <c r="C4716" t="s">
        <v>163</v>
      </c>
      <c r="D4716" t="s">
        <v>164</v>
      </c>
      <c r="E4716" t="s">
        <v>72</v>
      </c>
      <c r="F4716" t="s">
        <v>18</v>
      </c>
      <c r="G4716" t="s">
        <v>161</v>
      </c>
      <c r="H4716" t="s">
        <v>38</v>
      </c>
      <c r="I4716" t="s">
        <v>165</v>
      </c>
      <c r="J4716">
        <v>4033</v>
      </c>
      <c r="K4716">
        <v>14.21</v>
      </c>
      <c r="L4716">
        <v>57308.93</v>
      </c>
      <c r="N4716" t="s">
        <v>72</v>
      </c>
      <c r="O4716" t="s">
        <v>24</v>
      </c>
      <c r="P4716" s="2">
        <f>DATEVALUE(CONCATENATE(RIGHT(output[[#This Row],[month_year]],2),"/01/",LEFT(output[[#This Row],[month_year]],4)))</f>
        <v>42461</v>
      </c>
    </row>
    <row r="4717" spans="1:16" x14ac:dyDescent="0.3">
      <c r="A4717">
        <v>201604</v>
      </c>
      <c r="B4717" t="s">
        <v>143</v>
      </c>
      <c r="C4717" t="s">
        <v>166</v>
      </c>
      <c r="D4717" t="s">
        <v>167</v>
      </c>
      <c r="E4717" t="s">
        <v>17</v>
      </c>
      <c r="F4717" t="s">
        <v>18</v>
      </c>
      <c r="G4717" t="s">
        <v>19</v>
      </c>
      <c r="H4717" t="s">
        <v>20</v>
      </c>
      <c r="I4717" t="s">
        <v>21</v>
      </c>
      <c r="J4717">
        <v>230</v>
      </c>
      <c r="K4717">
        <v>14.98</v>
      </c>
      <c r="L4717">
        <v>3445.4</v>
      </c>
      <c r="N4717" t="s">
        <v>17</v>
      </c>
      <c r="O4717" t="s">
        <v>24</v>
      </c>
      <c r="P4717" s="2">
        <f>DATEVALUE(CONCATENATE(RIGHT(output[[#This Row],[month_year]],2),"/01/",LEFT(output[[#This Row],[month_year]],4)))</f>
        <v>42461</v>
      </c>
    </row>
    <row r="4718" spans="1:16" x14ac:dyDescent="0.3">
      <c r="A4718">
        <v>201604</v>
      </c>
      <c r="B4718" t="s">
        <v>143</v>
      </c>
      <c r="C4718" t="s">
        <v>168</v>
      </c>
      <c r="D4718" t="s">
        <v>169</v>
      </c>
      <c r="E4718" t="s">
        <v>72</v>
      </c>
      <c r="F4718" t="s">
        <v>18</v>
      </c>
      <c r="G4718" t="s">
        <v>19</v>
      </c>
      <c r="H4718" t="s">
        <v>38</v>
      </c>
      <c r="I4718" t="s">
        <v>39</v>
      </c>
      <c r="J4718">
        <v>273</v>
      </c>
      <c r="K4718">
        <v>15.98</v>
      </c>
      <c r="L4718">
        <v>4362.54</v>
      </c>
      <c r="N4718" t="s">
        <v>72</v>
      </c>
      <c r="O4718" t="s">
        <v>24</v>
      </c>
      <c r="P4718" s="2">
        <f>DATEVALUE(CONCATENATE(RIGHT(output[[#This Row],[month_year]],2),"/01/",LEFT(output[[#This Row],[month_year]],4)))</f>
        <v>42461</v>
      </c>
    </row>
    <row r="4719" spans="1:16" x14ac:dyDescent="0.3">
      <c r="A4719">
        <v>201604</v>
      </c>
      <c r="B4719" t="s">
        <v>143</v>
      </c>
      <c r="C4719" t="s">
        <v>170</v>
      </c>
      <c r="D4719" t="s">
        <v>171</v>
      </c>
      <c r="E4719" t="s">
        <v>172</v>
      </c>
      <c r="F4719" t="s">
        <v>18</v>
      </c>
      <c r="G4719" t="s">
        <v>27</v>
      </c>
      <c r="H4719" t="s">
        <v>20</v>
      </c>
      <c r="I4719" t="s">
        <v>28</v>
      </c>
      <c r="J4719">
        <v>10606</v>
      </c>
      <c r="K4719">
        <v>5.98</v>
      </c>
      <c r="L4719">
        <v>63423.88</v>
      </c>
      <c r="M4719">
        <v>1</v>
      </c>
      <c r="N4719" t="s">
        <v>172</v>
      </c>
      <c r="O4719" t="s">
        <v>22</v>
      </c>
      <c r="P4719" s="2">
        <f>DATEVALUE(CONCATENATE(RIGHT(output[[#This Row],[month_year]],2),"/01/",LEFT(output[[#This Row],[month_year]],4)))</f>
        <v>42461</v>
      </c>
    </row>
    <row r="4720" spans="1:16" x14ac:dyDescent="0.3">
      <c r="A4720">
        <v>201604</v>
      </c>
      <c r="B4720" t="s">
        <v>143</v>
      </c>
      <c r="C4720" t="s">
        <v>173</v>
      </c>
      <c r="D4720" t="s">
        <v>174</v>
      </c>
      <c r="E4720" t="s">
        <v>175</v>
      </c>
      <c r="F4720" t="s">
        <v>18</v>
      </c>
      <c r="G4720" t="s">
        <v>27</v>
      </c>
      <c r="H4720" t="s">
        <v>38</v>
      </c>
      <c r="I4720" t="s">
        <v>150</v>
      </c>
      <c r="J4720">
        <v>8479</v>
      </c>
      <c r="K4720">
        <v>6.98</v>
      </c>
      <c r="L4720">
        <v>59183.42</v>
      </c>
      <c r="M4720">
        <v>1.6666666666666701</v>
      </c>
      <c r="N4720" t="s">
        <v>175</v>
      </c>
      <c r="O4720" t="s">
        <v>22</v>
      </c>
      <c r="P4720" s="2">
        <f>DATEVALUE(CONCATENATE(RIGHT(output[[#This Row],[month_year]],2),"/01/",LEFT(output[[#This Row],[month_year]],4)))</f>
        <v>42461</v>
      </c>
    </row>
    <row r="4721" spans="1:16" x14ac:dyDescent="0.3">
      <c r="A4721">
        <v>201604</v>
      </c>
      <c r="B4721" t="s">
        <v>143</v>
      </c>
      <c r="C4721" t="s">
        <v>176</v>
      </c>
      <c r="D4721" t="s">
        <v>177</v>
      </c>
      <c r="E4721" t="s">
        <v>172</v>
      </c>
      <c r="F4721" t="s">
        <v>18</v>
      </c>
      <c r="G4721" t="s">
        <v>27</v>
      </c>
      <c r="H4721" t="s">
        <v>20</v>
      </c>
      <c r="I4721" t="s">
        <v>28</v>
      </c>
      <c r="J4721">
        <v>1412</v>
      </c>
      <c r="K4721">
        <v>5.98</v>
      </c>
      <c r="L4721">
        <v>8443.76</v>
      </c>
      <c r="N4721" t="s">
        <v>172</v>
      </c>
      <c r="O4721" t="s">
        <v>24</v>
      </c>
      <c r="P4721" s="2">
        <f>DATEVALUE(CONCATENATE(RIGHT(output[[#This Row],[month_year]],2),"/01/",LEFT(output[[#This Row],[month_year]],4)))</f>
        <v>42461</v>
      </c>
    </row>
    <row r="4722" spans="1:16" x14ac:dyDescent="0.3">
      <c r="A4722">
        <v>201604</v>
      </c>
      <c r="B4722" t="s">
        <v>143</v>
      </c>
      <c r="C4722" t="s">
        <v>178</v>
      </c>
      <c r="D4722" t="s">
        <v>179</v>
      </c>
      <c r="E4722" t="s">
        <v>175</v>
      </c>
      <c r="F4722" t="s">
        <v>18</v>
      </c>
      <c r="G4722" t="s">
        <v>27</v>
      </c>
      <c r="H4722" t="s">
        <v>38</v>
      </c>
      <c r="I4722" t="s">
        <v>150</v>
      </c>
      <c r="J4722">
        <v>1013</v>
      </c>
      <c r="K4722">
        <v>6.98</v>
      </c>
      <c r="L4722">
        <v>7070.74</v>
      </c>
      <c r="N4722" t="s">
        <v>175</v>
      </c>
      <c r="O4722" t="s">
        <v>24</v>
      </c>
      <c r="P4722" s="2">
        <f>DATEVALUE(CONCATENATE(RIGHT(output[[#This Row],[month_year]],2),"/01/",LEFT(output[[#This Row],[month_year]],4)))</f>
        <v>42461</v>
      </c>
    </row>
    <row r="4723" spans="1:16" x14ac:dyDescent="0.3">
      <c r="A4723">
        <v>201604</v>
      </c>
      <c r="B4723" t="s">
        <v>143</v>
      </c>
      <c r="C4723" t="s">
        <v>180</v>
      </c>
      <c r="D4723" t="s">
        <v>181</v>
      </c>
      <c r="E4723" t="s">
        <v>75</v>
      </c>
      <c r="F4723" t="s">
        <v>18</v>
      </c>
      <c r="G4723" t="s">
        <v>19</v>
      </c>
      <c r="H4723" t="s">
        <v>20</v>
      </c>
      <c r="I4723" t="s">
        <v>21</v>
      </c>
      <c r="J4723">
        <v>2067</v>
      </c>
      <c r="K4723">
        <v>12.91</v>
      </c>
      <c r="L4723">
        <v>26684.97</v>
      </c>
      <c r="M4723">
        <v>10.6666666666667</v>
      </c>
      <c r="N4723" t="s">
        <v>75</v>
      </c>
      <c r="O4723" t="s">
        <v>22</v>
      </c>
      <c r="P4723" s="2">
        <f>DATEVALUE(CONCATENATE(RIGHT(output[[#This Row],[month_year]],2),"/01/",LEFT(output[[#This Row],[month_year]],4)))</f>
        <v>42461</v>
      </c>
    </row>
    <row r="4724" spans="1:16" x14ac:dyDescent="0.3">
      <c r="A4724">
        <v>201604</v>
      </c>
      <c r="B4724" t="s">
        <v>143</v>
      </c>
      <c r="C4724" t="s">
        <v>182</v>
      </c>
      <c r="D4724" t="s">
        <v>183</v>
      </c>
      <c r="E4724" t="s">
        <v>78</v>
      </c>
      <c r="F4724" t="s">
        <v>18</v>
      </c>
      <c r="G4724" t="s">
        <v>19</v>
      </c>
      <c r="H4724" t="s">
        <v>38</v>
      </c>
      <c r="I4724" t="s">
        <v>39</v>
      </c>
      <c r="J4724">
        <v>3114</v>
      </c>
      <c r="K4724">
        <v>14.0933333333333</v>
      </c>
      <c r="L4724">
        <v>43886.64</v>
      </c>
      <c r="M4724">
        <v>10.6666666666667</v>
      </c>
      <c r="N4724" t="s">
        <v>78</v>
      </c>
      <c r="O4724" t="s">
        <v>22</v>
      </c>
      <c r="P4724" s="2">
        <f>DATEVALUE(CONCATENATE(RIGHT(output[[#This Row],[month_year]],2),"/01/",LEFT(output[[#This Row],[month_year]],4)))</f>
        <v>42461</v>
      </c>
    </row>
    <row r="4725" spans="1:16" x14ac:dyDescent="0.3">
      <c r="A4725">
        <v>201604</v>
      </c>
      <c r="B4725" t="s">
        <v>143</v>
      </c>
      <c r="C4725" t="s">
        <v>184</v>
      </c>
      <c r="D4725" t="s">
        <v>185</v>
      </c>
      <c r="E4725" t="s">
        <v>75</v>
      </c>
      <c r="F4725" t="s">
        <v>18</v>
      </c>
      <c r="G4725" t="s">
        <v>19</v>
      </c>
      <c r="H4725" t="s">
        <v>20</v>
      </c>
      <c r="I4725" t="s">
        <v>21</v>
      </c>
      <c r="J4725">
        <v>214</v>
      </c>
      <c r="K4725">
        <v>14.98</v>
      </c>
      <c r="L4725">
        <v>3205.72</v>
      </c>
      <c r="N4725" t="s">
        <v>75</v>
      </c>
      <c r="O4725" t="s">
        <v>24</v>
      </c>
      <c r="P4725" s="2">
        <f>DATEVALUE(CONCATENATE(RIGHT(output[[#This Row],[month_year]],2),"/01/",LEFT(output[[#This Row],[month_year]],4)))</f>
        <v>42461</v>
      </c>
    </row>
    <row r="4726" spans="1:16" x14ac:dyDescent="0.3">
      <c r="A4726">
        <v>201604</v>
      </c>
      <c r="B4726" t="s">
        <v>143</v>
      </c>
      <c r="C4726" t="s">
        <v>186</v>
      </c>
      <c r="D4726" t="s">
        <v>187</v>
      </c>
      <c r="E4726" t="s">
        <v>78</v>
      </c>
      <c r="F4726" t="s">
        <v>18</v>
      </c>
      <c r="G4726" t="s">
        <v>19</v>
      </c>
      <c r="H4726" t="s">
        <v>38</v>
      </c>
      <c r="I4726" t="s">
        <v>39</v>
      </c>
      <c r="J4726">
        <v>278</v>
      </c>
      <c r="K4726">
        <v>15.98</v>
      </c>
      <c r="L4726">
        <v>4442.4399999999996</v>
      </c>
      <c r="N4726" t="s">
        <v>78</v>
      </c>
      <c r="O4726" t="s">
        <v>24</v>
      </c>
      <c r="P4726" s="2">
        <f>DATEVALUE(CONCATENATE(RIGHT(output[[#This Row],[month_year]],2),"/01/",LEFT(output[[#This Row],[month_year]],4)))</f>
        <v>42461</v>
      </c>
    </row>
    <row r="4727" spans="1:16" x14ac:dyDescent="0.3">
      <c r="A4727">
        <v>201604</v>
      </c>
      <c r="B4727" t="s">
        <v>143</v>
      </c>
      <c r="C4727" t="s">
        <v>188</v>
      </c>
      <c r="D4727" t="s">
        <v>189</v>
      </c>
      <c r="E4727" t="s">
        <v>190</v>
      </c>
      <c r="F4727" t="s">
        <v>18</v>
      </c>
      <c r="G4727" t="s">
        <v>27</v>
      </c>
      <c r="H4727" t="s">
        <v>20</v>
      </c>
      <c r="I4727" t="s">
        <v>28</v>
      </c>
      <c r="J4727">
        <v>1778</v>
      </c>
      <c r="K4727">
        <v>5.98</v>
      </c>
      <c r="L4727">
        <v>10632.44</v>
      </c>
      <c r="M4727">
        <v>1</v>
      </c>
      <c r="N4727" t="s">
        <v>190</v>
      </c>
      <c r="O4727" t="s">
        <v>22</v>
      </c>
      <c r="P4727" s="2">
        <f>DATEVALUE(CONCATENATE(RIGHT(output[[#This Row],[month_year]],2),"/01/",LEFT(output[[#This Row],[month_year]],4)))</f>
        <v>42461</v>
      </c>
    </row>
    <row r="4728" spans="1:16" x14ac:dyDescent="0.3">
      <c r="A4728">
        <v>201604</v>
      </c>
      <c r="B4728" t="s">
        <v>143</v>
      </c>
      <c r="C4728" t="s">
        <v>191</v>
      </c>
      <c r="D4728" t="s">
        <v>192</v>
      </c>
      <c r="E4728" t="s">
        <v>193</v>
      </c>
      <c r="F4728" t="s">
        <v>18</v>
      </c>
      <c r="G4728" t="s">
        <v>27</v>
      </c>
      <c r="H4728" t="s">
        <v>38</v>
      </c>
      <c r="I4728" t="s">
        <v>150</v>
      </c>
      <c r="J4728">
        <v>1123</v>
      </c>
      <c r="K4728">
        <v>6.98</v>
      </c>
      <c r="L4728">
        <v>7838.54</v>
      </c>
      <c r="M4728">
        <v>1</v>
      </c>
      <c r="N4728" t="s">
        <v>193</v>
      </c>
      <c r="O4728" t="s">
        <v>22</v>
      </c>
      <c r="P4728" s="2">
        <f>DATEVALUE(CONCATENATE(RIGHT(output[[#This Row],[month_year]],2),"/01/",LEFT(output[[#This Row],[month_year]],4)))</f>
        <v>42461</v>
      </c>
    </row>
    <row r="4729" spans="1:16" x14ac:dyDescent="0.3">
      <c r="A4729">
        <v>201604</v>
      </c>
      <c r="B4729" t="s">
        <v>143</v>
      </c>
      <c r="C4729" t="s">
        <v>194</v>
      </c>
      <c r="D4729" t="s">
        <v>195</v>
      </c>
      <c r="E4729" t="s">
        <v>190</v>
      </c>
      <c r="F4729" t="s">
        <v>18</v>
      </c>
      <c r="G4729" t="s">
        <v>27</v>
      </c>
      <c r="H4729" t="s">
        <v>20</v>
      </c>
      <c r="I4729" t="s">
        <v>28</v>
      </c>
      <c r="J4729">
        <v>198</v>
      </c>
      <c r="K4729">
        <v>5.98</v>
      </c>
      <c r="L4729">
        <v>1184.04</v>
      </c>
      <c r="N4729" t="s">
        <v>190</v>
      </c>
      <c r="O4729" t="s">
        <v>24</v>
      </c>
      <c r="P4729" s="2">
        <f>DATEVALUE(CONCATENATE(RIGHT(output[[#This Row],[month_year]],2),"/01/",LEFT(output[[#This Row],[month_year]],4)))</f>
        <v>42461</v>
      </c>
    </row>
    <row r="4730" spans="1:16" x14ac:dyDescent="0.3">
      <c r="A4730">
        <v>201604</v>
      </c>
      <c r="B4730" t="s">
        <v>143</v>
      </c>
      <c r="C4730" t="s">
        <v>196</v>
      </c>
      <c r="D4730" t="s">
        <v>197</v>
      </c>
      <c r="E4730" t="s">
        <v>193</v>
      </c>
      <c r="F4730" t="s">
        <v>18</v>
      </c>
      <c r="G4730" t="s">
        <v>27</v>
      </c>
      <c r="H4730" t="s">
        <v>38</v>
      </c>
      <c r="I4730" t="s">
        <v>150</v>
      </c>
      <c r="J4730">
        <v>123</v>
      </c>
      <c r="K4730">
        <v>6.98</v>
      </c>
      <c r="L4730">
        <v>858.54</v>
      </c>
      <c r="N4730" t="s">
        <v>193</v>
      </c>
      <c r="O4730" t="s">
        <v>24</v>
      </c>
      <c r="P4730" s="2">
        <f>DATEVALUE(CONCATENATE(RIGHT(output[[#This Row],[month_year]],2),"/01/",LEFT(output[[#This Row],[month_year]],4)))</f>
        <v>42461</v>
      </c>
    </row>
    <row r="4731" spans="1:16" x14ac:dyDescent="0.3">
      <c r="A4731">
        <v>201604</v>
      </c>
      <c r="B4731" t="s">
        <v>143</v>
      </c>
      <c r="C4731" t="s">
        <v>198</v>
      </c>
      <c r="D4731" t="s">
        <v>80</v>
      </c>
      <c r="E4731" t="s">
        <v>81</v>
      </c>
      <c r="F4731" t="s">
        <v>18</v>
      </c>
      <c r="G4731" t="s">
        <v>52</v>
      </c>
      <c r="H4731" t="s">
        <v>20</v>
      </c>
      <c r="I4731" t="s">
        <v>53</v>
      </c>
      <c r="J4731">
        <v>2481</v>
      </c>
      <c r="K4731">
        <v>12.86</v>
      </c>
      <c r="L4731">
        <v>31905.66</v>
      </c>
      <c r="M4731">
        <v>13.3333333333333</v>
      </c>
      <c r="N4731" t="s">
        <v>81</v>
      </c>
      <c r="O4731" t="s">
        <v>22</v>
      </c>
      <c r="P4731" s="2">
        <f>DATEVALUE(CONCATENATE(RIGHT(output[[#This Row],[month_year]],2),"/01/",LEFT(output[[#This Row],[month_year]],4)))</f>
        <v>42461</v>
      </c>
    </row>
    <row r="4732" spans="1:16" x14ac:dyDescent="0.3">
      <c r="A4732">
        <v>201604</v>
      </c>
      <c r="B4732" t="s">
        <v>143</v>
      </c>
      <c r="C4732" t="s">
        <v>199</v>
      </c>
      <c r="D4732" t="s">
        <v>83</v>
      </c>
      <c r="E4732" t="s">
        <v>84</v>
      </c>
      <c r="F4732" t="s">
        <v>18</v>
      </c>
      <c r="G4732" t="s">
        <v>52</v>
      </c>
      <c r="H4732" t="s">
        <v>38</v>
      </c>
      <c r="I4732" t="s">
        <v>85</v>
      </c>
      <c r="J4732">
        <v>2590</v>
      </c>
      <c r="K4732">
        <v>14.03</v>
      </c>
      <c r="L4732">
        <v>36337.699999999997</v>
      </c>
      <c r="M4732">
        <v>13.3333333333333</v>
      </c>
      <c r="N4732" t="s">
        <v>84</v>
      </c>
      <c r="O4732" t="s">
        <v>22</v>
      </c>
      <c r="P4732" s="2">
        <f>DATEVALUE(CONCATENATE(RIGHT(output[[#This Row],[month_year]],2),"/01/",LEFT(output[[#This Row],[month_year]],4)))</f>
        <v>42461</v>
      </c>
    </row>
    <row r="4733" spans="1:16" x14ac:dyDescent="0.3">
      <c r="A4733">
        <v>201604</v>
      </c>
      <c r="B4733" t="s">
        <v>143</v>
      </c>
      <c r="C4733" t="s">
        <v>200</v>
      </c>
      <c r="D4733" t="s">
        <v>201</v>
      </c>
      <c r="E4733" t="s">
        <v>81</v>
      </c>
      <c r="F4733" t="s">
        <v>18</v>
      </c>
      <c r="G4733" t="s">
        <v>52</v>
      </c>
      <c r="H4733" t="s">
        <v>20</v>
      </c>
      <c r="I4733" t="s">
        <v>53</v>
      </c>
      <c r="J4733">
        <v>195</v>
      </c>
      <c r="K4733">
        <v>14.78</v>
      </c>
      <c r="L4733">
        <v>2882.1</v>
      </c>
      <c r="N4733" t="s">
        <v>81</v>
      </c>
      <c r="O4733" t="s">
        <v>24</v>
      </c>
      <c r="P4733" s="2">
        <f>DATEVALUE(CONCATENATE(RIGHT(output[[#This Row],[month_year]],2),"/01/",LEFT(output[[#This Row],[month_year]],4)))</f>
        <v>42461</v>
      </c>
    </row>
    <row r="4734" spans="1:16" x14ac:dyDescent="0.3">
      <c r="A4734">
        <v>201604</v>
      </c>
      <c r="B4734" t="s">
        <v>143</v>
      </c>
      <c r="C4734" t="s">
        <v>202</v>
      </c>
      <c r="D4734" t="s">
        <v>203</v>
      </c>
      <c r="E4734" t="s">
        <v>84</v>
      </c>
      <c r="F4734" t="s">
        <v>18</v>
      </c>
      <c r="G4734" t="s">
        <v>52</v>
      </c>
      <c r="H4734" t="s">
        <v>38</v>
      </c>
      <c r="I4734" t="s">
        <v>85</v>
      </c>
      <c r="J4734">
        <v>213</v>
      </c>
      <c r="K4734">
        <v>15.98</v>
      </c>
      <c r="L4734">
        <v>3403.74</v>
      </c>
      <c r="N4734" t="s">
        <v>84</v>
      </c>
      <c r="O4734" t="s">
        <v>24</v>
      </c>
      <c r="P4734" s="2">
        <f>DATEVALUE(CONCATENATE(RIGHT(output[[#This Row],[month_year]],2),"/01/",LEFT(output[[#This Row],[month_year]],4)))</f>
        <v>42461</v>
      </c>
    </row>
    <row r="4735" spans="1:16" x14ac:dyDescent="0.3">
      <c r="A4735">
        <v>201604</v>
      </c>
      <c r="B4735" t="s">
        <v>143</v>
      </c>
      <c r="C4735" t="s">
        <v>204</v>
      </c>
      <c r="D4735" t="s">
        <v>205</v>
      </c>
      <c r="E4735" t="s">
        <v>206</v>
      </c>
      <c r="F4735" t="s">
        <v>206</v>
      </c>
      <c r="G4735" t="s">
        <v>19</v>
      </c>
      <c r="H4735" t="s">
        <v>20</v>
      </c>
      <c r="I4735" t="s">
        <v>21</v>
      </c>
      <c r="J4735">
        <v>2043</v>
      </c>
      <c r="K4735">
        <v>12.91</v>
      </c>
      <c r="L4735">
        <v>26375.13</v>
      </c>
      <c r="M4735">
        <v>40</v>
      </c>
      <c r="N4735" t="s">
        <v>206</v>
      </c>
      <c r="O4735" t="s">
        <v>22</v>
      </c>
      <c r="P4735" s="2">
        <f>DATEVALUE(CONCATENATE(RIGHT(output[[#This Row],[month_year]],2),"/01/",LEFT(output[[#This Row],[month_year]],4)))</f>
        <v>42461</v>
      </c>
    </row>
    <row r="4736" spans="1:16" x14ac:dyDescent="0.3">
      <c r="A4736">
        <v>201604</v>
      </c>
      <c r="B4736" t="s">
        <v>143</v>
      </c>
      <c r="C4736" t="s">
        <v>207</v>
      </c>
      <c r="D4736" t="s">
        <v>208</v>
      </c>
      <c r="E4736" t="s">
        <v>209</v>
      </c>
      <c r="F4736" t="s">
        <v>206</v>
      </c>
      <c r="G4736" t="s">
        <v>19</v>
      </c>
      <c r="H4736" t="s">
        <v>38</v>
      </c>
      <c r="I4736" t="s">
        <v>39</v>
      </c>
      <c r="J4736">
        <v>2712</v>
      </c>
      <c r="K4736">
        <v>14.0933333333333</v>
      </c>
      <c r="L4736">
        <v>38221.120000000003</v>
      </c>
      <c r="M4736">
        <v>20</v>
      </c>
      <c r="N4736" t="s">
        <v>209</v>
      </c>
      <c r="O4736" t="s">
        <v>22</v>
      </c>
      <c r="P4736" s="2">
        <f>DATEVALUE(CONCATENATE(RIGHT(output[[#This Row],[month_year]],2),"/01/",LEFT(output[[#This Row],[month_year]],4)))</f>
        <v>42461</v>
      </c>
    </row>
    <row r="4737" spans="1:16" x14ac:dyDescent="0.3">
      <c r="A4737">
        <v>201604</v>
      </c>
      <c r="B4737" t="s">
        <v>143</v>
      </c>
      <c r="C4737" t="s">
        <v>210</v>
      </c>
      <c r="D4737" t="s">
        <v>211</v>
      </c>
      <c r="E4737" t="s">
        <v>206</v>
      </c>
      <c r="F4737" t="s">
        <v>206</v>
      </c>
      <c r="G4737" t="s">
        <v>161</v>
      </c>
      <c r="H4737" t="s">
        <v>20</v>
      </c>
      <c r="I4737" t="s">
        <v>162</v>
      </c>
      <c r="J4737">
        <v>2808</v>
      </c>
      <c r="K4737">
        <v>13.116666666666699</v>
      </c>
      <c r="L4737">
        <v>36831.599999999999</v>
      </c>
      <c r="N4737" t="s">
        <v>206</v>
      </c>
      <c r="O4737" t="s">
        <v>24</v>
      </c>
      <c r="P4737" s="2">
        <f>DATEVALUE(CONCATENATE(RIGHT(output[[#This Row],[month_year]],2),"/01/",LEFT(output[[#This Row],[month_year]],4)))</f>
        <v>42461</v>
      </c>
    </row>
    <row r="4738" spans="1:16" x14ac:dyDescent="0.3">
      <c r="A4738">
        <v>201604</v>
      </c>
      <c r="B4738" t="s">
        <v>143</v>
      </c>
      <c r="C4738" t="s">
        <v>212</v>
      </c>
      <c r="D4738" t="s">
        <v>213</v>
      </c>
      <c r="E4738" t="s">
        <v>209</v>
      </c>
      <c r="F4738" t="s">
        <v>206</v>
      </c>
      <c r="G4738" t="s">
        <v>161</v>
      </c>
      <c r="H4738" t="s">
        <v>38</v>
      </c>
      <c r="I4738" t="s">
        <v>165</v>
      </c>
      <c r="J4738">
        <v>3059</v>
      </c>
      <c r="K4738">
        <v>14.21</v>
      </c>
      <c r="L4738">
        <v>43468.39</v>
      </c>
      <c r="N4738" t="s">
        <v>209</v>
      </c>
      <c r="O4738" t="s">
        <v>24</v>
      </c>
      <c r="P4738" s="2">
        <f>DATEVALUE(CONCATENATE(RIGHT(output[[#This Row],[month_year]],2),"/01/",LEFT(output[[#This Row],[month_year]],4)))</f>
        <v>42461</v>
      </c>
    </row>
    <row r="4739" spans="1:16" x14ac:dyDescent="0.3">
      <c r="A4739">
        <v>201604</v>
      </c>
      <c r="B4739" t="s">
        <v>143</v>
      </c>
      <c r="C4739" t="s">
        <v>214</v>
      </c>
      <c r="D4739" t="s">
        <v>215</v>
      </c>
      <c r="E4739" t="s">
        <v>206</v>
      </c>
      <c r="F4739" t="s">
        <v>206</v>
      </c>
      <c r="G4739" t="s">
        <v>19</v>
      </c>
      <c r="H4739" t="s">
        <v>20</v>
      </c>
      <c r="I4739" t="s">
        <v>21</v>
      </c>
      <c r="J4739">
        <v>222</v>
      </c>
      <c r="K4739">
        <v>14.98</v>
      </c>
      <c r="L4739">
        <v>3325.56</v>
      </c>
      <c r="N4739" t="s">
        <v>206</v>
      </c>
      <c r="O4739" t="s">
        <v>24</v>
      </c>
      <c r="P4739" s="2">
        <f>DATEVALUE(CONCATENATE(RIGHT(output[[#This Row],[month_year]],2),"/01/",LEFT(output[[#This Row],[month_year]],4)))</f>
        <v>42461</v>
      </c>
    </row>
    <row r="4740" spans="1:16" x14ac:dyDescent="0.3">
      <c r="A4740">
        <v>201604</v>
      </c>
      <c r="B4740" t="s">
        <v>143</v>
      </c>
      <c r="C4740" t="s">
        <v>216</v>
      </c>
      <c r="D4740" t="s">
        <v>217</v>
      </c>
      <c r="E4740" t="s">
        <v>209</v>
      </c>
      <c r="F4740" t="s">
        <v>206</v>
      </c>
      <c r="G4740" t="s">
        <v>19</v>
      </c>
      <c r="H4740" t="s">
        <v>38</v>
      </c>
      <c r="I4740" t="s">
        <v>39</v>
      </c>
      <c r="J4740">
        <v>230</v>
      </c>
      <c r="K4740">
        <v>15.98</v>
      </c>
      <c r="L4740">
        <v>3675.4</v>
      </c>
      <c r="N4740" t="s">
        <v>209</v>
      </c>
      <c r="O4740" t="s">
        <v>24</v>
      </c>
      <c r="P4740" s="2">
        <f>DATEVALUE(CONCATENATE(RIGHT(output[[#This Row],[month_year]],2),"/01/",LEFT(output[[#This Row],[month_year]],4)))</f>
        <v>42461</v>
      </c>
    </row>
    <row r="4741" spans="1:16" x14ac:dyDescent="0.3">
      <c r="A4741">
        <v>201604</v>
      </c>
      <c r="B4741" t="s">
        <v>143</v>
      </c>
      <c r="C4741" t="s">
        <v>218</v>
      </c>
      <c r="D4741" t="s">
        <v>219</v>
      </c>
      <c r="E4741" t="s">
        <v>87</v>
      </c>
      <c r="F4741" t="s">
        <v>30</v>
      </c>
      <c r="G4741" t="s">
        <v>19</v>
      </c>
      <c r="H4741" t="s">
        <v>38</v>
      </c>
      <c r="I4741" t="s">
        <v>39</v>
      </c>
      <c r="J4741">
        <v>3858</v>
      </c>
      <c r="K4741">
        <v>14.0933333333333</v>
      </c>
      <c r="L4741">
        <v>54372.08</v>
      </c>
      <c r="M4741">
        <v>40</v>
      </c>
      <c r="N4741" t="s">
        <v>87</v>
      </c>
      <c r="O4741" t="s">
        <v>22</v>
      </c>
      <c r="P4741" s="2">
        <f>DATEVALUE(CONCATENATE(RIGHT(output[[#This Row],[month_year]],2),"/01/",LEFT(output[[#This Row],[month_year]],4)))</f>
        <v>42461</v>
      </c>
    </row>
    <row r="4742" spans="1:16" x14ac:dyDescent="0.3">
      <c r="A4742">
        <v>201604</v>
      </c>
      <c r="B4742" t="s">
        <v>143</v>
      </c>
      <c r="C4742" t="s">
        <v>220</v>
      </c>
      <c r="D4742" t="s">
        <v>221</v>
      </c>
      <c r="E4742" t="s">
        <v>30</v>
      </c>
      <c r="F4742" t="s">
        <v>30</v>
      </c>
      <c r="G4742" t="s">
        <v>161</v>
      </c>
      <c r="H4742" t="s">
        <v>20</v>
      </c>
      <c r="I4742" t="s">
        <v>162</v>
      </c>
      <c r="J4742">
        <v>3460</v>
      </c>
      <c r="K4742">
        <v>13.116666666666699</v>
      </c>
      <c r="L4742">
        <v>45383.666666666701</v>
      </c>
      <c r="M4742">
        <v>40</v>
      </c>
      <c r="N4742" t="s">
        <v>30</v>
      </c>
      <c r="O4742" t="s">
        <v>22</v>
      </c>
      <c r="P4742" s="2">
        <f>DATEVALUE(CONCATENATE(RIGHT(output[[#This Row],[month_year]],2),"/01/",LEFT(output[[#This Row],[month_year]],4)))</f>
        <v>42461</v>
      </c>
    </row>
    <row r="4743" spans="1:16" x14ac:dyDescent="0.3">
      <c r="A4743">
        <v>201604</v>
      </c>
      <c r="B4743" t="s">
        <v>143</v>
      </c>
      <c r="C4743" t="s">
        <v>222</v>
      </c>
      <c r="D4743" t="s">
        <v>223</v>
      </c>
      <c r="E4743" t="s">
        <v>87</v>
      </c>
      <c r="F4743" t="s">
        <v>30</v>
      </c>
      <c r="G4743" t="s">
        <v>161</v>
      </c>
      <c r="H4743" t="s">
        <v>38</v>
      </c>
      <c r="I4743" t="s">
        <v>165</v>
      </c>
      <c r="J4743">
        <v>4500</v>
      </c>
      <c r="K4743">
        <v>14.21</v>
      </c>
      <c r="L4743">
        <v>63945</v>
      </c>
      <c r="N4743" t="s">
        <v>87</v>
      </c>
      <c r="O4743" t="s">
        <v>24</v>
      </c>
      <c r="P4743" s="2">
        <f>DATEVALUE(CONCATENATE(RIGHT(output[[#This Row],[month_year]],2),"/01/",LEFT(output[[#This Row],[month_year]],4)))</f>
        <v>42461</v>
      </c>
    </row>
    <row r="4744" spans="1:16" x14ac:dyDescent="0.3">
      <c r="A4744">
        <v>201604</v>
      </c>
      <c r="B4744" t="s">
        <v>143</v>
      </c>
      <c r="C4744" t="s">
        <v>224</v>
      </c>
      <c r="D4744" t="s">
        <v>225</v>
      </c>
      <c r="E4744" t="s">
        <v>129</v>
      </c>
      <c r="F4744" t="s">
        <v>30</v>
      </c>
      <c r="G4744" t="s">
        <v>19</v>
      </c>
      <c r="H4744" t="s">
        <v>20</v>
      </c>
      <c r="I4744" t="s">
        <v>21</v>
      </c>
      <c r="J4744">
        <v>6517</v>
      </c>
      <c r="K4744">
        <v>12.91</v>
      </c>
      <c r="L4744">
        <v>84134.47</v>
      </c>
      <c r="M4744">
        <v>14.6666666666667</v>
      </c>
      <c r="N4744" t="s">
        <v>129</v>
      </c>
      <c r="O4744" t="s">
        <v>22</v>
      </c>
      <c r="P4744" s="2">
        <f>DATEVALUE(CONCATENATE(RIGHT(output[[#This Row],[month_year]],2),"/01/",LEFT(output[[#This Row],[month_year]],4)))</f>
        <v>42461</v>
      </c>
    </row>
    <row r="4745" spans="1:16" x14ac:dyDescent="0.3">
      <c r="A4745">
        <v>201604</v>
      </c>
      <c r="B4745" t="s">
        <v>143</v>
      </c>
      <c r="C4745" t="s">
        <v>226</v>
      </c>
      <c r="D4745" t="s">
        <v>227</v>
      </c>
      <c r="E4745" t="s">
        <v>228</v>
      </c>
      <c r="F4745" t="s">
        <v>30</v>
      </c>
      <c r="G4745" t="s">
        <v>19</v>
      </c>
      <c r="H4745" t="s">
        <v>38</v>
      </c>
      <c r="I4745" t="s">
        <v>39</v>
      </c>
      <c r="J4745">
        <v>8493</v>
      </c>
      <c r="K4745">
        <v>14.0933333333333</v>
      </c>
      <c r="L4745">
        <v>119694.68</v>
      </c>
      <c r="M4745">
        <v>14.6666666666667</v>
      </c>
      <c r="N4745" t="s">
        <v>228</v>
      </c>
      <c r="O4745" t="s">
        <v>22</v>
      </c>
      <c r="P4745" s="2">
        <f>DATEVALUE(CONCATENATE(RIGHT(output[[#This Row],[month_year]],2),"/01/",LEFT(output[[#This Row],[month_year]],4)))</f>
        <v>42461</v>
      </c>
    </row>
    <row r="4746" spans="1:16" x14ac:dyDescent="0.3">
      <c r="A4746">
        <v>201604</v>
      </c>
      <c r="B4746" t="s">
        <v>143</v>
      </c>
      <c r="C4746" t="s">
        <v>229</v>
      </c>
      <c r="D4746" t="s">
        <v>230</v>
      </c>
      <c r="E4746" t="s">
        <v>231</v>
      </c>
      <c r="F4746" t="s">
        <v>30</v>
      </c>
      <c r="G4746" t="s">
        <v>27</v>
      </c>
      <c r="H4746" t="s">
        <v>20</v>
      </c>
      <c r="I4746" t="s">
        <v>28</v>
      </c>
      <c r="J4746">
        <v>3673</v>
      </c>
      <c r="K4746">
        <v>5.98</v>
      </c>
      <c r="L4746">
        <v>21964.54</v>
      </c>
      <c r="M4746">
        <v>1</v>
      </c>
      <c r="N4746" t="s">
        <v>231</v>
      </c>
      <c r="O4746" t="s">
        <v>22</v>
      </c>
      <c r="P4746" s="2">
        <f>DATEVALUE(CONCATENATE(RIGHT(output[[#This Row],[month_year]],2),"/01/",LEFT(output[[#This Row],[month_year]],4)))</f>
        <v>42461</v>
      </c>
    </row>
    <row r="4747" spans="1:16" x14ac:dyDescent="0.3">
      <c r="A4747">
        <v>201604</v>
      </c>
      <c r="B4747" t="s">
        <v>143</v>
      </c>
      <c r="C4747" t="s">
        <v>232</v>
      </c>
      <c r="D4747" t="s">
        <v>233</v>
      </c>
      <c r="E4747" t="s">
        <v>234</v>
      </c>
      <c r="F4747" t="s">
        <v>30</v>
      </c>
      <c r="G4747" t="s">
        <v>27</v>
      </c>
      <c r="H4747" t="s">
        <v>38</v>
      </c>
      <c r="I4747" t="s">
        <v>150</v>
      </c>
      <c r="J4747">
        <v>2285</v>
      </c>
      <c r="K4747">
        <v>6.98</v>
      </c>
      <c r="L4747">
        <v>15949.3</v>
      </c>
      <c r="M4747">
        <v>0.66666666666666696</v>
      </c>
      <c r="N4747" t="s">
        <v>234</v>
      </c>
      <c r="O4747" t="s">
        <v>22</v>
      </c>
      <c r="P4747" s="2">
        <f>DATEVALUE(CONCATENATE(RIGHT(output[[#This Row],[month_year]],2),"/01/",LEFT(output[[#This Row],[month_year]],4)))</f>
        <v>42461</v>
      </c>
    </row>
    <row r="4748" spans="1:16" x14ac:dyDescent="0.3">
      <c r="A4748">
        <v>201604</v>
      </c>
      <c r="B4748" t="s">
        <v>143</v>
      </c>
      <c r="C4748" t="s">
        <v>235</v>
      </c>
      <c r="D4748" t="s">
        <v>236</v>
      </c>
      <c r="E4748" t="s">
        <v>231</v>
      </c>
      <c r="F4748" t="s">
        <v>30</v>
      </c>
      <c r="G4748" t="s">
        <v>27</v>
      </c>
      <c r="H4748" t="s">
        <v>20</v>
      </c>
      <c r="I4748" t="s">
        <v>28</v>
      </c>
      <c r="J4748">
        <v>521</v>
      </c>
      <c r="K4748">
        <v>5.98</v>
      </c>
      <c r="L4748">
        <v>3115.58</v>
      </c>
      <c r="N4748" t="s">
        <v>231</v>
      </c>
      <c r="O4748" t="s">
        <v>24</v>
      </c>
      <c r="P4748" s="2">
        <f>DATEVALUE(CONCATENATE(RIGHT(output[[#This Row],[month_year]],2),"/01/",LEFT(output[[#This Row],[month_year]],4)))</f>
        <v>42461</v>
      </c>
    </row>
    <row r="4749" spans="1:16" x14ac:dyDescent="0.3">
      <c r="A4749">
        <v>201604</v>
      </c>
      <c r="B4749" t="s">
        <v>143</v>
      </c>
      <c r="C4749" t="s">
        <v>237</v>
      </c>
      <c r="D4749" t="s">
        <v>238</v>
      </c>
      <c r="E4749" t="s">
        <v>234</v>
      </c>
      <c r="F4749" t="s">
        <v>30</v>
      </c>
      <c r="G4749" t="s">
        <v>27</v>
      </c>
      <c r="H4749" t="s">
        <v>38</v>
      </c>
      <c r="I4749" t="s">
        <v>150</v>
      </c>
      <c r="J4749">
        <v>301</v>
      </c>
      <c r="K4749">
        <v>6.98</v>
      </c>
      <c r="L4749">
        <v>2100.98</v>
      </c>
      <c r="N4749" t="s">
        <v>234</v>
      </c>
      <c r="O4749" t="s">
        <v>24</v>
      </c>
      <c r="P4749" s="2">
        <f>DATEVALUE(CONCATENATE(RIGHT(output[[#This Row],[month_year]],2),"/01/",LEFT(output[[#This Row],[month_year]],4)))</f>
        <v>42461</v>
      </c>
    </row>
    <row r="4750" spans="1:16" x14ac:dyDescent="0.3">
      <c r="A4750">
        <v>201604</v>
      </c>
      <c r="B4750" t="s">
        <v>143</v>
      </c>
      <c r="C4750" t="s">
        <v>239</v>
      </c>
      <c r="D4750" t="s">
        <v>131</v>
      </c>
      <c r="E4750" t="s">
        <v>132</v>
      </c>
      <c r="F4750" t="s">
        <v>30</v>
      </c>
      <c r="G4750" t="s">
        <v>52</v>
      </c>
      <c r="H4750" t="s">
        <v>20</v>
      </c>
      <c r="I4750" t="s">
        <v>53</v>
      </c>
      <c r="J4750">
        <v>5797</v>
      </c>
      <c r="K4750">
        <v>12.86</v>
      </c>
      <c r="L4750">
        <v>74549.42</v>
      </c>
      <c r="M4750">
        <v>22.6666666666667</v>
      </c>
      <c r="N4750" t="s">
        <v>132</v>
      </c>
      <c r="O4750" t="s">
        <v>22</v>
      </c>
      <c r="P4750" s="2">
        <f>DATEVALUE(CONCATENATE(RIGHT(output[[#This Row],[month_year]],2),"/01/",LEFT(output[[#This Row],[month_year]],4)))</f>
        <v>42461</v>
      </c>
    </row>
    <row r="4751" spans="1:16" x14ac:dyDescent="0.3">
      <c r="A4751">
        <v>201604</v>
      </c>
      <c r="B4751" t="s">
        <v>143</v>
      </c>
      <c r="C4751" t="s">
        <v>240</v>
      </c>
      <c r="D4751" t="s">
        <v>241</v>
      </c>
      <c r="E4751" t="s">
        <v>242</v>
      </c>
      <c r="F4751" t="s">
        <v>30</v>
      </c>
      <c r="G4751" t="s">
        <v>243</v>
      </c>
      <c r="H4751" t="s">
        <v>20</v>
      </c>
      <c r="I4751" t="s">
        <v>244</v>
      </c>
      <c r="J4751">
        <v>3059</v>
      </c>
      <c r="K4751">
        <v>5.98</v>
      </c>
      <c r="L4751">
        <v>18292.82</v>
      </c>
      <c r="M4751">
        <v>5.3333333333333304</v>
      </c>
      <c r="N4751" t="s">
        <v>242</v>
      </c>
      <c r="O4751" t="s">
        <v>22</v>
      </c>
      <c r="P4751" s="2">
        <f>DATEVALUE(CONCATENATE(RIGHT(output[[#This Row],[month_year]],2),"/01/",LEFT(output[[#This Row],[month_year]],4)))</f>
        <v>42461</v>
      </c>
    </row>
    <row r="4752" spans="1:16" x14ac:dyDescent="0.3">
      <c r="A4752">
        <v>201604</v>
      </c>
      <c r="B4752" t="s">
        <v>143</v>
      </c>
      <c r="C4752" t="s">
        <v>245</v>
      </c>
      <c r="D4752" t="s">
        <v>246</v>
      </c>
      <c r="E4752" t="s">
        <v>247</v>
      </c>
      <c r="F4752" t="s">
        <v>30</v>
      </c>
      <c r="G4752" t="s">
        <v>243</v>
      </c>
      <c r="H4752" t="s">
        <v>38</v>
      </c>
      <c r="I4752" t="s">
        <v>248</v>
      </c>
      <c r="J4752">
        <v>2146</v>
      </c>
      <c r="K4752">
        <v>6.98</v>
      </c>
      <c r="L4752">
        <v>14979.08</v>
      </c>
      <c r="M4752">
        <v>5.3333333333333304</v>
      </c>
      <c r="N4752" t="s">
        <v>247</v>
      </c>
      <c r="O4752" t="s">
        <v>22</v>
      </c>
      <c r="P4752" s="2">
        <f>DATEVALUE(CONCATENATE(RIGHT(output[[#This Row],[month_year]],2),"/01/",LEFT(output[[#This Row],[month_year]],4)))</f>
        <v>42461</v>
      </c>
    </row>
    <row r="4753" spans="1:16" x14ac:dyDescent="0.3">
      <c r="A4753">
        <v>201604</v>
      </c>
      <c r="B4753" t="s">
        <v>143</v>
      </c>
      <c r="C4753" t="s">
        <v>249</v>
      </c>
      <c r="D4753" t="s">
        <v>250</v>
      </c>
      <c r="E4753" t="s">
        <v>242</v>
      </c>
      <c r="F4753" t="s">
        <v>30</v>
      </c>
      <c r="G4753" t="s">
        <v>243</v>
      </c>
      <c r="H4753" t="s">
        <v>20</v>
      </c>
      <c r="I4753" t="s">
        <v>244</v>
      </c>
      <c r="J4753">
        <v>344</v>
      </c>
      <c r="K4753">
        <v>5.98</v>
      </c>
      <c r="L4753">
        <v>2057.12</v>
      </c>
      <c r="N4753" t="s">
        <v>242</v>
      </c>
      <c r="O4753" t="s">
        <v>24</v>
      </c>
      <c r="P4753" s="2">
        <f>DATEVALUE(CONCATENATE(RIGHT(output[[#This Row],[month_year]],2),"/01/",LEFT(output[[#This Row],[month_year]],4)))</f>
        <v>42461</v>
      </c>
    </row>
    <row r="4754" spans="1:16" x14ac:dyDescent="0.3">
      <c r="A4754">
        <v>201604</v>
      </c>
      <c r="B4754" t="s">
        <v>143</v>
      </c>
      <c r="C4754" t="s">
        <v>251</v>
      </c>
      <c r="D4754" t="s">
        <v>252</v>
      </c>
      <c r="E4754" t="s">
        <v>247</v>
      </c>
      <c r="F4754" t="s">
        <v>30</v>
      </c>
      <c r="G4754" t="s">
        <v>243</v>
      </c>
      <c r="H4754" t="s">
        <v>38</v>
      </c>
      <c r="I4754" t="s">
        <v>248</v>
      </c>
      <c r="J4754">
        <v>221</v>
      </c>
      <c r="K4754">
        <v>6.98</v>
      </c>
      <c r="L4754">
        <v>1542.58</v>
      </c>
      <c r="N4754" t="s">
        <v>247</v>
      </c>
      <c r="O4754" t="s">
        <v>24</v>
      </c>
      <c r="P4754" s="2">
        <f>DATEVALUE(CONCATENATE(RIGHT(output[[#This Row],[month_year]],2),"/01/",LEFT(output[[#This Row],[month_year]],4)))</f>
        <v>42461</v>
      </c>
    </row>
    <row r="4755" spans="1:16" x14ac:dyDescent="0.3">
      <c r="A4755">
        <v>201604</v>
      </c>
      <c r="B4755" t="s">
        <v>143</v>
      </c>
      <c r="C4755" t="s">
        <v>253</v>
      </c>
      <c r="D4755" t="s">
        <v>254</v>
      </c>
      <c r="E4755" t="s">
        <v>255</v>
      </c>
      <c r="F4755" t="s">
        <v>30</v>
      </c>
      <c r="G4755" t="s">
        <v>52</v>
      </c>
      <c r="H4755" t="s">
        <v>38</v>
      </c>
      <c r="I4755" t="s">
        <v>85</v>
      </c>
      <c r="J4755">
        <v>6276</v>
      </c>
      <c r="K4755">
        <v>14.03</v>
      </c>
      <c r="L4755">
        <v>88052.28</v>
      </c>
      <c r="M4755">
        <v>22.6666666666667</v>
      </c>
      <c r="N4755" t="s">
        <v>255</v>
      </c>
      <c r="O4755" t="s">
        <v>22</v>
      </c>
      <c r="P4755" s="2">
        <f>DATEVALUE(CONCATENATE(RIGHT(output[[#This Row],[month_year]],2),"/01/",LEFT(output[[#This Row],[month_year]],4)))</f>
        <v>42461</v>
      </c>
    </row>
    <row r="4756" spans="1:16" x14ac:dyDescent="0.3">
      <c r="A4756">
        <v>201604</v>
      </c>
      <c r="B4756" t="s">
        <v>143</v>
      </c>
      <c r="C4756" t="s">
        <v>256</v>
      </c>
      <c r="D4756" t="s">
        <v>257</v>
      </c>
      <c r="E4756" t="s">
        <v>132</v>
      </c>
      <c r="F4756" t="s">
        <v>30</v>
      </c>
      <c r="G4756" t="s">
        <v>52</v>
      </c>
      <c r="H4756" t="s">
        <v>20</v>
      </c>
      <c r="I4756" t="s">
        <v>53</v>
      </c>
      <c r="J4756">
        <v>546</v>
      </c>
      <c r="K4756">
        <v>14.78</v>
      </c>
      <c r="L4756">
        <v>8069.88</v>
      </c>
      <c r="N4756" t="s">
        <v>132</v>
      </c>
      <c r="O4756" t="s">
        <v>24</v>
      </c>
      <c r="P4756" s="2">
        <f>DATEVALUE(CONCATENATE(RIGHT(output[[#This Row],[month_year]],2),"/01/",LEFT(output[[#This Row],[month_year]],4)))</f>
        <v>42461</v>
      </c>
    </row>
    <row r="4757" spans="1:16" x14ac:dyDescent="0.3">
      <c r="A4757">
        <v>201604</v>
      </c>
      <c r="B4757" t="s">
        <v>143</v>
      </c>
      <c r="C4757" t="s">
        <v>258</v>
      </c>
      <c r="D4757" t="s">
        <v>259</v>
      </c>
      <c r="E4757" t="s">
        <v>255</v>
      </c>
      <c r="F4757" t="s">
        <v>30</v>
      </c>
      <c r="G4757" t="s">
        <v>52</v>
      </c>
      <c r="H4757" t="s">
        <v>38</v>
      </c>
      <c r="I4757" t="s">
        <v>85</v>
      </c>
      <c r="J4757">
        <v>583</v>
      </c>
      <c r="K4757">
        <v>15.98</v>
      </c>
      <c r="L4757">
        <v>9316.34</v>
      </c>
      <c r="N4757" t="s">
        <v>255</v>
      </c>
      <c r="O4757" t="s">
        <v>24</v>
      </c>
      <c r="P4757" s="2">
        <f>DATEVALUE(CONCATENATE(RIGHT(output[[#This Row],[month_year]],2),"/01/",LEFT(output[[#This Row],[month_year]],4)))</f>
        <v>42461</v>
      </c>
    </row>
    <row r="4758" spans="1:16" x14ac:dyDescent="0.3">
      <c r="A4758">
        <v>201604</v>
      </c>
      <c r="B4758" t="s">
        <v>143</v>
      </c>
      <c r="C4758" t="s">
        <v>260</v>
      </c>
      <c r="D4758" t="s">
        <v>261</v>
      </c>
      <c r="E4758" t="s">
        <v>262</v>
      </c>
      <c r="F4758" t="s">
        <v>30</v>
      </c>
      <c r="G4758" t="s">
        <v>27</v>
      </c>
      <c r="H4758" t="s">
        <v>20</v>
      </c>
      <c r="I4758" t="s">
        <v>28</v>
      </c>
      <c r="J4758">
        <v>9142</v>
      </c>
      <c r="K4758">
        <v>5.98</v>
      </c>
      <c r="L4758">
        <v>54669.16</v>
      </c>
      <c r="M4758">
        <v>1</v>
      </c>
      <c r="N4758" t="s">
        <v>262</v>
      </c>
      <c r="O4758" t="s">
        <v>22</v>
      </c>
      <c r="P4758" s="2">
        <f>DATEVALUE(CONCATENATE(RIGHT(output[[#This Row],[month_year]],2),"/01/",LEFT(output[[#This Row],[month_year]],4)))</f>
        <v>42461</v>
      </c>
    </row>
    <row r="4759" spans="1:16" x14ac:dyDescent="0.3">
      <c r="A4759">
        <v>201604</v>
      </c>
      <c r="B4759" t="s">
        <v>143</v>
      </c>
      <c r="C4759" t="s">
        <v>263</v>
      </c>
      <c r="D4759" t="s">
        <v>264</v>
      </c>
      <c r="E4759" t="s">
        <v>265</v>
      </c>
      <c r="F4759" t="s">
        <v>30</v>
      </c>
      <c r="G4759" t="s">
        <v>27</v>
      </c>
      <c r="H4759" t="s">
        <v>38</v>
      </c>
      <c r="I4759" t="s">
        <v>150</v>
      </c>
      <c r="J4759">
        <v>6530</v>
      </c>
      <c r="K4759">
        <v>6.98</v>
      </c>
      <c r="L4759">
        <v>45579.4</v>
      </c>
      <c r="M4759">
        <v>1.3333333333333299</v>
      </c>
      <c r="N4759" t="s">
        <v>265</v>
      </c>
      <c r="O4759" t="s">
        <v>22</v>
      </c>
      <c r="P4759" s="2">
        <f>DATEVALUE(CONCATENATE(RIGHT(output[[#This Row],[month_year]],2),"/01/",LEFT(output[[#This Row],[month_year]],4)))</f>
        <v>42461</v>
      </c>
    </row>
    <row r="4760" spans="1:16" x14ac:dyDescent="0.3">
      <c r="A4760">
        <v>201604</v>
      </c>
      <c r="B4760" t="s">
        <v>143</v>
      </c>
      <c r="C4760" t="s">
        <v>266</v>
      </c>
      <c r="D4760" t="s">
        <v>267</v>
      </c>
      <c r="E4760" t="s">
        <v>262</v>
      </c>
      <c r="F4760" t="s">
        <v>30</v>
      </c>
      <c r="G4760" t="s">
        <v>27</v>
      </c>
      <c r="H4760" t="s">
        <v>20</v>
      </c>
      <c r="I4760" t="s">
        <v>28</v>
      </c>
      <c r="J4760">
        <v>1011</v>
      </c>
      <c r="K4760">
        <v>5.98</v>
      </c>
      <c r="L4760">
        <v>6045.78</v>
      </c>
      <c r="N4760" t="s">
        <v>262</v>
      </c>
      <c r="O4760" t="s">
        <v>24</v>
      </c>
      <c r="P4760" s="2">
        <f>DATEVALUE(CONCATENATE(RIGHT(output[[#This Row],[month_year]],2),"/01/",LEFT(output[[#This Row],[month_year]],4)))</f>
        <v>42461</v>
      </c>
    </row>
    <row r="4761" spans="1:16" x14ac:dyDescent="0.3">
      <c r="A4761">
        <v>201604</v>
      </c>
      <c r="B4761" t="s">
        <v>143</v>
      </c>
      <c r="C4761" t="s">
        <v>268</v>
      </c>
      <c r="D4761" t="s">
        <v>269</v>
      </c>
      <c r="E4761" t="s">
        <v>265</v>
      </c>
      <c r="F4761" t="s">
        <v>30</v>
      </c>
      <c r="G4761" t="s">
        <v>27</v>
      </c>
      <c r="H4761" t="s">
        <v>38</v>
      </c>
      <c r="I4761" t="s">
        <v>150</v>
      </c>
      <c r="J4761">
        <v>664</v>
      </c>
      <c r="K4761">
        <v>6.98</v>
      </c>
      <c r="L4761">
        <v>4634.72</v>
      </c>
      <c r="N4761" t="s">
        <v>265</v>
      </c>
      <c r="O4761" t="s">
        <v>24</v>
      </c>
      <c r="P4761" s="2">
        <f>DATEVALUE(CONCATENATE(RIGHT(output[[#This Row],[month_year]],2),"/01/",LEFT(output[[#This Row],[month_year]],4)))</f>
        <v>42461</v>
      </c>
    </row>
    <row r="4762" spans="1:16" x14ac:dyDescent="0.3">
      <c r="A4762">
        <v>201604</v>
      </c>
      <c r="B4762" t="s">
        <v>143</v>
      </c>
      <c r="C4762" t="s">
        <v>270</v>
      </c>
      <c r="D4762" t="s">
        <v>271</v>
      </c>
      <c r="E4762" t="s">
        <v>30</v>
      </c>
      <c r="F4762" t="s">
        <v>30</v>
      </c>
      <c r="G4762" t="s">
        <v>19</v>
      </c>
      <c r="H4762" t="s">
        <v>20</v>
      </c>
      <c r="I4762" t="s">
        <v>21</v>
      </c>
      <c r="J4762">
        <v>8539</v>
      </c>
      <c r="K4762">
        <v>12.91</v>
      </c>
      <c r="L4762">
        <v>110238.49</v>
      </c>
      <c r="N4762" t="s">
        <v>30</v>
      </c>
      <c r="O4762" t="s">
        <v>24</v>
      </c>
      <c r="P4762" s="2">
        <f>DATEVALUE(CONCATENATE(RIGHT(output[[#This Row],[month_year]],2),"/01/",LEFT(output[[#This Row],[month_year]],4)))</f>
        <v>42461</v>
      </c>
    </row>
    <row r="4763" spans="1:16" x14ac:dyDescent="0.3">
      <c r="A4763">
        <v>201604</v>
      </c>
      <c r="B4763" t="s">
        <v>143</v>
      </c>
      <c r="C4763" t="s">
        <v>272</v>
      </c>
      <c r="D4763" t="s">
        <v>273</v>
      </c>
      <c r="E4763" t="s">
        <v>87</v>
      </c>
      <c r="F4763" t="s">
        <v>30</v>
      </c>
      <c r="G4763" t="s">
        <v>19</v>
      </c>
      <c r="H4763" t="s">
        <v>38</v>
      </c>
      <c r="I4763" t="s">
        <v>39</v>
      </c>
      <c r="J4763">
        <v>13070</v>
      </c>
      <c r="K4763">
        <v>14.0933333333333</v>
      </c>
      <c r="L4763">
        <v>184199.86666666699</v>
      </c>
      <c r="N4763" t="s">
        <v>87</v>
      </c>
      <c r="O4763" t="s">
        <v>24</v>
      </c>
      <c r="P4763" s="2">
        <f>DATEVALUE(CONCATENATE(RIGHT(output[[#This Row],[month_year]],2),"/01/",LEFT(output[[#This Row],[month_year]],4)))</f>
        <v>42461</v>
      </c>
    </row>
    <row r="4764" spans="1:16" x14ac:dyDescent="0.3">
      <c r="A4764">
        <v>201604</v>
      </c>
      <c r="B4764" t="s">
        <v>143</v>
      </c>
      <c r="C4764" t="s">
        <v>274</v>
      </c>
      <c r="D4764" t="s">
        <v>275</v>
      </c>
      <c r="E4764" t="s">
        <v>30</v>
      </c>
      <c r="F4764" t="s">
        <v>30</v>
      </c>
      <c r="G4764" t="s">
        <v>161</v>
      </c>
      <c r="H4764" t="s">
        <v>20</v>
      </c>
      <c r="I4764" t="s">
        <v>162</v>
      </c>
      <c r="J4764">
        <v>9620</v>
      </c>
      <c r="K4764">
        <v>13.116666666666699</v>
      </c>
      <c r="L4764">
        <v>126182.33333333299</v>
      </c>
      <c r="N4764" t="s">
        <v>30</v>
      </c>
      <c r="O4764" t="s">
        <v>24</v>
      </c>
      <c r="P4764" s="2">
        <f>DATEVALUE(CONCATENATE(RIGHT(output[[#This Row],[month_year]],2),"/01/",LEFT(output[[#This Row],[month_year]],4)))</f>
        <v>42461</v>
      </c>
    </row>
    <row r="4765" spans="1:16" x14ac:dyDescent="0.3">
      <c r="A4765">
        <v>201604</v>
      </c>
      <c r="B4765" t="s">
        <v>143</v>
      </c>
      <c r="C4765" t="s">
        <v>276</v>
      </c>
      <c r="D4765" t="s">
        <v>277</v>
      </c>
      <c r="E4765" t="s">
        <v>87</v>
      </c>
      <c r="F4765" t="s">
        <v>30</v>
      </c>
      <c r="G4765" t="s">
        <v>161</v>
      </c>
      <c r="H4765" t="s">
        <v>38</v>
      </c>
      <c r="I4765" t="s">
        <v>165</v>
      </c>
      <c r="J4765">
        <v>12421</v>
      </c>
      <c r="K4765">
        <v>14.21</v>
      </c>
      <c r="L4765">
        <v>176502.41</v>
      </c>
      <c r="N4765" t="s">
        <v>87</v>
      </c>
      <c r="O4765" t="s">
        <v>24</v>
      </c>
      <c r="P4765" s="2">
        <f>DATEVALUE(CONCATENATE(RIGHT(output[[#This Row],[month_year]],2),"/01/",LEFT(output[[#This Row],[month_year]],4)))</f>
        <v>42461</v>
      </c>
    </row>
    <row r="4766" spans="1:16" x14ac:dyDescent="0.3">
      <c r="A4766">
        <v>201604</v>
      </c>
      <c r="B4766" t="s">
        <v>143</v>
      </c>
      <c r="C4766" t="s">
        <v>88</v>
      </c>
      <c r="D4766" t="s">
        <v>89</v>
      </c>
      <c r="E4766" t="s">
        <v>30</v>
      </c>
      <c r="F4766" t="s">
        <v>30</v>
      </c>
      <c r="G4766" t="s">
        <v>19</v>
      </c>
      <c r="H4766" t="s">
        <v>20</v>
      </c>
      <c r="I4766" t="s">
        <v>21</v>
      </c>
      <c r="J4766">
        <v>833</v>
      </c>
      <c r="K4766">
        <v>14.98</v>
      </c>
      <c r="L4766">
        <v>12478.34</v>
      </c>
      <c r="N4766" t="s">
        <v>30</v>
      </c>
      <c r="O4766" t="s">
        <v>24</v>
      </c>
      <c r="P4766" s="2">
        <f>DATEVALUE(CONCATENATE(RIGHT(output[[#This Row],[month_year]],2),"/01/",LEFT(output[[#This Row],[month_year]],4)))</f>
        <v>42461</v>
      </c>
    </row>
    <row r="4767" spans="1:16" x14ac:dyDescent="0.3">
      <c r="A4767">
        <v>201604</v>
      </c>
      <c r="B4767" t="s">
        <v>143</v>
      </c>
      <c r="C4767" t="s">
        <v>278</v>
      </c>
      <c r="D4767" t="s">
        <v>279</v>
      </c>
      <c r="E4767" t="s">
        <v>87</v>
      </c>
      <c r="F4767" t="s">
        <v>30</v>
      </c>
      <c r="G4767" t="s">
        <v>19</v>
      </c>
      <c r="H4767" t="s">
        <v>38</v>
      </c>
      <c r="I4767" t="s">
        <v>39</v>
      </c>
      <c r="J4767">
        <v>1000</v>
      </c>
      <c r="K4767">
        <v>15.98</v>
      </c>
      <c r="L4767">
        <v>15980</v>
      </c>
      <c r="N4767" t="s">
        <v>87</v>
      </c>
      <c r="O4767" t="s">
        <v>24</v>
      </c>
      <c r="P4767" s="2">
        <f>DATEVALUE(CONCATENATE(RIGHT(output[[#This Row],[month_year]],2),"/01/",LEFT(output[[#This Row],[month_year]],4)))</f>
        <v>42461</v>
      </c>
    </row>
    <row r="4768" spans="1:16" x14ac:dyDescent="0.3">
      <c r="A4768">
        <v>201604</v>
      </c>
      <c r="B4768" t="s">
        <v>143</v>
      </c>
      <c r="C4768" t="s">
        <v>280</v>
      </c>
      <c r="D4768" t="s">
        <v>281</v>
      </c>
      <c r="E4768" t="s">
        <v>282</v>
      </c>
      <c r="F4768" t="s">
        <v>30</v>
      </c>
      <c r="G4768" t="s">
        <v>27</v>
      </c>
      <c r="H4768" t="s">
        <v>20</v>
      </c>
      <c r="I4768" t="s">
        <v>28</v>
      </c>
      <c r="J4768">
        <v>1949</v>
      </c>
      <c r="K4768">
        <v>5.98</v>
      </c>
      <c r="L4768">
        <v>11655.02</v>
      </c>
      <c r="M4768">
        <v>0.33333333333333298</v>
      </c>
      <c r="N4768" t="s">
        <v>282</v>
      </c>
      <c r="O4768" t="s">
        <v>22</v>
      </c>
      <c r="P4768" s="2">
        <f>DATEVALUE(CONCATENATE(RIGHT(output[[#This Row],[month_year]],2),"/01/",LEFT(output[[#This Row],[month_year]],4)))</f>
        <v>42461</v>
      </c>
    </row>
    <row r="4769" spans="1:16" x14ac:dyDescent="0.3">
      <c r="A4769">
        <v>201604</v>
      </c>
      <c r="B4769" t="s">
        <v>143</v>
      </c>
      <c r="C4769" t="s">
        <v>283</v>
      </c>
      <c r="D4769" t="s">
        <v>284</v>
      </c>
      <c r="E4769" t="s">
        <v>285</v>
      </c>
      <c r="F4769" t="s">
        <v>30</v>
      </c>
      <c r="G4769" t="s">
        <v>27</v>
      </c>
      <c r="H4769" t="s">
        <v>38</v>
      </c>
      <c r="I4769" t="s">
        <v>150</v>
      </c>
      <c r="J4769">
        <v>2022</v>
      </c>
      <c r="K4769">
        <v>6.98</v>
      </c>
      <c r="L4769">
        <v>14113.56</v>
      </c>
      <c r="M4769">
        <v>0.33333333333333298</v>
      </c>
      <c r="N4769" t="s">
        <v>285</v>
      </c>
      <c r="O4769" t="s">
        <v>22</v>
      </c>
      <c r="P4769" s="2">
        <f>DATEVALUE(CONCATENATE(RIGHT(output[[#This Row],[month_year]],2),"/01/",LEFT(output[[#This Row],[month_year]],4)))</f>
        <v>42461</v>
      </c>
    </row>
    <row r="4770" spans="1:16" x14ac:dyDescent="0.3">
      <c r="A4770">
        <v>201604</v>
      </c>
      <c r="B4770" t="s">
        <v>143</v>
      </c>
      <c r="C4770" t="s">
        <v>286</v>
      </c>
      <c r="D4770" t="s">
        <v>287</v>
      </c>
      <c r="E4770" t="s">
        <v>282</v>
      </c>
      <c r="F4770" t="s">
        <v>30</v>
      </c>
      <c r="G4770" t="s">
        <v>27</v>
      </c>
      <c r="H4770" t="s">
        <v>20</v>
      </c>
      <c r="I4770" t="s">
        <v>28</v>
      </c>
      <c r="J4770">
        <v>182</v>
      </c>
      <c r="K4770">
        <v>5.98</v>
      </c>
      <c r="L4770">
        <v>1088.3599999999999</v>
      </c>
      <c r="N4770" t="s">
        <v>282</v>
      </c>
      <c r="O4770" t="s">
        <v>24</v>
      </c>
      <c r="P4770" s="2">
        <f>DATEVALUE(CONCATENATE(RIGHT(output[[#This Row],[month_year]],2),"/01/",LEFT(output[[#This Row],[month_year]],4)))</f>
        <v>42461</v>
      </c>
    </row>
    <row r="4771" spans="1:16" x14ac:dyDescent="0.3">
      <c r="A4771">
        <v>201604</v>
      </c>
      <c r="B4771" t="s">
        <v>143</v>
      </c>
      <c r="C4771" t="s">
        <v>288</v>
      </c>
      <c r="D4771" t="s">
        <v>289</v>
      </c>
      <c r="E4771" t="s">
        <v>285</v>
      </c>
      <c r="F4771" t="s">
        <v>30</v>
      </c>
      <c r="G4771" t="s">
        <v>27</v>
      </c>
      <c r="H4771" t="s">
        <v>38</v>
      </c>
      <c r="I4771" t="s">
        <v>150</v>
      </c>
      <c r="J4771">
        <v>150</v>
      </c>
      <c r="K4771">
        <v>6.98</v>
      </c>
      <c r="L4771">
        <v>1047</v>
      </c>
      <c r="N4771" t="s">
        <v>285</v>
      </c>
      <c r="O4771" t="s">
        <v>24</v>
      </c>
      <c r="P4771" s="2">
        <f>DATEVALUE(CONCATENATE(RIGHT(output[[#This Row],[month_year]],2),"/01/",LEFT(output[[#This Row],[month_year]],4)))</f>
        <v>42461</v>
      </c>
    </row>
    <row r="4772" spans="1:16" x14ac:dyDescent="0.3">
      <c r="A4772">
        <v>201604</v>
      </c>
      <c r="B4772" t="s">
        <v>143</v>
      </c>
      <c r="C4772" t="s">
        <v>290</v>
      </c>
      <c r="D4772" t="s">
        <v>291</v>
      </c>
      <c r="E4772" t="s">
        <v>134</v>
      </c>
      <c r="F4772" t="s">
        <v>30</v>
      </c>
      <c r="G4772" t="s">
        <v>19</v>
      </c>
      <c r="H4772" t="s">
        <v>20</v>
      </c>
      <c r="I4772" t="s">
        <v>21</v>
      </c>
      <c r="J4772">
        <v>3307</v>
      </c>
      <c r="K4772">
        <v>12.91</v>
      </c>
      <c r="L4772">
        <v>42693.37</v>
      </c>
      <c r="M4772">
        <v>20</v>
      </c>
      <c r="N4772" t="s">
        <v>134</v>
      </c>
      <c r="O4772" t="s">
        <v>22</v>
      </c>
      <c r="P4772" s="2">
        <f>DATEVALUE(CONCATENATE(RIGHT(output[[#This Row],[month_year]],2),"/01/",LEFT(output[[#This Row],[month_year]],4)))</f>
        <v>42461</v>
      </c>
    </row>
    <row r="4773" spans="1:16" x14ac:dyDescent="0.3">
      <c r="A4773">
        <v>201604</v>
      </c>
      <c r="B4773" t="s">
        <v>143</v>
      </c>
      <c r="C4773" t="s">
        <v>292</v>
      </c>
      <c r="D4773" t="s">
        <v>293</v>
      </c>
      <c r="E4773" t="s">
        <v>294</v>
      </c>
      <c r="F4773" t="s">
        <v>30</v>
      </c>
      <c r="G4773" t="s">
        <v>19</v>
      </c>
      <c r="H4773" t="s">
        <v>38</v>
      </c>
      <c r="I4773" t="s">
        <v>39</v>
      </c>
      <c r="J4773">
        <v>4303</v>
      </c>
      <c r="K4773">
        <v>14.0933333333333</v>
      </c>
      <c r="L4773">
        <v>60643.613333333298</v>
      </c>
      <c r="M4773">
        <v>18.6666666666667</v>
      </c>
      <c r="N4773" t="s">
        <v>294</v>
      </c>
      <c r="O4773" t="s">
        <v>22</v>
      </c>
      <c r="P4773" s="2">
        <f>DATEVALUE(CONCATENATE(RIGHT(output[[#This Row],[month_year]],2),"/01/",LEFT(output[[#This Row],[month_year]],4)))</f>
        <v>42461</v>
      </c>
    </row>
    <row r="4774" spans="1:16" x14ac:dyDescent="0.3">
      <c r="A4774">
        <v>201604</v>
      </c>
      <c r="B4774" t="s">
        <v>143</v>
      </c>
      <c r="C4774" t="s">
        <v>295</v>
      </c>
      <c r="D4774" t="s">
        <v>296</v>
      </c>
      <c r="E4774" t="s">
        <v>134</v>
      </c>
      <c r="F4774" t="s">
        <v>30</v>
      </c>
      <c r="G4774" t="s">
        <v>161</v>
      </c>
      <c r="H4774" t="s">
        <v>20</v>
      </c>
      <c r="I4774" t="s">
        <v>162</v>
      </c>
      <c r="J4774">
        <v>4341</v>
      </c>
      <c r="K4774">
        <v>13.116666666666699</v>
      </c>
      <c r="L4774">
        <v>56939.45</v>
      </c>
      <c r="N4774" t="s">
        <v>134</v>
      </c>
      <c r="O4774" t="s">
        <v>24</v>
      </c>
      <c r="P4774" s="2">
        <f>DATEVALUE(CONCATENATE(RIGHT(output[[#This Row],[month_year]],2),"/01/",LEFT(output[[#This Row],[month_year]],4)))</f>
        <v>42461</v>
      </c>
    </row>
    <row r="4775" spans="1:16" x14ac:dyDescent="0.3">
      <c r="A4775">
        <v>201604</v>
      </c>
      <c r="B4775" t="s">
        <v>143</v>
      </c>
      <c r="C4775" t="s">
        <v>297</v>
      </c>
      <c r="D4775" t="s">
        <v>298</v>
      </c>
      <c r="E4775" t="s">
        <v>294</v>
      </c>
      <c r="F4775" t="s">
        <v>30</v>
      </c>
      <c r="G4775" t="s">
        <v>161</v>
      </c>
      <c r="H4775" t="s">
        <v>38</v>
      </c>
      <c r="I4775" t="s">
        <v>165</v>
      </c>
      <c r="J4775">
        <v>5963</v>
      </c>
      <c r="K4775">
        <v>14.21</v>
      </c>
      <c r="L4775">
        <v>84734.23</v>
      </c>
      <c r="N4775" t="s">
        <v>294</v>
      </c>
      <c r="O4775" t="s">
        <v>24</v>
      </c>
      <c r="P4775" s="2">
        <f>DATEVALUE(CONCATENATE(RIGHT(output[[#This Row],[month_year]],2),"/01/",LEFT(output[[#This Row],[month_year]],4)))</f>
        <v>42461</v>
      </c>
    </row>
    <row r="4776" spans="1:16" x14ac:dyDescent="0.3">
      <c r="A4776">
        <v>201604</v>
      </c>
      <c r="B4776" t="s">
        <v>143</v>
      </c>
      <c r="C4776" t="s">
        <v>299</v>
      </c>
      <c r="D4776" t="s">
        <v>300</v>
      </c>
      <c r="E4776" t="s">
        <v>134</v>
      </c>
      <c r="F4776" t="s">
        <v>30</v>
      </c>
      <c r="G4776" t="s">
        <v>19</v>
      </c>
      <c r="H4776" t="s">
        <v>20</v>
      </c>
      <c r="I4776" t="s">
        <v>21</v>
      </c>
      <c r="J4776">
        <v>293</v>
      </c>
      <c r="K4776">
        <v>14.98</v>
      </c>
      <c r="L4776">
        <v>4389.1400000000003</v>
      </c>
      <c r="N4776" t="s">
        <v>134</v>
      </c>
      <c r="O4776" t="s">
        <v>24</v>
      </c>
      <c r="P4776" s="2">
        <f>DATEVALUE(CONCATENATE(RIGHT(output[[#This Row],[month_year]],2),"/01/",LEFT(output[[#This Row],[month_year]],4)))</f>
        <v>42461</v>
      </c>
    </row>
    <row r="4777" spans="1:16" x14ac:dyDescent="0.3">
      <c r="A4777">
        <v>201604</v>
      </c>
      <c r="B4777" t="s">
        <v>143</v>
      </c>
      <c r="C4777" t="s">
        <v>301</v>
      </c>
      <c r="D4777" t="s">
        <v>302</v>
      </c>
      <c r="E4777" t="s">
        <v>294</v>
      </c>
      <c r="F4777" t="s">
        <v>30</v>
      </c>
      <c r="G4777" t="s">
        <v>19</v>
      </c>
      <c r="H4777" t="s">
        <v>38</v>
      </c>
      <c r="I4777" t="s">
        <v>39</v>
      </c>
      <c r="J4777">
        <v>409</v>
      </c>
      <c r="K4777">
        <v>15.98</v>
      </c>
      <c r="L4777">
        <v>6535.82</v>
      </c>
      <c r="N4777" t="s">
        <v>294</v>
      </c>
      <c r="O4777" t="s">
        <v>24</v>
      </c>
      <c r="P4777" s="2">
        <f>DATEVALUE(CONCATENATE(RIGHT(output[[#This Row],[month_year]],2),"/01/",LEFT(output[[#This Row],[month_year]],4)))</f>
        <v>42461</v>
      </c>
    </row>
    <row r="4778" spans="1:16" x14ac:dyDescent="0.3">
      <c r="A4778">
        <v>201604</v>
      </c>
      <c r="B4778" t="s">
        <v>143</v>
      </c>
      <c r="C4778" t="s">
        <v>303</v>
      </c>
      <c r="D4778" t="s">
        <v>304</v>
      </c>
      <c r="E4778" t="s">
        <v>305</v>
      </c>
      <c r="F4778" t="s">
        <v>30</v>
      </c>
      <c r="G4778" t="s">
        <v>27</v>
      </c>
      <c r="H4778" t="s">
        <v>20</v>
      </c>
      <c r="I4778" t="s">
        <v>28</v>
      </c>
      <c r="J4778">
        <v>729</v>
      </c>
      <c r="K4778">
        <v>5.98</v>
      </c>
      <c r="L4778">
        <v>4359.42</v>
      </c>
      <c r="M4778">
        <v>0.33333333333333298</v>
      </c>
      <c r="N4778" t="s">
        <v>305</v>
      </c>
      <c r="O4778" t="s">
        <v>22</v>
      </c>
      <c r="P4778" s="2">
        <f>DATEVALUE(CONCATENATE(RIGHT(output[[#This Row],[month_year]],2),"/01/",LEFT(output[[#This Row],[month_year]],4)))</f>
        <v>42461</v>
      </c>
    </row>
    <row r="4779" spans="1:16" x14ac:dyDescent="0.3">
      <c r="A4779">
        <v>201604</v>
      </c>
      <c r="B4779" t="s">
        <v>143</v>
      </c>
      <c r="C4779" t="s">
        <v>306</v>
      </c>
      <c r="D4779" t="s">
        <v>307</v>
      </c>
      <c r="E4779" t="s">
        <v>308</v>
      </c>
      <c r="F4779" t="s">
        <v>30</v>
      </c>
      <c r="G4779" t="s">
        <v>27</v>
      </c>
      <c r="H4779" t="s">
        <v>38</v>
      </c>
      <c r="I4779" t="s">
        <v>150</v>
      </c>
      <c r="J4779">
        <v>507</v>
      </c>
      <c r="K4779">
        <v>6.98</v>
      </c>
      <c r="L4779">
        <v>3538.86</v>
      </c>
      <c r="M4779">
        <v>0.33333333333333298</v>
      </c>
      <c r="N4779" t="s">
        <v>308</v>
      </c>
      <c r="O4779" t="s">
        <v>22</v>
      </c>
      <c r="P4779" s="2">
        <f>DATEVALUE(CONCATENATE(RIGHT(output[[#This Row],[month_year]],2),"/01/",LEFT(output[[#This Row],[month_year]],4)))</f>
        <v>42461</v>
      </c>
    </row>
    <row r="4780" spans="1:16" x14ac:dyDescent="0.3">
      <c r="A4780">
        <v>201604</v>
      </c>
      <c r="B4780" t="s">
        <v>143</v>
      </c>
      <c r="C4780" t="s">
        <v>309</v>
      </c>
      <c r="D4780" t="s">
        <v>310</v>
      </c>
      <c r="E4780" t="s">
        <v>305</v>
      </c>
      <c r="F4780" t="s">
        <v>30</v>
      </c>
      <c r="G4780" t="s">
        <v>27</v>
      </c>
      <c r="H4780" t="s">
        <v>20</v>
      </c>
      <c r="I4780" t="s">
        <v>28</v>
      </c>
      <c r="J4780">
        <v>136</v>
      </c>
      <c r="K4780">
        <v>5.98</v>
      </c>
      <c r="L4780">
        <v>813.28</v>
      </c>
      <c r="N4780" t="s">
        <v>305</v>
      </c>
      <c r="O4780" t="s">
        <v>24</v>
      </c>
      <c r="P4780" s="2">
        <f>DATEVALUE(CONCATENATE(RIGHT(output[[#This Row],[month_year]],2),"/01/",LEFT(output[[#This Row],[month_year]],4)))</f>
        <v>42461</v>
      </c>
    </row>
    <row r="4781" spans="1:16" x14ac:dyDescent="0.3">
      <c r="A4781">
        <v>201604</v>
      </c>
      <c r="B4781" t="s">
        <v>143</v>
      </c>
      <c r="C4781" t="s">
        <v>311</v>
      </c>
      <c r="D4781" t="s">
        <v>312</v>
      </c>
      <c r="E4781" t="s">
        <v>308</v>
      </c>
      <c r="F4781" t="s">
        <v>30</v>
      </c>
      <c r="G4781" t="s">
        <v>27</v>
      </c>
      <c r="H4781" t="s">
        <v>38</v>
      </c>
      <c r="I4781" t="s">
        <v>150</v>
      </c>
      <c r="J4781">
        <v>88</v>
      </c>
      <c r="K4781">
        <v>6.98</v>
      </c>
      <c r="L4781">
        <v>614.24</v>
      </c>
      <c r="N4781" t="s">
        <v>308</v>
      </c>
      <c r="O4781" t="s">
        <v>24</v>
      </c>
      <c r="P4781" s="2">
        <f>DATEVALUE(CONCATENATE(RIGHT(output[[#This Row],[month_year]],2),"/01/",LEFT(output[[#This Row],[month_year]],4)))</f>
        <v>42461</v>
      </c>
    </row>
    <row r="4782" spans="1:16" x14ac:dyDescent="0.3">
      <c r="A4782">
        <v>201604</v>
      </c>
      <c r="B4782" t="s">
        <v>143</v>
      </c>
      <c r="C4782" t="s">
        <v>313</v>
      </c>
      <c r="D4782" t="s">
        <v>314</v>
      </c>
      <c r="E4782" t="s">
        <v>138</v>
      </c>
      <c r="F4782" t="s">
        <v>30</v>
      </c>
      <c r="G4782" t="s">
        <v>19</v>
      </c>
      <c r="H4782" t="s">
        <v>20</v>
      </c>
      <c r="I4782" t="s">
        <v>21</v>
      </c>
      <c r="J4782">
        <v>5201</v>
      </c>
      <c r="K4782">
        <v>12.91</v>
      </c>
      <c r="L4782">
        <v>67144.91</v>
      </c>
      <c r="M4782">
        <v>20</v>
      </c>
      <c r="N4782" t="s">
        <v>138</v>
      </c>
      <c r="O4782" t="s">
        <v>22</v>
      </c>
      <c r="P4782" s="2">
        <f>DATEVALUE(CONCATENATE(RIGHT(output[[#This Row],[month_year]],2),"/01/",LEFT(output[[#This Row],[month_year]],4)))</f>
        <v>42461</v>
      </c>
    </row>
    <row r="4783" spans="1:16" x14ac:dyDescent="0.3">
      <c r="A4783">
        <v>201604</v>
      </c>
      <c r="B4783" t="s">
        <v>143</v>
      </c>
      <c r="C4783" t="s">
        <v>315</v>
      </c>
      <c r="D4783" t="s">
        <v>314</v>
      </c>
      <c r="E4783" t="s">
        <v>138</v>
      </c>
      <c r="F4783" t="s">
        <v>30</v>
      </c>
      <c r="G4783" t="s">
        <v>19</v>
      </c>
      <c r="H4783" t="s">
        <v>20</v>
      </c>
      <c r="I4783" t="s">
        <v>21</v>
      </c>
      <c r="J4783">
        <v>3179</v>
      </c>
      <c r="K4783">
        <v>12.91</v>
      </c>
      <c r="L4783">
        <v>41040.89</v>
      </c>
      <c r="N4783" t="s">
        <v>138</v>
      </c>
      <c r="O4783" t="s">
        <v>24</v>
      </c>
      <c r="P4783" s="2">
        <f>DATEVALUE(CONCATENATE(RIGHT(output[[#This Row],[month_year]],2),"/01/",LEFT(output[[#This Row],[month_year]],4)))</f>
        <v>42461</v>
      </c>
    </row>
    <row r="4784" spans="1:16" x14ac:dyDescent="0.3">
      <c r="A4784">
        <v>201604</v>
      </c>
      <c r="B4784" t="s">
        <v>143</v>
      </c>
      <c r="C4784" t="s">
        <v>316</v>
      </c>
      <c r="D4784" t="s">
        <v>317</v>
      </c>
      <c r="E4784" t="s">
        <v>318</v>
      </c>
      <c r="F4784" t="s">
        <v>30</v>
      </c>
      <c r="G4784" t="s">
        <v>19</v>
      </c>
      <c r="H4784" t="s">
        <v>38</v>
      </c>
      <c r="I4784" t="s">
        <v>39</v>
      </c>
      <c r="J4784">
        <v>4141</v>
      </c>
      <c r="K4784">
        <v>14.0933333333333</v>
      </c>
      <c r="L4784">
        <v>58360.493333333303</v>
      </c>
      <c r="M4784">
        <v>20</v>
      </c>
      <c r="N4784" t="s">
        <v>318</v>
      </c>
      <c r="O4784" t="s">
        <v>22</v>
      </c>
      <c r="P4784" s="2">
        <f>DATEVALUE(CONCATENATE(RIGHT(output[[#This Row],[month_year]],2),"/01/",LEFT(output[[#This Row],[month_year]],4)))</f>
        <v>42461</v>
      </c>
    </row>
    <row r="4785" spans="1:16" x14ac:dyDescent="0.3">
      <c r="A4785">
        <v>201604</v>
      </c>
      <c r="B4785" t="s">
        <v>143</v>
      </c>
      <c r="C4785" t="s">
        <v>319</v>
      </c>
      <c r="D4785" t="s">
        <v>320</v>
      </c>
      <c r="E4785" t="s">
        <v>138</v>
      </c>
      <c r="F4785" t="s">
        <v>30</v>
      </c>
      <c r="G4785" t="s">
        <v>161</v>
      </c>
      <c r="H4785" t="s">
        <v>20</v>
      </c>
      <c r="I4785" t="s">
        <v>162</v>
      </c>
      <c r="J4785">
        <v>4050</v>
      </c>
      <c r="K4785">
        <v>13.116666666666699</v>
      </c>
      <c r="L4785">
        <v>53122.5</v>
      </c>
      <c r="N4785" t="s">
        <v>138</v>
      </c>
      <c r="O4785" t="s">
        <v>24</v>
      </c>
      <c r="P4785" s="2">
        <f>DATEVALUE(CONCATENATE(RIGHT(output[[#This Row],[month_year]],2),"/01/",LEFT(output[[#This Row],[month_year]],4)))</f>
        <v>42461</v>
      </c>
    </row>
    <row r="4786" spans="1:16" x14ac:dyDescent="0.3">
      <c r="A4786">
        <v>201604</v>
      </c>
      <c r="B4786" t="s">
        <v>143</v>
      </c>
      <c r="C4786" t="s">
        <v>321</v>
      </c>
      <c r="D4786" t="s">
        <v>322</v>
      </c>
      <c r="E4786" t="s">
        <v>138</v>
      </c>
      <c r="F4786" t="s">
        <v>30</v>
      </c>
      <c r="G4786" t="s">
        <v>19</v>
      </c>
      <c r="H4786" t="s">
        <v>20</v>
      </c>
      <c r="I4786" t="s">
        <v>21</v>
      </c>
      <c r="J4786">
        <v>244</v>
      </c>
      <c r="K4786">
        <v>14.98</v>
      </c>
      <c r="L4786">
        <v>3655.12</v>
      </c>
      <c r="N4786" t="s">
        <v>138</v>
      </c>
      <c r="O4786" t="s">
        <v>24</v>
      </c>
      <c r="P4786" s="2">
        <f>DATEVALUE(CONCATENATE(RIGHT(output[[#This Row],[month_year]],2),"/01/",LEFT(output[[#This Row],[month_year]],4)))</f>
        <v>42461</v>
      </c>
    </row>
    <row r="4787" spans="1:16" x14ac:dyDescent="0.3">
      <c r="A4787">
        <v>201604</v>
      </c>
      <c r="B4787" t="s">
        <v>143</v>
      </c>
      <c r="C4787" t="s">
        <v>323</v>
      </c>
      <c r="D4787" t="s">
        <v>324</v>
      </c>
      <c r="E4787" t="s">
        <v>318</v>
      </c>
      <c r="F4787" t="s">
        <v>30</v>
      </c>
      <c r="G4787" t="s">
        <v>19</v>
      </c>
      <c r="H4787" t="s">
        <v>38</v>
      </c>
      <c r="I4787" t="s">
        <v>39</v>
      </c>
      <c r="J4787">
        <v>353</v>
      </c>
      <c r="K4787">
        <v>15.98</v>
      </c>
      <c r="L4787">
        <v>5640.94</v>
      </c>
      <c r="N4787" t="s">
        <v>318</v>
      </c>
      <c r="O4787" t="s">
        <v>24</v>
      </c>
      <c r="P4787" s="2">
        <f>DATEVALUE(CONCATENATE(RIGHT(output[[#This Row],[month_year]],2),"/01/",LEFT(output[[#This Row],[month_year]],4)))</f>
        <v>42461</v>
      </c>
    </row>
    <row r="4788" spans="1:16" x14ac:dyDescent="0.3">
      <c r="A4788">
        <v>201604</v>
      </c>
      <c r="B4788" t="s">
        <v>143</v>
      </c>
      <c r="C4788" t="s">
        <v>325</v>
      </c>
      <c r="D4788" t="s">
        <v>326</v>
      </c>
      <c r="E4788" t="s">
        <v>327</v>
      </c>
      <c r="F4788" t="s">
        <v>30</v>
      </c>
      <c r="G4788" t="s">
        <v>27</v>
      </c>
      <c r="H4788" t="s">
        <v>20</v>
      </c>
      <c r="I4788" t="s">
        <v>28</v>
      </c>
      <c r="J4788">
        <v>3897</v>
      </c>
      <c r="K4788">
        <v>5.98</v>
      </c>
      <c r="L4788">
        <v>23304.06</v>
      </c>
      <c r="M4788">
        <v>0.33333333333333298</v>
      </c>
      <c r="N4788" t="s">
        <v>327</v>
      </c>
      <c r="O4788" t="s">
        <v>22</v>
      </c>
      <c r="P4788" s="2">
        <f>DATEVALUE(CONCATENATE(RIGHT(output[[#This Row],[month_year]],2),"/01/",LEFT(output[[#This Row],[month_year]],4)))</f>
        <v>42461</v>
      </c>
    </row>
    <row r="4789" spans="1:16" x14ac:dyDescent="0.3">
      <c r="A4789">
        <v>201604</v>
      </c>
      <c r="B4789" t="s">
        <v>143</v>
      </c>
      <c r="C4789" t="s">
        <v>328</v>
      </c>
      <c r="D4789" t="s">
        <v>329</v>
      </c>
      <c r="E4789" t="s">
        <v>330</v>
      </c>
      <c r="F4789" t="s">
        <v>30</v>
      </c>
      <c r="G4789" t="s">
        <v>27</v>
      </c>
      <c r="H4789" t="s">
        <v>38</v>
      </c>
      <c r="I4789" t="s">
        <v>150</v>
      </c>
      <c r="J4789">
        <v>4110</v>
      </c>
      <c r="K4789">
        <v>6.98</v>
      </c>
      <c r="L4789">
        <v>28687.8</v>
      </c>
      <c r="M4789">
        <v>1</v>
      </c>
      <c r="N4789" t="s">
        <v>330</v>
      </c>
      <c r="O4789" t="s">
        <v>22</v>
      </c>
      <c r="P4789" s="2">
        <f>DATEVALUE(CONCATENATE(RIGHT(output[[#This Row],[month_year]],2),"/01/",LEFT(output[[#This Row],[month_year]],4)))</f>
        <v>42461</v>
      </c>
    </row>
    <row r="4790" spans="1:16" x14ac:dyDescent="0.3">
      <c r="A4790">
        <v>201604</v>
      </c>
      <c r="B4790" t="s">
        <v>143</v>
      </c>
      <c r="C4790" t="s">
        <v>331</v>
      </c>
      <c r="D4790" t="s">
        <v>332</v>
      </c>
      <c r="E4790" t="s">
        <v>327</v>
      </c>
      <c r="F4790" t="s">
        <v>30</v>
      </c>
      <c r="G4790" t="s">
        <v>27</v>
      </c>
      <c r="H4790" t="s">
        <v>20</v>
      </c>
      <c r="I4790" t="s">
        <v>28</v>
      </c>
      <c r="J4790">
        <v>479</v>
      </c>
      <c r="K4790">
        <v>5.98</v>
      </c>
      <c r="L4790">
        <v>2864.42</v>
      </c>
      <c r="N4790" t="s">
        <v>327</v>
      </c>
      <c r="O4790" t="s">
        <v>24</v>
      </c>
      <c r="P4790" s="2">
        <f>DATEVALUE(CONCATENATE(RIGHT(output[[#This Row],[month_year]],2),"/01/",LEFT(output[[#This Row],[month_year]],4)))</f>
        <v>42461</v>
      </c>
    </row>
    <row r="4791" spans="1:16" x14ac:dyDescent="0.3">
      <c r="A4791">
        <v>201604</v>
      </c>
      <c r="B4791" t="s">
        <v>143</v>
      </c>
      <c r="C4791" t="s">
        <v>333</v>
      </c>
      <c r="D4791" t="s">
        <v>334</v>
      </c>
      <c r="E4791" t="s">
        <v>330</v>
      </c>
      <c r="F4791" t="s">
        <v>30</v>
      </c>
      <c r="G4791" t="s">
        <v>27</v>
      </c>
      <c r="H4791" t="s">
        <v>38</v>
      </c>
      <c r="I4791" t="s">
        <v>150</v>
      </c>
      <c r="J4791">
        <v>479</v>
      </c>
      <c r="K4791">
        <v>6.98</v>
      </c>
      <c r="L4791">
        <v>3343.42</v>
      </c>
      <c r="N4791" t="s">
        <v>330</v>
      </c>
      <c r="O4791" t="s">
        <v>24</v>
      </c>
      <c r="P4791" s="2">
        <f>DATEVALUE(CONCATENATE(RIGHT(output[[#This Row],[month_year]],2),"/01/",LEFT(output[[#This Row],[month_year]],4)))</f>
        <v>42461</v>
      </c>
    </row>
    <row r="4792" spans="1:16" x14ac:dyDescent="0.3">
      <c r="A4792">
        <v>201604</v>
      </c>
      <c r="B4792" t="s">
        <v>143</v>
      </c>
      <c r="C4792" t="s">
        <v>335</v>
      </c>
      <c r="D4792" t="s">
        <v>336</v>
      </c>
      <c r="E4792" t="s">
        <v>32</v>
      </c>
      <c r="F4792" t="s">
        <v>30</v>
      </c>
      <c r="G4792" t="s">
        <v>19</v>
      </c>
      <c r="H4792" t="s">
        <v>20</v>
      </c>
      <c r="I4792" t="s">
        <v>21</v>
      </c>
      <c r="J4792">
        <v>3512</v>
      </c>
      <c r="K4792">
        <v>12.91</v>
      </c>
      <c r="L4792">
        <v>45339.92</v>
      </c>
      <c r="M4792">
        <v>18.6666666666667</v>
      </c>
      <c r="N4792" t="s">
        <v>32</v>
      </c>
      <c r="O4792" t="s">
        <v>22</v>
      </c>
      <c r="P4792" s="2">
        <f>DATEVALUE(CONCATENATE(RIGHT(output[[#This Row],[month_year]],2),"/01/",LEFT(output[[#This Row],[month_year]],4)))</f>
        <v>42461</v>
      </c>
    </row>
    <row r="4793" spans="1:16" x14ac:dyDescent="0.3">
      <c r="A4793">
        <v>201604</v>
      </c>
      <c r="B4793" t="s">
        <v>143</v>
      </c>
      <c r="C4793" t="s">
        <v>337</v>
      </c>
      <c r="D4793" t="s">
        <v>338</v>
      </c>
      <c r="E4793" t="s">
        <v>91</v>
      </c>
      <c r="F4793" t="s">
        <v>30</v>
      </c>
      <c r="G4793" t="s">
        <v>19</v>
      </c>
      <c r="H4793" t="s">
        <v>38</v>
      </c>
      <c r="I4793" t="s">
        <v>39</v>
      </c>
      <c r="J4793">
        <v>4889</v>
      </c>
      <c r="K4793">
        <v>14.0933333333333</v>
      </c>
      <c r="L4793">
        <v>68902.3066666667</v>
      </c>
      <c r="M4793">
        <v>20</v>
      </c>
      <c r="N4793" t="s">
        <v>91</v>
      </c>
      <c r="O4793" t="s">
        <v>22</v>
      </c>
      <c r="P4793" s="2">
        <f>DATEVALUE(CONCATENATE(RIGHT(output[[#This Row],[month_year]],2),"/01/",LEFT(output[[#This Row],[month_year]],4)))</f>
        <v>42461</v>
      </c>
    </row>
    <row r="4794" spans="1:16" x14ac:dyDescent="0.3">
      <c r="A4794">
        <v>201604</v>
      </c>
      <c r="B4794" t="s">
        <v>143</v>
      </c>
      <c r="C4794" t="s">
        <v>339</v>
      </c>
      <c r="D4794" t="s">
        <v>340</v>
      </c>
      <c r="E4794" t="s">
        <v>32</v>
      </c>
      <c r="F4794" t="s">
        <v>30</v>
      </c>
      <c r="G4794" t="s">
        <v>161</v>
      </c>
      <c r="H4794" t="s">
        <v>20</v>
      </c>
      <c r="I4794" t="s">
        <v>162</v>
      </c>
      <c r="J4794">
        <v>3130</v>
      </c>
      <c r="K4794">
        <v>13.116666666666699</v>
      </c>
      <c r="L4794">
        <v>41055.166666666701</v>
      </c>
      <c r="N4794" t="s">
        <v>32</v>
      </c>
      <c r="O4794" t="s">
        <v>24</v>
      </c>
      <c r="P4794" s="2">
        <f>DATEVALUE(CONCATENATE(RIGHT(output[[#This Row],[month_year]],2),"/01/",LEFT(output[[#This Row],[month_year]],4)))</f>
        <v>42461</v>
      </c>
    </row>
    <row r="4795" spans="1:16" x14ac:dyDescent="0.3">
      <c r="A4795">
        <v>201604</v>
      </c>
      <c r="B4795" t="s">
        <v>143</v>
      </c>
      <c r="C4795" t="s">
        <v>341</v>
      </c>
      <c r="D4795" t="s">
        <v>342</v>
      </c>
      <c r="E4795" t="s">
        <v>91</v>
      </c>
      <c r="F4795" t="s">
        <v>30</v>
      </c>
      <c r="G4795" t="s">
        <v>161</v>
      </c>
      <c r="H4795" t="s">
        <v>38</v>
      </c>
      <c r="I4795" t="s">
        <v>165</v>
      </c>
      <c r="J4795">
        <v>4423</v>
      </c>
      <c r="K4795">
        <v>14.21</v>
      </c>
      <c r="L4795">
        <v>62850.83</v>
      </c>
      <c r="N4795" t="s">
        <v>91</v>
      </c>
      <c r="O4795" t="s">
        <v>24</v>
      </c>
      <c r="P4795" s="2">
        <f>DATEVALUE(CONCATENATE(RIGHT(output[[#This Row],[month_year]],2),"/01/",LEFT(output[[#This Row],[month_year]],4)))</f>
        <v>42461</v>
      </c>
    </row>
    <row r="4796" spans="1:16" x14ac:dyDescent="0.3">
      <c r="A4796">
        <v>201604</v>
      </c>
      <c r="B4796" t="s">
        <v>143</v>
      </c>
      <c r="C4796" t="s">
        <v>343</v>
      </c>
      <c r="D4796" t="s">
        <v>344</v>
      </c>
      <c r="E4796" t="s">
        <v>32</v>
      </c>
      <c r="F4796" t="s">
        <v>30</v>
      </c>
      <c r="G4796" t="s">
        <v>19</v>
      </c>
      <c r="H4796" t="s">
        <v>20</v>
      </c>
      <c r="I4796" t="s">
        <v>21</v>
      </c>
      <c r="J4796">
        <v>281</v>
      </c>
      <c r="K4796">
        <v>14.98</v>
      </c>
      <c r="L4796">
        <v>4209.38</v>
      </c>
      <c r="N4796" t="s">
        <v>32</v>
      </c>
      <c r="O4796" t="s">
        <v>24</v>
      </c>
      <c r="P4796" s="2">
        <f>DATEVALUE(CONCATENATE(RIGHT(output[[#This Row],[month_year]],2),"/01/",LEFT(output[[#This Row],[month_year]],4)))</f>
        <v>42461</v>
      </c>
    </row>
    <row r="4797" spans="1:16" x14ac:dyDescent="0.3">
      <c r="A4797">
        <v>201604</v>
      </c>
      <c r="B4797" t="s">
        <v>143</v>
      </c>
      <c r="C4797" t="s">
        <v>345</v>
      </c>
      <c r="D4797" t="s">
        <v>346</v>
      </c>
      <c r="E4797" t="s">
        <v>91</v>
      </c>
      <c r="F4797" t="s">
        <v>30</v>
      </c>
      <c r="G4797" t="s">
        <v>19</v>
      </c>
      <c r="H4797" t="s">
        <v>38</v>
      </c>
      <c r="I4797" t="s">
        <v>39</v>
      </c>
      <c r="J4797">
        <v>453</v>
      </c>
      <c r="K4797">
        <v>15.98</v>
      </c>
      <c r="L4797">
        <v>7238.94</v>
      </c>
      <c r="N4797" t="s">
        <v>91</v>
      </c>
      <c r="O4797" t="s">
        <v>24</v>
      </c>
      <c r="P4797" s="2">
        <f>DATEVALUE(CONCATENATE(RIGHT(output[[#This Row],[month_year]],2),"/01/",LEFT(output[[#This Row],[month_year]],4)))</f>
        <v>42461</v>
      </c>
    </row>
    <row r="4798" spans="1:16" x14ac:dyDescent="0.3">
      <c r="A4798">
        <v>201604</v>
      </c>
      <c r="B4798" t="s">
        <v>143</v>
      </c>
      <c r="C4798" t="s">
        <v>363</v>
      </c>
      <c r="D4798" t="s">
        <v>364</v>
      </c>
      <c r="E4798" t="s">
        <v>365</v>
      </c>
      <c r="F4798" t="s">
        <v>30</v>
      </c>
      <c r="G4798" t="s">
        <v>27</v>
      </c>
      <c r="H4798" t="s">
        <v>20</v>
      </c>
      <c r="I4798" t="s">
        <v>28</v>
      </c>
      <c r="J4798">
        <v>870</v>
      </c>
      <c r="K4798">
        <v>5.98</v>
      </c>
      <c r="L4798">
        <v>5202.6000000000004</v>
      </c>
      <c r="N4798" t="s">
        <v>365</v>
      </c>
      <c r="O4798" t="s">
        <v>22</v>
      </c>
      <c r="P4798" s="2">
        <f>DATEVALUE(CONCATENATE(RIGHT(output[[#This Row],[month_year]],2),"/01/",LEFT(output[[#This Row],[month_year]],4)))</f>
        <v>42461</v>
      </c>
    </row>
    <row r="4799" spans="1:16" x14ac:dyDescent="0.3">
      <c r="A4799">
        <v>201604</v>
      </c>
      <c r="B4799" t="s">
        <v>143</v>
      </c>
      <c r="C4799" t="s">
        <v>366</v>
      </c>
      <c r="D4799" t="s">
        <v>367</v>
      </c>
      <c r="E4799" t="s">
        <v>368</v>
      </c>
      <c r="F4799" t="s">
        <v>30</v>
      </c>
      <c r="G4799" t="s">
        <v>27</v>
      </c>
      <c r="H4799" t="s">
        <v>38</v>
      </c>
      <c r="I4799" t="s">
        <v>150</v>
      </c>
      <c r="J4799">
        <v>693</v>
      </c>
      <c r="K4799">
        <v>6.98</v>
      </c>
      <c r="L4799">
        <v>4837.1400000000003</v>
      </c>
      <c r="M4799">
        <v>0.33333333333333298</v>
      </c>
      <c r="N4799" t="s">
        <v>368</v>
      </c>
      <c r="O4799" t="s">
        <v>22</v>
      </c>
      <c r="P4799" s="2">
        <f>DATEVALUE(CONCATENATE(RIGHT(output[[#This Row],[month_year]],2),"/01/",LEFT(output[[#This Row],[month_year]],4)))</f>
        <v>42461</v>
      </c>
    </row>
    <row r="4800" spans="1:16" x14ac:dyDescent="0.3">
      <c r="A4800">
        <v>201604</v>
      </c>
      <c r="B4800" t="s">
        <v>143</v>
      </c>
      <c r="C4800" t="s">
        <v>369</v>
      </c>
      <c r="D4800" t="s">
        <v>370</v>
      </c>
      <c r="E4800" t="s">
        <v>365</v>
      </c>
      <c r="F4800" t="s">
        <v>30</v>
      </c>
      <c r="G4800" t="s">
        <v>27</v>
      </c>
      <c r="H4800" t="s">
        <v>20</v>
      </c>
      <c r="I4800" t="s">
        <v>28</v>
      </c>
      <c r="J4800">
        <v>43</v>
      </c>
      <c r="K4800">
        <v>5.98</v>
      </c>
      <c r="L4800">
        <v>257.14</v>
      </c>
      <c r="N4800" t="s">
        <v>365</v>
      </c>
      <c r="O4800" t="s">
        <v>24</v>
      </c>
      <c r="P4800" s="2">
        <f>DATEVALUE(CONCATENATE(RIGHT(output[[#This Row],[month_year]],2),"/01/",LEFT(output[[#This Row],[month_year]],4)))</f>
        <v>42461</v>
      </c>
    </row>
    <row r="4801" spans="1:16" x14ac:dyDescent="0.3">
      <c r="A4801">
        <v>201604</v>
      </c>
      <c r="B4801" t="s">
        <v>143</v>
      </c>
      <c r="C4801" t="s">
        <v>371</v>
      </c>
      <c r="D4801" t="s">
        <v>372</v>
      </c>
      <c r="E4801" t="s">
        <v>368</v>
      </c>
      <c r="F4801" t="s">
        <v>30</v>
      </c>
      <c r="G4801" t="s">
        <v>27</v>
      </c>
      <c r="H4801" t="s">
        <v>38</v>
      </c>
      <c r="I4801" t="s">
        <v>150</v>
      </c>
      <c r="J4801">
        <v>91</v>
      </c>
      <c r="K4801">
        <v>6.98</v>
      </c>
      <c r="L4801">
        <v>635.17999999999995</v>
      </c>
      <c r="N4801" t="s">
        <v>368</v>
      </c>
      <c r="O4801" t="s">
        <v>24</v>
      </c>
      <c r="P4801" s="2">
        <f>DATEVALUE(CONCATENATE(RIGHT(output[[#This Row],[month_year]],2),"/01/",LEFT(output[[#This Row],[month_year]],4)))</f>
        <v>42461</v>
      </c>
    </row>
    <row r="4802" spans="1:16" x14ac:dyDescent="0.3">
      <c r="A4802">
        <v>201604</v>
      </c>
      <c r="B4802" t="s">
        <v>143</v>
      </c>
      <c r="C4802" t="s">
        <v>373</v>
      </c>
      <c r="D4802" t="s">
        <v>374</v>
      </c>
      <c r="E4802" t="s">
        <v>375</v>
      </c>
      <c r="F4802" t="s">
        <v>30</v>
      </c>
      <c r="G4802" t="s">
        <v>19</v>
      </c>
      <c r="H4802" t="s">
        <v>20</v>
      </c>
      <c r="I4802" t="s">
        <v>21</v>
      </c>
      <c r="J4802">
        <v>3309</v>
      </c>
      <c r="K4802">
        <v>12.91</v>
      </c>
      <c r="L4802">
        <v>42719.19</v>
      </c>
      <c r="M4802">
        <v>21.3333333333333</v>
      </c>
      <c r="N4802" t="s">
        <v>375</v>
      </c>
      <c r="O4802" t="s">
        <v>22</v>
      </c>
      <c r="P4802" s="2">
        <f>DATEVALUE(CONCATENATE(RIGHT(output[[#This Row],[month_year]],2),"/01/",LEFT(output[[#This Row],[month_year]],4)))</f>
        <v>42461</v>
      </c>
    </row>
    <row r="4803" spans="1:16" x14ac:dyDescent="0.3">
      <c r="A4803">
        <v>201604</v>
      </c>
      <c r="B4803" t="s">
        <v>143</v>
      </c>
      <c r="C4803" t="s">
        <v>376</v>
      </c>
      <c r="D4803" t="s">
        <v>377</v>
      </c>
      <c r="E4803" t="s">
        <v>375</v>
      </c>
      <c r="F4803" t="s">
        <v>30</v>
      </c>
      <c r="G4803" t="s">
        <v>19</v>
      </c>
      <c r="H4803" t="s">
        <v>20</v>
      </c>
      <c r="I4803" t="s">
        <v>21</v>
      </c>
      <c r="J4803">
        <v>266</v>
      </c>
      <c r="K4803">
        <v>14.98</v>
      </c>
      <c r="L4803">
        <v>3984.68</v>
      </c>
      <c r="N4803" t="s">
        <v>375</v>
      </c>
      <c r="O4803" t="s">
        <v>24</v>
      </c>
      <c r="P4803" s="2">
        <f>DATEVALUE(CONCATENATE(RIGHT(output[[#This Row],[month_year]],2),"/01/",LEFT(output[[#This Row],[month_year]],4)))</f>
        <v>42461</v>
      </c>
    </row>
    <row r="4804" spans="1:16" x14ac:dyDescent="0.3">
      <c r="A4804">
        <v>201604</v>
      </c>
      <c r="B4804" t="s">
        <v>143</v>
      </c>
      <c r="C4804" t="s">
        <v>378</v>
      </c>
      <c r="D4804" t="s">
        <v>379</v>
      </c>
      <c r="E4804" t="s">
        <v>380</v>
      </c>
      <c r="F4804" t="s">
        <v>30</v>
      </c>
      <c r="G4804" t="s">
        <v>19</v>
      </c>
      <c r="H4804" t="s">
        <v>38</v>
      </c>
      <c r="I4804" t="s">
        <v>39</v>
      </c>
      <c r="J4804">
        <v>315</v>
      </c>
      <c r="K4804">
        <v>15.98</v>
      </c>
      <c r="L4804">
        <v>5033.7</v>
      </c>
      <c r="M4804">
        <v>18.6666666666667</v>
      </c>
      <c r="N4804" t="s">
        <v>380</v>
      </c>
      <c r="O4804" t="s">
        <v>22</v>
      </c>
      <c r="P4804" s="2">
        <f>DATEVALUE(CONCATENATE(RIGHT(output[[#This Row],[month_year]],2),"/01/",LEFT(output[[#This Row],[month_year]],4)))</f>
        <v>42461</v>
      </c>
    </row>
    <row r="4805" spans="1:16" x14ac:dyDescent="0.3">
      <c r="A4805">
        <v>201604</v>
      </c>
      <c r="B4805" t="s">
        <v>143</v>
      </c>
      <c r="C4805" t="s">
        <v>381</v>
      </c>
      <c r="D4805" t="s">
        <v>381</v>
      </c>
      <c r="E4805" t="s">
        <v>382</v>
      </c>
      <c r="F4805" t="s">
        <v>35</v>
      </c>
      <c r="G4805" t="s">
        <v>27</v>
      </c>
      <c r="H4805" t="s">
        <v>20</v>
      </c>
      <c r="I4805" t="s">
        <v>28</v>
      </c>
      <c r="J4805">
        <v>8810</v>
      </c>
      <c r="K4805">
        <v>5.98</v>
      </c>
      <c r="L4805">
        <v>52683.8</v>
      </c>
      <c r="M4805">
        <v>0.66666666666666696</v>
      </c>
      <c r="N4805" t="s">
        <v>382</v>
      </c>
      <c r="O4805" t="s">
        <v>22</v>
      </c>
      <c r="P4805" s="2">
        <f>DATEVALUE(CONCATENATE(RIGHT(output[[#This Row],[month_year]],2),"/01/",LEFT(output[[#This Row],[month_year]],4)))</f>
        <v>42461</v>
      </c>
    </row>
    <row r="4806" spans="1:16" x14ac:dyDescent="0.3">
      <c r="A4806">
        <v>201604</v>
      </c>
      <c r="B4806" t="s">
        <v>143</v>
      </c>
      <c r="C4806" t="s">
        <v>383</v>
      </c>
      <c r="D4806" t="s">
        <v>383</v>
      </c>
      <c r="E4806" t="s">
        <v>384</v>
      </c>
      <c r="F4806" t="s">
        <v>35</v>
      </c>
      <c r="G4806" t="s">
        <v>27</v>
      </c>
      <c r="H4806" t="s">
        <v>38</v>
      </c>
      <c r="I4806" t="s">
        <v>150</v>
      </c>
      <c r="J4806">
        <v>6094</v>
      </c>
      <c r="K4806">
        <v>6.98</v>
      </c>
      <c r="L4806">
        <v>42536.12</v>
      </c>
      <c r="M4806">
        <v>1</v>
      </c>
      <c r="N4806" t="s">
        <v>384</v>
      </c>
      <c r="O4806" t="s">
        <v>22</v>
      </c>
      <c r="P4806" s="2">
        <f>DATEVALUE(CONCATENATE(RIGHT(output[[#This Row],[month_year]],2),"/01/",LEFT(output[[#This Row],[month_year]],4)))</f>
        <v>42461</v>
      </c>
    </row>
    <row r="4807" spans="1:16" x14ac:dyDescent="0.3">
      <c r="A4807">
        <v>201604</v>
      </c>
      <c r="B4807" t="s">
        <v>143</v>
      </c>
      <c r="C4807" t="s">
        <v>385</v>
      </c>
      <c r="D4807" t="s">
        <v>385</v>
      </c>
      <c r="E4807" t="s">
        <v>382</v>
      </c>
      <c r="F4807" t="s">
        <v>35</v>
      </c>
      <c r="G4807" t="s">
        <v>27</v>
      </c>
      <c r="H4807" t="s">
        <v>20</v>
      </c>
      <c r="I4807" t="s">
        <v>28</v>
      </c>
      <c r="J4807">
        <v>1002</v>
      </c>
      <c r="K4807">
        <v>5.98</v>
      </c>
      <c r="L4807">
        <v>5991.96</v>
      </c>
      <c r="N4807" t="s">
        <v>382</v>
      </c>
      <c r="O4807" t="s">
        <v>24</v>
      </c>
      <c r="P4807" s="2">
        <f>DATEVALUE(CONCATENATE(RIGHT(output[[#This Row],[month_year]],2),"/01/",LEFT(output[[#This Row],[month_year]],4)))</f>
        <v>42461</v>
      </c>
    </row>
    <row r="4808" spans="1:16" x14ac:dyDescent="0.3">
      <c r="A4808">
        <v>201604</v>
      </c>
      <c r="B4808" t="s">
        <v>143</v>
      </c>
      <c r="C4808" t="s">
        <v>386</v>
      </c>
      <c r="D4808" t="s">
        <v>386</v>
      </c>
      <c r="E4808" t="s">
        <v>384</v>
      </c>
      <c r="F4808" t="s">
        <v>35</v>
      </c>
      <c r="G4808" t="s">
        <v>27</v>
      </c>
      <c r="H4808" t="s">
        <v>38</v>
      </c>
      <c r="I4808" t="s">
        <v>150</v>
      </c>
      <c r="J4808">
        <v>756</v>
      </c>
      <c r="K4808">
        <v>6.98</v>
      </c>
      <c r="L4808">
        <v>5276.88</v>
      </c>
      <c r="N4808" t="s">
        <v>384</v>
      </c>
      <c r="O4808" t="s">
        <v>24</v>
      </c>
      <c r="P4808" s="2">
        <f>DATEVALUE(CONCATENATE(RIGHT(output[[#This Row],[month_year]],2),"/01/",LEFT(output[[#This Row],[month_year]],4)))</f>
        <v>42461</v>
      </c>
    </row>
    <row r="4809" spans="1:16" x14ac:dyDescent="0.3">
      <c r="A4809">
        <v>201604</v>
      </c>
      <c r="B4809" t="s">
        <v>143</v>
      </c>
      <c r="C4809" t="s">
        <v>387</v>
      </c>
      <c r="D4809" t="s">
        <v>387</v>
      </c>
      <c r="E4809" t="s">
        <v>34</v>
      </c>
      <c r="F4809" t="s">
        <v>35</v>
      </c>
      <c r="G4809" t="s">
        <v>19</v>
      </c>
      <c r="H4809" t="s">
        <v>20</v>
      </c>
      <c r="I4809" t="s">
        <v>21</v>
      </c>
      <c r="J4809">
        <v>2798</v>
      </c>
      <c r="K4809">
        <v>12.91</v>
      </c>
      <c r="L4809">
        <v>36122.18</v>
      </c>
      <c r="M4809">
        <v>22.6666666666667</v>
      </c>
      <c r="N4809" t="s">
        <v>34</v>
      </c>
      <c r="O4809" t="s">
        <v>22</v>
      </c>
      <c r="P4809" s="2">
        <f>DATEVALUE(CONCATENATE(RIGHT(output[[#This Row],[month_year]],2),"/01/",LEFT(output[[#This Row],[month_year]],4)))</f>
        <v>42461</v>
      </c>
    </row>
    <row r="4810" spans="1:16" x14ac:dyDescent="0.3">
      <c r="A4810">
        <v>201604</v>
      </c>
      <c r="B4810" t="s">
        <v>143</v>
      </c>
      <c r="C4810" t="s">
        <v>388</v>
      </c>
      <c r="D4810" t="s">
        <v>388</v>
      </c>
      <c r="E4810" t="s">
        <v>389</v>
      </c>
      <c r="F4810" t="s">
        <v>35</v>
      </c>
      <c r="G4810" t="s">
        <v>19</v>
      </c>
      <c r="H4810" t="s">
        <v>38</v>
      </c>
      <c r="I4810" t="s">
        <v>39</v>
      </c>
      <c r="J4810">
        <v>3554</v>
      </c>
      <c r="K4810">
        <v>14.0933333333333</v>
      </c>
      <c r="L4810">
        <v>50087.706666666701</v>
      </c>
      <c r="M4810">
        <v>22.6666666666667</v>
      </c>
      <c r="N4810" t="s">
        <v>389</v>
      </c>
      <c r="O4810" t="s">
        <v>22</v>
      </c>
      <c r="P4810" s="2">
        <f>DATEVALUE(CONCATENATE(RIGHT(output[[#This Row],[month_year]],2),"/01/",LEFT(output[[#This Row],[month_year]],4)))</f>
        <v>42461</v>
      </c>
    </row>
    <row r="4811" spans="1:16" x14ac:dyDescent="0.3">
      <c r="A4811">
        <v>201604</v>
      </c>
      <c r="B4811" t="s">
        <v>143</v>
      </c>
      <c r="C4811" t="s">
        <v>390</v>
      </c>
      <c r="D4811" t="s">
        <v>390</v>
      </c>
      <c r="E4811" t="s">
        <v>34</v>
      </c>
      <c r="F4811" t="s">
        <v>35</v>
      </c>
      <c r="G4811" t="s">
        <v>161</v>
      </c>
      <c r="H4811" t="s">
        <v>20</v>
      </c>
      <c r="I4811" t="s">
        <v>162</v>
      </c>
      <c r="J4811">
        <v>4292</v>
      </c>
      <c r="K4811">
        <v>13.116666666666699</v>
      </c>
      <c r="L4811">
        <v>56296.733333333301</v>
      </c>
      <c r="N4811" t="s">
        <v>34</v>
      </c>
      <c r="O4811" t="s">
        <v>24</v>
      </c>
      <c r="P4811" s="2">
        <f>DATEVALUE(CONCATENATE(RIGHT(output[[#This Row],[month_year]],2),"/01/",LEFT(output[[#This Row],[month_year]],4)))</f>
        <v>42461</v>
      </c>
    </row>
    <row r="4812" spans="1:16" x14ac:dyDescent="0.3">
      <c r="A4812">
        <v>201604</v>
      </c>
      <c r="B4812" t="s">
        <v>143</v>
      </c>
      <c r="C4812" t="s">
        <v>391</v>
      </c>
      <c r="D4812" t="s">
        <v>391</v>
      </c>
      <c r="E4812" t="s">
        <v>389</v>
      </c>
      <c r="F4812" t="s">
        <v>35</v>
      </c>
      <c r="G4812" t="s">
        <v>161</v>
      </c>
      <c r="H4812" t="s">
        <v>38</v>
      </c>
      <c r="I4812" t="s">
        <v>165</v>
      </c>
      <c r="J4812">
        <v>5470</v>
      </c>
      <c r="K4812">
        <v>14.21</v>
      </c>
      <c r="L4812">
        <v>77728.7</v>
      </c>
      <c r="N4812" t="s">
        <v>389</v>
      </c>
      <c r="O4812" t="s">
        <v>24</v>
      </c>
      <c r="P4812" s="2">
        <f>DATEVALUE(CONCATENATE(RIGHT(output[[#This Row],[month_year]],2),"/01/",LEFT(output[[#This Row],[month_year]],4)))</f>
        <v>42461</v>
      </c>
    </row>
    <row r="4813" spans="1:16" x14ac:dyDescent="0.3">
      <c r="A4813">
        <v>201604</v>
      </c>
      <c r="B4813" t="s">
        <v>143</v>
      </c>
      <c r="C4813" t="s">
        <v>392</v>
      </c>
      <c r="D4813" t="s">
        <v>392</v>
      </c>
      <c r="E4813" t="s">
        <v>34</v>
      </c>
      <c r="F4813" t="s">
        <v>35</v>
      </c>
      <c r="G4813" t="s">
        <v>19</v>
      </c>
      <c r="H4813" t="s">
        <v>20</v>
      </c>
      <c r="I4813" t="s">
        <v>21</v>
      </c>
      <c r="J4813">
        <v>392</v>
      </c>
      <c r="K4813">
        <v>14.98</v>
      </c>
      <c r="L4813">
        <v>5872.16</v>
      </c>
      <c r="N4813" t="s">
        <v>34</v>
      </c>
      <c r="O4813" t="s">
        <v>24</v>
      </c>
      <c r="P4813" s="2">
        <f>DATEVALUE(CONCATENATE(RIGHT(output[[#This Row],[month_year]],2),"/01/",LEFT(output[[#This Row],[month_year]],4)))</f>
        <v>42461</v>
      </c>
    </row>
    <row r="4814" spans="1:16" x14ac:dyDescent="0.3">
      <c r="A4814">
        <v>201604</v>
      </c>
      <c r="B4814" t="s">
        <v>143</v>
      </c>
      <c r="C4814" t="s">
        <v>393</v>
      </c>
      <c r="D4814" t="s">
        <v>393</v>
      </c>
      <c r="E4814" t="s">
        <v>389</v>
      </c>
      <c r="F4814" t="s">
        <v>35</v>
      </c>
      <c r="G4814" t="s">
        <v>19</v>
      </c>
      <c r="H4814" t="s">
        <v>38</v>
      </c>
      <c r="I4814" t="s">
        <v>39</v>
      </c>
      <c r="J4814">
        <v>441</v>
      </c>
      <c r="K4814">
        <v>15.98</v>
      </c>
      <c r="L4814">
        <v>7047.18</v>
      </c>
      <c r="N4814" t="s">
        <v>389</v>
      </c>
      <c r="O4814" t="s">
        <v>24</v>
      </c>
      <c r="P4814" s="2">
        <f>DATEVALUE(CONCATENATE(RIGHT(output[[#This Row],[month_year]],2),"/01/",LEFT(output[[#This Row],[month_year]],4)))</f>
        <v>42461</v>
      </c>
    </row>
    <row r="4815" spans="1:16" x14ac:dyDescent="0.3">
      <c r="A4815">
        <v>201604</v>
      </c>
      <c r="B4815" t="s">
        <v>143</v>
      </c>
      <c r="C4815" t="s">
        <v>394</v>
      </c>
      <c r="D4815" t="s">
        <v>394</v>
      </c>
      <c r="E4815" t="s">
        <v>395</v>
      </c>
      <c r="F4815" t="s">
        <v>35</v>
      </c>
      <c r="G4815" t="s">
        <v>27</v>
      </c>
      <c r="H4815" t="s">
        <v>20</v>
      </c>
      <c r="I4815" t="s">
        <v>28</v>
      </c>
      <c r="J4815">
        <v>5886</v>
      </c>
      <c r="K4815">
        <v>5.98</v>
      </c>
      <c r="L4815">
        <v>35198.28</v>
      </c>
      <c r="M4815">
        <v>1</v>
      </c>
      <c r="N4815" t="s">
        <v>395</v>
      </c>
      <c r="O4815" t="s">
        <v>22</v>
      </c>
      <c r="P4815" s="2">
        <f>DATEVALUE(CONCATENATE(RIGHT(output[[#This Row],[month_year]],2),"/01/",LEFT(output[[#This Row],[month_year]],4)))</f>
        <v>42461</v>
      </c>
    </row>
    <row r="4816" spans="1:16" x14ac:dyDescent="0.3">
      <c r="A4816">
        <v>201604</v>
      </c>
      <c r="B4816" t="s">
        <v>143</v>
      </c>
      <c r="C4816" t="s">
        <v>396</v>
      </c>
      <c r="D4816" t="s">
        <v>396</v>
      </c>
      <c r="E4816" t="s">
        <v>397</v>
      </c>
      <c r="F4816" t="s">
        <v>35</v>
      </c>
      <c r="G4816" t="s">
        <v>27</v>
      </c>
      <c r="H4816" t="s">
        <v>38</v>
      </c>
      <c r="I4816" t="s">
        <v>150</v>
      </c>
      <c r="J4816">
        <v>4498</v>
      </c>
      <c r="K4816">
        <v>6.98</v>
      </c>
      <c r="L4816">
        <v>31396.04</v>
      </c>
      <c r="M4816">
        <v>1</v>
      </c>
      <c r="N4816" t="s">
        <v>397</v>
      </c>
      <c r="O4816" t="s">
        <v>22</v>
      </c>
      <c r="P4816" s="2">
        <f>DATEVALUE(CONCATENATE(RIGHT(output[[#This Row],[month_year]],2),"/01/",LEFT(output[[#This Row],[month_year]],4)))</f>
        <v>42461</v>
      </c>
    </row>
    <row r="4817" spans="1:16" x14ac:dyDescent="0.3">
      <c r="A4817">
        <v>201604</v>
      </c>
      <c r="B4817" t="s">
        <v>143</v>
      </c>
      <c r="C4817" t="s">
        <v>398</v>
      </c>
      <c r="D4817" t="s">
        <v>398</v>
      </c>
      <c r="E4817" t="s">
        <v>395</v>
      </c>
      <c r="F4817" t="s">
        <v>35</v>
      </c>
      <c r="G4817" t="s">
        <v>27</v>
      </c>
      <c r="H4817" t="s">
        <v>20</v>
      </c>
      <c r="I4817" t="s">
        <v>28</v>
      </c>
      <c r="J4817">
        <v>705</v>
      </c>
      <c r="K4817">
        <v>5.98</v>
      </c>
      <c r="L4817">
        <v>4215.8999999999996</v>
      </c>
      <c r="N4817" t="s">
        <v>395</v>
      </c>
      <c r="O4817" t="s">
        <v>24</v>
      </c>
      <c r="P4817" s="2">
        <f>DATEVALUE(CONCATENATE(RIGHT(output[[#This Row],[month_year]],2),"/01/",LEFT(output[[#This Row],[month_year]],4)))</f>
        <v>42461</v>
      </c>
    </row>
    <row r="4818" spans="1:16" x14ac:dyDescent="0.3">
      <c r="A4818">
        <v>201604</v>
      </c>
      <c r="B4818" t="s">
        <v>143</v>
      </c>
      <c r="C4818" t="s">
        <v>399</v>
      </c>
      <c r="D4818" t="s">
        <v>399</v>
      </c>
      <c r="E4818" t="s">
        <v>397</v>
      </c>
      <c r="F4818" t="s">
        <v>35</v>
      </c>
      <c r="G4818" t="s">
        <v>27</v>
      </c>
      <c r="H4818" t="s">
        <v>38</v>
      </c>
      <c r="I4818" t="s">
        <v>150</v>
      </c>
      <c r="J4818">
        <v>494</v>
      </c>
      <c r="K4818">
        <v>6.98</v>
      </c>
      <c r="L4818">
        <v>3448.12</v>
      </c>
      <c r="N4818" t="s">
        <v>397</v>
      </c>
      <c r="O4818" t="s">
        <v>24</v>
      </c>
      <c r="P4818" s="2">
        <f>DATEVALUE(CONCATENATE(RIGHT(output[[#This Row],[month_year]],2),"/01/",LEFT(output[[#This Row],[month_year]],4)))</f>
        <v>42461</v>
      </c>
    </row>
    <row r="4819" spans="1:16" x14ac:dyDescent="0.3">
      <c r="A4819">
        <v>201604</v>
      </c>
      <c r="B4819" t="s">
        <v>143</v>
      </c>
      <c r="C4819" t="s">
        <v>400</v>
      </c>
      <c r="D4819" t="s">
        <v>400</v>
      </c>
      <c r="E4819" t="s">
        <v>36</v>
      </c>
      <c r="F4819" t="s">
        <v>35</v>
      </c>
      <c r="G4819" t="s">
        <v>19</v>
      </c>
      <c r="H4819" t="s">
        <v>20</v>
      </c>
      <c r="I4819" t="s">
        <v>21</v>
      </c>
      <c r="J4819">
        <v>3183</v>
      </c>
      <c r="K4819">
        <v>12.91</v>
      </c>
      <c r="L4819">
        <v>41092.53</v>
      </c>
      <c r="M4819">
        <v>26.6666666666667</v>
      </c>
      <c r="N4819" t="s">
        <v>36</v>
      </c>
      <c r="O4819" t="s">
        <v>22</v>
      </c>
      <c r="P4819" s="2">
        <f>DATEVALUE(CONCATENATE(RIGHT(output[[#This Row],[month_year]],2),"/01/",LEFT(output[[#This Row],[month_year]],4)))</f>
        <v>42461</v>
      </c>
    </row>
    <row r="4820" spans="1:16" x14ac:dyDescent="0.3">
      <c r="A4820">
        <v>201604</v>
      </c>
      <c r="B4820" t="s">
        <v>143</v>
      </c>
      <c r="C4820" t="s">
        <v>401</v>
      </c>
      <c r="D4820" t="s">
        <v>401</v>
      </c>
      <c r="E4820" t="s">
        <v>37</v>
      </c>
      <c r="F4820" t="s">
        <v>35</v>
      </c>
      <c r="G4820" t="s">
        <v>19</v>
      </c>
      <c r="H4820" t="s">
        <v>38</v>
      </c>
      <c r="I4820" t="s">
        <v>39</v>
      </c>
      <c r="J4820">
        <v>3907</v>
      </c>
      <c r="K4820">
        <v>14.0933333333333</v>
      </c>
      <c r="L4820">
        <v>55062.653333333299</v>
      </c>
      <c r="M4820">
        <v>26.6666666666667</v>
      </c>
      <c r="N4820" t="s">
        <v>37</v>
      </c>
      <c r="O4820" t="s">
        <v>22</v>
      </c>
      <c r="P4820" s="2">
        <f>DATEVALUE(CONCATENATE(RIGHT(output[[#This Row],[month_year]],2),"/01/",LEFT(output[[#This Row],[month_year]],4)))</f>
        <v>42461</v>
      </c>
    </row>
    <row r="4821" spans="1:16" x14ac:dyDescent="0.3">
      <c r="A4821">
        <v>201604</v>
      </c>
      <c r="B4821" t="s">
        <v>143</v>
      </c>
      <c r="C4821" t="s">
        <v>402</v>
      </c>
      <c r="D4821" t="s">
        <v>402</v>
      </c>
      <c r="E4821" t="s">
        <v>36</v>
      </c>
      <c r="F4821" t="s">
        <v>35</v>
      </c>
      <c r="G4821" t="s">
        <v>161</v>
      </c>
      <c r="H4821" t="s">
        <v>20</v>
      </c>
      <c r="I4821" t="s">
        <v>162</v>
      </c>
      <c r="J4821">
        <v>6094</v>
      </c>
      <c r="K4821">
        <v>13.116666666666699</v>
      </c>
      <c r="L4821">
        <v>79932.966666666704</v>
      </c>
      <c r="N4821" t="s">
        <v>36</v>
      </c>
      <c r="O4821" t="s">
        <v>24</v>
      </c>
      <c r="P4821" s="2">
        <f>DATEVALUE(CONCATENATE(RIGHT(output[[#This Row],[month_year]],2),"/01/",LEFT(output[[#This Row],[month_year]],4)))</f>
        <v>42461</v>
      </c>
    </row>
    <row r="4822" spans="1:16" x14ac:dyDescent="0.3">
      <c r="A4822">
        <v>201604</v>
      </c>
      <c r="B4822" t="s">
        <v>143</v>
      </c>
      <c r="C4822" t="s">
        <v>403</v>
      </c>
      <c r="D4822" t="s">
        <v>403</v>
      </c>
      <c r="E4822" t="s">
        <v>37</v>
      </c>
      <c r="F4822" t="s">
        <v>35</v>
      </c>
      <c r="G4822" t="s">
        <v>161</v>
      </c>
      <c r="H4822" t="s">
        <v>38</v>
      </c>
      <c r="I4822" t="s">
        <v>165</v>
      </c>
      <c r="J4822">
        <v>10154</v>
      </c>
      <c r="K4822">
        <v>14.21</v>
      </c>
      <c r="L4822">
        <v>144288.34</v>
      </c>
      <c r="N4822" t="s">
        <v>37</v>
      </c>
      <c r="O4822" t="s">
        <v>24</v>
      </c>
      <c r="P4822" s="2">
        <f>DATEVALUE(CONCATENATE(RIGHT(output[[#This Row],[month_year]],2),"/01/",LEFT(output[[#This Row],[month_year]],4)))</f>
        <v>42461</v>
      </c>
    </row>
    <row r="4823" spans="1:16" x14ac:dyDescent="0.3">
      <c r="A4823">
        <v>201604</v>
      </c>
      <c r="B4823" t="s">
        <v>143</v>
      </c>
      <c r="C4823" t="s">
        <v>404</v>
      </c>
      <c r="D4823" t="s">
        <v>404</v>
      </c>
      <c r="E4823" t="s">
        <v>36</v>
      </c>
      <c r="F4823" t="s">
        <v>35</v>
      </c>
      <c r="G4823" t="s">
        <v>19</v>
      </c>
      <c r="H4823" t="s">
        <v>20</v>
      </c>
      <c r="I4823" t="s">
        <v>21</v>
      </c>
      <c r="J4823">
        <v>500</v>
      </c>
      <c r="K4823">
        <v>14.98</v>
      </c>
      <c r="L4823">
        <v>7490</v>
      </c>
      <c r="N4823" t="s">
        <v>36</v>
      </c>
      <c r="O4823" t="s">
        <v>24</v>
      </c>
      <c r="P4823" s="2">
        <f>DATEVALUE(CONCATENATE(RIGHT(output[[#This Row],[month_year]],2),"/01/",LEFT(output[[#This Row],[month_year]],4)))</f>
        <v>42461</v>
      </c>
    </row>
    <row r="4824" spans="1:16" x14ac:dyDescent="0.3">
      <c r="A4824">
        <v>201604</v>
      </c>
      <c r="B4824" t="s">
        <v>143</v>
      </c>
      <c r="C4824" t="s">
        <v>405</v>
      </c>
      <c r="D4824" t="s">
        <v>405</v>
      </c>
      <c r="E4824" t="s">
        <v>37</v>
      </c>
      <c r="F4824" t="s">
        <v>35</v>
      </c>
      <c r="G4824" t="s">
        <v>19</v>
      </c>
      <c r="H4824" t="s">
        <v>38</v>
      </c>
      <c r="I4824" t="s">
        <v>39</v>
      </c>
      <c r="J4824">
        <v>551</v>
      </c>
      <c r="K4824">
        <v>15.98</v>
      </c>
      <c r="L4824">
        <v>8804.98</v>
      </c>
      <c r="N4824" t="s">
        <v>37</v>
      </c>
      <c r="O4824" t="s">
        <v>24</v>
      </c>
      <c r="P4824" s="2">
        <f>DATEVALUE(CONCATENATE(RIGHT(output[[#This Row],[month_year]],2),"/01/",LEFT(output[[#This Row],[month_year]],4)))</f>
        <v>42461</v>
      </c>
    </row>
    <row r="4825" spans="1:16" x14ac:dyDescent="0.3">
      <c r="A4825">
        <v>201604</v>
      </c>
      <c r="B4825" t="s">
        <v>143</v>
      </c>
      <c r="C4825" t="s">
        <v>406</v>
      </c>
      <c r="D4825" t="s">
        <v>406</v>
      </c>
      <c r="E4825" t="s">
        <v>407</v>
      </c>
      <c r="F4825" t="s">
        <v>35</v>
      </c>
      <c r="G4825" t="s">
        <v>27</v>
      </c>
      <c r="H4825" t="s">
        <v>20</v>
      </c>
      <c r="I4825" t="s">
        <v>28</v>
      </c>
      <c r="J4825">
        <v>7678</v>
      </c>
      <c r="K4825">
        <v>5.98</v>
      </c>
      <c r="L4825">
        <v>45914.44</v>
      </c>
      <c r="M4825">
        <v>1</v>
      </c>
      <c r="N4825" t="s">
        <v>407</v>
      </c>
      <c r="O4825" t="s">
        <v>22</v>
      </c>
      <c r="P4825" s="2">
        <f>DATEVALUE(CONCATENATE(RIGHT(output[[#This Row],[month_year]],2),"/01/",LEFT(output[[#This Row],[month_year]],4)))</f>
        <v>42461</v>
      </c>
    </row>
    <row r="4826" spans="1:16" x14ac:dyDescent="0.3">
      <c r="A4826">
        <v>201604</v>
      </c>
      <c r="B4826" t="s">
        <v>143</v>
      </c>
      <c r="C4826" t="s">
        <v>408</v>
      </c>
      <c r="D4826" t="s">
        <v>408</v>
      </c>
      <c r="E4826" t="s">
        <v>409</v>
      </c>
      <c r="F4826" t="s">
        <v>35</v>
      </c>
      <c r="G4826" t="s">
        <v>27</v>
      </c>
      <c r="H4826" t="s">
        <v>38</v>
      </c>
      <c r="I4826" t="s">
        <v>150</v>
      </c>
      <c r="J4826">
        <v>5112</v>
      </c>
      <c r="K4826">
        <v>6.98</v>
      </c>
      <c r="L4826">
        <v>35681.760000000002</v>
      </c>
      <c r="M4826">
        <v>1</v>
      </c>
      <c r="N4826" t="s">
        <v>409</v>
      </c>
      <c r="O4826" t="s">
        <v>22</v>
      </c>
      <c r="P4826" s="2">
        <f>DATEVALUE(CONCATENATE(RIGHT(output[[#This Row],[month_year]],2),"/01/",LEFT(output[[#This Row],[month_year]],4)))</f>
        <v>42461</v>
      </c>
    </row>
    <row r="4827" spans="1:16" x14ac:dyDescent="0.3">
      <c r="A4827">
        <v>201604</v>
      </c>
      <c r="B4827" t="s">
        <v>143</v>
      </c>
      <c r="C4827" t="s">
        <v>410</v>
      </c>
      <c r="D4827" t="s">
        <v>410</v>
      </c>
      <c r="E4827" t="s">
        <v>407</v>
      </c>
      <c r="F4827" t="s">
        <v>35</v>
      </c>
      <c r="G4827" t="s">
        <v>27</v>
      </c>
      <c r="H4827" t="s">
        <v>20</v>
      </c>
      <c r="I4827" t="s">
        <v>28</v>
      </c>
      <c r="J4827">
        <v>813</v>
      </c>
      <c r="K4827">
        <v>5.98</v>
      </c>
      <c r="L4827">
        <v>4861.74</v>
      </c>
      <c r="N4827" t="s">
        <v>407</v>
      </c>
      <c r="O4827" t="s">
        <v>24</v>
      </c>
      <c r="P4827" s="2">
        <f>DATEVALUE(CONCATENATE(RIGHT(output[[#This Row],[month_year]],2),"/01/",LEFT(output[[#This Row],[month_year]],4)))</f>
        <v>42461</v>
      </c>
    </row>
    <row r="4828" spans="1:16" x14ac:dyDescent="0.3">
      <c r="A4828">
        <v>201604</v>
      </c>
      <c r="B4828" t="s">
        <v>143</v>
      </c>
      <c r="C4828" t="s">
        <v>411</v>
      </c>
      <c r="D4828" t="s">
        <v>411</v>
      </c>
      <c r="E4828" t="s">
        <v>409</v>
      </c>
      <c r="F4828" t="s">
        <v>35</v>
      </c>
      <c r="G4828" t="s">
        <v>27</v>
      </c>
      <c r="H4828" t="s">
        <v>38</v>
      </c>
      <c r="I4828" t="s">
        <v>150</v>
      </c>
      <c r="J4828">
        <v>602</v>
      </c>
      <c r="K4828">
        <v>6.98</v>
      </c>
      <c r="L4828">
        <v>4201.96</v>
      </c>
      <c r="N4828" t="s">
        <v>409</v>
      </c>
      <c r="O4828" t="s">
        <v>24</v>
      </c>
      <c r="P4828" s="2">
        <f>DATEVALUE(CONCATENATE(RIGHT(output[[#This Row],[month_year]],2),"/01/",LEFT(output[[#This Row],[month_year]],4)))</f>
        <v>42461</v>
      </c>
    </row>
    <row r="4829" spans="1:16" x14ac:dyDescent="0.3">
      <c r="A4829">
        <v>201604</v>
      </c>
      <c r="B4829" t="s">
        <v>143</v>
      </c>
      <c r="C4829" t="s">
        <v>412</v>
      </c>
      <c r="D4829" t="s">
        <v>412</v>
      </c>
      <c r="E4829" t="s">
        <v>93</v>
      </c>
      <c r="F4829" t="s">
        <v>35</v>
      </c>
      <c r="G4829" t="s">
        <v>19</v>
      </c>
      <c r="H4829" t="s">
        <v>20</v>
      </c>
      <c r="I4829" t="s">
        <v>21</v>
      </c>
      <c r="J4829">
        <v>2773</v>
      </c>
      <c r="K4829">
        <v>12.91</v>
      </c>
      <c r="L4829">
        <v>35799.43</v>
      </c>
      <c r="M4829">
        <v>24</v>
      </c>
      <c r="N4829" t="s">
        <v>93</v>
      </c>
      <c r="O4829" t="s">
        <v>22</v>
      </c>
      <c r="P4829" s="2">
        <f>DATEVALUE(CONCATENATE(RIGHT(output[[#This Row],[month_year]],2),"/01/",LEFT(output[[#This Row],[month_year]],4)))</f>
        <v>42461</v>
      </c>
    </row>
    <row r="4830" spans="1:16" x14ac:dyDescent="0.3">
      <c r="A4830">
        <v>201604</v>
      </c>
      <c r="B4830" t="s">
        <v>143</v>
      </c>
      <c r="C4830" t="s">
        <v>413</v>
      </c>
      <c r="D4830" t="s">
        <v>413</v>
      </c>
      <c r="E4830" t="s">
        <v>94</v>
      </c>
      <c r="F4830" t="s">
        <v>35</v>
      </c>
      <c r="G4830" t="s">
        <v>19</v>
      </c>
      <c r="H4830" t="s">
        <v>38</v>
      </c>
      <c r="I4830" t="s">
        <v>39</v>
      </c>
      <c r="J4830">
        <v>4910</v>
      </c>
      <c r="K4830">
        <v>14.0933333333333</v>
      </c>
      <c r="L4830">
        <v>69198.266666666706</v>
      </c>
      <c r="M4830">
        <v>24</v>
      </c>
      <c r="N4830" t="s">
        <v>94</v>
      </c>
      <c r="O4830" t="s">
        <v>22</v>
      </c>
      <c r="P4830" s="2">
        <f>DATEVALUE(CONCATENATE(RIGHT(output[[#This Row],[month_year]],2),"/01/",LEFT(output[[#This Row],[month_year]],4)))</f>
        <v>42461</v>
      </c>
    </row>
    <row r="4831" spans="1:16" x14ac:dyDescent="0.3">
      <c r="A4831">
        <v>201604</v>
      </c>
      <c r="B4831" t="s">
        <v>143</v>
      </c>
      <c r="C4831" t="s">
        <v>414</v>
      </c>
      <c r="D4831" t="s">
        <v>414</v>
      </c>
      <c r="E4831" t="s">
        <v>93</v>
      </c>
      <c r="F4831" t="s">
        <v>35</v>
      </c>
      <c r="G4831" t="s">
        <v>161</v>
      </c>
      <c r="H4831" t="s">
        <v>20</v>
      </c>
      <c r="I4831" t="s">
        <v>162</v>
      </c>
      <c r="J4831">
        <v>3753</v>
      </c>
      <c r="K4831">
        <v>13.116666666666699</v>
      </c>
      <c r="L4831">
        <v>49226.85</v>
      </c>
      <c r="N4831" t="s">
        <v>93</v>
      </c>
      <c r="O4831" t="s">
        <v>24</v>
      </c>
      <c r="P4831" s="2">
        <f>DATEVALUE(CONCATENATE(RIGHT(output[[#This Row],[month_year]],2),"/01/",LEFT(output[[#This Row],[month_year]],4)))</f>
        <v>42461</v>
      </c>
    </row>
    <row r="4832" spans="1:16" x14ac:dyDescent="0.3">
      <c r="A4832">
        <v>201604</v>
      </c>
      <c r="B4832" t="s">
        <v>143</v>
      </c>
      <c r="C4832" t="s">
        <v>415</v>
      </c>
      <c r="D4832" t="s">
        <v>415</v>
      </c>
      <c r="E4832" t="s">
        <v>94</v>
      </c>
      <c r="F4832" t="s">
        <v>35</v>
      </c>
      <c r="G4832" t="s">
        <v>161</v>
      </c>
      <c r="H4832" t="s">
        <v>38</v>
      </c>
      <c r="I4832" t="s">
        <v>165</v>
      </c>
      <c r="J4832">
        <v>4148</v>
      </c>
      <c r="K4832">
        <v>14.21</v>
      </c>
      <c r="L4832">
        <v>58943.08</v>
      </c>
      <c r="N4832" t="s">
        <v>94</v>
      </c>
      <c r="O4832" t="s">
        <v>24</v>
      </c>
      <c r="P4832" s="2">
        <f>DATEVALUE(CONCATENATE(RIGHT(output[[#This Row],[month_year]],2),"/01/",LEFT(output[[#This Row],[month_year]],4)))</f>
        <v>42461</v>
      </c>
    </row>
    <row r="4833" spans="1:16" x14ac:dyDescent="0.3">
      <c r="A4833">
        <v>201604</v>
      </c>
      <c r="B4833" t="s">
        <v>143</v>
      </c>
      <c r="C4833" t="s">
        <v>416</v>
      </c>
      <c r="D4833" t="s">
        <v>416</v>
      </c>
      <c r="E4833" t="s">
        <v>93</v>
      </c>
      <c r="F4833" t="s">
        <v>35</v>
      </c>
      <c r="G4833" t="s">
        <v>19</v>
      </c>
      <c r="H4833" t="s">
        <v>20</v>
      </c>
      <c r="I4833" t="s">
        <v>21</v>
      </c>
      <c r="J4833">
        <v>406</v>
      </c>
      <c r="K4833">
        <v>14.98</v>
      </c>
      <c r="L4833">
        <v>6081.88</v>
      </c>
      <c r="N4833" t="s">
        <v>93</v>
      </c>
      <c r="O4833" t="s">
        <v>24</v>
      </c>
      <c r="P4833" s="2">
        <f>DATEVALUE(CONCATENATE(RIGHT(output[[#This Row],[month_year]],2),"/01/",LEFT(output[[#This Row],[month_year]],4)))</f>
        <v>42461</v>
      </c>
    </row>
    <row r="4834" spans="1:16" x14ac:dyDescent="0.3">
      <c r="A4834">
        <v>201604</v>
      </c>
      <c r="B4834" t="s">
        <v>143</v>
      </c>
      <c r="C4834" t="s">
        <v>417</v>
      </c>
      <c r="D4834" t="s">
        <v>417</v>
      </c>
      <c r="E4834" t="s">
        <v>94</v>
      </c>
      <c r="F4834" t="s">
        <v>35</v>
      </c>
      <c r="G4834" t="s">
        <v>19</v>
      </c>
      <c r="H4834" t="s">
        <v>38</v>
      </c>
      <c r="I4834" t="s">
        <v>39</v>
      </c>
      <c r="J4834">
        <v>561</v>
      </c>
      <c r="K4834">
        <v>15.98</v>
      </c>
      <c r="L4834">
        <v>8964.7800000000007</v>
      </c>
      <c r="N4834" t="s">
        <v>94</v>
      </c>
      <c r="O4834" t="s">
        <v>24</v>
      </c>
      <c r="P4834" s="2">
        <f>DATEVALUE(CONCATENATE(RIGHT(output[[#This Row],[month_year]],2),"/01/",LEFT(output[[#This Row],[month_year]],4)))</f>
        <v>42461</v>
      </c>
    </row>
    <row r="4835" spans="1:16" x14ac:dyDescent="0.3">
      <c r="A4835">
        <v>201604</v>
      </c>
      <c r="B4835" t="s">
        <v>143</v>
      </c>
      <c r="C4835" t="s">
        <v>418</v>
      </c>
      <c r="D4835" t="s">
        <v>418</v>
      </c>
      <c r="E4835" t="s">
        <v>419</v>
      </c>
      <c r="F4835" t="s">
        <v>35</v>
      </c>
      <c r="G4835" t="s">
        <v>243</v>
      </c>
      <c r="H4835" t="s">
        <v>20</v>
      </c>
      <c r="I4835" t="s">
        <v>244</v>
      </c>
      <c r="J4835">
        <v>2535</v>
      </c>
      <c r="K4835">
        <v>5.98</v>
      </c>
      <c r="L4835">
        <v>15159.3</v>
      </c>
      <c r="M4835">
        <v>4</v>
      </c>
      <c r="N4835" t="s">
        <v>419</v>
      </c>
      <c r="O4835" t="s">
        <v>22</v>
      </c>
      <c r="P4835" s="2">
        <f>DATEVALUE(CONCATENATE(RIGHT(output[[#This Row],[month_year]],2),"/01/",LEFT(output[[#This Row],[month_year]],4)))</f>
        <v>42461</v>
      </c>
    </row>
    <row r="4836" spans="1:16" x14ac:dyDescent="0.3">
      <c r="A4836">
        <v>201604</v>
      </c>
      <c r="B4836" t="s">
        <v>143</v>
      </c>
      <c r="C4836" t="s">
        <v>420</v>
      </c>
      <c r="D4836" t="s">
        <v>420</v>
      </c>
      <c r="E4836" t="s">
        <v>421</v>
      </c>
      <c r="F4836" t="s">
        <v>35</v>
      </c>
      <c r="G4836" t="s">
        <v>243</v>
      </c>
      <c r="H4836" t="s">
        <v>38</v>
      </c>
      <c r="I4836" t="s">
        <v>248</v>
      </c>
      <c r="J4836">
        <v>1637</v>
      </c>
      <c r="K4836">
        <v>6.98</v>
      </c>
      <c r="L4836">
        <v>11426.26</v>
      </c>
      <c r="M4836">
        <v>4</v>
      </c>
      <c r="N4836" t="s">
        <v>421</v>
      </c>
      <c r="O4836" t="s">
        <v>22</v>
      </c>
      <c r="P4836" s="2">
        <f>DATEVALUE(CONCATENATE(RIGHT(output[[#This Row],[month_year]],2),"/01/",LEFT(output[[#This Row],[month_year]],4)))</f>
        <v>42461</v>
      </c>
    </row>
    <row r="4837" spans="1:16" x14ac:dyDescent="0.3">
      <c r="A4837">
        <v>201604</v>
      </c>
      <c r="B4837" t="s">
        <v>143</v>
      </c>
      <c r="C4837" t="s">
        <v>422</v>
      </c>
      <c r="D4837" t="s">
        <v>422</v>
      </c>
      <c r="E4837" t="s">
        <v>419</v>
      </c>
      <c r="F4837" t="s">
        <v>35</v>
      </c>
      <c r="G4837" t="s">
        <v>243</v>
      </c>
      <c r="H4837" t="s">
        <v>20</v>
      </c>
      <c r="I4837" t="s">
        <v>244</v>
      </c>
      <c r="J4837">
        <v>308</v>
      </c>
      <c r="K4837">
        <v>5.98</v>
      </c>
      <c r="L4837">
        <v>1841.84</v>
      </c>
      <c r="N4837" t="s">
        <v>419</v>
      </c>
      <c r="O4837" t="s">
        <v>24</v>
      </c>
      <c r="P4837" s="2">
        <f>DATEVALUE(CONCATENATE(RIGHT(output[[#This Row],[month_year]],2),"/01/",LEFT(output[[#This Row],[month_year]],4)))</f>
        <v>42461</v>
      </c>
    </row>
    <row r="4838" spans="1:16" x14ac:dyDescent="0.3">
      <c r="A4838">
        <v>201604</v>
      </c>
      <c r="B4838" t="s">
        <v>143</v>
      </c>
      <c r="C4838" t="s">
        <v>423</v>
      </c>
      <c r="D4838" t="s">
        <v>423</v>
      </c>
      <c r="E4838" t="s">
        <v>421</v>
      </c>
      <c r="F4838" t="s">
        <v>35</v>
      </c>
      <c r="G4838" t="s">
        <v>243</v>
      </c>
      <c r="H4838" t="s">
        <v>38</v>
      </c>
      <c r="I4838" t="s">
        <v>248</v>
      </c>
      <c r="J4838">
        <v>165</v>
      </c>
      <c r="K4838">
        <v>6.98</v>
      </c>
      <c r="L4838">
        <v>1151.7</v>
      </c>
      <c r="N4838" t="s">
        <v>421</v>
      </c>
      <c r="O4838" t="s">
        <v>24</v>
      </c>
      <c r="P4838" s="2">
        <f>DATEVALUE(CONCATENATE(RIGHT(output[[#This Row],[month_year]],2),"/01/",LEFT(output[[#This Row],[month_year]],4)))</f>
        <v>42461</v>
      </c>
    </row>
    <row r="4839" spans="1:16" x14ac:dyDescent="0.3">
      <c r="A4839">
        <v>201604</v>
      </c>
      <c r="B4839" t="s">
        <v>143</v>
      </c>
      <c r="C4839" t="s">
        <v>424</v>
      </c>
      <c r="D4839" t="s">
        <v>424</v>
      </c>
      <c r="E4839" t="s">
        <v>96</v>
      </c>
      <c r="F4839" t="s">
        <v>35</v>
      </c>
      <c r="G4839" t="s">
        <v>52</v>
      </c>
      <c r="H4839" t="s">
        <v>20</v>
      </c>
      <c r="I4839" t="s">
        <v>53</v>
      </c>
      <c r="J4839">
        <v>3758</v>
      </c>
      <c r="K4839">
        <v>12.86</v>
      </c>
      <c r="L4839">
        <v>48327.88</v>
      </c>
      <c r="M4839">
        <v>16</v>
      </c>
      <c r="N4839" t="s">
        <v>96</v>
      </c>
      <c r="O4839" t="s">
        <v>22</v>
      </c>
      <c r="P4839" s="2">
        <f>DATEVALUE(CONCATENATE(RIGHT(output[[#This Row],[month_year]],2),"/01/",LEFT(output[[#This Row],[month_year]],4)))</f>
        <v>42461</v>
      </c>
    </row>
    <row r="4840" spans="1:16" x14ac:dyDescent="0.3">
      <c r="A4840">
        <v>201604</v>
      </c>
      <c r="B4840" t="s">
        <v>143</v>
      </c>
      <c r="C4840" t="s">
        <v>425</v>
      </c>
      <c r="D4840" t="s">
        <v>425</v>
      </c>
      <c r="E4840" t="s">
        <v>426</v>
      </c>
      <c r="F4840" t="s">
        <v>35</v>
      </c>
      <c r="G4840" t="s">
        <v>52</v>
      </c>
      <c r="H4840" t="s">
        <v>38</v>
      </c>
      <c r="I4840" t="s">
        <v>85</v>
      </c>
      <c r="J4840">
        <v>3310</v>
      </c>
      <c r="K4840">
        <v>14.03</v>
      </c>
      <c r="L4840">
        <v>46439.3</v>
      </c>
      <c r="M4840">
        <v>17.3333333333333</v>
      </c>
      <c r="N4840" t="s">
        <v>426</v>
      </c>
      <c r="O4840" t="s">
        <v>22</v>
      </c>
      <c r="P4840" s="2">
        <f>DATEVALUE(CONCATENATE(RIGHT(output[[#This Row],[month_year]],2),"/01/",LEFT(output[[#This Row],[month_year]],4)))</f>
        <v>42461</v>
      </c>
    </row>
    <row r="4841" spans="1:16" x14ac:dyDescent="0.3">
      <c r="A4841">
        <v>201604</v>
      </c>
      <c r="B4841" t="s">
        <v>143</v>
      </c>
      <c r="C4841" t="s">
        <v>427</v>
      </c>
      <c r="D4841" t="s">
        <v>427</v>
      </c>
      <c r="E4841" t="s">
        <v>96</v>
      </c>
      <c r="F4841" t="s">
        <v>35</v>
      </c>
      <c r="G4841" t="s">
        <v>52</v>
      </c>
      <c r="H4841" t="s">
        <v>20</v>
      </c>
      <c r="I4841" t="s">
        <v>53</v>
      </c>
      <c r="J4841">
        <v>321</v>
      </c>
      <c r="K4841">
        <v>14.78</v>
      </c>
      <c r="L4841">
        <v>4744.38</v>
      </c>
      <c r="N4841" t="s">
        <v>96</v>
      </c>
      <c r="O4841" t="s">
        <v>24</v>
      </c>
      <c r="P4841" s="2">
        <f>DATEVALUE(CONCATENATE(RIGHT(output[[#This Row],[month_year]],2),"/01/",LEFT(output[[#This Row],[month_year]],4)))</f>
        <v>42461</v>
      </c>
    </row>
    <row r="4842" spans="1:16" x14ac:dyDescent="0.3">
      <c r="A4842">
        <v>201604</v>
      </c>
      <c r="B4842" t="s">
        <v>143</v>
      </c>
      <c r="C4842" t="s">
        <v>428</v>
      </c>
      <c r="D4842" t="s">
        <v>428</v>
      </c>
      <c r="E4842" t="s">
        <v>426</v>
      </c>
      <c r="F4842" t="s">
        <v>35</v>
      </c>
      <c r="G4842" t="s">
        <v>52</v>
      </c>
      <c r="H4842" t="s">
        <v>38</v>
      </c>
      <c r="I4842" t="s">
        <v>85</v>
      </c>
      <c r="J4842">
        <v>278</v>
      </c>
      <c r="K4842">
        <v>15.98</v>
      </c>
      <c r="L4842">
        <v>4442.4399999999996</v>
      </c>
      <c r="N4842" t="s">
        <v>426</v>
      </c>
      <c r="O4842" t="s">
        <v>24</v>
      </c>
      <c r="P4842" s="2">
        <f>DATEVALUE(CONCATENATE(RIGHT(output[[#This Row],[month_year]],2),"/01/",LEFT(output[[#This Row],[month_year]],4)))</f>
        <v>42461</v>
      </c>
    </row>
    <row r="4843" spans="1:16" x14ac:dyDescent="0.3">
      <c r="A4843">
        <v>201604</v>
      </c>
      <c r="B4843" t="s">
        <v>143</v>
      </c>
      <c r="C4843" t="s">
        <v>429</v>
      </c>
      <c r="D4843" t="s">
        <v>430</v>
      </c>
      <c r="E4843" t="s">
        <v>431</v>
      </c>
      <c r="F4843" t="s">
        <v>48</v>
      </c>
      <c r="G4843" t="s">
        <v>27</v>
      </c>
      <c r="H4843" t="s">
        <v>20</v>
      </c>
      <c r="I4843" t="s">
        <v>28</v>
      </c>
      <c r="J4843">
        <v>4328</v>
      </c>
      <c r="K4843">
        <v>5.98</v>
      </c>
      <c r="L4843">
        <v>25881.439999999999</v>
      </c>
      <c r="M4843">
        <v>1</v>
      </c>
      <c r="N4843" t="s">
        <v>431</v>
      </c>
      <c r="O4843" t="s">
        <v>22</v>
      </c>
      <c r="P4843" s="2">
        <f>DATEVALUE(CONCATENATE(RIGHT(output[[#This Row],[month_year]],2),"/01/",LEFT(output[[#This Row],[month_year]],4)))</f>
        <v>42461</v>
      </c>
    </row>
    <row r="4844" spans="1:16" x14ac:dyDescent="0.3">
      <c r="A4844">
        <v>201604</v>
      </c>
      <c r="B4844" t="s">
        <v>143</v>
      </c>
      <c r="C4844" t="s">
        <v>432</v>
      </c>
      <c r="D4844" t="s">
        <v>433</v>
      </c>
      <c r="E4844" t="s">
        <v>434</v>
      </c>
      <c r="F4844" t="s">
        <v>48</v>
      </c>
      <c r="G4844" t="s">
        <v>27</v>
      </c>
      <c r="H4844" t="s">
        <v>38</v>
      </c>
      <c r="I4844" t="s">
        <v>150</v>
      </c>
      <c r="J4844">
        <v>3412</v>
      </c>
      <c r="K4844">
        <v>6.98</v>
      </c>
      <c r="L4844">
        <v>23815.759999999998</v>
      </c>
      <c r="M4844">
        <v>1</v>
      </c>
      <c r="N4844" t="s">
        <v>434</v>
      </c>
      <c r="O4844" t="s">
        <v>22</v>
      </c>
      <c r="P4844" s="2">
        <f>DATEVALUE(CONCATENATE(RIGHT(output[[#This Row],[month_year]],2),"/01/",LEFT(output[[#This Row],[month_year]],4)))</f>
        <v>42461</v>
      </c>
    </row>
    <row r="4845" spans="1:16" x14ac:dyDescent="0.3">
      <c r="A4845">
        <v>201604</v>
      </c>
      <c r="B4845" t="s">
        <v>143</v>
      </c>
      <c r="C4845" t="s">
        <v>435</v>
      </c>
      <c r="D4845" t="s">
        <v>436</v>
      </c>
      <c r="E4845" t="s">
        <v>431</v>
      </c>
      <c r="F4845" t="s">
        <v>48</v>
      </c>
      <c r="G4845" t="s">
        <v>27</v>
      </c>
      <c r="H4845" t="s">
        <v>20</v>
      </c>
      <c r="I4845" t="s">
        <v>28</v>
      </c>
      <c r="J4845">
        <v>843</v>
      </c>
      <c r="K4845">
        <v>5.98</v>
      </c>
      <c r="L4845">
        <v>5041.1400000000003</v>
      </c>
      <c r="N4845" t="s">
        <v>431</v>
      </c>
      <c r="O4845" t="s">
        <v>24</v>
      </c>
      <c r="P4845" s="2">
        <f>DATEVALUE(CONCATENATE(RIGHT(output[[#This Row],[month_year]],2),"/01/",LEFT(output[[#This Row],[month_year]],4)))</f>
        <v>42461</v>
      </c>
    </row>
    <row r="4846" spans="1:16" x14ac:dyDescent="0.3">
      <c r="A4846">
        <v>201604</v>
      </c>
      <c r="B4846" t="s">
        <v>143</v>
      </c>
      <c r="C4846" t="s">
        <v>437</v>
      </c>
      <c r="D4846" t="s">
        <v>438</v>
      </c>
      <c r="E4846" t="s">
        <v>434</v>
      </c>
      <c r="F4846" t="s">
        <v>48</v>
      </c>
      <c r="G4846" t="s">
        <v>27</v>
      </c>
      <c r="H4846" t="s">
        <v>38</v>
      </c>
      <c r="I4846" t="s">
        <v>150</v>
      </c>
      <c r="J4846">
        <v>461</v>
      </c>
      <c r="K4846">
        <v>6.98</v>
      </c>
      <c r="L4846">
        <v>3217.78</v>
      </c>
      <c r="N4846" t="s">
        <v>434</v>
      </c>
      <c r="O4846" t="s">
        <v>24</v>
      </c>
      <c r="P4846" s="2">
        <f>DATEVALUE(CONCATENATE(RIGHT(output[[#This Row],[month_year]],2),"/01/",LEFT(output[[#This Row],[month_year]],4)))</f>
        <v>42461</v>
      </c>
    </row>
    <row r="4847" spans="1:16" x14ac:dyDescent="0.3">
      <c r="A4847">
        <v>201604</v>
      </c>
      <c r="B4847" t="s">
        <v>143</v>
      </c>
      <c r="C4847" t="s">
        <v>439</v>
      </c>
      <c r="D4847" t="s">
        <v>440</v>
      </c>
      <c r="E4847" t="s">
        <v>47</v>
      </c>
      <c r="F4847" t="s">
        <v>48</v>
      </c>
      <c r="G4847" t="s">
        <v>19</v>
      </c>
      <c r="H4847" t="s">
        <v>20</v>
      </c>
      <c r="I4847" t="s">
        <v>21</v>
      </c>
      <c r="J4847">
        <v>4042</v>
      </c>
      <c r="K4847">
        <v>12.91</v>
      </c>
      <c r="L4847">
        <v>52182.22</v>
      </c>
      <c r="M4847">
        <v>17.3333333333333</v>
      </c>
      <c r="N4847" t="s">
        <v>47</v>
      </c>
      <c r="O4847" t="s">
        <v>22</v>
      </c>
      <c r="P4847" s="2">
        <f>DATEVALUE(CONCATENATE(RIGHT(output[[#This Row],[month_year]],2),"/01/",LEFT(output[[#This Row],[month_year]],4)))</f>
        <v>42461</v>
      </c>
    </row>
    <row r="4848" spans="1:16" x14ac:dyDescent="0.3">
      <c r="A4848">
        <v>201604</v>
      </c>
      <c r="B4848" t="s">
        <v>143</v>
      </c>
      <c r="C4848" t="s">
        <v>441</v>
      </c>
      <c r="D4848" t="s">
        <v>442</v>
      </c>
      <c r="E4848" t="s">
        <v>443</v>
      </c>
      <c r="F4848" t="s">
        <v>48</v>
      </c>
      <c r="G4848" t="s">
        <v>19</v>
      </c>
      <c r="H4848" t="s">
        <v>38</v>
      </c>
      <c r="I4848" t="s">
        <v>39</v>
      </c>
      <c r="J4848">
        <v>6323</v>
      </c>
      <c r="K4848">
        <v>14.0933333333333</v>
      </c>
      <c r="L4848">
        <v>89112.146666666697</v>
      </c>
      <c r="M4848">
        <v>17.3333333333333</v>
      </c>
      <c r="N4848" t="s">
        <v>443</v>
      </c>
      <c r="O4848" t="s">
        <v>22</v>
      </c>
      <c r="P4848" s="2">
        <f>DATEVALUE(CONCATENATE(RIGHT(output[[#This Row],[month_year]],2),"/01/",LEFT(output[[#This Row],[month_year]],4)))</f>
        <v>42461</v>
      </c>
    </row>
    <row r="4849" spans="1:16" x14ac:dyDescent="0.3">
      <c r="A4849">
        <v>201604</v>
      </c>
      <c r="B4849" t="s">
        <v>143</v>
      </c>
      <c r="C4849" t="s">
        <v>444</v>
      </c>
      <c r="D4849" t="s">
        <v>445</v>
      </c>
      <c r="E4849" t="s">
        <v>47</v>
      </c>
      <c r="F4849" t="s">
        <v>48</v>
      </c>
      <c r="G4849" t="s">
        <v>19</v>
      </c>
      <c r="H4849" t="s">
        <v>20</v>
      </c>
      <c r="I4849" t="s">
        <v>21</v>
      </c>
      <c r="J4849">
        <v>470</v>
      </c>
      <c r="K4849">
        <v>14.98</v>
      </c>
      <c r="L4849">
        <v>7040.6</v>
      </c>
      <c r="N4849" t="s">
        <v>47</v>
      </c>
      <c r="O4849" t="s">
        <v>24</v>
      </c>
      <c r="P4849" s="2">
        <f>DATEVALUE(CONCATENATE(RIGHT(output[[#This Row],[month_year]],2),"/01/",LEFT(output[[#This Row],[month_year]],4)))</f>
        <v>42461</v>
      </c>
    </row>
    <row r="4850" spans="1:16" x14ac:dyDescent="0.3">
      <c r="A4850">
        <v>201604</v>
      </c>
      <c r="B4850" t="s">
        <v>143</v>
      </c>
      <c r="C4850" t="s">
        <v>446</v>
      </c>
      <c r="D4850" t="s">
        <v>447</v>
      </c>
      <c r="E4850" t="s">
        <v>443</v>
      </c>
      <c r="F4850" t="s">
        <v>48</v>
      </c>
      <c r="G4850" t="s">
        <v>19</v>
      </c>
      <c r="H4850" t="s">
        <v>38</v>
      </c>
      <c r="I4850" t="s">
        <v>39</v>
      </c>
      <c r="J4850">
        <v>525</v>
      </c>
      <c r="K4850">
        <v>15.98</v>
      </c>
      <c r="L4850">
        <v>8389.5</v>
      </c>
      <c r="N4850" t="s">
        <v>443</v>
      </c>
      <c r="O4850" t="s">
        <v>24</v>
      </c>
      <c r="P4850" s="2">
        <f>DATEVALUE(CONCATENATE(RIGHT(output[[#This Row],[month_year]],2),"/01/",LEFT(output[[#This Row],[month_year]],4)))</f>
        <v>42461</v>
      </c>
    </row>
    <row r="4851" spans="1:16" x14ac:dyDescent="0.3">
      <c r="A4851">
        <v>201604</v>
      </c>
      <c r="B4851" t="s">
        <v>143</v>
      </c>
      <c r="C4851" t="s">
        <v>448</v>
      </c>
      <c r="D4851" t="s">
        <v>449</v>
      </c>
      <c r="E4851" t="s">
        <v>450</v>
      </c>
      <c r="F4851" t="s">
        <v>48</v>
      </c>
      <c r="G4851" t="s">
        <v>243</v>
      </c>
      <c r="H4851" t="s">
        <v>20</v>
      </c>
      <c r="I4851" t="s">
        <v>244</v>
      </c>
      <c r="J4851">
        <v>1297</v>
      </c>
      <c r="K4851">
        <v>5.98</v>
      </c>
      <c r="L4851">
        <v>7756.06</v>
      </c>
      <c r="M4851">
        <v>2.6666666666666701</v>
      </c>
      <c r="N4851" t="s">
        <v>450</v>
      </c>
      <c r="O4851" t="s">
        <v>22</v>
      </c>
      <c r="P4851" s="2">
        <f>DATEVALUE(CONCATENATE(RIGHT(output[[#This Row],[month_year]],2),"/01/",LEFT(output[[#This Row],[month_year]],4)))</f>
        <v>42461</v>
      </c>
    </row>
    <row r="4852" spans="1:16" x14ac:dyDescent="0.3">
      <c r="A4852">
        <v>201604</v>
      </c>
      <c r="B4852" t="s">
        <v>143</v>
      </c>
      <c r="C4852" t="s">
        <v>451</v>
      </c>
      <c r="D4852" t="s">
        <v>452</v>
      </c>
      <c r="E4852" t="s">
        <v>453</v>
      </c>
      <c r="F4852" t="s">
        <v>48</v>
      </c>
      <c r="G4852" t="s">
        <v>243</v>
      </c>
      <c r="H4852" t="s">
        <v>38</v>
      </c>
      <c r="I4852" t="s">
        <v>248</v>
      </c>
      <c r="J4852">
        <v>1000</v>
      </c>
      <c r="K4852">
        <v>6.98</v>
      </c>
      <c r="L4852">
        <v>6980</v>
      </c>
      <c r="M4852">
        <v>2.6666666666666701</v>
      </c>
      <c r="N4852" t="s">
        <v>453</v>
      </c>
      <c r="O4852" t="s">
        <v>22</v>
      </c>
      <c r="P4852" s="2">
        <f>DATEVALUE(CONCATENATE(RIGHT(output[[#This Row],[month_year]],2),"/01/",LEFT(output[[#This Row],[month_year]],4)))</f>
        <v>42461</v>
      </c>
    </row>
    <row r="4853" spans="1:16" x14ac:dyDescent="0.3">
      <c r="A4853">
        <v>201604</v>
      </c>
      <c r="B4853" t="s">
        <v>143</v>
      </c>
      <c r="C4853" t="s">
        <v>454</v>
      </c>
      <c r="D4853" t="s">
        <v>455</v>
      </c>
      <c r="E4853" t="s">
        <v>450</v>
      </c>
      <c r="F4853" t="s">
        <v>48</v>
      </c>
      <c r="G4853" t="s">
        <v>243</v>
      </c>
      <c r="H4853" t="s">
        <v>20</v>
      </c>
      <c r="I4853" t="s">
        <v>244</v>
      </c>
      <c r="J4853">
        <v>127</v>
      </c>
      <c r="K4853">
        <v>5.98</v>
      </c>
      <c r="L4853">
        <v>759.46</v>
      </c>
      <c r="N4853" t="s">
        <v>450</v>
      </c>
      <c r="O4853" t="s">
        <v>24</v>
      </c>
      <c r="P4853" s="2">
        <f>DATEVALUE(CONCATENATE(RIGHT(output[[#This Row],[month_year]],2),"/01/",LEFT(output[[#This Row],[month_year]],4)))</f>
        <v>42461</v>
      </c>
    </row>
    <row r="4854" spans="1:16" x14ac:dyDescent="0.3">
      <c r="A4854">
        <v>201604</v>
      </c>
      <c r="B4854" t="s">
        <v>143</v>
      </c>
      <c r="C4854" t="s">
        <v>456</v>
      </c>
      <c r="D4854" t="s">
        <v>457</v>
      </c>
      <c r="E4854" t="s">
        <v>453</v>
      </c>
      <c r="F4854" t="s">
        <v>48</v>
      </c>
      <c r="G4854" t="s">
        <v>243</v>
      </c>
      <c r="H4854" t="s">
        <v>38</v>
      </c>
      <c r="I4854" t="s">
        <v>248</v>
      </c>
      <c r="J4854">
        <v>62</v>
      </c>
      <c r="K4854">
        <v>6.98</v>
      </c>
      <c r="L4854">
        <v>432.76</v>
      </c>
      <c r="N4854" t="s">
        <v>453</v>
      </c>
      <c r="O4854" t="s">
        <v>24</v>
      </c>
      <c r="P4854" s="2">
        <f>DATEVALUE(CONCATENATE(RIGHT(output[[#This Row],[month_year]],2),"/01/",LEFT(output[[#This Row],[month_year]],4)))</f>
        <v>42461</v>
      </c>
    </row>
    <row r="4855" spans="1:16" x14ac:dyDescent="0.3">
      <c r="A4855">
        <v>201604</v>
      </c>
      <c r="B4855" t="s">
        <v>143</v>
      </c>
      <c r="C4855" t="s">
        <v>458</v>
      </c>
      <c r="D4855" t="s">
        <v>459</v>
      </c>
      <c r="E4855" t="s">
        <v>51</v>
      </c>
      <c r="F4855" t="s">
        <v>48</v>
      </c>
      <c r="G4855" t="s">
        <v>52</v>
      </c>
      <c r="H4855" t="s">
        <v>20</v>
      </c>
      <c r="I4855" t="s">
        <v>53</v>
      </c>
      <c r="J4855">
        <v>2694</v>
      </c>
      <c r="K4855">
        <v>12.86</v>
      </c>
      <c r="L4855">
        <v>34644.839999999997</v>
      </c>
      <c r="M4855">
        <v>13.3333333333333</v>
      </c>
      <c r="N4855" t="s">
        <v>51</v>
      </c>
      <c r="O4855" t="s">
        <v>22</v>
      </c>
      <c r="P4855" s="2">
        <f>DATEVALUE(CONCATENATE(RIGHT(output[[#This Row],[month_year]],2),"/01/",LEFT(output[[#This Row],[month_year]],4)))</f>
        <v>42461</v>
      </c>
    </row>
    <row r="4856" spans="1:16" x14ac:dyDescent="0.3">
      <c r="A4856">
        <v>201604</v>
      </c>
      <c r="B4856" t="s">
        <v>143</v>
      </c>
      <c r="C4856" t="s">
        <v>460</v>
      </c>
      <c r="D4856" t="s">
        <v>461</v>
      </c>
      <c r="E4856" t="s">
        <v>462</v>
      </c>
      <c r="F4856" t="s">
        <v>48</v>
      </c>
      <c r="G4856" t="s">
        <v>52</v>
      </c>
      <c r="H4856" t="s">
        <v>38</v>
      </c>
      <c r="I4856" t="s">
        <v>85</v>
      </c>
      <c r="J4856">
        <v>2763</v>
      </c>
      <c r="K4856">
        <v>14.03</v>
      </c>
      <c r="L4856">
        <v>38764.89</v>
      </c>
      <c r="M4856">
        <v>14.6666666666667</v>
      </c>
      <c r="N4856" t="s">
        <v>462</v>
      </c>
      <c r="O4856" t="s">
        <v>22</v>
      </c>
      <c r="P4856" s="2">
        <f>DATEVALUE(CONCATENATE(RIGHT(output[[#This Row],[month_year]],2),"/01/",LEFT(output[[#This Row],[month_year]],4)))</f>
        <v>42461</v>
      </c>
    </row>
    <row r="4857" spans="1:16" x14ac:dyDescent="0.3">
      <c r="A4857">
        <v>201604</v>
      </c>
      <c r="B4857" t="s">
        <v>143</v>
      </c>
      <c r="C4857" t="s">
        <v>463</v>
      </c>
      <c r="D4857" t="s">
        <v>464</v>
      </c>
      <c r="E4857" t="s">
        <v>51</v>
      </c>
      <c r="F4857" t="s">
        <v>48</v>
      </c>
      <c r="G4857" t="s">
        <v>52</v>
      </c>
      <c r="H4857" t="s">
        <v>20</v>
      </c>
      <c r="I4857" t="s">
        <v>53</v>
      </c>
      <c r="J4857">
        <v>255</v>
      </c>
      <c r="K4857">
        <v>14.78</v>
      </c>
      <c r="L4857">
        <v>3768.9</v>
      </c>
      <c r="N4857" t="s">
        <v>51</v>
      </c>
      <c r="O4857" t="s">
        <v>24</v>
      </c>
      <c r="P4857" s="2">
        <f>DATEVALUE(CONCATENATE(RIGHT(output[[#This Row],[month_year]],2),"/01/",LEFT(output[[#This Row],[month_year]],4)))</f>
        <v>42461</v>
      </c>
    </row>
    <row r="4858" spans="1:16" x14ac:dyDescent="0.3">
      <c r="A4858">
        <v>201604</v>
      </c>
      <c r="B4858" t="s">
        <v>143</v>
      </c>
      <c r="C4858" t="s">
        <v>465</v>
      </c>
      <c r="D4858" t="s">
        <v>466</v>
      </c>
      <c r="E4858" t="s">
        <v>462</v>
      </c>
      <c r="F4858" t="s">
        <v>48</v>
      </c>
      <c r="G4858" t="s">
        <v>52</v>
      </c>
      <c r="H4858" t="s">
        <v>38</v>
      </c>
      <c r="I4858" t="s">
        <v>85</v>
      </c>
      <c r="J4858">
        <v>304</v>
      </c>
      <c r="K4858">
        <v>15.98</v>
      </c>
      <c r="L4858">
        <v>4857.92</v>
      </c>
      <c r="N4858" t="s">
        <v>462</v>
      </c>
      <c r="O4858" t="s">
        <v>24</v>
      </c>
      <c r="P4858" s="2">
        <f>DATEVALUE(CONCATENATE(RIGHT(output[[#This Row],[month_year]],2),"/01/",LEFT(output[[#This Row],[month_year]],4)))</f>
        <v>42461</v>
      </c>
    </row>
    <row r="4859" spans="1:16" x14ac:dyDescent="0.3">
      <c r="A4859">
        <v>201604</v>
      </c>
      <c r="B4859" t="s">
        <v>143</v>
      </c>
      <c r="C4859" t="s">
        <v>467</v>
      </c>
      <c r="D4859" t="s">
        <v>468</v>
      </c>
      <c r="E4859" t="s">
        <v>469</v>
      </c>
      <c r="F4859" t="s">
        <v>48</v>
      </c>
      <c r="G4859" t="s">
        <v>27</v>
      </c>
      <c r="H4859" t="s">
        <v>20</v>
      </c>
      <c r="I4859" t="s">
        <v>28</v>
      </c>
      <c r="J4859">
        <v>4905</v>
      </c>
      <c r="K4859">
        <v>5.98</v>
      </c>
      <c r="L4859">
        <v>29331.9</v>
      </c>
      <c r="M4859">
        <v>0.66666666666666696</v>
      </c>
      <c r="N4859" t="s">
        <v>469</v>
      </c>
      <c r="O4859" t="s">
        <v>22</v>
      </c>
      <c r="P4859" s="2">
        <f>DATEVALUE(CONCATENATE(RIGHT(output[[#This Row],[month_year]],2),"/01/",LEFT(output[[#This Row],[month_year]],4)))</f>
        <v>42461</v>
      </c>
    </row>
    <row r="4860" spans="1:16" x14ac:dyDescent="0.3">
      <c r="A4860">
        <v>201604</v>
      </c>
      <c r="B4860" t="s">
        <v>143</v>
      </c>
      <c r="C4860" t="s">
        <v>470</v>
      </c>
      <c r="D4860" t="s">
        <v>471</v>
      </c>
      <c r="E4860" t="s">
        <v>472</v>
      </c>
      <c r="F4860" t="s">
        <v>48</v>
      </c>
      <c r="G4860" t="s">
        <v>27</v>
      </c>
      <c r="H4860" t="s">
        <v>38</v>
      </c>
      <c r="I4860" t="s">
        <v>150</v>
      </c>
      <c r="J4860">
        <v>3097</v>
      </c>
      <c r="K4860">
        <v>6.98</v>
      </c>
      <c r="L4860">
        <v>21617.06</v>
      </c>
      <c r="M4860">
        <v>1.3333333333333299</v>
      </c>
      <c r="N4860" t="s">
        <v>472</v>
      </c>
      <c r="O4860" t="s">
        <v>22</v>
      </c>
      <c r="P4860" s="2">
        <f>DATEVALUE(CONCATENATE(RIGHT(output[[#This Row],[month_year]],2),"/01/",LEFT(output[[#This Row],[month_year]],4)))</f>
        <v>42461</v>
      </c>
    </row>
    <row r="4861" spans="1:16" x14ac:dyDescent="0.3">
      <c r="A4861">
        <v>201604</v>
      </c>
      <c r="B4861" t="s">
        <v>143</v>
      </c>
      <c r="C4861" t="s">
        <v>473</v>
      </c>
      <c r="D4861" t="s">
        <v>474</v>
      </c>
      <c r="E4861" t="s">
        <v>469</v>
      </c>
      <c r="F4861" t="s">
        <v>48</v>
      </c>
      <c r="G4861" t="s">
        <v>27</v>
      </c>
      <c r="H4861" t="s">
        <v>20</v>
      </c>
      <c r="I4861" t="s">
        <v>28</v>
      </c>
      <c r="J4861">
        <v>570</v>
      </c>
      <c r="K4861">
        <v>5.98</v>
      </c>
      <c r="L4861">
        <v>3408.6</v>
      </c>
      <c r="N4861" t="s">
        <v>469</v>
      </c>
      <c r="O4861" t="s">
        <v>24</v>
      </c>
      <c r="P4861" s="2">
        <f>DATEVALUE(CONCATENATE(RIGHT(output[[#This Row],[month_year]],2),"/01/",LEFT(output[[#This Row],[month_year]],4)))</f>
        <v>42461</v>
      </c>
    </row>
    <row r="4862" spans="1:16" x14ac:dyDescent="0.3">
      <c r="A4862">
        <v>201604</v>
      </c>
      <c r="B4862" t="s">
        <v>143</v>
      </c>
      <c r="C4862" t="s">
        <v>475</v>
      </c>
      <c r="D4862" t="s">
        <v>476</v>
      </c>
      <c r="E4862" t="s">
        <v>472</v>
      </c>
      <c r="F4862" t="s">
        <v>48</v>
      </c>
      <c r="G4862" t="s">
        <v>27</v>
      </c>
      <c r="H4862" t="s">
        <v>38</v>
      </c>
      <c r="I4862" t="s">
        <v>150</v>
      </c>
      <c r="J4862">
        <v>397</v>
      </c>
      <c r="K4862">
        <v>6.98</v>
      </c>
      <c r="L4862">
        <v>2771.06</v>
      </c>
      <c r="N4862" t="s">
        <v>472</v>
      </c>
      <c r="O4862" t="s">
        <v>24</v>
      </c>
      <c r="P4862" s="2">
        <f>DATEVALUE(CONCATENATE(RIGHT(output[[#This Row],[month_year]],2),"/01/",LEFT(output[[#This Row],[month_year]],4)))</f>
        <v>42461</v>
      </c>
    </row>
    <row r="4863" spans="1:16" x14ac:dyDescent="0.3">
      <c r="A4863">
        <v>201604</v>
      </c>
      <c r="B4863" t="s">
        <v>143</v>
      </c>
      <c r="C4863" t="s">
        <v>477</v>
      </c>
      <c r="D4863" t="s">
        <v>478</v>
      </c>
      <c r="E4863" t="s">
        <v>61</v>
      </c>
      <c r="F4863" t="s">
        <v>48</v>
      </c>
      <c r="G4863" t="s">
        <v>19</v>
      </c>
      <c r="H4863" t="s">
        <v>20</v>
      </c>
      <c r="I4863" t="s">
        <v>21</v>
      </c>
      <c r="J4863">
        <v>5563</v>
      </c>
      <c r="K4863">
        <v>12.91</v>
      </c>
      <c r="L4863">
        <v>71818.33</v>
      </c>
      <c r="M4863">
        <v>21.3333333333333</v>
      </c>
      <c r="N4863" t="s">
        <v>61</v>
      </c>
      <c r="O4863" t="s">
        <v>22</v>
      </c>
      <c r="P4863" s="2">
        <f>DATEVALUE(CONCATENATE(RIGHT(output[[#This Row],[month_year]],2),"/01/",LEFT(output[[#This Row],[month_year]],4)))</f>
        <v>42461</v>
      </c>
    </row>
    <row r="4864" spans="1:16" x14ac:dyDescent="0.3">
      <c r="A4864">
        <v>201604</v>
      </c>
      <c r="B4864" t="s">
        <v>143</v>
      </c>
      <c r="C4864" t="s">
        <v>479</v>
      </c>
      <c r="D4864" t="s">
        <v>480</v>
      </c>
      <c r="E4864" t="s">
        <v>481</v>
      </c>
      <c r="F4864" t="s">
        <v>48</v>
      </c>
      <c r="G4864" t="s">
        <v>19</v>
      </c>
      <c r="H4864" t="s">
        <v>38</v>
      </c>
      <c r="I4864" t="s">
        <v>39</v>
      </c>
      <c r="J4864">
        <v>7610</v>
      </c>
      <c r="K4864">
        <v>14.0933333333333</v>
      </c>
      <c r="L4864">
        <v>107250.266666667</v>
      </c>
      <c r="M4864">
        <v>22.6666666666667</v>
      </c>
      <c r="N4864" t="s">
        <v>481</v>
      </c>
      <c r="O4864" t="s">
        <v>22</v>
      </c>
      <c r="P4864" s="2">
        <f>DATEVALUE(CONCATENATE(RIGHT(output[[#This Row],[month_year]],2),"/01/",LEFT(output[[#This Row],[month_year]],4)))</f>
        <v>42461</v>
      </c>
    </row>
    <row r="4865" spans="1:16" x14ac:dyDescent="0.3">
      <c r="A4865">
        <v>201604</v>
      </c>
      <c r="B4865" t="s">
        <v>143</v>
      </c>
      <c r="C4865" t="s">
        <v>482</v>
      </c>
      <c r="D4865" t="s">
        <v>483</v>
      </c>
      <c r="E4865" t="s">
        <v>61</v>
      </c>
      <c r="F4865" t="s">
        <v>48</v>
      </c>
      <c r="G4865" t="s">
        <v>19</v>
      </c>
      <c r="H4865" t="s">
        <v>20</v>
      </c>
      <c r="I4865" t="s">
        <v>21</v>
      </c>
      <c r="J4865">
        <v>626</v>
      </c>
      <c r="K4865">
        <v>14.98</v>
      </c>
      <c r="L4865">
        <v>9377.48</v>
      </c>
      <c r="N4865" t="s">
        <v>61</v>
      </c>
      <c r="O4865" t="s">
        <v>24</v>
      </c>
      <c r="P4865" s="2">
        <f>DATEVALUE(CONCATENATE(RIGHT(output[[#This Row],[month_year]],2),"/01/",LEFT(output[[#This Row],[month_year]],4)))</f>
        <v>42461</v>
      </c>
    </row>
    <row r="4866" spans="1:16" x14ac:dyDescent="0.3">
      <c r="A4866">
        <v>201604</v>
      </c>
      <c r="B4866" t="s">
        <v>143</v>
      </c>
      <c r="C4866" t="s">
        <v>484</v>
      </c>
      <c r="D4866" t="s">
        <v>485</v>
      </c>
      <c r="E4866" t="s">
        <v>481</v>
      </c>
      <c r="F4866" t="s">
        <v>48</v>
      </c>
      <c r="G4866" t="s">
        <v>19</v>
      </c>
      <c r="H4866" t="s">
        <v>38</v>
      </c>
      <c r="I4866" t="s">
        <v>39</v>
      </c>
      <c r="J4866">
        <v>699</v>
      </c>
      <c r="K4866">
        <v>15.98</v>
      </c>
      <c r="L4866">
        <v>11170.02</v>
      </c>
      <c r="N4866" t="s">
        <v>481</v>
      </c>
      <c r="O4866" t="s">
        <v>24</v>
      </c>
      <c r="P4866" s="2">
        <f>DATEVALUE(CONCATENATE(RIGHT(output[[#This Row],[month_year]],2),"/01/",LEFT(output[[#This Row],[month_year]],4)))</f>
        <v>42461</v>
      </c>
    </row>
    <row r="4867" spans="1:16" x14ac:dyDescent="0.3">
      <c r="A4867">
        <v>201604</v>
      </c>
      <c r="B4867" t="s">
        <v>143</v>
      </c>
      <c r="C4867" t="s">
        <v>486</v>
      </c>
      <c r="D4867" t="s">
        <v>487</v>
      </c>
      <c r="E4867" t="s">
        <v>488</v>
      </c>
      <c r="F4867" t="s">
        <v>65</v>
      </c>
      <c r="G4867" t="s">
        <v>27</v>
      </c>
      <c r="H4867" t="s">
        <v>20</v>
      </c>
      <c r="I4867" t="s">
        <v>28</v>
      </c>
      <c r="J4867">
        <v>5133</v>
      </c>
      <c r="K4867">
        <v>5.98</v>
      </c>
      <c r="L4867">
        <v>30695.34</v>
      </c>
      <c r="M4867">
        <v>1.3333333333333299</v>
      </c>
      <c r="N4867" t="s">
        <v>488</v>
      </c>
      <c r="O4867" t="s">
        <v>22</v>
      </c>
      <c r="P4867" s="2">
        <f>DATEVALUE(CONCATENATE(RIGHT(output[[#This Row],[month_year]],2),"/01/",LEFT(output[[#This Row],[month_year]],4)))</f>
        <v>42461</v>
      </c>
    </row>
    <row r="4868" spans="1:16" x14ac:dyDescent="0.3">
      <c r="A4868">
        <v>201604</v>
      </c>
      <c r="B4868" t="s">
        <v>143</v>
      </c>
      <c r="C4868" t="s">
        <v>489</v>
      </c>
      <c r="D4868" t="s">
        <v>490</v>
      </c>
      <c r="E4868" t="s">
        <v>491</v>
      </c>
      <c r="F4868" t="s">
        <v>65</v>
      </c>
      <c r="G4868" t="s">
        <v>27</v>
      </c>
      <c r="H4868" t="s">
        <v>38</v>
      </c>
      <c r="I4868" t="s">
        <v>150</v>
      </c>
      <c r="J4868">
        <v>3461</v>
      </c>
      <c r="K4868">
        <v>6.98</v>
      </c>
      <c r="L4868">
        <v>24157.78</v>
      </c>
      <c r="M4868">
        <v>1.3333333333333299</v>
      </c>
      <c r="N4868" t="s">
        <v>491</v>
      </c>
      <c r="O4868" t="s">
        <v>22</v>
      </c>
      <c r="P4868" s="2">
        <f>DATEVALUE(CONCATENATE(RIGHT(output[[#This Row],[month_year]],2),"/01/",LEFT(output[[#This Row],[month_year]],4)))</f>
        <v>42461</v>
      </c>
    </row>
    <row r="4869" spans="1:16" x14ac:dyDescent="0.3">
      <c r="A4869">
        <v>201604</v>
      </c>
      <c r="B4869" t="s">
        <v>143</v>
      </c>
      <c r="C4869" t="s">
        <v>492</v>
      </c>
      <c r="D4869" t="s">
        <v>493</v>
      </c>
      <c r="E4869" t="s">
        <v>488</v>
      </c>
      <c r="F4869" t="s">
        <v>65</v>
      </c>
      <c r="G4869" t="s">
        <v>27</v>
      </c>
      <c r="H4869" t="s">
        <v>20</v>
      </c>
      <c r="I4869" t="s">
        <v>28</v>
      </c>
      <c r="J4869">
        <v>649</v>
      </c>
      <c r="K4869">
        <v>5.98</v>
      </c>
      <c r="L4869">
        <v>3881.02</v>
      </c>
      <c r="N4869" t="s">
        <v>488</v>
      </c>
      <c r="O4869" t="s">
        <v>24</v>
      </c>
      <c r="P4869" s="2">
        <f>DATEVALUE(CONCATENATE(RIGHT(output[[#This Row],[month_year]],2),"/01/",LEFT(output[[#This Row],[month_year]],4)))</f>
        <v>42461</v>
      </c>
    </row>
    <row r="4870" spans="1:16" x14ac:dyDescent="0.3">
      <c r="A4870">
        <v>201604</v>
      </c>
      <c r="B4870" t="s">
        <v>143</v>
      </c>
      <c r="C4870" t="s">
        <v>494</v>
      </c>
      <c r="D4870" t="s">
        <v>495</v>
      </c>
      <c r="E4870" t="s">
        <v>491</v>
      </c>
      <c r="F4870" t="s">
        <v>65</v>
      </c>
      <c r="G4870" t="s">
        <v>27</v>
      </c>
      <c r="H4870" t="s">
        <v>38</v>
      </c>
      <c r="I4870" t="s">
        <v>150</v>
      </c>
      <c r="J4870">
        <v>427</v>
      </c>
      <c r="K4870">
        <v>6.98</v>
      </c>
      <c r="L4870">
        <v>2980.46</v>
      </c>
      <c r="N4870" t="s">
        <v>491</v>
      </c>
      <c r="O4870" t="s">
        <v>24</v>
      </c>
      <c r="P4870" s="2">
        <f>DATEVALUE(CONCATENATE(RIGHT(output[[#This Row],[month_year]],2),"/01/",LEFT(output[[#This Row],[month_year]],4)))</f>
        <v>42461</v>
      </c>
    </row>
    <row r="4871" spans="1:16" x14ac:dyDescent="0.3">
      <c r="A4871">
        <v>201604</v>
      </c>
      <c r="B4871" t="s">
        <v>143</v>
      </c>
      <c r="C4871" t="s">
        <v>496</v>
      </c>
      <c r="D4871" t="s">
        <v>497</v>
      </c>
      <c r="E4871" t="s">
        <v>498</v>
      </c>
      <c r="F4871" t="s">
        <v>65</v>
      </c>
      <c r="G4871" t="s">
        <v>19</v>
      </c>
      <c r="H4871" t="s">
        <v>20</v>
      </c>
      <c r="I4871" t="s">
        <v>21</v>
      </c>
      <c r="J4871">
        <v>2235</v>
      </c>
      <c r="K4871">
        <v>12.91</v>
      </c>
      <c r="L4871">
        <v>28853.85</v>
      </c>
      <c r="M4871">
        <v>18.6666666666667</v>
      </c>
      <c r="N4871" t="s">
        <v>498</v>
      </c>
      <c r="O4871" t="s">
        <v>22</v>
      </c>
      <c r="P4871" s="2">
        <f>DATEVALUE(CONCATENATE(RIGHT(output[[#This Row],[month_year]],2),"/01/",LEFT(output[[#This Row],[month_year]],4)))</f>
        <v>42461</v>
      </c>
    </row>
    <row r="4872" spans="1:16" x14ac:dyDescent="0.3">
      <c r="A4872">
        <v>201604</v>
      </c>
      <c r="B4872" t="s">
        <v>143</v>
      </c>
      <c r="C4872" t="s">
        <v>499</v>
      </c>
      <c r="D4872" t="s">
        <v>500</v>
      </c>
      <c r="E4872" t="s">
        <v>501</v>
      </c>
      <c r="F4872" t="s">
        <v>65</v>
      </c>
      <c r="G4872" t="s">
        <v>19</v>
      </c>
      <c r="H4872" t="s">
        <v>38</v>
      </c>
      <c r="I4872" t="s">
        <v>39</v>
      </c>
      <c r="J4872">
        <v>2414</v>
      </c>
      <c r="K4872">
        <v>14.0933333333333</v>
      </c>
      <c r="L4872">
        <v>34021.3066666667</v>
      </c>
      <c r="M4872">
        <v>16</v>
      </c>
      <c r="N4872" t="s">
        <v>501</v>
      </c>
      <c r="O4872" t="s">
        <v>22</v>
      </c>
      <c r="P4872" s="2">
        <f>DATEVALUE(CONCATENATE(RIGHT(output[[#This Row],[month_year]],2),"/01/",LEFT(output[[#This Row],[month_year]],4)))</f>
        <v>42461</v>
      </c>
    </row>
    <row r="4873" spans="1:16" x14ac:dyDescent="0.3">
      <c r="A4873">
        <v>201604</v>
      </c>
      <c r="B4873" t="s">
        <v>143</v>
      </c>
      <c r="C4873" t="s">
        <v>502</v>
      </c>
      <c r="D4873" t="s">
        <v>503</v>
      </c>
      <c r="E4873" t="s">
        <v>498</v>
      </c>
      <c r="F4873" t="s">
        <v>65</v>
      </c>
      <c r="G4873" t="s">
        <v>161</v>
      </c>
      <c r="H4873" t="s">
        <v>20</v>
      </c>
      <c r="I4873" t="s">
        <v>162</v>
      </c>
      <c r="J4873">
        <v>2188</v>
      </c>
      <c r="K4873">
        <v>13.116666666666699</v>
      </c>
      <c r="L4873">
        <v>28699.266666666699</v>
      </c>
      <c r="N4873" t="s">
        <v>498</v>
      </c>
      <c r="O4873" t="s">
        <v>24</v>
      </c>
      <c r="P4873" s="2">
        <f>DATEVALUE(CONCATENATE(RIGHT(output[[#This Row],[month_year]],2),"/01/",LEFT(output[[#This Row],[month_year]],4)))</f>
        <v>42461</v>
      </c>
    </row>
    <row r="4874" spans="1:16" x14ac:dyDescent="0.3">
      <c r="A4874">
        <v>201604</v>
      </c>
      <c r="B4874" t="s">
        <v>143</v>
      </c>
      <c r="C4874" t="s">
        <v>504</v>
      </c>
      <c r="D4874" t="s">
        <v>505</v>
      </c>
      <c r="E4874" t="s">
        <v>501</v>
      </c>
      <c r="F4874" t="s">
        <v>65</v>
      </c>
      <c r="G4874" t="s">
        <v>161</v>
      </c>
      <c r="H4874" t="s">
        <v>38</v>
      </c>
      <c r="I4874" t="s">
        <v>165</v>
      </c>
      <c r="J4874">
        <v>2877</v>
      </c>
      <c r="K4874">
        <v>14.21</v>
      </c>
      <c r="L4874">
        <v>40882.17</v>
      </c>
      <c r="N4874" t="s">
        <v>501</v>
      </c>
      <c r="O4874" t="s">
        <v>24</v>
      </c>
      <c r="P4874" s="2">
        <f>DATEVALUE(CONCATENATE(RIGHT(output[[#This Row],[month_year]],2),"/01/",LEFT(output[[#This Row],[month_year]],4)))</f>
        <v>42461</v>
      </c>
    </row>
    <row r="4875" spans="1:16" x14ac:dyDescent="0.3">
      <c r="A4875">
        <v>201604</v>
      </c>
      <c r="B4875" t="s">
        <v>143</v>
      </c>
      <c r="C4875" t="s">
        <v>506</v>
      </c>
      <c r="D4875" t="s">
        <v>507</v>
      </c>
      <c r="E4875" t="s">
        <v>498</v>
      </c>
      <c r="F4875" t="s">
        <v>65</v>
      </c>
      <c r="G4875" t="s">
        <v>19</v>
      </c>
      <c r="H4875" t="s">
        <v>20</v>
      </c>
      <c r="I4875" t="s">
        <v>21</v>
      </c>
      <c r="J4875">
        <v>201</v>
      </c>
      <c r="K4875">
        <v>14.98</v>
      </c>
      <c r="L4875">
        <v>3010.98</v>
      </c>
      <c r="N4875" t="s">
        <v>498</v>
      </c>
      <c r="O4875" t="s">
        <v>24</v>
      </c>
      <c r="P4875" s="2">
        <f>DATEVALUE(CONCATENATE(RIGHT(output[[#This Row],[month_year]],2),"/01/",LEFT(output[[#This Row],[month_year]],4)))</f>
        <v>42461</v>
      </c>
    </row>
    <row r="4876" spans="1:16" x14ac:dyDescent="0.3">
      <c r="A4876">
        <v>201604</v>
      </c>
      <c r="B4876" t="s">
        <v>143</v>
      </c>
      <c r="C4876" t="s">
        <v>508</v>
      </c>
      <c r="D4876" t="s">
        <v>509</v>
      </c>
      <c r="E4876" t="s">
        <v>501</v>
      </c>
      <c r="F4876" t="s">
        <v>65</v>
      </c>
      <c r="G4876" t="s">
        <v>19</v>
      </c>
      <c r="H4876" t="s">
        <v>38</v>
      </c>
      <c r="I4876" t="s">
        <v>39</v>
      </c>
      <c r="J4876">
        <v>198</v>
      </c>
      <c r="K4876">
        <v>15.98</v>
      </c>
      <c r="L4876">
        <v>3164.04</v>
      </c>
      <c r="N4876" t="s">
        <v>501</v>
      </c>
      <c r="O4876" t="s">
        <v>24</v>
      </c>
      <c r="P4876" s="2">
        <f>DATEVALUE(CONCATENATE(RIGHT(output[[#This Row],[month_year]],2),"/01/",LEFT(output[[#This Row],[month_year]],4)))</f>
        <v>42461</v>
      </c>
    </row>
    <row r="4877" spans="1:16" x14ac:dyDescent="0.3">
      <c r="A4877">
        <v>201604</v>
      </c>
      <c r="B4877" t="s">
        <v>143</v>
      </c>
      <c r="C4877" t="s">
        <v>510</v>
      </c>
      <c r="D4877" t="s">
        <v>511</v>
      </c>
      <c r="E4877" t="s">
        <v>512</v>
      </c>
      <c r="F4877" t="s">
        <v>65</v>
      </c>
      <c r="G4877" t="s">
        <v>27</v>
      </c>
      <c r="H4877" t="s">
        <v>20</v>
      </c>
      <c r="I4877" t="s">
        <v>28</v>
      </c>
      <c r="J4877">
        <v>2232</v>
      </c>
      <c r="K4877">
        <v>5.98</v>
      </c>
      <c r="L4877">
        <v>13347.36</v>
      </c>
      <c r="M4877">
        <v>0.33333333333333298</v>
      </c>
      <c r="N4877" t="s">
        <v>512</v>
      </c>
      <c r="O4877" t="s">
        <v>22</v>
      </c>
      <c r="P4877" s="2">
        <f>DATEVALUE(CONCATENATE(RIGHT(output[[#This Row],[month_year]],2),"/01/",LEFT(output[[#This Row],[month_year]],4)))</f>
        <v>42461</v>
      </c>
    </row>
    <row r="4878" spans="1:16" x14ac:dyDescent="0.3">
      <c r="A4878">
        <v>201604</v>
      </c>
      <c r="B4878" t="s">
        <v>143</v>
      </c>
      <c r="C4878" t="s">
        <v>513</v>
      </c>
      <c r="D4878" t="s">
        <v>514</v>
      </c>
      <c r="E4878" t="s">
        <v>515</v>
      </c>
      <c r="F4878" t="s">
        <v>65</v>
      </c>
      <c r="G4878" t="s">
        <v>27</v>
      </c>
      <c r="H4878" t="s">
        <v>38</v>
      </c>
      <c r="I4878" t="s">
        <v>150</v>
      </c>
      <c r="J4878">
        <v>1662</v>
      </c>
      <c r="K4878">
        <v>6.98</v>
      </c>
      <c r="L4878">
        <v>11600.76</v>
      </c>
      <c r="M4878">
        <v>0.66666666666666696</v>
      </c>
      <c r="N4878" t="s">
        <v>515</v>
      </c>
      <c r="O4878" t="s">
        <v>22</v>
      </c>
      <c r="P4878" s="2">
        <f>DATEVALUE(CONCATENATE(RIGHT(output[[#This Row],[month_year]],2),"/01/",LEFT(output[[#This Row],[month_year]],4)))</f>
        <v>42461</v>
      </c>
    </row>
    <row r="4879" spans="1:16" x14ac:dyDescent="0.3">
      <c r="A4879">
        <v>201604</v>
      </c>
      <c r="B4879" t="s">
        <v>143</v>
      </c>
      <c r="C4879" t="s">
        <v>516</v>
      </c>
      <c r="D4879" t="s">
        <v>517</v>
      </c>
      <c r="E4879" t="s">
        <v>512</v>
      </c>
      <c r="F4879" t="s">
        <v>65</v>
      </c>
      <c r="G4879" t="s">
        <v>27</v>
      </c>
      <c r="H4879" t="s">
        <v>20</v>
      </c>
      <c r="I4879" t="s">
        <v>28</v>
      </c>
      <c r="J4879">
        <v>236</v>
      </c>
      <c r="K4879">
        <v>5.98</v>
      </c>
      <c r="L4879">
        <v>1411.28</v>
      </c>
      <c r="N4879" t="s">
        <v>512</v>
      </c>
      <c r="O4879" t="s">
        <v>24</v>
      </c>
      <c r="P4879" s="2">
        <f>DATEVALUE(CONCATENATE(RIGHT(output[[#This Row],[month_year]],2),"/01/",LEFT(output[[#This Row],[month_year]],4)))</f>
        <v>42461</v>
      </c>
    </row>
    <row r="4880" spans="1:16" x14ac:dyDescent="0.3">
      <c r="A4880">
        <v>201604</v>
      </c>
      <c r="B4880" t="s">
        <v>143</v>
      </c>
      <c r="C4880" t="s">
        <v>518</v>
      </c>
      <c r="D4880" t="s">
        <v>519</v>
      </c>
      <c r="E4880" t="s">
        <v>515</v>
      </c>
      <c r="F4880" t="s">
        <v>65</v>
      </c>
      <c r="G4880" t="s">
        <v>27</v>
      </c>
      <c r="H4880" t="s">
        <v>38</v>
      </c>
      <c r="I4880" t="s">
        <v>150</v>
      </c>
      <c r="J4880">
        <v>177</v>
      </c>
      <c r="K4880">
        <v>6.98</v>
      </c>
      <c r="L4880">
        <v>1235.46</v>
      </c>
      <c r="N4880" t="s">
        <v>515</v>
      </c>
      <c r="O4880" t="s">
        <v>24</v>
      </c>
      <c r="P4880" s="2">
        <f>DATEVALUE(CONCATENATE(RIGHT(output[[#This Row],[month_year]],2),"/01/",LEFT(output[[#This Row],[month_year]],4)))</f>
        <v>42461</v>
      </c>
    </row>
    <row r="4881" spans="1:16" x14ac:dyDescent="0.3">
      <c r="A4881">
        <v>201604</v>
      </c>
      <c r="B4881" t="s">
        <v>143</v>
      </c>
      <c r="C4881" t="s">
        <v>520</v>
      </c>
      <c r="D4881" t="s">
        <v>521</v>
      </c>
      <c r="E4881" t="s">
        <v>100</v>
      </c>
      <c r="F4881" t="s">
        <v>65</v>
      </c>
      <c r="G4881" t="s">
        <v>19</v>
      </c>
      <c r="H4881" t="s">
        <v>20</v>
      </c>
      <c r="I4881" t="s">
        <v>21</v>
      </c>
      <c r="J4881">
        <v>2870</v>
      </c>
      <c r="K4881">
        <v>12.91</v>
      </c>
      <c r="L4881">
        <v>37051.699999999997</v>
      </c>
      <c r="M4881">
        <v>20</v>
      </c>
      <c r="N4881" t="s">
        <v>100</v>
      </c>
      <c r="O4881" t="s">
        <v>22</v>
      </c>
      <c r="P4881" s="2">
        <f>DATEVALUE(CONCATENATE(RIGHT(output[[#This Row],[month_year]],2),"/01/",LEFT(output[[#This Row],[month_year]],4)))</f>
        <v>42461</v>
      </c>
    </row>
    <row r="4882" spans="1:16" x14ac:dyDescent="0.3">
      <c r="A4882">
        <v>201604</v>
      </c>
      <c r="B4882" t="s">
        <v>143</v>
      </c>
      <c r="C4882" t="s">
        <v>522</v>
      </c>
      <c r="D4882" t="s">
        <v>102</v>
      </c>
      <c r="E4882" t="s">
        <v>103</v>
      </c>
      <c r="F4882" t="s">
        <v>65</v>
      </c>
      <c r="G4882" t="s">
        <v>19</v>
      </c>
      <c r="H4882" t="s">
        <v>38</v>
      </c>
      <c r="I4882" t="s">
        <v>39</v>
      </c>
      <c r="J4882">
        <v>3746</v>
      </c>
      <c r="K4882">
        <v>14.0933333333333</v>
      </c>
      <c r="L4882">
        <v>52793.6266666667</v>
      </c>
      <c r="M4882">
        <v>20</v>
      </c>
      <c r="N4882" t="s">
        <v>103</v>
      </c>
      <c r="O4882" t="s">
        <v>22</v>
      </c>
      <c r="P4882" s="2">
        <f>DATEVALUE(CONCATENATE(RIGHT(output[[#This Row],[month_year]],2),"/01/",LEFT(output[[#This Row],[month_year]],4)))</f>
        <v>42461</v>
      </c>
    </row>
    <row r="4883" spans="1:16" x14ac:dyDescent="0.3">
      <c r="A4883">
        <v>201604</v>
      </c>
      <c r="B4883" t="s">
        <v>143</v>
      </c>
      <c r="C4883" t="s">
        <v>523</v>
      </c>
      <c r="D4883" t="s">
        <v>524</v>
      </c>
      <c r="E4883" t="s">
        <v>100</v>
      </c>
      <c r="F4883" t="s">
        <v>65</v>
      </c>
      <c r="G4883" t="s">
        <v>161</v>
      </c>
      <c r="H4883" t="s">
        <v>20</v>
      </c>
      <c r="I4883" t="s">
        <v>162</v>
      </c>
      <c r="J4883">
        <v>3145</v>
      </c>
      <c r="K4883">
        <v>13.116666666666699</v>
      </c>
      <c r="L4883">
        <v>41251.916666666701</v>
      </c>
      <c r="N4883" t="s">
        <v>100</v>
      </c>
      <c r="O4883" t="s">
        <v>24</v>
      </c>
      <c r="P4883" s="2">
        <f>DATEVALUE(CONCATENATE(RIGHT(output[[#This Row],[month_year]],2),"/01/",LEFT(output[[#This Row],[month_year]],4)))</f>
        <v>42461</v>
      </c>
    </row>
    <row r="4884" spans="1:16" x14ac:dyDescent="0.3">
      <c r="A4884">
        <v>201604</v>
      </c>
      <c r="B4884" t="s">
        <v>143</v>
      </c>
      <c r="C4884" t="s">
        <v>525</v>
      </c>
      <c r="D4884" t="s">
        <v>526</v>
      </c>
      <c r="E4884" t="s">
        <v>103</v>
      </c>
      <c r="F4884" t="s">
        <v>65</v>
      </c>
      <c r="G4884" t="s">
        <v>161</v>
      </c>
      <c r="H4884" t="s">
        <v>38</v>
      </c>
      <c r="I4884" t="s">
        <v>165</v>
      </c>
      <c r="J4884">
        <v>3929</v>
      </c>
      <c r="K4884">
        <v>14.21</v>
      </c>
      <c r="L4884">
        <v>55831.09</v>
      </c>
      <c r="N4884" t="s">
        <v>103</v>
      </c>
      <c r="O4884" t="s">
        <v>24</v>
      </c>
      <c r="P4884" s="2">
        <f>DATEVALUE(CONCATENATE(RIGHT(output[[#This Row],[month_year]],2),"/01/",LEFT(output[[#This Row],[month_year]],4)))</f>
        <v>42461</v>
      </c>
    </row>
    <row r="4885" spans="1:16" x14ac:dyDescent="0.3">
      <c r="A4885">
        <v>201604</v>
      </c>
      <c r="B4885" t="s">
        <v>143</v>
      </c>
      <c r="C4885" t="s">
        <v>527</v>
      </c>
      <c r="D4885" t="s">
        <v>528</v>
      </c>
      <c r="E4885" t="s">
        <v>100</v>
      </c>
      <c r="F4885" t="s">
        <v>65</v>
      </c>
      <c r="G4885" t="s">
        <v>19</v>
      </c>
      <c r="H4885" t="s">
        <v>20</v>
      </c>
      <c r="I4885" t="s">
        <v>21</v>
      </c>
      <c r="J4885">
        <v>237</v>
      </c>
      <c r="K4885">
        <v>14.98</v>
      </c>
      <c r="L4885">
        <v>3550.26</v>
      </c>
      <c r="N4885" t="s">
        <v>100</v>
      </c>
      <c r="O4885" t="s">
        <v>24</v>
      </c>
      <c r="P4885" s="2">
        <f>DATEVALUE(CONCATENATE(RIGHT(output[[#This Row],[month_year]],2),"/01/",LEFT(output[[#This Row],[month_year]],4)))</f>
        <v>42461</v>
      </c>
    </row>
    <row r="4886" spans="1:16" x14ac:dyDescent="0.3">
      <c r="A4886">
        <v>201604</v>
      </c>
      <c r="B4886" t="s">
        <v>143</v>
      </c>
      <c r="C4886" t="s">
        <v>529</v>
      </c>
      <c r="D4886" t="s">
        <v>530</v>
      </c>
      <c r="E4886" t="s">
        <v>103</v>
      </c>
      <c r="F4886" t="s">
        <v>65</v>
      </c>
      <c r="G4886" t="s">
        <v>19</v>
      </c>
      <c r="H4886" t="s">
        <v>38</v>
      </c>
      <c r="I4886" t="s">
        <v>39</v>
      </c>
      <c r="J4886">
        <v>344</v>
      </c>
      <c r="K4886">
        <v>15.98</v>
      </c>
      <c r="L4886">
        <v>5497.12</v>
      </c>
      <c r="N4886" t="s">
        <v>103</v>
      </c>
      <c r="O4886" t="s">
        <v>24</v>
      </c>
      <c r="P4886" s="2">
        <f>DATEVALUE(CONCATENATE(RIGHT(output[[#This Row],[month_year]],2),"/01/",LEFT(output[[#This Row],[month_year]],4)))</f>
        <v>42461</v>
      </c>
    </row>
    <row r="4887" spans="1:16" x14ac:dyDescent="0.3">
      <c r="A4887">
        <v>201604</v>
      </c>
      <c r="B4887" t="s">
        <v>143</v>
      </c>
      <c r="C4887" t="s">
        <v>553</v>
      </c>
      <c r="D4887" t="s">
        <v>554</v>
      </c>
      <c r="E4887" t="s">
        <v>555</v>
      </c>
      <c r="F4887" t="s">
        <v>65</v>
      </c>
      <c r="G4887" t="s">
        <v>27</v>
      </c>
      <c r="H4887" t="s">
        <v>20</v>
      </c>
      <c r="I4887" t="s">
        <v>28</v>
      </c>
      <c r="J4887">
        <v>3183</v>
      </c>
      <c r="K4887">
        <v>5.98</v>
      </c>
      <c r="L4887">
        <v>19034.34</v>
      </c>
      <c r="M4887">
        <v>0.33333333333333298</v>
      </c>
      <c r="N4887" t="s">
        <v>555</v>
      </c>
      <c r="O4887" t="s">
        <v>22</v>
      </c>
      <c r="P4887" s="2">
        <f>DATEVALUE(CONCATENATE(RIGHT(output[[#This Row],[month_year]],2),"/01/",LEFT(output[[#This Row],[month_year]],4)))</f>
        <v>42461</v>
      </c>
    </row>
    <row r="4888" spans="1:16" x14ac:dyDescent="0.3">
      <c r="A4888">
        <v>201604</v>
      </c>
      <c r="B4888" t="s">
        <v>143</v>
      </c>
      <c r="C4888" t="s">
        <v>556</v>
      </c>
      <c r="D4888" t="s">
        <v>557</v>
      </c>
      <c r="E4888" t="s">
        <v>558</v>
      </c>
      <c r="F4888" t="s">
        <v>65</v>
      </c>
      <c r="G4888" t="s">
        <v>27</v>
      </c>
      <c r="H4888" t="s">
        <v>38</v>
      </c>
      <c r="I4888" t="s">
        <v>150</v>
      </c>
      <c r="J4888">
        <v>2357</v>
      </c>
      <c r="K4888">
        <v>6.98</v>
      </c>
      <c r="L4888">
        <v>16451.86</v>
      </c>
      <c r="M4888">
        <v>0.33333333333333298</v>
      </c>
      <c r="N4888" t="s">
        <v>558</v>
      </c>
      <c r="O4888" t="s">
        <v>22</v>
      </c>
      <c r="P4888" s="2">
        <f>DATEVALUE(CONCATENATE(RIGHT(output[[#This Row],[month_year]],2),"/01/",LEFT(output[[#This Row],[month_year]],4)))</f>
        <v>42461</v>
      </c>
    </row>
    <row r="4889" spans="1:16" x14ac:dyDescent="0.3">
      <c r="A4889">
        <v>201604</v>
      </c>
      <c r="B4889" t="s">
        <v>143</v>
      </c>
      <c r="C4889" t="s">
        <v>559</v>
      </c>
      <c r="D4889" t="s">
        <v>560</v>
      </c>
      <c r="E4889" t="s">
        <v>555</v>
      </c>
      <c r="F4889" t="s">
        <v>65</v>
      </c>
      <c r="G4889" t="s">
        <v>27</v>
      </c>
      <c r="H4889" t="s">
        <v>20</v>
      </c>
      <c r="I4889" t="s">
        <v>28</v>
      </c>
      <c r="J4889">
        <v>328</v>
      </c>
      <c r="K4889">
        <v>5.98</v>
      </c>
      <c r="L4889">
        <v>1961.44</v>
      </c>
      <c r="N4889" t="s">
        <v>555</v>
      </c>
      <c r="O4889" t="s">
        <v>24</v>
      </c>
      <c r="P4889" s="2">
        <f>DATEVALUE(CONCATENATE(RIGHT(output[[#This Row],[month_year]],2),"/01/",LEFT(output[[#This Row],[month_year]],4)))</f>
        <v>42461</v>
      </c>
    </row>
    <row r="4890" spans="1:16" x14ac:dyDescent="0.3">
      <c r="A4890">
        <v>201604</v>
      </c>
      <c r="B4890" t="s">
        <v>143</v>
      </c>
      <c r="C4890" t="s">
        <v>561</v>
      </c>
      <c r="D4890" t="s">
        <v>562</v>
      </c>
      <c r="E4890" t="s">
        <v>558</v>
      </c>
      <c r="F4890" t="s">
        <v>65</v>
      </c>
      <c r="G4890" t="s">
        <v>27</v>
      </c>
      <c r="H4890" t="s">
        <v>38</v>
      </c>
      <c r="I4890" t="s">
        <v>150</v>
      </c>
      <c r="J4890">
        <v>209</v>
      </c>
      <c r="K4890">
        <v>6.98</v>
      </c>
      <c r="L4890">
        <v>1458.82</v>
      </c>
      <c r="N4890" t="s">
        <v>558</v>
      </c>
      <c r="O4890" t="s">
        <v>24</v>
      </c>
      <c r="P4890" s="2">
        <f>DATEVALUE(CONCATENATE(RIGHT(output[[#This Row],[month_year]],2),"/01/",LEFT(output[[#This Row],[month_year]],4)))</f>
        <v>42461</v>
      </c>
    </row>
    <row r="4891" spans="1:16" x14ac:dyDescent="0.3">
      <c r="A4891">
        <v>201604</v>
      </c>
      <c r="B4891" t="s">
        <v>143</v>
      </c>
      <c r="C4891" t="s">
        <v>563</v>
      </c>
      <c r="D4891" t="s">
        <v>564</v>
      </c>
      <c r="E4891" t="s">
        <v>113</v>
      </c>
      <c r="F4891" t="s">
        <v>65</v>
      </c>
      <c r="G4891" t="s">
        <v>161</v>
      </c>
      <c r="H4891" t="s">
        <v>38</v>
      </c>
      <c r="I4891" t="s">
        <v>165</v>
      </c>
      <c r="J4891">
        <v>3920</v>
      </c>
      <c r="K4891">
        <v>14.21</v>
      </c>
      <c r="L4891">
        <v>55703.199999999997</v>
      </c>
      <c r="M4891">
        <v>20</v>
      </c>
      <c r="N4891" t="s">
        <v>113</v>
      </c>
      <c r="O4891" t="s">
        <v>22</v>
      </c>
      <c r="P4891" s="2">
        <f>DATEVALUE(CONCATENATE(RIGHT(output[[#This Row],[month_year]],2),"/01/",LEFT(output[[#This Row],[month_year]],4)))</f>
        <v>42461</v>
      </c>
    </row>
    <row r="4892" spans="1:16" x14ac:dyDescent="0.3">
      <c r="A4892">
        <v>201604</v>
      </c>
      <c r="B4892" t="s">
        <v>143</v>
      </c>
      <c r="C4892" t="s">
        <v>565</v>
      </c>
      <c r="D4892" t="s">
        <v>566</v>
      </c>
      <c r="E4892" t="s">
        <v>113</v>
      </c>
      <c r="F4892" t="s">
        <v>65</v>
      </c>
      <c r="G4892" t="s">
        <v>19</v>
      </c>
      <c r="H4892" t="s">
        <v>38</v>
      </c>
      <c r="I4892" t="s">
        <v>39</v>
      </c>
      <c r="J4892">
        <v>347</v>
      </c>
      <c r="K4892">
        <v>15.98</v>
      </c>
      <c r="L4892">
        <v>5545.06</v>
      </c>
      <c r="N4892" t="s">
        <v>113</v>
      </c>
      <c r="O4892" t="s">
        <v>24</v>
      </c>
      <c r="P4892" s="2">
        <f>DATEVALUE(CONCATENATE(RIGHT(output[[#This Row],[month_year]],2),"/01/",LEFT(output[[#This Row],[month_year]],4)))</f>
        <v>42461</v>
      </c>
    </row>
    <row r="4893" spans="1:16" x14ac:dyDescent="0.3">
      <c r="A4893">
        <v>201604</v>
      </c>
      <c r="B4893" t="s">
        <v>143</v>
      </c>
      <c r="C4893" t="s">
        <v>567</v>
      </c>
      <c r="D4893" t="s">
        <v>568</v>
      </c>
      <c r="E4893" t="s">
        <v>67</v>
      </c>
      <c r="F4893" t="s">
        <v>65</v>
      </c>
      <c r="G4893" t="s">
        <v>19</v>
      </c>
      <c r="H4893" t="s">
        <v>20</v>
      </c>
      <c r="I4893" t="s">
        <v>21</v>
      </c>
      <c r="J4893">
        <v>5611</v>
      </c>
      <c r="K4893">
        <v>12.91</v>
      </c>
      <c r="L4893">
        <v>72438.009999999995</v>
      </c>
      <c r="M4893">
        <v>20</v>
      </c>
      <c r="N4893" t="s">
        <v>67</v>
      </c>
      <c r="O4893" t="s">
        <v>22</v>
      </c>
      <c r="P4893" s="2">
        <f>DATEVALUE(CONCATENATE(RIGHT(output[[#This Row],[month_year]],2),"/01/",LEFT(output[[#This Row],[month_year]],4)))</f>
        <v>42461</v>
      </c>
    </row>
    <row r="4894" spans="1:16" x14ac:dyDescent="0.3">
      <c r="A4894">
        <v>201604</v>
      </c>
      <c r="B4894" t="s">
        <v>143</v>
      </c>
      <c r="C4894" t="s">
        <v>569</v>
      </c>
      <c r="D4894" t="s">
        <v>112</v>
      </c>
      <c r="E4894" t="s">
        <v>113</v>
      </c>
      <c r="F4894" t="s">
        <v>65</v>
      </c>
      <c r="G4894" t="s">
        <v>19</v>
      </c>
      <c r="H4894" t="s">
        <v>38</v>
      </c>
      <c r="I4894" t="s">
        <v>39</v>
      </c>
      <c r="J4894">
        <v>4556</v>
      </c>
      <c r="K4894">
        <v>14.0933333333333</v>
      </c>
      <c r="L4894">
        <v>64209.226666666698</v>
      </c>
      <c r="N4894" t="s">
        <v>113</v>
      </c>
      <c r="O4894" t="s">
        <v>24</v>
      </c>
      <c r="P4894" s="2">
        <f>DATEVALUE(CONCATENATE(RIGHT(output[[#This Row],[month_year]],2),"/01/",LEFT(output[[#This Row],[month_year]],4)))</f>
        <v>42461</v>
      </c>
    </row>
    <row r="4895" spans="1:16" x14ac:dyDescent="0.3">
      <c r="A4895">
        <v>201604</v>
      </c>
      <c r="B4895" t="s">
        <v>143</v>
      </c>
      <c r="C4895" t="s">
        <v>570</v>
      </c>
      <c r="D4895" t="s">
        <v>571</v>
      </c>
      <c r="E4895" t="s">
        <v>67</v>
      </c>
      <c r="F4895" t="s">
        <v>65</v>
      </c>
      <c r="G4895" t="s">
        <v>161</v>
      </c>
      <c r="H4895" t="s">
        <v>20</v>
      </c>
      <c r="I4895" t="s">
        <v>162</v>
      </c>
      <c r="J4895">
        <v>3900</v>
      </c>
      <c r="K4895">
        <v>13.116666666666699</v>
      </c>
      <c r="L4895">
        <v>51155</v>
      </c>
      <c r="N4895" t="s">
        <v>67</v>
      </c>
      <c r="O4895" t="s">
        <v>24</v>
      </c>
      <c r="P4895" s="2">
        <f>DATEVALUE(CONCATENATE(RIGHT(output[[#This Row],[month_year]],2),"/01/",LEFT(output[[#This Row],[month_year]],4)))</f>
        <v>42461</v>
      </c>
    </row>
    <row r="4896" spans="1:16" x14ac:dyDescent="0.3">
      <c r="A4896">
        <v>201604</v>
      </c>
      <c r="B4896" t="s">
        <v>143</v>
      </c>
      <c r="C4896" t="s">
        <v>572</v>
      </c>
      <c r="D4896" t="s">
        <v>573</v>
      </c>
      <c r="E4896" t="s">
        <v>67</v>
      </c>
      <c r="F4896" t="s">
        <v>65</v>
      </c>
      <c r="G4896" t="s">
        <v>19</v>
      </c>
      <c r="H4896" t="s">
        <v>20</v>
      </c>
      <c r="I4896" t="s">
        <v>21</v>
      </c>
      <c r="J4896">
        <v>481</v>
      </c>
      <c r="K4896">
        <v>14.98</v>
      </c>
      <c r="L4896">
        <v>7205.38</v>
      </c>
      <c r="N4896" t="s">
        <v>67</v>
      </c>
      <c r="O4896" t="s">
        <v>24</v>
      </c>
      <c r="P4896" s="2">
        <f>DATEVALUE(CONCATENATE(RIGHT(output[[#This Row],[month_year]],2),"/01/",LEFT(output[[#This Row],[month_year]],4)))</f>
        <v>42461</v>
      </c>
    </row>
    <row r="4897" spans="1:16" x14ac:dyDescent="0.3">
      <c r="A4897">
        <v>201604</v>
      </c>
      <c r="B4897" t="s">
        <v>143</v>
      </c>
      <c r="C4897" t="s">
        <v>574</v>
      </c>
      <c r="D4897" t="s">
        <v>575</v>
      </c>
      <c r="E4897" t="s">
        <v>576</v>
      </c>
      <c r="F4897" t="s">
        <v>65</v>
      </c>
      <c r="G4897" t="s">
        <v>27</v>
      </c>
      <c r="H4897" t="s">
        <v>20</v>
      </c>
      <c r="I4897" t="s">
        <v>28</v>
      </c>
      <c r="J4897">
        <v>2391</v>
      </c>
      <c r="K4897">
        <v>5.98</v>
      </c>
      <c r="L4897">
        <v>14298.18</v>
      </c>
      <c r="M4897">
        <v>0.33333333333333298</v>
      </c>
      <c r="N4897" t="s">
        <v>576</v>
      </c>
      <c r="O4897" t="s">
        <v>22</v>
      </c>
      <c r="P4897" s="2">
        <f>DATEVALUE(CONCATENATE(RIGHT(output[[#This Row],[month_year]],2),"/01/",LEFT(output[[#This Row],[month_year]],4)))</f>
        <v>42461</v>
      </c>
    </row>
    <row r="4898" spans="1:16" x14ac:dyDescent="0.3">
      <c r="A4898">
        <v>201604</v>
      </c>
      <c r="B4898" t="s">
        <v>143</v>
      </c>
      <c r="C4898" t="s">
        <v>577</v>
      </c>
      <c r="D4898" t="s">
        <v>578</v>
      </c>
      <c r="E4898" t="s">
        <v>579</v>
      </c>
      <c r="F4898" t="s">
        <v>65</v>
      </c>
      <c r="G4898" t="s">
        <v>27</v>
      </c>
      <c r="H4898" t="s">
        <v>38</v>
      </c>
      <c r="I4898" t="s">
        <v>150</v>
      </c>
      <c r="J4898">
        <v>2316</v>
      </c>
      <c r="K4898">
        <v>6.98</v>
      </c>
      <c r="L4898">
        <v>16165.68</v>
      </c>
      <c r="M4898">
        <v>0.33333333333333298</v>
      </c>
      <c r="N4898" t="s">
        <v>579</v>
      </c>
      <c r="O4898" t="s">
        <v>22</v>
      </c>
      <c r="P4898" s="2">
        <f>DATEVALUE(CONCATENATE(RIGHT(output[[#This Row],[month_year]],2),"/01/",LEFT(output[[#This Row],[month_year]],4)))</f>
        <v>42461</v>
      </c>
    </row>
    <row r="4899" spans="1:16" x14ac:dyDescent="0.3">
      <c r="A4899">
        <v>201604</v>
      </c>
      <c r="B4899" t="s">
        <v>143</v>
      </c>
      <c r="C4899" t="s">
        <v>580</v>
      </c>
      <c r="D4899" t="s">
        <v>581</v>
      </c>
      <c r="E4899" t="s">
        <v>576</v>
      </c>
      <c r="F4899" t="s">
        <v>65</v>
      </c>
      <c r="G4899" t="s">
        <v>27</v>
      </c>
      <c r="H4899" t="s">
        <v>20</v>
      </c>
      <c r="I4899" t="s">
        <v>28</v>
      </c>
      <c r="J4899">
        <v>277</v>
      </c>
      <c r="K4899">
        <v>5.98</v>
      </c>
      <c r="L4899">
        <v>1656.46</v>
      </c>
      <c r="N4899" t="s">
        <v>576</v>
      </c>
      <c r="O4899" t="s">
        <v>24</v>
      </c>
      <c r="P4899" s="2">
        <f>DATEVALUE(CONCATENATE(RIGHT(output[[#This Row],[month_year]],2),"/01/",LEFT(output[[#This Row],[month_year]],4)))</f>
        <v>42461</v>
      </c>
    </row>
    <row r="4900" spans="1:16" x14ac:dyDescent="0.3">
      <c r="A4900">
        <v>201604</v>
      </c>
      <c r="B4900" t="s">
        <v>143</v>
      </c>
      <c r="C4900" t="s">
        <v>582</v>
      </c>
      <c r="D4900" t="s">
        <v>583</v>
      </c>
      <c r="E4900" t="s">
        <v>579</v>
      </c>
      <c r="F4900" t="s">
        <v>65</v>
      </c>
      <c r="G4900" t="s">
        <v>27</v>
      </c>
      <c r="H4900" t="s">
        <v>38</v>
      </c>
      <c r="I4900" t="s">
        <v>150</v>
      </c>
      <c r="J4900">
        <v>279</v>
      </c>
      <c r="K4900">
        <v>6.98</v>
      </c>
      <c r="L4900">
        <v>1947.42</v>
      </c>
      <c r="N4900" t="s">
        <v>579</v>
      </c>
      <c r="O4900" t="s">
        <v>24</v>
      </c>
      <c r="P4900" s="2">
        <f>DATEVALUE(CONCATENATE(RIGHT(output[[#This Row],[month_year]],2),"/01/",LEFT(output[[#This Row],[month_year]],4)))</f>
        <v>42461</v>
      </c>
    </row>
    <row r="4901" spans="1:16" x14ac:dyDescent="0.3">
      <c r="A4901">
        <v>201604</v>
      </c>
      <c r="B4901" t="s">
        <v>143</v>
      </c>
      <c r="C4901" t="s">
        <v>584</v>
      </c>
      <c r="D4901" t="s">
        <v>585</v>
      </c>
      <c r="E4901" t="s">
        <v>115</v>
      </c>
      <c r="F4901" t="s">
        <v>65</v>
      </c>
      <c r="G4901" t="s">
        <v>19</v>
      </c>
      <c r="H4901" t="s">
        <v>20</v>
      </c>
      <c r="I4901" t="s">
        <v>21</v>
      </c>
      <c r="J4901">
        <v>2248</v>
      </c>
      <c r="K4901">
        <v>12.91</v>
      </c>
      <c r="L4901">
        <v>29021.68</v>
      </c>
      <c r="M4901">
        <v>17.3333333333333</v>
      </c>
      <c r="N4901" t="s">
        <v>115</v>
      </c>
      <c r="O4901" t="s">
        <v>22</v>
      </c>
      <c r="P4901" s="2">
        <f>DATEVALUE(CONCATENATE(RIGHT(output[[#This Row],[month_year]],2),"/01/",LEFT(output[[#This Row],[month_year]],4)))</f>
        <v>42461</v>
      </c>
    </row>
    <row r="4902" spans="1:16" x14ac:dyDescent="0.3">
      <c r="A4902">
        <v>201604</v>
      </c>
      <c r="B4902" t="s">
        <v>143</v>
      </c>
      <c r="C4902" t="s">
        <v>586</v>
      </c>
      <c r="D4902" t="s">
        <v>585</v>
      </c>
      <c r="E4902" t="s">
        <v>115</v>
      </c>
      <c r="F4902" t="s">
        <v>65</v>
      </c>
      <c r="G4902" t="s">
        <v>19</v>
      </c>
      <c r="H4902" t="s">
        <v>20</v>
      </c>
      <c r="I4902" t="s">
        <v>21</v>
      </c>
      <c r="J4902">
        <v>1508</v>
      </c>
      <c r="K4902">
        <v>12.91</v>
      </c>
      <c r="L4902">
        <v>19468.28</v>
      </c>
      <c r="N4902" t="s">
        <v>115</v>
      </c>
      <c r="O4902" t="s">
        <v>24</v>
      </c>
      <c r="P4902" s="2">
        <f>DATEVALUE(CONCATENATE(RIGHT(output[[#This Row],[month_year]],2),"/01/",LEFT(output[[#This Row],[month_year]],4)))</f>
        <v>42461</v>
      </c>
    </row>
    <row r="4903" spans="1:16" x14ac:dyDescent="0.3">
      <c r="A4903">
        <v>201604</v>
      </c>
      <c r="B4903" t="s">
        <v>143</v>
      </c>
      <c r="C4903" t="s">
        <v>587</v>
      </c>
      <c r="D4903" t="s">
        <v>588</v>
      </c>
      <c r="E4903" t="s">
        <v>117</v>
      </c>
      <c r="F4903" t="s">
        <v>65</v>
      </c>
      <c r="G4903" t="s">
        <v>19</v>
      </c>
      <c r="H4903" t="s">
        <v>38</v>
      </c>
      <c r="I4903" t="s">
        <v>39</v>
      </c>
      <c r="J4903">
        <v>3530</v>
      </c>
      <c r="K4903">
        <v>14.0933333333333</v>
      </c>
      <c r="L4903">
        <v>49749.466666666704</v>
      </c>
      <c r="M4903">
        <v>17.3333333333333</v>
      </c>
      <c r="N4903" t="s">
        <v>117</v>
      </c>
      <c r="O4903" t="s">
        <v>22</v>
      </c>
      <c r="P4903" s="2">
        <f>DATEVALUE(CONCATENATE(RIGHT(output[[#This Row],[month_year]],2),"/01/",LEFT(output[[#This Row],[month_year]],4)))</f>
        <v>42461</v>
      </c>
    </row>
    <row r="4904" spans="1:16" x14ac:dyDescent="0.3">
      <c r="A4904">
        <v>201604</v>
      </c>
      <c r="B4904" t="s">
        <v>143</v>
      </c>
      <c r="C4904" t="s">
        <v>589</v>
      </c>
      <c r="D4904" t="s">
        <v>590</v>
      </c>
      <c r="E4904" t="s">
        <v>117</v>
      </c>
      <c r="F4904" t="s">
        <v>65</v>
      </c>
      <c r="G4904" t="s">
        <v>161</v>
      </c>
      <c r="H4904" t="s">
        <v>38</v>
      </c>
      <c r="I4904" t="s">
        <v>165</v>
      </c>
      <c r="J4904">
        <v>2119</v>
      </c>
      <c r="K4904">
        <v>14.21</v>
      </c>
      <c r="L4904">
        <v>30110.99</v>
      </c>
      <c r="N4904" t="s">
        <v>117</v>
      </c>
      <c r="O4904" t="s">
        <v>24</v>
      </c>
      <c r="P4904" s="2">
        <f>DATEVALUE(CONCATENATE(RIGHT(output[[#This Row],[month_year]],2),"/01/",LEFT(output[[#This Row],[month_year]],4)))</f>
        <v>42461</v>
      </c>
    </row>
    <row r="4905" spans="1:16" x14ac:dyDescent="0.3">
      <c r="A4905">
        <v>201604</v>
      </c>
      <c r="B4905" t="s">
        <v>143</v>
      </c>
      <c r="C4905" t="s">
        <v>591</v>
      </c>
      <c r="D4905" t="s">
        <v>592</v>
      </c>
      <c r="E4905" t="s">
        <v>115</v>
      </c>
      <c r="F4905" t="s">
        <v>65</v>
      </c>
      <c r="G4905" t="s">
        <v>19</v>
      </c>
      <c r="H4905" t="s">
        <v>20</v>
      </c>
      <c r="I4905" t="s">
        <v>21</v>
      </c>
      <c r="J4905">
        <v>222</v>
      </c>
      <c r="K4905">
        <v>14.98</v>
      </c>
      <c r="L4905">
        <v>3325.56</v>
      </c>
      <c r="N4905" t="s">
        <v>115</v>
      </c>
      <c r="O4905" t="s">
        <v>24</v>
      </c>
      <c r="P4905" s="2">
        <f>DATEVALUE(CONCATENATE(RIGHT(output[[#This Row],[month_year]],2),"/01/",LEFT(output[[#This Row],[month_year]],4)))</f>
        <v>42461</v>
      </c>
    </row>
    <row r="4906" spans="1:16" x14ac:dyDescent="0.3">
      <c r="A4906">
        <v>201604</v>
      </c>
      <c r="B4906" t="s">
        <v>143</v>
      </c>
      <c r="C4906" t="s">
        <v>593</v>
      </c>
      <c r="D4906" t="s">
        <v>594</v>
      </c>
      <c r="E4906" t="s">
        <v>117</v>
      </c>
      <c r="F4906" t="s">
        <v>65</v>
      </c>
      <c r="G4906" t="s">
        <v>19</v>
      </c>
      <c r="H4906" t="s">
        <v>38</v>
      </c>
      <c r="I4906" t="s">
        <v>39</v>
      </c>
      <c r="J4906">
        <v>300</v>
      </c>
      <c r="K4906">
        <v>15.98</v>
      </c>
      <c r="L4906">
        <v>4794</v>
      </c>
      <c r="N4906" t="s">
        <v>117</v>
      </c>
      <c r="O4906" t="s">
        <v>24</v>
      </c>
      <c r="P4906" s="2">
        <f>DATEVALUE(CONCATENATE(RIGHT(output[[#This Row],[month_year]],2),"/01/",LEFT(output[[#This Row],[month_year]],4)))</f>
        <v>42461</v>
      </c>
    </row>
    <row r="4907" spans="1:16" x14ac:dyDescent="0.3">
      <c r="A4907">
        <v>201604</v>
      </c>
      <c r="B4907" t="s">
        <v>143</v>
      </c>
      <c r="C4907" t="s">
        <v>595</v>
      </c>
      <c r="D4907" t="s">
        <v>596</v>
      </c>
      <c r="E4907" t="s">
        <v>65</v>
      </c>
      <c r="F4907" t="s">
        <v>65</v>
      </c>
      <c r="G4907" t="s">
        <v>19</v>
      </c>
      <c r="H4907" t="s">
        <v>20</v>
      </c>
      <c r="I4907" t="s">
        <v>21</v>
      </c>
      <c r="J4907">
        <v>6212</v>
      </c>
      <c r="K4907">
        <v>12.91</v>
      </c>
      <c r="L4907">
        <v>80196.92</v>
      </c>
      <c r="M4907">
        <v>46.6666666666667</v>
      </c>
      <c r="N4907" t="s">
        <v>65</v>
      </c>
      <c r="O4907" t="s">
        <v>22</v>
      </c>
      <c r="P4907" s="2">
        <f>DATEVALUE(CONCATENATE(RIGHT(output[[#This Row],[month_year]],2),"/01/",LEFT(output[[#This Row],[month_year]],4)))</f>
        <v>42461</v>
      </c>
    </row>
    <row r="4908" spans="1:16" x14ac:dyDescent="0.3">
      <c r="A4908">
        <v>201604</v>
      </c>
      <c r="B4908" t="s">
        <v>143</v>
      </c>
      <c r="C4908" t="s">
        <v>597</v>
      </c>
      <c r="D4908" t="s">
        <v>598</v>
      </c>
      <c r="E4908" t="s">
        <v>120</v>
      </c>
      <c r="F4908" t="s">
        <v>65</v>
      </c>
      <c r="G4908" t="s">
        <v>19</v>
      </c>
      <c r="H4908" t="s">
        <v>38</v>
      </c>
      <c r="I4908" t="s">
        <v>39</v>
      </c>
      <c r="J4908">
        <v>7582</v>
      </c>
      <c r="K4908">
        <v>14.0933333333333</v>
      </c>
      <c r="L4908">
        <v>106855.653333333</v>
      </c>
      <c r="M4908">
        <v>45.3333333333333</v>
      </c>
      <c r="N4908" t="s">
        <v>120</v>
      </c>
      <c r="O4908" t="s">
        <v>22</v>
      </c>
      <c r="P4908" s="2">
        <f>DATEVALUE(CONCATENATE(RIGHT(output[[#This Row],[month_year]],2),"/01/",LEFT(output[[#This Row],[month_year]],4)))</f>
        <v>42461</v>
      </c>
    </row>
    <row r="4909" spans="1:16" x14ac:dyDescent="0.3">
      <c r="A4909">
        <v>201604</v>
      </c>
      <c r="B4909" t="s">
        <v>143</v>
      </c>
      <c r="C4909" t="s">
        <v>599</v>
      </c>
      <c r="D4909" t="s">
        <v>600</v>
      </c>
      <c r="E4909" t="s">
        <v>65</v>
      </c>
      <c r="F4909" t="s">
        <v>65</v>
      </c>
      <c r="G4909" t="s">
        <v>19</v>
      </c>
      <c r="H4909" t="s">
        <v>20</v>
      </c>
      <c r="I4909" t="s">
        <v>21</v>
      </c>
      <c r="J4909">
        <v>555</v>
      </c>
      <c r="K4909">
        <v>14.98</v>
      </c>
      <c r="L4909">
        <v>8313.9</v>
      </c>
      <c r="N4909" t="s">
        <v>65</v>
      </c>
      <c r="O4909" t="s">
        <v>24</v>
      </c>
      <c r="P4909" s="2">
        <f>DATEVALUE(CONCATENATE(RIGHT(output[[#This Row],[month_year]],2),"/01/",LEFT(output[[#This Row],[month_year]],4)))</f>
        <v>42461</v>
      </c>
    </row>
    <row r="4910" spans="1:16" x14ac:dyDescent="0.3">
      <c r="A4910">
        <v>201604</v>
      </c>
      <c r="B4910" t="s">
        <v>143</v>
      </c>
      <c r="C4910" t="s">
        <v>601</v>
      </c>
      <c r="D4910" t="s">
        <v>602</v>
      </c>
      <c r="E4910" t="s">
        <v>603</v>
      </c>
      <c r="F4910" t="s">
        <v>65</v>
      </c>
      <c r="G4910" t="s">
        <v>27</v>
      </c>
      <c r="H4910" t="s">
        <v>20</v>
      </c>
      <c r="I4910" t="s">
        <v>28</v>
      </c>
      <c r="J4910">
        <v>4448</v>
      </c>
      <c r="K4910">
        <v>5.98</v>
      </c>
      <c r="L4910">
        <v>26599.040000000001</v>
      </c>
      <c r="M4910">
        <v>0.66666666666666696</v>
      </c>
      <c r="N4910" t="s">
        <v>603</v>
      </c>
      <c r="O4910" t="s">
        <v>22</v>
      </c>
      <c r="P4910" s="2">
        <f>DATEVALUE(CONCATENATE(RIGHT(output[[#This Row],[month_year]],2),"/01/",LEFT(output[[#This Row],[month_year]],4)))</f>
        <v>42461</v>
      </c>
    </row>
    <row r="4911" spans="1:16" x14ac:dyDescent="0.3">
      <c r="A4911">
        <v>201604</v>
      </c>
      <c r="B4911" t="s">
        <v>143</v>
      </c>
      <c r="C4911" t="s">
        <v>604</v>
      </c>
      <c r="D4911" t="s">
        <v>605</v>
      </c>
      <c r="E4911" t="s">
        <v>606</v>
      </c>
      <c r="F4911" t="s">
        <v>65</v>
      </c>
      <c r="G4911" t="s">
        <v>27</v>
      </c>
      <c r="H4911" t="s">
        <v>38</v>
      </c>
      <c r="I4911" t="s">
        <v>150</v>
      </c>
      <c r="J4911">
        <v>3333</v>
      </c>
      <c r="K4911">
        <v>6.98</v>
      </c>
      <c r="L4911">
        <v>23264.34</v>
      </c>
      <c r="M4911">
        <v>0.66666666666666696</v>
      </c>
      <c r="N4911" t="s">
        <v>606</v>
      </c>
      <c r="O4911" t="s">
        <v>22</v>
      </c>
      <c r="P4911" s="2">
        <f>DATEVALUE(CONCATENATE(RIGHT(output[[#This Row],[month_year]],2),"/01/",LEFT(output[[#This Row],[month_year]],4)))</f>
        <v>42461</v>
      </c>
    </row>
    <row r="4912" spans="1:16" x14ac:dyDescent="0.3">
      <c r="A4912">
        <v>201604</v>
      </c>
      <c r="B4912" t="s">
        <v>143</v>
      </c>
      <c r="C4912" t="s">
        <v>607</v>
      </c>
      <c r="D4912" t="s">
        <v>608</v>
      </c>
      <c r="E4912" t="s">
        <v>603</v>
      </c>
      <c r="F4912" t="s">
        <v>65</v>
      </c>
      <c r="G4912" t="s">
        <v>27</v>
      </c>
      <c r="H4912" t="s">
        <v>20</v>
      </c>
      <c r="I4912" t="s">
        <v>28</v>
      </c>
      <c r="J4912">
        <v>489</v>
      </c>
      <c r="K4912">
        <v>5.98</v>
      </c>
      <c r="L4912">
        <v>2924.22</v>
      </c>
      <c r="N4912" t="s">
        <v>603</v>
      </c>
      <c r="O4912" t="s">
        <v>24</v>
      </c>
      <c r="P4912" s="2">
        <f>DATEVALUE(CONCATENATE(RIGHT(output[[#This Row],[month_year]],2),"/01/",LEFT(output[[#This Row],[month_year]],4)))</f>
        <v>42461</v>
      </c>
    </row>
    <row r="4913" spans="1:16" x14ac:dyDescent="0.3">
      <c r="A4913">
        <v>201604</v>
      </c>
      <c r="B4913" t="s">
        <v>143</v>
      </c>
      <c r="C4913" t="s">
        <v>609</v>
      </c>
      <c r="D4913" t="s">
        <v>610</v>
      </c>
      <c r="E4913" t="s">
        <v>606</v>
      </c>
      <c r="F4913" t="s">
        <v>65</v>
      </c>
      <c r="G4913" t="s">
        <v>27</v>
      </c>
      <c r="H4913" t="s">
        <v>38</v>
      </c>
      <c r="I4913" t="s">
        <v>150</v>
      </c>
      <c r="J4913">
        <v>361</v>
      </c>
      <c r="K4913">
        <v>6.98</v>
      </c>
      <c r="L4913">
        <v>2519.7800000000002</v>
      </c>
      <c r="N4913" t="s">
        <v>606</v>
      </c>
      <c r="O4913" t="s">
        <v>24</v>
      </c>
      <c r="P4913" s="2">
        <f>DATEVALUE(CONCATENATE(RIGHT(output[[#This Row],[month_year]],2),"/01/",LEFT(output[[#This Row],[month_year]],4)))</f>
        <v>42461</v>
      </c>
    </row>
    <row r="4914" spans="1:16" x14ac:dyDescent="0.3">
      <c r="A4914">
        <v>201604</v>
      </c>
      <c r="B4914" t="s">
        <v>143</v>
      </c>
      <c r="C4914" t="s">
        <v>611</v>
      </c>
      <c r="D4914" t="s">
        <v>612</v>
      </c>
      <c r="E4914" t="s">
        <v>65</v>
      </c>
      <c r="F4914" t="s">
        <v>65</v>
      </c>
      <c r="G4914" t="s">
        <v>161</v>
      </c>
      <c r="H4914" t="s">
        <v>20</v>
      </c>
      <c r="I4914" t="s">
        <v>162</v>
      </c>
      <c r="J4914">
        <v>10029</v>
      </c>
      <c r="K4914">
        <v>13.116666666666699</v>
      </c>
      <c r="L4914">
        <v>131547.04999999999</v>
      </c>
      <c r="N4914" t="s">
        <v>65</v>
      </c>
      <c r="O4914" t="s">
        <v>24</v>
      </c>
      <c r="P4914" s="2">
        <f>DATEVALUE(CONCATENATE(RIGHT(output[[#This Row],[month_year]],2),"/01/",LEFT(output[[#This Row],[month_year]],4)))</f>
        <v>42461</v>
      </c>
    </row>
    <row r="4915" spans="1:16" x14ac:dyDescent="0.3">
      <c r="A4915">
        <v>201604</v>
      </c>
      <c r="B4915" t="s">
        <v>143</v>
      </c>
      <c r="C4915" t="s">
        <v>613</v>
      </c>
      <c r="D4915" t="s">
        <v>614</v>
      </c>
      <c r="E4915" t="s">
        <v>120</v>
      </c>
      <c r="F4915" t="s">
        <v>65</v>
      </c>
      <c r="G4915" t="s">
        <v>161</v>
      </c>
      <c r="H4915" t="s">
        <v>38</v>
      </c>
      <c r="I4915" t="s">
        <v>165</v>
      </c>
      <c r="J4915">
        <v>12806</v>
      </c>
      <c r="K4915">
        <v>14.21</v>
      </c>
      <c r="L4915">
        <v>181973.26</v>
      </c>
      <c r="N4915" t="s">
        <v>120</v>
      </c>
      <c r="O4915" t="s">
        <v>24</v>
      </c>
      <c r="P4915" s="2">
        <f>DATEVALUE(CONCATENATE(RIGHT(output[[#This Row],[month_year]],2),"/01/",LEFT(output[[#This Row],[month_year]],4)))</f>
        <v>42461</v>
      </c>
    </row>
    <row r="4916" spans="1:16" x14ac:dyDescent="0.3">
      <c r="A4916">
        <v>201604</v>
      </c>
      <c r="B4916" t="s">
        <v>143</v>
      </c>
      <c r="C4916" t="s">
        <v>118</v>
      </c>
      <c r="D4916" t="s">
        <v>119</v>
      </c>
      <c r="E4916" t="s">
        <v>120</v>
      </c>
      <c r="F4916" t="s">
        <v>65</v>
      </c>
      <c r="G4916" t="s">
        <v>19</v>
      </c>
      <c r="H4916" t="s">
        <v>38</v>
      </c>
      <c r="I4916" t="s">
        <v>39</v>
      </c>
      <c r="J4916">
        <v>708</v>
      </c>
      <c r="K4916">
        <v>15.98</v>
      </c>
      <c r="L4916">
        <v>11313.84</v>
      </c>
      <c r="N4916" t="s">
        <v>120</v>
      </c>
      <c r="O4916" t="s">
        <v>24</v>
      </c>
      <c r="P4916" s="2">
        <f>DATEVALUE(CONCATENATE(RIGHT(output[[#This Row],[month_year]],2),"/01/",LEFT(output[[#This Row],[month_year]],4)))</f>
        <v>42461</v>
      </c>
    </row>
    <row r="4917" spans="1:16" x14ac:dyDescent="0.3">
      <c r="A4917">
        <v>201604</v>
      </c>
      <c r="B4917" t="s">
        <v>143</v>
      </c>
      <c r="C4917" t="s">
        <v>615</v>
      </c>
      <c r="D4917" t="s">
        <v>616</v>
      </c>
      <c r="E4917" t="s">
        <v>617</v>
      </c>
      <c r="F4917" t="s">
        <v>65</v>
      </c>
      <c r="G4917" t="s">
        <v>27</v>
      </c>
      <c r="H4917" t="s">
        <v>20</v>
      </c>
      <c r="I4917" t="s">
        <v>28</v>
      </c>
      <c r="J4917">
        <v>5055</v>
      </c>
      <c r="K4917">
        <v>5.98</v>
      </c>
      <c r="L4917">
        <v>30228.9</v>
      </c>
      <c r="M4917">
        <v>1</v>
      </c>
      <c r="N4917" t="s">
        <v>617</v>
      </c>
      <c r="O4917" t="s">
        <v>22</v>
      </c>
      <c r="P4917" s="2">
        <f>DATEVALUE(CONCATENATE(RIGHT(output[[#This Row],[month_year]],2),"/01/",LEFT(output[[#This Row],[month_year]],4)))</f>
        <v>42461</v>
      </c>
    </row>
    <row r="4918" spans="1:16" x14ac:dyDescent="0.3">
      <c r="A4918">
        <v>201604</v>
      </c>
      <c r="B4918" t="s">
        <v>143</v>
      </c>
      <c r="C4918" t="s">
        <v>618</v>
      </c>
      <c r="D4918" t="s">
        <v>619</v>
      </c>
      <c r="E4918" t="s">
        <v>620</v>
      </c>
      <c r="F4918" t="s">
        <v>65</v>
      </c>
      <c r="G4918" t="s">
        <v>27</v>
      </c>
      <c r="H4918" t="s">
        <v>38</v>
      </c>
      <c r="I4918" t="s">
        <v>150</v>
      </c>
      <c r="J4918">
        <v>3778</v>
      </c>
      <c r="K4918">
        <v>6.98</v>
      </c>
      <c r="L4918">
        <v>26370.44</v>
      </c>
      <c r="M4918">
        <v>1</v>
      </c>
      <c r="N4918" t="s">
        <v>620</v>
      </c>
      <c r="O4918" t="s">
        <v>22</v>
      </c>
      <c r="P4918" s="2">
        <f>DATEVALUE(CONCATENATE(RIGHT(output[[#This Row],[month_year]],2),"/01/",LEFT(output[[#This Row],[month_year]],4)))</f>
        <v>42461</v>
      </c>
    </row>
    <row r="4919" spans="1:16" x14ac:dyDescent="0.3">
      <c r="A4919">
        <v>201604</v>
      </c>
      <c r="B4919" t="s">
        <v>143</v>
      </c>
      <c r="C4919" t="s">
        <v>621</v>
      </c>
      <c r="D4919" t="s">
        <v>622</v>
      </c>
      <c r="E4919" t="s">
        <v>617</v>
      </c>
      <c r="F4919" t="s">
        <v>65</v>
      </c>
      <c r="G4919" t="s">
        <v>27</v>
      </c>
      <c r="H4919" t="s">
        <v>20</v>
      </c>
      <c r="I4919" t="s">
        <v>28</v>
      </c>
      <c r="J4919">
        <v>599</v>
      </c>
      <c r="K4919">
        <v>5.98</v>
      </c>
      <c r="L4919">
        <v>3582.02</v>
      </c>
      <c r="N4919" t="s">
        <v>617</v>
      </c>
      <c r="O4919" t="s">
        <v>24</v>
      </c>
      <c r="P4919" s="2">
        <f>DATEVALUE(CONCATENATE(RIGHT(output[[#This Row],[month_year]],2),"/01/",LEFT(output[[#This Row],[month_year]],4)))</f>
        <v>42461</v>
      </c>
    </row>
    <row r="4920" spans="1:16" x14ac:dyDescent="0.3">
      <c r="A4920">
        <v>201604</v>
      </c>
      <c r="B4920" t="s">
        <v>143</v>
      </c>
      <c r="C4920" t="s">
        <v>623</v>
      </c>
      <c r="D4920" t="s">
        <v>624</v>
      </c>
      <c r="E4920" t="s">
        <v>620</v>
      </c>
      <c r="F4920" t="s">
        <v>65</v>
      </c>
      <c r="G4920" t="s">
        <v>27</v>
      </c>
      <c r="H4920" t="s">
        <v>38</v>
      </c>
      <c r="I4920" t="s">
        <v>150</v>
      </c>
      <c r="J4920">
        <v>415</v>
      </c>
      <c r="K4920">
        <v>6.98</v>
      </c>
      <c r="L4920">
        <v>2896.7</v>
      </c>
      <c r="N4920" t="s">
        <v>620</v>
      </c>
      <c r="O4920" t="s">
        <v>24</v>
      </c>
      <c r="P4920" s="2">
        <f>DATEVALUE(CONCATENATE(RIGHT(output[[#This Row],[month_year]],2),"/01/",LEFT(output[[#This Row],[month_year]],4)))</f>
        <v>42461</v>
      </c>
    </row>
    <row r="4921" spans="1:16" x14ac:dyDescent="0.3">
      <c r="A4921">
        <v>201604</v>
      </c>
      <c r="B4921" t="s">
        <v>143</v>
      </c>
      <c r="C4921" t="s">
        <v>625</v>
      </c>
      <c r="D4921" t="s">
        <v>626</v>
      </c>
      <c r="E4921" t="s">
        <v>126</v>
      </c>
      <c r="F4921" t="s">
        <v>65</v>
      </c>
      <c r="G4921" t="s">
        <v>19</v>
      </c>
      <c r="H4921" t="s">
        <v>20</v>
      </c>
      <c r="I4921" t="s">
        <v>21</v>
      </c>
      <c r="J4921">
        <v>2295</v>
      </c>
      <c r="K4921">
        <v>12.91</v>
      </c>
      <c r="L4921">
        <v>29628.45</v>
      </c>
      <c r="M4921">
        <v>20</v>
      </c>
      <c r="N4921" t="s">
        <v>126</v>
      </c>
      <c r="O4921" t="s">
        <v>22</v>
      </c>
      <c r="P4921" s="2">
        <f>DATEVALUE(CONCATENATE(RIGHT(output[[#This Row],[month_year]],2),"/01/",LEFT(output[[#This Row],[month_year]],4)))</f>
        <v>42461</v>
      </c>
    </row>
    <row r="4922" spans="1:16" x14ac:dyDescent="0.3">
      <c r="A4922">
        <v>201604</v>
      </c>
      <c r="B4922" t="s">
        <v>143</v>
      </c>
      <c r="C4922" t="s">
        <v>121</v>
      </c>
      <c r="D4922" t="s">
        <v>122</v>
      </c>
      <c r="E4922" t="s">
        <v>123</v>
      </c>
      <c r="F4922" t="s">
        <v>65</v>
      </c>
      <c r="G4922" t="s">
        <v>19</v>
      </c>
      <c r="H4922" t="s">
        <v>38</v>
      </c>
      <c r="I4922" t="s">
        <v>39</v>
      </c>
      <c r="J4922">
        <v>3330</v>
      </c>
      <c r="K4922">
        <v>14.0933333333333</v>
      </c>
      <c r="L4922">
        <v>46930.8</v>
      </c>
      <c r="M4922">
        <v>20</v>
      </c>
      <c r="N4922" t="s">
        <v>123</v>
      </c>
      <c r="O4922" t="s">
        <v>22</v>
      </c>
      <c r="P4922" s="2">
        <f>DATEVALUE(CONCATENATE(RIGHT(output[[#This Row],[month_year]],2),"/01/",LEFT(output[[#This Row],[month_year]],4)))</f>
        <v>42461</v>
      </c>
    </row>
    <row r="4923" spans="1:16" x14ac:dyDescent="0.3">
      <c r="A4923">
        <v>201604</v>
      </c>
      <c r="B4923" t="s">
        <v>143</v>
      </c>
      <c r="C4923" t="s">
        <v>627</v>
      </c>
      <c r="D4923" t="s">
        <v>628</v>
      </c>
      <c r="E4923" t="s">
        <v>126</v>
      </c>
      <c r="F4923" t="s">
        <v>65</v>
      </c>
      <c r="G4923" t="s">
        <v>161</v>
      </c>
      <c r="H4923" t="s">
        <v>20</v>
      </c>
      <c r="I4923" t="s">
        <v>162</v>
      </c>
      <c r="J4923">
        <v>3157</v>
      </c>
      <c r="K4923">
        <v>13.116666666666699</v>
      </c>
      <c r="L4923">
        <v>41409.316666666702</v>
      </c>
      <c r="N4923" t="s">
        <v>126</v>
      </c>
      <c r="O4923" t="s">
        <v>24</v>
      </c>
      <c r="P4923" s="2">
        <f>DATEVALUE(CONCATENATE(RIGHT(output[[#This Row],[month_year]],2),"/01/",LEFT(output[[#This Row],[month_year]],4)))</f>
        <v>42461</v>
      </c>
    </row>
    <row r="4924" spans="1:16" x14ac:dyDescent="0.3">
      <c r="A4924">
        <v>201604</v>
      </c>
      <c r="B4924" t="s">
        <v>143</v>
      </c>
      <c r="C4924" t="s">
        <v>629</v>
      </c>
      <c r="D4924" t="s">
        <v>630</v>
      </c>
      <c r="E4924" t="s">
        <v>123</v>
      </c>
      <c r="F4924" t="s">
        <v>65</v>
      </c>
      <c r="G4924" t="s">
        <v>161</v>
      </c>
      <c r="H4924" t="s">
        <v>38</v>
      </c>
      <c r="I4924" t="s">
        <v>165</v>
      </c>
      <c r="J4924">
        <v>4001</v>
      </c>
      <c r="K4924">
        <v>14.21</v>
      </c>
      <c r="L4924">
        <v>56854.21</v>
      </c>
      <c r="N4924" t="s">
        <v>123</v>
      </c>
      <c r="O4924" t="s">
        <v>24</v>
      </c>
      <c r="P4924" s="2">
        <f>DATEVALUE(CONCATENATE(RIGHT(output[[#This Row],[month_year]],2),"/01/",LEFT(output[[#This Row],[month_year]],4)))</f>
        <v>42461</v>
      </c>
    </row>
    <row r="4925" spans="1:16" x14ac:dyDescent="0.3">
      <c r="A4925">
        <v>201604</v>
      </c>
      <c r="B4925" t="s">
        <v>143</v>
      </c>
      <c r="C4925" t="s">
        <v>124</v>
      </c>
      <c r="D4925" t="s">
        <v>125</v>
      </c>
      <c r="E4925" t="s">
        <v>126</v>
      </c>
      <c r="F4925" t="s">
        <v>65</v>
      </c>
      <c r="G4925" t="s">
        <v>19</v>
      </c>
      <c r="H4925" t="s">
        <v>20</v>
      </c>
      <c r="I4925" t="s">
        <v>21</v>
      </c>
      <c r="J4925">
        <v>203</v>
      </c>
      <c r="K4925">
        <v>14.98</v>
      </c>
      <c r="L4925">
        <v>3040.94</v>
      </c>
      <c r="N4925" t="s">
        <v>126</v>
      </c>
      <c r="O4925" t="s">
        <v>24</v>
      </c>
      <c r="P4925" s="2">
        <f>DATEVALUE(CONCATENATE(RIGHT(output[[#This Row],[month_year]],2),"/01/",LEFT(output[[#This Row],[month_year]],4)))</f>
        <v>42461</v>
      </c>
    </row>
    <row r="4926" spans="1:16" x14ac:dyDescent="0.3">
      <c r="A4926">
        <v>201604</v>
      </c>
      <c r="B4926" t="s">
        <v>143</v>
      </c>
      <c r="C4926" t="s">
        <v>631</v>
      </c>
      <c r="D4926" t="s">
        <v>632</v>
      </c>
      <c r="E4926" t="s">
        <v>123</v>
      </c>
      <c r="F4926" t="s">
        <v>65</v>
      </c>
      <c r="G4926" t="s">
        <v>19</v>
      </c>
      <c r="H4926" t="s">
        <v>38</v>
      </c>
      <c r="I4926" t="s">
        <v>39</v>
      </c>
      <c r="J4926">
        <v>293</v>
      </c>
      <c r="K4926">
        <v>15.98</v>
      </c>
      <c r="L4926">
        <v>4682.1400000000003</v>
      </c>
      <c r="N4926" t="s">
        <v>123</v>
      </c>
      <c r="O4926" t="s">
        <v>24</v>
      </c>
      <c r="P4926" s="2">
        <f>DATEVALUE(CONCATENATE(RIGHT(output[[#This Row],[month_year]],2),"/01/",LEFT(output[[#This Row],[month_year]],4)))</f>
        <v>42461</v>
      </c>
    </row>
    <row r="4927" spans="1:16" x14ac:dyDescent="0.3">
      <c r="A4927">
        <v>201604</v>
      </c>
      <c r="B4927" t="s">
        <v>633</v>
      </c>
      <c r="C4927" t="s">
        <v>16</v>
      </c>
      <c r="D4927" t="s">
        <v>17</v>
      </c>
      <c r="E4927" t="s">
        <v>17</v>
      </c>
      <c r="F4927" t="s">
        <v>18</v>
      </c>
      <c r="G4927" t="s">
        <v>19</v>
      </c>
      <c r="H4927" t="s">
        <v>20</v>
      </c>
      <c r="I4927" t="s">
        <v>21</v>
      </c>
      <c r="J4927">
        <v>3284</v>
      </c>
      <c r="K4927">
        <v>13.103999999999999</v>
      </c>
      <c r="L4927">
        <v>43033.536</v>
      </c>
      <c r="M4927">
        <v>25.3333333333333</v>
      </c>
      <c r="N4927" t="s">
        <v>17</v>
      </c>
      <c r="O4927" t="s">
        <v>22</v>
      </c>
      <c r="P4927" s="2">
        <f>DATEVALUE(CONCATENATE(RIGHT(output[[#This Row],[month_year]],2),"/01/",LEFT(output[[#This Row],[month_year]],4)))</f>
        <v>42461</v>
      </c>
    </row>
    <row r="4928" spans="1:16" x14ac:dyDescent="0.3">
      <c r="A4928">
        <v>201604</v>
      </c>
      <c r="B4928" t="s">
        <v>633</v>
      </c>
      <c r="C4928" t="s">
        <v>79</v>
      </c>
      <c r="D4928" t="s">
        <v>80</v>
      </c>
      <c r="E4928" t="s">
        <v>81</v>
      </c>
      <c r="F4928" t="s">
        <v>18</v>
      </c>
      <c r="G4928" t="s">
        <v>52</v>
      </c>
      <c r="H4928" t="s">
        <v>20</v>
      </c>
      <c r="I4928" t="s">
        <v>53</v>
      </c>
      <c r="J4928">
        <v>755</v>
      </c>
      <c r="K4928">
        <v>12.99</v>
      </c>
      <c r="L4928">
        <v>9807.4500000000007</v>
      </c>
      <c r="M4928">
        <v>9.3333333333333304</v>
      </c>
      <c r="N4928" t="s">
        <v>81</v>
      </c>
      <c r="O4928" t="s">
        <v>22</v>
      </c>
      <c r="P4928" s="2">
        <f>DATEVALUE(CONCATENATE(RIGHT(output[[#This Row],[month_year]],2),"/01/",LEFT(output[[#This Row],[month_year]],4)))</f>
        <v>42461</v>
      </c>
    </row>
    <row r="4929" spans="1:16" x14ac:dyDescent="0.3">
      <c r="A4929">
        <v>201604</v>
      </c>
      <c r="B4929" t="s">
        <v>633</v>
      </c>
      <c r="C4929" t="s">
        <v>23</v>
      </c>
      <c r="D4929" t="s">
        <v>23</v>
      </c>
      <c r="E4929" t="s">
        <v>23</v>
      </c>
      <c r="F4929" t="s">
        <v>23</v>
      </c>
      <c r="G4929" t="s">
        <v>19</v>
      </c>
      <c r="H4929" t="s">
        <v>20</v>
      </c>
      <c r="I4929" t="s">
        <v>21</v>
      </c>
      <c r="J4929">
        <v>2642</v>
      </c>
      <c r="K4929">
        <v>13.103999999999999</v>
      </c>
      <c r="L4929">
        <v>34620.767999999996</v>
      </c>
      <c r="M4929">
        <v>26.6666666666667</v>
      </c>
      <c r="N4929" t="s">
        <v>23</v>
      </c>
      <c r="O4929" t="s">
        <v>22</v>
      </c>
      <c r="P4929" s="2">
        <f>DATEVALUE(CONCATENATE(RIGHT(output[[#This Row],[month_year]],2),"/01/",LEFT(output[[#This Row],[month_year]],4)))</f>
        <v>42461</v>
      </c>
    </row>
    <row r="4930" spans="1:16" x14ac:dyDescent="0.3">
      <c r="A4930">
        <v>201604</v>
      </c>
      <c r="B4930" t="s">
        <v>633</v>
      </c>
      <c r="C4930" t="s">
        <v>128</v>
      </c>
      <c r="D4930" t="s">
        <v>129</v>
      </c>
      <c r="E4930" t="s">
        <v>129</v>
      </c>
      <c r="F4930" t="s">
        <v>30</v>
      </c>
      <c r="G4930" t="s">
        <v>19</v>
      </c>
      <c r="H4930" t="s">
        <v>20</v>
      </c>
      <c r="I4930" t="s">
        <v>21</v>
      </c>
      <c r="J4930">
        <v>1097</v>
      </c>
      <c r="K4930">
        <v>13.103999999999999</v>
      </c>
      <c r="L4930">
        <v>14375.088</v>
      </c>
      <c r="M4930">
        <v>9.3333333333333304</v>
      </c>
      <c r="N4930" t="s">
        <v>129</v>
      </c>
      <c r="O4930" t="s">
        <v>22</v>
      </c>
      <c r="P4930" s="2">
        <f>DATEVALUE(CONCATENATE(RIGHT(output[[#This Row],[month_year]],2),"/01/",LEFT(output[[#This Row],[month_year]],4)))</f>
        <v>42461</v>
      </c>
    </row>
    <row r="4931" spans="1:16" x14ac:dyDescent="0.3">
      <c r="A4931">
        <v>201604</v>
      </c>
      <c r="B4931" t="s">
        <v>633</v>
      </c>
      <c r="C4931" t="s">
        <v>29</v>
      </c>
      <c r="D4931" t="s">
        <v>30</v>
      </c>
      <c r="E4931" t="s">
        <v>30</v>
      </c>
      <c r="F4931" t="s">
        <v>30</v>
      </c>
      <c r="G4931" t="s">
        <v>19</v>
      </c>
      <c r="H4931" t="s">
        <v>20</v>
      </c>
      <c r="I4931" t="s">
        <v>21</v>
      </c>
      <c r="J4931">
        <v>6945</v>
      </c>
      <c r="K4931">
        <v>13.103999999999999</v>
      </c>
      <c r="L4931">
        <v>91007.28</v>
      </c>
      <c r="M4931">
        <v>74.6666666666667</v>
      </c>
      <c r="N4931" t="s">
        <v>30</v>
      </c>
      <c r="O4931" t="s">
        <v>22</v>
      </c>
      <c r="P4931" s="2">
        <f>DATEVALUE(CONCATENATE(RIGHT(output[[#This Row],[month_year]],2),"/01/",LEFT(output[[#This Row],[month_year]],4)))</f>
        <v>42461</v>
      </c>
    </row>
    <row r="4932" spans="1:16" x14ac:dyDescent="0.3">
      <c r="A4932">
        <v>201604</v>
      </c>
      <c r="B4932" t="s">
        <v>633</v>
      </c>
      <c r="C4932" t="s">
        <v>137</v>
      </c>
      <c r="D4932" t="s">
        <v>138</v>
      </c>
      <c r="E4932" t="s">
        <v>138</v>
      </c>
      <c r="F4932" t="s">
        <v>30</v>
      </c>
      <c r="G4932" t="s">
        <v>19</v>
      </c>
      <c r="H4932" t="s">
        <v>20</v>
      </c>
      <c r="I4932" t="s">
        <v>21</v>
      </c>
      <c r="J4932">
        <v>1507</v>
      </c>
      <c r="K4932">
        <v>13.103999999999999</v>
      </c>
      <c r="L4932">
        <v>19747.727999999999</v>
      </c>
      <c r="M4932">
        <v>20.6666666666667</v>
      </c>
      <c r="N4932" t="s">
        <v>138</v>
      </c>
      <c r="O4932" t="s">
        <v>22</v>
      </c>
      <c r="P4932" s="2">
        <f>DATEVALUE(CONCATENATE(RIGHT(output[[#This Row],[month_year]],2),"/01/",LEFT(output[[#This Row],[month_year]],4)))</f>
        <v>42461</v>
      </c>
    </row>
    <row r="4933" spans="1:16" x14ac:dyDescent="0.3">
      <c r="A4933">
        <v>201604</v>
      </c>
      <c r="B4933" t="s">
        <v>633</v>
      </c>
      <c r="C4933" t="s">
        <v>634</v>
      </c>
      <c r="D4933" t="s">
        <v>318</v>
      </c>
      <c r="E4933" t="s">
        <v>318</v>
      </c>
      <c r="F4933" t="s">
        <v>30</v>
      </c>
      <c r="G4933" t="s">
        <v>19</v>
      </c>
      <c r="H4933" t="s">
        <v>38</v>
      </c>
      <c r="I4933" t="s">
        <v>39</v>
      </c>
      <c r="J4933">
        <v>3325</v>
      </c>
      <c r="K4933">
        <v>12.99</v>
      </c>
      <c r="L4933">
        <v>43191.75</v>
      </c>
      <c r="M4933">
        <v>19.3333333333333</v>
      </c>
      <c r="N4933" t="s">
        <v>318</v>
      </c>
      <c r="O4933" t="s">
        <v>22</v>
      </c>
      <c r="P4933" s="2">
        <f>DATEVALUE(CONCATENATE(RIGHT(output[[#This Row],[month_year]],2),"/01/",LEFT(output[[#This Row],[month_year]],4)))</f>
        <v>42461</v>
      </c>
    </row>
    <row r="4934" spans="1:16" x14ac:dyDescent="0.3">
      <c r="A4934">
        <v>201604</v>
      </c>
      <c r="B4934" t="s">
        <v>633</v>
      </c>
      <c r="C4934" t="s">
        <v>31</v>
      </c>
      <c r="D4934" t="s">
        <v>32</v>
      </c>
      <c r="E4934" t="s">
        <v>32</v>
      </c>
      <c r="F4934" t="s">
        <v>30</v>
      </c>
      <c r="G4934" t="s">
        <v>19</v>
      </c>
      <c r="H4934" t="s">
        <v>20</v>
      </c>
      <c r="I4934" t="s">
        <v>21</v>
      </c>
      <c r="J4934">
        <v>9422</v>
      </c>
      <c r="K4934">
        <v>13.103999999999999</v>
      </c>
      <c r="L4934">
        <v>123465.88800000001</v>
      </c>
      <c r="M4934">
        <v>108</v>
      </c>
      <c r="N4934" t="s">
        <v>32</v>
      </c>
      <c r="O4934" t="s">
        <v>22</v>
      </c>
      <c r="P4934" s="2">
        <f>DATEVALUE(CONCATENATE(RIGHT(output[[#This Row],[month_year]],2),"/01/",LEFT(output[[#This Row],[month_year]],4)))</f>
        <v>42461</v>
      </c>
    </row>
    <row r="4935" spans="1:16" x14ac:dyDescent="0.3">
      <c r="A4935">
        <v>201604</v>
      </c>
      <c r="B4935" t="s">
        <v>633</v>
      </c>
      <c r="C4935" t="s">
        <v>92</v>
      </c>
      <c r="D4935" t="s">
        <v>92</v>
      </c>
      <c r="E4935" t="s">
        <v>92</v>
      </c>
      <c r="F4935" t="s">
        <v>35</v>
      </c>
      <c r="G4935" t="s">
        <v>19</v>
      </c>
      <c r="H4935" t="s">
        <v>20</v>
      </c>
      <c r="I4935" t="s">
        <v>21</v>
      </c>
      <c r="J4935">
        <v>3713</v>
      </c>
      <c r="K4935">
        <v>13.103999999999999</v>
      </c>
      <c r="L4935">
        <v>48655.152000000002</v>
      </c>
      <c r="M4935">
        <v>32.6666666666667</v>
      </c>
      <c r="N4935" t="s">
        <v>92</v>
      </c>
      <c r="O4935" t="s">
        <v>22</v>
      </c>
      <c r="P4935" s="2">
        <f>DATEVALUE(CONCATENATE(RIGHT(output[[#This Row],[month_year]],2),"/01/",LEFT(output[[#This Row],[month_year]],4)))</f>
        <v>42461</v>
      </c>
    </row>
    <row r="4936" spans="1:16" x14ac:dyDescent="0.3">
      <c r="A4936">
        <v>201604</v>
      </c>
      <c r="B4936" t="s">
        <v>633</v>
      </c>
      <c r="C4936" t="s">
        <v>33</v>
      </c>
      <c r="D4936" t="s">
        <v>33</v>
      </c>
      <c r="E4936" t="s">
        <v>34</v>
      </c>
      <c r="F4936" t="s">
        <v>35</v>
      </c>
      <c r="G4936" t="s">
        <v>19</v>
      </c>
      <c r="H4936" t="s">
        <v>20</v>
      </c>
      <c r="I4936" t="s">
        <v>21</v>
      </c>
      <c r="J4936">
        <v>3343</v>
      </c>
      <c r="K4936">
        <v>13.103999999999999</v>
      </c>
      <c r="L4936">
        <v>43806.671999999999</v>
      </c>
      <c r="M4936">
        <v>34.6666666666667</v>
      </c>
      <c r="N4936" t="s">
        <v>34</v>
      </c>
      <c r="O4936" t="s">
        <v>22</v>
      </c>
      <c r="P4936" s="2">
        <f>DATEVALUE(CONCATENATE(RIGHT(output[[#This Row],[month_year]],2),"/01/",LEFT(output[[#This Row],[month_year]],4)))</f>
        <v>42461</v>
      </c>
    </row>
    <row r="4937" spans="1:16" x14ac:dyDescent="0.3">
      <c r="A4937">
        <v>201604</v>
      </c>
      <c r="B4937" t="s">
        <v>633</v>
      </c>
      <c r="C4937" t="s">
        <v>36</v>
      </c>
      <c r="D4937" t="s">
        <v>36</v>
      </c>
      <c r="E4937" t="s">
        <v>36</v>
      </c>
      <c r="F4937" t="s">
        <v>35</v>
      </c>
      <c r="G4937" t="s">
        <v>19</v>
      </c>
      <c r="H4937" t="s">
        <v>20</v>
      </c>
      <c r="I4937" t="s">
        <v>21</v>
      </c>
      <c r="J4937">
        <v>5818</v>
      </c>
      <c r="K4937">
        <v>13.103999999999999</v>
      </c>
      <c r="L4937">
        <v>76239.072</v>
      </c>
      <c r="M4937">
        <v>52.6666666666667</v>
      </c>
      <c r="N4937" t="s">
        <v>36</v>
      </c>
      <c r="O4937" t="s">
        <v>22</v>
      </c>
      <c r="P4937" s="2">
        <f>DATEVALUE(CONCATENATE(RIGHT(output[[#This Row],[month_year]],2),"/01/",LEFT(output[[#This Row],[month_year]],4)))</f>
        <v>42461</v>
      </c>
    </row>
    <row r="4938" spans="1:16" x14ac:dyDescent="0.3">
      <c r="A4938">
        <v>201604</v>
      </c>
      <c r="B4938" t="s">
        <v>633</v>
      </c>
      <c r="C4938" t="s">
        <v>635</v>
      </c>
      <c r="D4938" t="s">
        <v>636</v>
      </c>
      <c r="E4938" t="s">
        <v>636</v>
      </c>
      <c r="F4938" t="s">
        <v>35</v>
      </c>
      <c r="G4938" t="s">
        <v>637</v>
      </c>
      <c r="H4938" t="s">
        <v>20</v>
      </c>
      <c r="I4938" t="s">
        <v>638</v>
      </c>
      <c r="J4938">
        <v>2797</v>
      </c>
      <c r="K4938">
        <v>12.99</v>
      </c>
      <c r="L4938">
        <v>36333.03</v>
      </c>
      <c r="M4938">
        <v>16</v>
      </c>
      <c r="N4938" t="s">
        <v>636</v>
      </c>
      <c r="O4938" t="s">
        <v>22</v>
      </c>
      <c r="P4938" s="2">
        <f>DATEVALUE(CONCATENATE(RIGHT(output[[#This Row],[month_year]],2),"/01/",LEFT(output[[#This Row],[month_year]],4)))</f>
        <v>42461</v>
      </c>
    </row>
    <row r="4939" spans="1:16" x14ac:dyDescent="0.3">
      <c r="A4939">
        <v>201604</v>
      </c>
      <c r="B4939" t="s">
        <v>633</v>
      </c>
      <c r="C4939" t="s">
        <v>93</v>
      </c>
      <c r="D4939" t="s">
        <v>93</v>
      </c>
      <c r="E4939" t="s">
        <v>93</v>
      </c>
      <c r="F4939" t="s">
        <v>35</v>
      </c>
      <c r="G4939" t="s">
        <v>19</v>
      </c>
      <c r="H4939" t="s">
        <v>20</v>
      </c>
      <c r="I4939" t="s">
        <v>21</v>
      </c>
      <c r="J4939">
        <v>1888</v>
      </c>
      <c r="K4939">
        <v>13.103999999999999</v>
      </c>
      <c r="L4939">
        <v>24740.351999999999</v>
      </c>
      <c r="M4939">
        <v>29.3333333333333</v>
      </c>
      <c r="N4939" t="s">
        <v>93</v>
      </c>
      <c r="O4939" t="s">
        <v>22</v>
      </c>
      <c r="P4939" s="2">
        <f>DATEVALUE(CONCATENATE(RIGHT(output[[#This Row],[month_year]],2),"/01/",LEFT(output[[#This Row],[month_year]],4)))</f>
        <v>42461</v>
      </c>
    </row>
    <row r="4940" spans="1:16" x14ac:dyDescent="0.3">
      <c r="A4940">
        <v>201604</v>
      </c>
      <c r="B4940" t="s">
        <v>633</v>
      </c>
      <c r="C4940" t="s">
        <v>95</v>
      </c>
      <c r="D4940" t="s">
        <v>95</v>
      </c>
      <c r="E4940" t="s">
        <v>96</v>
      </c>
      <c r="F4940" t="s">
        <v>35</v>
      </c>
      <c r="G4940" t="s">
        <v>52</v>
      </c>
      <c r="H4940" t="s">
        <v>20</v>
      </c>
      <c r="I4940" t="s">
        <v>53</v>
      </c>
      <c r="J4940">
        <v>1383</v>
      </c>
      <c r="K4940">
        <v>12.99</v>
      </c>
      <c r="L4940">
        <v>17965.169999999998</v>
      </c>
      <c r="M4940">
        <v>16</v>
      </c>
      <c r="N4940" t="s">
        <v>96</v>
      </c>
      <c r="O4940" t="s">
        <v>22</v>
      </c>
      <c r="P4940" s="2">
        <f>DATEVALUE(CONCATENATE(RIGHT(output[[#This Row],[month_year]],2),"/01/",LEFT(output[[#This Row],[month_year]],4)))</f>
        <v>42461</v>
      </c>
    </row>
    <row r="4941" spans="1:16" x14ac:dyDescent="0.3">
      <c r="A4941">
        <v>201604</v>
      </c>
      <c r="B4941" t="s">
        <v>633</v>
      </c>
      <c r="C4941" t="s">
        <v>639</v>
      </c>
      <c r="D4941" t="s">
        <v>640</v>
      </c>
      <c r="E4941" t="s">
        <v>640</v>
      </c>
      <c r="F4941" t="s">
        <v>48</v>
      </c>
      <c r="G4941" t="s">
        <v>19</v>
      </c>
      <c r="H4941" t="s">
        <v>20</v>
      </c>
      <c r="I4941" t="s">
        <v>21</v>
      </c>
      <c r="J4941">
        <v>879</v>
      </c>
      <c r="K4941">
        <v>13.103999999999999</v>
      </c>
      <c r="L4941">
        <v>11518.415999999999</v>
      </c>
      <c r="M4941">
        <v>1.3333333333333299</v>
      </c>
      <c r="N4941" t="s">
        <v>640</v>
      </c>
      <c r="O4941" t="s">
        <v>22</v>
      </c>
      <c r="P4941" s="2">
        <f>DATEVALUE(CONCATENATE(RIGHT(output[[#This Row],[month_year]],2),"/01/",LEFT(output[[#This Row],[month_year]],4)))</f>
        <v>42461</v>
      </c>
    </row>
    <row r="4942" spans="1:16" x14ac:dyDescent="0.3">
      <c r="A4942">
        <v>201604</v>
      </c>
      <c r="B4942" t="s">
        <v>633</v>
      </c>
      <c r="C4942" t="s">
        <v>46</v>
      </c>
      <c r="D4942" t="s">
        <v>47</v>
      </c>
      <c r="E4942" t="s">
        <v>47</v>
      </c>
      <c r="F4942" t="s">
        <v>48</v>
      </c>
      <c r="G4942" t="s">
        <v>19</v>
      </c>
      <c r="H4942" t="s">
        <v>20</v>
      </c>
      <c r="I4942" t="s">
        <v>21</v>
      </c>
      <c r="J4942">
        <v>5336</v>
      </c>
      <c r="K4942">
        <v>13.103999999999999</v>
      </c>
      <c r="L4942">
        <v>69922.944000000003</v>
      </c>
      <c r="M4942">
        <v>56</v>
      </c>
      <c r="N4942" t="s">
        <v>47</v>
      </c>
      <c r="O4942" t="s">
        <v>22</v>
      </c>
      <c r="P4942" s="2">
        <f>DATEVALUE(CONCATENATE(RIGHT(output[[#This Row],[month_year]],2),"/01/",LEFT(output[[#This Row],[month_year]],4)))</f>
        <v>42461</v>
      </c>
    </row>
    <row r="4943" spans="1:16" x14ac:dyDescent="0.3">
      <c r="A4943">
        <v>201604</v>
      </c>
      <c r="B4943" t="s">
        <v>633</v>
      </c>
      <c r="C4943" t="s">
        <v>49</v>
      </c>
      <c r="D4943" t="s">
        <v>50</v>
      </c>
      <c r="E4943" t="s">
        <v>51</v>
      </c>
      <c r="F4943" t="s">
        <v>48</v>
      </c>
      <c r="G4943" t="s">
        <v>52</v>
      </c>
      <c r="H4943" t="s">
        <v>20</v>
      </c>
      <c r="I4943" t="s">
        <v>53</v>
      </c>
      <c r="J4943">
        <v>1088</v>
      </c>
      <c r="K4943">
        <v>12.99</v>
      </c>
      <c r="L4943">
        <v>14133.12</v>
      </c>
      <c r="M4943">
        <v>11.3333333333333</v>
      </c>
      <c r="N4943" t="s">
        <v>51</v>
      </c>
      <c r="O4943" t="s">
        <v>22</v>
      </c>
      <c r="P4943" s="2">
        <f>DATEVALUE(CONCATENATE(RIGHT(output[[#This Row],[month_year]],2),"/01/",LEFT(output[[#This Row],[month_year]],4)))</f>
        <v>42461</v>
      </c>
    </row>
    <row r="4944" spans="1:16" x14ac:dyDescent="0.3">
      <c r="A4944">
        <v>201604</v>
      </c>
      <c r="B4944" t="s">
        <v>633</v>
      </c>
      <c r="C4944" t="s">
        <v>54</v>
      </c>
      <c r="D4944" t="s">
        <v>55</v>
      </c>
      <c r="E4944" t="s">
        <v>55</v>
      </c>
      <c r="F4944" t="s">
        <v>48</v>
      </c>
      <c r="G4944" t="s">
        <v>19</v>
      </c>
      <c r="H4944" t="s">
        <v>20</v>
      </c>
      <c r="I4944" t="s">
        <v>21</v>
      </c>
      <c r="J4944">
        <v>827</v>
      </c>
      <c r="K4944">
        <v>13.103999999999999</v>
      </c>
      <c r="L4944">
        <v>10837.008</v>
      </c>
      <c r="M4944">
        <v>10.6666666666667</v>
      </c>
      <c r="N4944" t="s">
        <v>55</v>
      </c>
      <c r="O4944" t="s">
        <v>22</v>
      </c>
      <c r="P4944" s="2">
        <f>DATEVALUE(CONCATENATE(RIGHT(output[[#This Row],[month_year]],2),"/01/",LEFT(output[[#This Row],[month_year]],4)))</f>
        <v>42461</v>
      </c>
    </row>
    <row r="4945" spans="1:16" x14ac:dyDescent="0.3">
      <c r="A4945">
        <v>201604</v>
      </c>
      <c r="B4945" t="s">
        <v>633</v>
      </c>
      <c r="C4945" t="s">
        <v>60</v>
      </c>
      <c r="D4945" t="s">
        <v>61</v>
      </c>
      <c r="E4945" t="s">
        <v>61</v>
      </c>
      <c r="F4945" t="s">
        <v>48</v>
      </c>
      <c r="G4945" t="s">
        <v>19</v>
      </c>
      <c r="H4945" t="s">
        <v>20</v>
      </c>
      <c r="I4945" t="s">
        <v>21</v>
      </c>
      <c r="J4945">
        <v>1505</v>
      </c>
      <c r="K4945">
        <v>13.103999999999999</v>
      </c>
      <c r="L4945">
        <v>19721.52</v>
      </c>
      <c r="M4945">
        <v>24.6666666666667</v>
      </c>
      <c r="N4945" t="s">
        <v>61</v>
      </c>
      <c r="O4945" t="s">
        <v>22</v>
      </c>
      <c r="P4945" s="2">
        <f>DATEVALUE(CONCATENATE(RIGHT(output[[#This Row],[month_year]],2),"/01/",LEFT(output[[#This Row],[month_year]],4)))</f>
        <v>42461</v>
      </c>
    </row>
    <row r="4946" spans="1:16" x14ac:dyDescent="0.3">
      <c r="A4946">
        <v>201604</v>
      </c>
      <c r="B4946" t="s">
        <v>633</v>
      </c>
      <c r="C4946" t="s">
        <v>641</v>
      </c>
      <c r="D4946" t="s">
        <v>642</v>
      </c>
      <c r="E4946" t="s">
        <v>100</v>
      </c>
      <c r="F4946" t="s">
        <v>65</v>
      </c>
      <c r="G4946" t="s">
        <v>19</v>
      </c>
      <c r="H4946" t="s">
        <v>20</v>
      </c>
      <c r="I4946" t="s">
        <v>21</v>
      </c>
      <c r="J4946">
        <v>2012</v>
      </c>
      <c r="K4946">
        <v>13.103999999999999</v>
      </c>
      <c r="L4946">
        <v>26365.248</v>
      </c>
      <c r="M4946">
        <v>20</v>
      </c>
      <c r="N4946" t="s">
        <v>100</v>
      </c>
      <c r="O4946" t="s">
        <v>22</v>
      </c>
      <c r="P4946" s="2">
        <f>DATEVALUE(CONCATENATE(RIGHT(output[[#This Row],[month_year]],2),"/01/",LEFT(output[[#This Row],[month_year]],4)))</f>
        <v>42461</v>
      </c>
    </row>
    <row r="4947" spans="1:16" x14ac:dyDescent="0.3">
      <c r="A4947">
        <v>201604</v>
      </c>
      <c r="B4947" t="s">
        <v>633</v>
      </c>
      <c r="C4947" t="s">
        <v>97</v>
      </c>
      <c r="D4947" t="s">
        <v>98</v>
      </c>
      <c r="E4947" t="s">
        <v>98</v>
      </c>
      <c r="F4947" t="s">
        <v>65</v>
      </c>
      <c r="G4947" t="s">
        <v>19</v>
      </c>
      <c r="H4947" t="s">
        <v>20</v>
      </c>
      <c r="I4947" t="s">
        <v>21</v>
      </c>
      <c r="J4947">
        <v>906</v>
      </c>
      <c r="K4947">
        <v>13.103999999999999</v>
      </c>
      <c r="L4947">
        <v>11872.224</v>
      </c>
      <c r="M4947">
        <v>9.3333333333333304</v>
      </c>
      <c r="N4947" t="s">
        <v>98</v>
      </c>
      <c r="O4947" t="s">
        <v>22</v>
      </c>
      <c r="P4947" s="2">
        <f>DATEVALUE(CONCATENATE(RIGHT(output[[#This Row],[month_year]],2),"/01/",LEFT(output[[#This Row],[month_year]],4)))</f>
        <v>42461</v>
      </c>
    </row>
    <row r="4948" spans="1:16" x14ac:dyDescent="0.3">
      <c r="A4948">
        <v>201604</v>
      </c>
      <c r="B4948" t="s">
        <v>633</v>
      </c>
      <c r="C4948" t="s">
        <v>142</v>
      </c>
      <c r="D4948" t="s">
        <v>63</v>
      </c>
      <c r="E4948" t="s">
        <v>64</v>
      </c>
      <c r="F4948" t="s">
        <v>65</v>
      </c>
      <c r="G4948" t="s">
        <v>19</v>
      </c>
      <c r="H4948" t="s">
        <v>20</v>
      </c>
      <c r="I4948" t="s">
        <v>21</v>
      </c>
      <c r="J4948">
        <v>1762</v>
      </c>
      <c r="K4948">
        <v>13.103999999999999</v>
      </c>
      <c r="L4948">
        <v>23089.248</v>
      </c>
      <c r="M4948">
        <v>25.3333333333333</v>
      </c>
      <c r="N4948" t="s">
        <v>64</v>
      </c>
      <c r="O4948" t="s">
        <v>22</v>
      </c>
      <c r="P4948" s="2">
        <f>DATEVALUE(CONCATENATE(RIGHT(output[[#This Row],[month_year]],2),"/01/",LEFT(output[[#This Row],[month_year]],4)))</f>
        <v>42461</v>
      </c>
    </row>
    <row r="4949" spans="1:16" x14ac:dyDescent="0.3">
      <c r="A4949">
        <v>201604</v>
      </c>
      <c r="B4949" t="s">
        <v>633</v>
      </c>
      <c r="C4949" t="s">
        <v>643</v>
      </c>
      <c r="D4949" t="s">
        <v>644</v>
      </c>
      <c r="E4949" t="s">
        <v>645</v>
      </c>
      <c r="F4949" t="s">
        <v>65</v>
      </c>
      <c r="G4949" t="s">
        <v>19</v>
      </c>
      <c r="H4949" t="s">
        <v>20</v>
      </c>
      <c r="I4949" t="s">
        <v>21</v>
      </c>
      <c r="J4949">
        <v>942</v>
      </c>
      <c r="K4949">
        <v>13.103999999999999</v>
      </c>
      <c r="L4949">
        <v>12343.968000000001</v>
      </c>
      <c r="M4949">
        <v>8</v>
      </c>
      <c r="N4949" t="s">
        <v>645</v>
      </c>
      <c r="O4949" t="s">
        <v>22</v>
      </c>
      <c r="P4949" s="2">
        <f>DATEVALUE(CONCATENATE(RIGHT(output[[#This Row],[month_year]],2),"/01/",LEFT(output[[#This Row],[month_year]],4)))</f>
        <v>42461</v>
      </c>
    </row>
    <row r="4950" spans="1:16" x14ac:dyDescent="0.3">
      <c r="A4950">
        <v>201604</v>
      </c>
      <c r="B4950" t="s">
        <v>633</v>
      </c>
      <c r="C4950" t="s">
        <v>66</v>
      </c>
      <c r="D4950" t="s">
        <v>67</v>
      </c>
      <c r="E4950" t="s">
        <v>67</v>
      </c>
      <c r="F4950" t="s">
        <v>65</v>
      </c>
      <c r="G4950" t="s">
        <v>19</v>
      </c>
      <c r="H4950" t="s">
        <v>20</v>
      </c>
      <c r="I4950" t="s">
        <v>21</v>
      </c>
      <c r="J4950">
        <v>1993</v>
      </c>
      <c r="K4950">
        <v>13.103999999999999</v>
      </c>
      <c r="L4950">
        <v>26116.272000000001</v>
      </c>
      <c r="M4950">
        <v>22.6666666666667</v>
      </c>
      <c r="N4950" t="s">
        <v>67</v>
      </c>
      <c r="O4950" t="s">
        <v>22</v>
      </c>
      <c r="P4950" s="2">
        <f>DATEVALUE(CONCATENATE(RIGHT(output[[#This Row],[month_year]],2),"/01/",LEFT(output[[#This Row],[month_year]],4)))</f>
        <v>42461</v>
      </c>
    </row>
    <row r="4951" spans="1:16" x14ac:dyDescent="0.3">
      <c r="A4951">
        <v>201604</v>
      </c>
      <c r="B4951" t="s">
        <v>633</v>
      </c>
      <c r="C4951" t="s">
        <v>595</v>
      </c>
      <c r="D4951" t="s">
        <v>596</v>
      </c>
      <c r="E4951" t="s">
        <v>65</v>
      </c>
      <c r="F4951" t="s">
        <v>65</v>
      </c>
      <c r="G4951" t="s">
        <v>19</v>
      </c>
      <c r="H4951" t="s">
        <v>20</v>
      </c>
      <c r="I4951" t="s">
        <v>21</v>
      </c>
      <c r="J4951">
        <v>5031</v>
      </c>
      <c r="K4951">
        <v>13.103999999999999</v>
      </c>
      <c r="L4951">
        <v>65926.224000000002</v>
      </c>
      <c r="M4951">
        <v>69.3333333333333</v>
      </c>
      <c r="N4951" t="s">
        <v>65</v>
      </c>
      <c r="O4951" t="s">
        <v>22</v>
      </c>
      <c r="P4951" s="2">
        <f>DATEVALUE(CONCATENATE(RIGHT(output[[#This Row],[month_year]],2),"/01/",LEFT(output[[#This Row],[month_year]],4)))</f>
        <v>42461</v>
      </c>
    </row>
    <row r="4952" spans="1:16" x14ac:dyDescent="0.3">
      <c r="A4952">
        <v>201604</v>
      </c>
      <c r="B4952" t="s">
        <v>633</v>
      </c>
      <c r="C4952" t="s">
        <v>646</v>
      </c>
      <c r="D4952" t="s">
        <v>126</v>
      </c>
      <c r="E4952" t="s">
        <v>126</v>
      </c>
      <c r="F4952" t="s">
        <v>65</v>
      </c>
      <c r="G4952" t="s">
        <v>19</v>
      </c>
      <c r="H4952" t="s">
        <v>20</v>
      </c>
      <c r="I4952" t="s">
        <v>21</v>
      </c>
      <c r="J4952">
        <v>1415</v>
      </c>
      <c r="K4952">
        <v>13.103999999999999</v>
      </c>
      <c r="L4952">
        <v>18542.16</v>
      </c>
      <c r="M4952">
        <v>21.3333333333333</v>
      </c>
      <c r="N4952" t="s">
        <v>126</v>
      </c>
      <c r="O4952" t="s">
        <v>22</v>
      </c>
      <c r="P4952" s="2">
        <f>DATEVALUE(CONCATENATE(RIGHT(output[[#This Row],[month_year]],2),"/01/",LEFT(output[[#This Row],[month_year]],4)))</f>
        <v>42461</v>
      </c>
    </row>
    <row r="4953" spans="1:16" x14ac:dyDescent="0.3">
      <c r="A4953">
        <v>201604</v>
      </c>
      <c r="B4953" t="s">
        <v>647</v>
      </c>
      <c r="C4953" t="s">
        <v>648</v>
      </c>
      <c r="D4953" t="s">
        <v>649</v>
      </c>
      <c r="E4953" t="s">
        <v>649</v>
      </c>
      <c r="F4953" t="s">
        <v>650</v>
      </c>
      <c r="G4953" t="s">
        <v>651</v>
      </c>
      <c r="H4953" t="s">
        <v>20</v>
      </c>
      <c r="I4953" t="s">
        <v>652</v>
      </c>
      <c r="J4953">
        <v>30</v>
      </c>
      <c r="K4953">
        <v>1.99</v>
      </c>
      <c r="L4953">
        <v>59.7</v>
      </c>
      <c r="O4953" t="s">
        <v>22</v>
      </c>
      <c r="P4953" s="2">
        <f>DATEVALUE(CONCATENATE(RIGHT(output[[#This Row],[month_year]],2),"/01/",LEFT(output[[#This Row],[month_year]],4)))</f>
        <v>42461</v>
      </c>
    </row>
    <row r="4954" spans="1:16" x14ac:dyDescent="0.3">
      <c r="A4954">
        <v>201604</v>
      </c>
      <c r="B4954" t="s">
        <v>647</v>
      </c>
      <c r="C4954" t="s">
        <v>16</v>
      </c>
      <c r="D4954" t="s">
        <v>17</v>
      </c>
      <c r="E4954" t="s">
        <v>17</v>
      </c>
      <c r="F4954" t="s">
        <v>18</v>
      </c>
      <c r="G4954" t="s">
        <v>19</v>
      </c>
      <c r="H4954" t="s">
        <v>20</v>
      </c>
      <c r="I4954" t="s">
        <v>21</v>
      </c>
      <c r="J4954">
        <v>932</v>
      </c>
      <c r="K4954">
        <v>17.989999999999998</v>
      </c>
      <c r="L4954">
        <v>16766.68</v>
      </c>
      <c r="O4954" t="s">
        <v>24</v>
      </c>
      <c r="P4954" s="2">
        <f>DATEVALUE(CONCATENATE(RIGHT(output[[#This Row],[month_year]],2),"/01/",LEFT(output[[#This Row],[month_year]],4)))</f>
        <v>42461</v>
      </c>
    </row>
    <row r="4955" spans="1:16" x14ac:dyDescent="0.3">
      <c r="A4955">
        <v>201604</v>
      </c>
      <c r="B4955" t="s">
        <v>647</v>
      </c>
      <c r="C4955" t="s">
        <v>653</v>
      </c>
      <c r="D4955" t="s">
        <v>654</v>
      </c>
      <c r="E4955" t="s">
        <v>655</v>
      </c>
      <c r="F4955" t="s">
        <v>18</v>
      </c>
      <c r="G4955" t="s">
        <v>637</v>
      </c>
      <c r="H4955" t="s">
        <v>20</v>
      </c>
      <c r="I4955" t="s">
        <v>638</v>
      </c>
      <c r="J4955">
        <v>240</v>
      </c>
      <c r="K4955">
        <v>19.989999999999998</v>
      </c>
      <c r="L4955">
        <v>4797.6000000000004</v>
      </c>
      <c r="O4955" t="s">
        <v>24</v>
      </c>
      <c r="P4955" s="2">
        <f>DATEVALUE(CONCATENATE(RIGHT(output[[#This Row],[month_year]],2),"/01/",LEFT(output[[#This Row],[month_year]],4)))</f>
        <v>42461</v>
      </c>
    </row>
    <row r="4956" spans="1:16" x14ac:dyDescent="0.3">
      <c r="A4956">
        <v>201604</v>
      </c>
      <c r="B4956" t="s">
        <v>647</v>
      </c>
      <c r="C4956" t="s">
        <v>71</v>
      </c>
      <c r="D4956" t="s">
        <v>72</v>
      </c>
      <c r="E4956" t="s">
        <v>72</v>
      </c>
      <c r="F4956" t="s">
        <v>18</v>
      </c>
      <c r="G4956" t="s">
        <v>19</v>
      </c>
      <c r="H4956" t="s">
        <v>38</v>
      </c>
      <c r="I4956" t="s">
        <v>39</v>
      </c>
      <c r="J4956">
        <v>340</v>
      </c>
      <c r="K4956">
        <v>18.989999999999998</v>
      </c>
      <c r="L4956">
        <v>6456.6</v>
      </c>
      <c r="O4956" t="s">
        <v>24</v>
      </c>
      <c r="P4956" s="2">
        <f>DATEVALUE(CONCATENATE(RIGHT(output[[#This Row],[month_year]],2),"/01/",LEFT(output[[#This Row],[month_year]],4)))</f>
        <v>42461</v>
      </c>
    </row>
    <row r="4957" spans="1:16" x14ac:dyDescent="0.3">
      <c r="A4957">
        <v>201604</v>
      </c>
      <c r="B4957" t="s">
        <v>647</v>
      </c>
      <c r="C4957" t="s">
        <v>73</v>
      </c>
      <c r="D4957" t="s">
        <v>74</v>
      </c>
      <c r="E4957" t="s">
        <v>75</v>
      </c>
      <c r="F4957" t="s">
        <v>18</v>
      </c>
      <c r="G4957" t="s">
        <v>19</v>
      </c>
      <c r="H4957" t="s">
        <v>20</v>
      </c>
      <c r="I4957" t="s">
        <v>21</v>
      </c>
      <c r="J4957">
        <v>321</v>
      </c>
      <c r="K4957">
        <v>17.989999999999998</v>
      </c>
      <c r="L4957">
        <v>5774.79</v>
      </c>
      <c r="O4957" t="s">
        <v>24</v>
      </c>
      <c r="P4957" s="2">
        <f>DATEVALUE(CONCATENATE(RIGHT(output[[#This Row],[month_year]],2),"/01/",LEFT(output[[#This Row],[month_year]],4)))</f>
        <v>42461</v>
      </c>
    </row>
    <row r="4958" spans="1:16" x14ac:dyDescent="0.3">
      <c r="A4958">
        <v>201604</v>
      </c>
      <c r="B4958" t="s">
        <v>647</v>
      </c>
      <c r="C4958" t="s">
        <v>76</v>
      </c>
      <c r="D4958" t="s">
        <v>77</v>
      </c>
      <c r="E4958" t="s">
        <v>78</v>
      </c>
      <c r="F4958" t="s">
        <v>18</v>
      </c>
      <c r="G4958" t="s">
        <v>19</v>
      </c>
      <c r="H4958" t="s">
        <v>38</v>
      </c>
      <c r="I4958" t="s">
        <v>39</v>
      </c>
      <c r="J4958">
        <v>177</v>
      </c>
      <c r="K4958">
        <v>18.989999999999998</v>
      </c>
      <c r="L4958">
        <v>3361.23</v>
      </c>
      <c r="O4958" t="s">
        <v>24</v>
      </c>
      <c r="P4958" s="2">
        <f>DATEVALUE(CONCATENATE(RIGHT(output[[#This Row],[month_year]],2),"/01/",LEFT(output[[#This Row],[month_year]],4)))</f>
        <v>42461</v>
      </c>
    </row>
    <row r="4959" spans="1:16" x14ac:dyDescent="0.3">
      <c r="A4959">
        <v>201604</v>
      </c>
      <c r="B4959" t="s">
        <v>647</v>
      </c>
      <c r="C4959" t="s">
        <v>79</v>
      </c>
      <c r="D4959" t="s">
        <v>80</v>
      </c>
      <c r="E4959" t="s">
        <v>81</v>
      </c>
      <c r="F4959" t="s">
        <v>18</v>
      </c>
      <c r="G4959" t="s">
        <v>52</v>
      </c>
      <c r="H4959" t="s">
        <v>20</v>
      </c>
      <c r="I4959" t="s">
        <v>53</v>
      </c>
      <c r="J4959">
        <v>233</v>
      </c>
      <c r="K4959">
        <v>17.989999999999998</v>
      </c>
      <c r="L4959">
        <v>4191.67</v>
      </c>
      <c r="O4959" t="s">
        <v>24</v>
      </c>
      <c r="P4959" s="2">
        <f>DATEVALUE(CONCATENATE(RIGHT(output[[#This Row],[month_year]],2),"/01/",LEFT(output[[#This Row],[month_year]],4)))</f>
        <v>42461</v>
      </c>
    </row>
    <row r="4960" spans="1:16" x14ac:dyDescent="0.3">
      <c r="A4960">
        <v>201604</v>
      </c>
      <c r="B4960" t="s">
        <v>647</v>
      </c>
      <c r="C4960" t="s">
        <v>82</v>
      </c>
      <c r="D4960" t="s">
        <v>83</v>
      </c>
      <c r="E4960" t="s">
        <v>84</v>
      </c>
      <c r="F4960" t="s">
        <v>18</v>
      </c>
      <c r="G4960" t="s">
        <v>52</v>
      </c>
      <c r="H4960" t="s">
        <v>38</v>
      </c>
      <c r="I4960" t="s">
        <v>85</v>
      </c>
      <c r="J4960">
        <v>191</v>
      </c>
      <c r="K4960">
        <v>18.989999999999998</v>
      </c>
      <c r="L4960">
        <v>3627.09</v>
      </c>
      <c r="O4960" t="s">
        <v>24</v>
      </c>
      <c r="P4960" s="2">
        <f>DATEVALUE(CONCATENATE(RIGHT(output[[#This Row],[month_year]],2),"/01/",LEFT(output[[#This Row],[month_year]],4)))</f>
        <v>42461</v>
      </c>
    </row>
    <row r="4961" spans="1:16" x14ac:dyDescent="0.3">
      <c r="A4961">
        <v>201604</v>
      </c>
      <c r="B4961" t="s">
        <v>647</v>
      </c>
      <c r="C4961" t="s">
        <v>656</v>
      </c>
      <c r="D4961" t="s">
        <v>656</v>
      </c>
      <c r="E4961" t="s">
        <v>656</v>
      </c>
      <c r="F4961" t="s">
        <v>23</v>
      </c>
      <c r="G4961" t="s">
        <v>19</v>
      </c>
      <c r="H4961" t="s">
        <v>38</v>
      </c>
      <c r="I4961" t="s">
        <v>39</v>
      </c>
      <c r="J4961">
        <v>2100</v>
      </c>
      <c r="K4961">
        <v>18.989999999999998</v>
      </c>
      <c r="L4961">
        <v>39879</v>
      </c>
      <c r="O4961" t="s">
        <v>24</v>
      </c>
      <c r="P4961" s="2">
        <f>DATEVALUE(CONCATENATE(RIGHT(output[[#This Row],[month_year]],2),"/01/",LEFT(output[[#This Row],[month_year]],4)))</f>
        <v>42461</v>
      </c>
    </row>
    <row r="4962" spans="1:16" x14ac:dyDescent="0.3">
      <c r="A4962">
        <v>201604</v>
      </c>
      <c r="B4962" t="s">
        <v>647</v>
      </c>
      <c r="C4962" t="s">
        <v>657</v>
      </c>
      <c r="D4962" t="s">
        <v>206</v>
      </c>
      <c r="E4962" t="s">
        <v>206</v>
      </c>
      <c r="F4962" t="s">
        <v>206</v>
      </c>
      <c r="G4962" t="s">
        <v>19</v>
      </c>
      <c r="H4962" t="s">
        <v>20</v>
      </c>
      <c r="I4962" t="s">
        <v>21</v>
      </c>
      <c r="J4962">
        <v>2816</v>
      </c>
      <c r="K4962">
        <v>17.989999999999998</v>
      </c>
      <c r="L4962">
        <v>50659.839999999997</v>
      </c>
      <c r="O4962" t="s">
        <v>24</v>
      </c>
      <c r="P4962" s="2">
        <f>DATEVALUE(CONCATENATE(RIGHT(output[[#This Row],[month_year]],2),"/01/",LEFT(output[[#This Row],[month_year]],4)))</f>
        <v>42461</v>
      </c>
    </row>
    <row r="4963" spans="1:16" x14ac:dyDescent="0.3">
      <c r="A4963">
        <v>201604</v>
      </c>
      <c r="B4963" t="s">
        <v>647</v>
      </c>
      <c r="C4963" t="s">
        <v>658</v>
      </c>
      <c r="D4963" t="s">
        <v>659</v>
      </c>
      <c r="E4963" t="s">
        <v>132</v>
      </c>
      <c r="F4963" t="s">
        <v>30</v>
      </c>
      <c r="G4963" t="s">
        <v>52</v>
      </c>
      <c r="H4963" t="s">
        <v>20</v>
      </c>
      <c r="I4963" t="s">
        <v>53</v>
      </c>
      <c r="J4963">
        <v>602</v>
      </c>
      <c r="K4963">
        <v>17.989999999999998</v>
      </c>
      <c r="L4963">
        <v>10829.98</v>
      </c>
      <c r="O4963" t="s">
        <v>24</v>
      </c>
      <c r="P4963" s="2">
        <f>DATEVALUE(CONCATENATE(RIGHT(output[[#This Row],[month_year]],2),"/01/",LEFT(output[[#This Row],[month_year]],4)))</f>
        <v>42461</v>
      </c>
    </row>
    <row r="4964" spans="1:16" x14ac:dyDescent="0.3">
      <c r="A4964">
        <v>201604</v>
      </c>
      <c r="B4964" t="s">
        <v>647</v>
      </c>
      <c r="C4964" t="s">
        <v>29</v>
      </c>
      <c r="D4964" t="s">
        <v>30</v>
      </c>
      <c r="E4964" t="s">
        <v>30</v>
      </c>
      <c r="F4964" t="s">
        <v>30</v>
      </c>
      <c r="G4964" t="s">
        <v>19</v>
      </c>
      <c r="H4964" t="s">
        <v>20</v>
      </c>
      <c r="I4964" t="s">
        <v>21</v>
      </c>
      <c r="J4964">
        <v>3301</v>
      </c>
      <c r="K4964">
        <v>17.989999999999998</v>
      </c>
      <c r="L4964">
        <v>59384.99</v>
      </c>
      <c r="O4964" t="s">
        <v>24</v>
      </c>
      <c r="P4964" s="2">
        <f>DATEVALUE(CONCATENATE(RIGHT(output[[#This Row],[month_year]],2),"/01/",LEFT(output[[#This Row],[month_year]],4)))</f>
        <v>42461</v>
      </c>
    </row>
    <row r="4965" spans="1:16" x14ac:dyDescent="0.3">
      <c r="A4965">
        <v>201604</v>
      </c>
      <c r="B4965" t="s">
        <v>647</v>
      </c>
      <c r="C4965" t="s">
        <v>660</v>
      </c>
      <c r="D4965" t="s">
        <v>661</v>
      </c>
      <c r="E4965" t="s">
        <v>661</v>
      </c>
      <c r="F4965" t="s">
        <v>30</v>
      </c>
      <c r="G4965" t="s">
        <v>637</v>
      </c>
      <c r="H4965" t="s">
        <v>20</v>
      </c>
      <c r="I4965" t="s">
        <v>638</v>
      </c>
      <c r="J4965">
        <v>357</v>
      </c>
      <c r="K4965">
        <v>19.989999999999998</v>
      </c>
      <c r="L4965">
        <v>7136.43</v>
      </c>
      <c r="O4965" t="s">
        <v>24</v>
      </c>
      <c r="P4965" s="2">
        <f>DATEVALUE(CONCATENATE(RIGHT(output[[#This Row],[month_year]],2),"/01/",LEFT(output[[#This Row],[month_year]],4)))</f>
        <v>42461</v>
      </c>
    </row>
    <row r="4966" spans="1:16" x14ac:dyDescent="0.3">
      <c r="A4966">
        <v>201604</v>
      </c>
      <c r="B4966" t="s">
        <v>647</v>
      </c>
      <c r="C4966" t="s">
        <v>662</v>
      </c>
      <c r="D4966" t="s">
        <v>663</v>
      </c>
      <c r="E4966" t="s">
        <v>663</v>
      </c>
      <c r="F4966" t="s">
        <v>30</v>
      </c>
      <c r="G4966" t="s">
        <v>42</v>
      </c>
      <c r="H4966" t="s">
        <v>20</v>
      </c>
      <c r="I4966" t="s">
        <v>43</v>
      </c>
      <c r="J4966">
        <v>640</v>
      </c>
      <c r="K4966">
        <v>24.99</v>
      </c>
      <c r="L4966">
        <v>15993.6</v>
      </c>
      <c r="O4966" t="s">
        <v>24</v>
      </c>
      <c r="P4966" s="2">
        <f>DATEVALUE(CONCATENATE(RIGHT(output[[#This Row],[month_year]],2),"/01/",LEFT(output[[#This Row],[month_year]],4)))</f>
        <v>42461</v>
      </c>
    </row>
    <row r="4967" spans="1:16" x14ac:dyDescent="0.3">
      <c r="A4967">
        <v>201604</v>
      </c>
      <c r="B4967" t="s">
        <v>647</v>
      </c>
      <c r="C4967" t="s">
        <v>86</v>
      </c>
      <c r="D4967" t="s">
        <v>87</v>
      </c>
      <c r="E4967" t="s">
        <v>87</v>
      </c>
      <c r="F4967" t="s">
        <v>30</v>
      </c>
      <c r="G4967" t="s">
        <v>19</v>
      </c>
      <c r="H4967" t="s">
        <v>38</v>
      </c>
      <c r="I4967" t="s">
        <v>39</v>
      </c>
      <c r="J4967">
        <v>1307</v>
      </c>
      <c r="K4967">
        <v>18.989999999999998</v>
      </c>
      <c r="L4967">
        <v>24819.93</v>
      </c>
      <c r="O4967" t="s">
        <v>24</v>
      </c>
      <c r="P4967" s="2">
        <f>DATEVALUE(CONCATENATE(RIGHT(output[[#This Row],[month_year]],2),"/01/",LEFT(output[[#This Row],[month_year]],4)))</f>
        <v>42461</v>
      </c>
    </row>
    <row r="4968" spans="1:16" x14ac:dyDescent="0.3">
      <c r="A4968">
        <v>201604</v>
      </c>
      <c r="B4968" t="s">
        <v>647</v>
      </c>
      <c r="C4968" t="s">
        <v>133</v>
      </c>
      <c r="D4968" t="s">
        <v>134</v>
      </c>
      <c r="E4968" t="s">
        <v>134</v>
      </c>
      <c r="F4968" t="s">
        <v>30</v>
      </c>
      <c r="G4968" t="s">
        <v>19</v>
      </c>
      <c r="H4968" t="s">
        <v>20</v>
      </c>
      <c r="I4968" t="s">
        <v>21</v>
      </c>
      <c r="J4968">
        <v>875</v>
      </c>
      <c r="K4968">
        <v>17.989999999999998</v>
      </c>
      <c r="L4968">
        <v>15741.25</v>
      </c>
      <c r="O4968" t="s">
        <v>24</v>
      </c>
      <c r="P4968" s="2">
        <f>DATEVALUE(CONCATENATE(RIGHT(output[[#This Row],[month_year]],2),"/01/",LEFT(output[[#This Row],[month_year]],4)))</f>
        <v>42461</v>
      </c>
    </row>
    <row r="4969" spans="1:16" x14ac:dyDescent="0.3">
      <c r="A4969">
        <v>201604</v>
      </c>
      <c r="B4969" t="s">
        <v>647</v>
      </c>
      <c r="C4969" t="s">
        <v>664</v>
      </c>
      <c r="D4969" t="s">
        <v>294</v>
      </c>
      <c r="E4969" t="s">
        <v>294</v>
      </c>
      <c r="F4969" t="s">
        <v>30</v>
      </c>
      <c r="G4969" t="s">
        <v>19</v>
      </c>
      <c r="H4969" t="s">
        <v>38</v>
      </c>
      <c r="I4969" t="s">
        <v>39</v>
      </c>
      <c r="J4969">
        <v>1146</v>
      </c>
      <c r="K4969">
        <v>18.989999999999998</v>
      </c>
      <c r="L4969">
        <v>21762.54</v>
      </c>
      <c r="O4969" t="s">
        <v>24</v>
      </c>
      <c r="P4969" s="2">
        <f>DATEVALUE(CONCATENATE(RIGHT(output[[#This Row],[month_year]],2),"/01/",LEFT(output[[#This Row],[month_year]],4)))</f>
        <v>42461</v>
      </c>
    </row>
    <row r="4970" spans="1:16" x14ac:dyDescent="0.3">
      <c r="A4970">
        <v>201604</v>
      </c>
      <c r="B4970" t="s">
        <v>647</v>
      </c>
      <c r="C4970" t="s">
        <v>665</v>
      </c>
      <c r="D4970" t="s">
        <v>666</v>
      </c>
      <c r="E4970" t="s">
        <v>666</v>
      </c>
      <c r="F4970" t="s">
        <v>30</v>
      </c>
      <c r="G4970" t="s">
        <v>19</v>
      </c>
      <c r="H4970" t="s">
        <v>20</v>
      </c>
      <c r="I4970" t="s">
        <v>21</v>
      </c>
      <c r="J4970">
        <v>350</v>
      </c>
      <c r="K4970">
        <v>17.989999999999998</v>
      </c>
      <c r="L4970">
        <v>6296.5</v>
      </c>
      <c r="O4970" t="s">
        <v>24</v>
      </c>
      <c r="P4970" s="2">
        <f>DATEVALUE(CONCATENATE(RIGHT(output[[#This Row],[month_year]],2),"/01/",LEFT(output[[#This Row],[month_year]],4)))</f>
        <v>42461</v>
      </c>
    </row>
    <row r="4971" spans="1:16" x14ac:dyDescent="0.3">
      <c r="A4971">
        <v>201604</v>
      </c>
      <c r="B4971" t="s">
        <v>647</v>
      </c>
      <c r="C4971" t="s">
        <v>135</v>
      </c>
      <c r="D4971" t="s">
        <v>136</v>
      </c>
      <c r="E4971" t="s">
        <v>136</v>
      </c>
      <c r="F4971" t="s">
        <v>30</v>
      </c>
      <c r="G4971" t="s">
        <v>52</v>
      </c>
      <c r="H4971" t="s">
        <v>20</v>
      </c>
      <c r="I4971" t="s">
        <v>53</v>
      </c>
      <c r="J4971">
        <v>425</v>
      </c>
      <c r="K4971">
        <v>17.989999999999998</v>
      </c>
      <c r="L4971">
        <v>7645.75</v>
      </c>
      <c r="O4971" t="s">
        <v>24</v>
      </c>
      <c r="P4971" s="2">
        <f>DATEVALUE(CONCATENATE(RIGHT(output[[#This Row],[month_year]],2),"/01/",LEFT(output[[#This Row],[month_year]],4)))</f>
        <v>42461</v>
      </c>
    </row>
    <row r="4972" spans="1:16" x14ac:dyDescent="0.3">
      <c r="A4972">
        <v>201604</v>
      </c>
      <c r="B4972" t="s">
        <v>647</v>
      </c>
      <c r="C4972" t="s">
        <v>137</v>
      </c>
      <c r="D4972" t="s">
        <v>138</v>
      </c>
      <c r="E4972" t="s">
        <v>138</v>
      </c>
      <c r="F4972" t="s">
        <v>30</v>
      </c>
      <c r="G4972" t="s">
        <v>19</v>
      </c>
      <c r="H4972" t="s">
        <v>20</v>
      </c>
      <c r="I4972" t="s">
        <v>21</v>
      </c>
      <c r="J4972">
        <v>863</v>
      </c>
      <c r="K4972">
        <v>17.989999999999998</v>
      </c>
      <c r="L4972">
        <v>15525.37</v>
      </c>
      <c r="O4972" t="s">
        <v>24</v>
      </c>
      <c r="P4972" s="2">
        <f>DATEVALUE(CONCATENATE(RIGHT(output[[#This Row],[month_year]],2),"/01/",LEFT(output[[#This Row],[month_year]],4)))</f>
        <v>42461</v>
      </c>
    </row>
    <row r="4973" spans="1:16" x14ac:dyDescent="0.3">
      <c r="A4973">
        <v>201604</v>
      </c>
      <c r="B4973" t="s">
        <v>647</v>
      </c>
      <c r="C4973" t="s">
        <v>634</v>
      </c>
      <c r="D4973" t="s">
        <v>318</v>
      </c>
      <c r="E4973" t="s">
        <v>318</v>
      </c>
      <c r="F4973" t="s">
        <v>30</v>
      </c>
      <c r="G4973" t="s">
        <v>19</v>
      </c>
      <c r="H4973" t="s">
        <v>38</v>
      </c>
      <c r="I4973" t="s">
        <v>39</v>
      </c>
      <c r="J4973">
        <v>685</v>
      </c>
      <c r="K4973">
        <v>18.989999999999998</v>
      </c>
      <c r="L4973">
        <v>13008.15</v>
      </c>
      <c r="O4973" t="s">
        <v>24</v>
      </c>
      <c r="P4973" s="2">
        <f>DATEVALUE(CONCATENATE(RIGHT(output[[#This Row],[month_year]],2),"/01/",LEFT(output[[#This Row],[month_year]],4)))</f>
        <v>42461</v>
      </c>
    </row>
    <row r="4974" spans="1:16" x14ac:dyDescent="0.3">
      <c r="A4974">
        <v>201604</v>
      </c>
      <c r="B4974" t="s">
        <v>647</v>
      </c>
      <c r="C4974" t="s">
        <v>31</v>
      </c>
      <c r="D4974" t="s">
        <v>32</v>
      </c>
      <c r="E4974" t="s">
        <v>32</v>
      </c>
      <c r="F4974" t="s">
        <v>30</v>
      </c>
      <c r="G4974" t="s">
        <v>19</v>
      </c>
      <c r="H4974" t="s">
        <v>20</v>
      </c>
      <c r="I4974" t="s">
        <v>21</v>
      </c>
      <c r="J4974">
        <v>3462</v>
      </c>
      <c r="K4974">
        <v>17.989999999999998</v>
      </c>
      <c r="L4974">
        <v>62281.38</v>
      </c>
      <c r="O4974" t="s">
        <v>24</v>
      </c>
      <c r="P4974" s="2">
        <f>DATEVALUE(CONCATENATE(RIGHT(output[[#This Row],[month_year]],2),"/01/",LEFT(output[[#This Row],[month_year]],4)))</f>
        <v>42461</v>
      </c>
    </row>
    <row r="4975" spans="1:16" x14ac:dyDescent="0.3">
      <c r="A4975">
        <v>201604</v>
      </c>
      <c r="B4975" t="s">
        <v>647</v>
      </c>
      <c r="C4975" t="s">
        <v>667</v>
      </c>
      <c r="D4975" t="s">
        <v>375</v>
      </c>
      <c r="E4975" t="s">
        <v>375</v>
      </c>
      <c r="F4975" t="s">
        <v>30</v>
      </c>
      <c r="G4975" t="s">
        <v>19</v>
      </c>
      <c r="H4975" t="s">
        <v>20</v>
      </c>
      <c r="I4975" t="s">
        <v>21</v>
      </c>
      <c r="J4975">
        <v>343</v>
      </c>
      <c r="K4975">
        <v>17.989999999999998</v>
      </c>
      <c r="L4975">
        <v>6170.57</v>
      </c>
      <c r="O4975" t="s">
        <v>24</v>
      </c>
      <c r="P4975" s="2">
        <f>DATEVALUE(CONCATENATE(RIGHT(output[[#This Row],[month_year]],2),"/01/",LEFT(output[[#This Row],[month_year]],4)))</f>
        <v>42461</v>
      </c>
    </row>
    <row r="4976" spans="1:16" x14ac:dyDescent="0.3">
      <c r="A4976">
        <v>201604</v>
      </c>
      <c r="B4976" t="s">
        <v>647</v>
      </c>
      <c r="C4976" t="s">
        <v>668</v>
      </c>
      <c r="D4976" t="s">
        <v>380</v>
      </c>
      <c r="E4976" t="s">
        <v>380</v>
      </c>
      <c r="F4976" t="s">
        <v>30</v>
      </c>
      <c r="G4976" t="s">
        <v>19</v>
      </c>
      <c r="H4976" t="s">
        <v>38</v>
      </c>
      <c r="I4976" t="s">
        <v>39</v>
      </c>
      <c r="J4976">
        <v>463</v>
      </c>
      <c r="K4976">
        <v>18.989999999999998</v>
      </c>
      <c r="L4976">
        <v>8792.3700000000008</v>
      </c>
      <c r="O4976" t="s">
        <v>24</v>
      </c>
      <c r="P4976" s="2">
        <f>DATEVALUE(CONCATENATE(RIGHT(output[[#This Row],[month_year]],2),"/01/",LEFT(output[[#This Row],[month_year]],4)))</f>
        <v>42461</v>
      </c>
    </row>
    <row r="4977" spans="1:16" x14ac:dyDescent="0.3">
      <c r="A4977">
        <v>201604</v>
      </c>
      <c r="B4977" t="s">
        <v>647</v>
      </c>
      <c r="C4977" t="s">
        <v>92</v>
      </c>
      <c r="D4977" t="s">
        <v>92</v>
      </c>
      <c r="E4977" t="s">
        <v>92</v>
      </c>
      <c r="F4977" t="s">
        <v>35</v>
      </c>
      <c r="G4977" t="s">
        <v>19</v>
      </c>
      <c r="H4977" t="s">
        <v>20</v>
      </c>
      <c r="I4977" t="s">
        <v>21</v>
      </c>
      <c r="J4977">
        <v>649</v>
      </c>
      <c r="K4977">
        <v>17.989999999999998</v>
      </c>
      <c r="L4977">
        <v>11675.51</v>
      </c>
      <c r="M4977">
        <v>16</v>
      </c>
      <c r="N4977" t="s">
        <v>92</v>
      </c>
      <c r="O4977" t="s">
        <v>22</v>
      </c>
      <c r="P4977" s="2">
        <f>DATEVALUE(CONCATENATE(RIGHT(output[[#This Row],[month_year]],2),"/01/",LEFT(output[[#This Row],[month_year]],4)))</f>
        <v>42461</v>
      </c>
    </row>
    <row r="4978" spans="1:16" x14ac:dyDescent="0.3">
      <c r="A4978">
        <v>201604</v>
      </c>
      <c r="B4978" t="s">
        <v>647</v>
      </c>
      <c r="C4978" t="s">
        <v>33</v>
      </c>
      <c r="D4978" t="s">
        <v>33</v>
      </c>
      <c r="E4978" t="s">
        <v>34</v>
      </c>
      <c r="F4978" t="s">
        <v>35</v>
      </c>
      <c r="G4978" t="s">
        <v>19</v>
      </c>
      <c r="H4978" t="s">
        <v>20</v>
      </c>
      <c r="I4978" t="s">
        <v>21</v>
      </c>
      <c r="J4978">
        <v>942</v>
      </c>
      <c r="K4978">
        <v>17.989999999999998</v>
      </c>
      <c r="L4978">
        <v>16946.580000000002</v>
      </c>
      <c r="O4978" t="s">
        <v>24</v>
      </c>
      <c r="P4978" s="2">
        <f>DATEVALUE(CONCATENATE(RIGHT(output[[#This Row],[month_year]],2),"/01/",LEFT(output[[#This Row],[month_year]],4)))</f>
        <v>42461</v>
      </c>
    </row>
    <row r="4979" spans="1:16" x14ac:dyDescent="0.3">
      <c r="A4979">
        <v>201604</v>
      </c>
      <c r="B4979" t="s">
        <v>647</v>
      </c>
      <c r="C4979" t="s">
        <v>36</v>
      </c>
      <c r="D4979" t="s">
        <v>36</v>
      </c>
      <c r="E4979" t="s">
        <v>36</v>
      </c>
      <c r="F4979" t="s">
        <v>35</v>
      </c>
      <c r="G4979" t="s">
        <v>19</v>
      </c>
      <c r="H4979" t="s">
        <v>20</v>
      </c>
      <c r="I4979" t="s">
        <v>21</v>
      </c>
      <c r="J4979">
        <v>2731</v>
      </c>
      <c r="K4979">
        <v>17.989999999999998</v>
      </c>
      <c r="L4979">
        <v>49130.69</v>
      </c>
      <c r="O4979" t="s">
        <v>24</v>
      </c>
      <c r="P4979" s="2">
        <f>DATEVALUE(CONCATENATE(RIGHT(output[[#This Row],[month_year]],2),"/01/",LEFT(output[[#This Row],[month_year]],4)))</f>
        <v>42461</v>
      </c>
    </row>
    <row r="4980" spans="1:16" x14ac:dyDescent="0.3">
      <c r="A4980">
        <v>201604</v>
      </c>
      <c r="B4980" t="s">
        <v>647</v>
      </c>
      <c r="C4980" t="s">
        <v>669</v>
      </c>
      <c r="D4980" t="s">
        <v>636</v>
      </c>
      <c r="E4980" t="s">
        <v>636</v>
      </c>
      <c r="F4980" t="s">
        <v>35</v>
      </c>
      <c r="G4980" t="s">
        <v>637</v>
      </c>
      <c r="H4980" t="s">
        <v>20</v>
      </c>
      <c r="I4980" t="s">
        <v>638</v>
      </c>
      <c r="J4980">
        <v>362</v>
      </c>
      <c r="K4980">
        <v>19.989999999999998</v>
      </c>
      <c r="L4980">
        <v>7236.38</v>
      </c>
      <c r="O4980" t="s">
        <v>24</v>
      </c>
      <c r="P4980" s="2">
        <f>DATEVALUE(CONCATENATE(RIGHT(output[[#This Row],[month_year]],2),"/01/",LEFT(output[[#This Row],[month_year]],4)))</f>
        <v>42461</v>
      </c>
    </row>
    <row r="4981" spans="1:16" x14ac:dyDescent="0.3">
      <c r="A4981">
        <v>201604</v>
      </c>
      <c r="B4981" t="s">
        <v>647</v>
      </c>
      <c r="C4981" t="s">
        <v>40</v>
      </c>
      <c r="D4981" t="s">
        <v>41</v>
      </c>
      <c r="E4981" t="s">
        <v>41</v>
      </c>
      <c r="F4981" t="s">
        <v>35</v>
      </c>
      <c r="G4981" t="s">
        <v>42</v>
      </c>
      <c r="H4981" t="s">
        <v>20</v>
      </c>
      <c r="I4981" t="s">
        <v>43</v>
      </c>
      <c r="J4981">
        <v>227</v>
      </c>
      <c r="K4981">
        <v>24.99</v>
      </c>
      <c r="L4981">
        <v>5672.73</v>
      </c>
      <c r="O4981" t="s">
        <v>24</v>
      </c>
      <c r="P4981" s="2">
        <f>DATEVALUE(CONCATENATE(RIGHT(output[[#This Row],[month_year]],2),"/01/",LEFT(output[[#This Row],[month_year]],4)))</f>
        <v>42461</v>
      </c>
    </row>
    <row r="4982" spans="1:16" x14ac:dyDescent="0.3">
      <c r="A4982">
        <v>201604</v>
      </c>
      <c r="B4982" t="s">
        <v>647</v>
      </c>
      <c r="C4982" t="s">
        <v>93</v>
      </c>
      <c r="D4982" t="s">
        <v>93</v>
      </c>
      <c r="E4982" t="s">
        <v>93</v>
      </c>
      <c r="F4982" t="s">
        <v>35</v>
      </c>
      <c r="G4982" t="s">
        <v>19</v>
      </c>
      <c r="H4982" t="s">
        <v>20</v>
      </c>
      <c r="I4982" t="s">
        <v>21</v>
      </c>
      <c r="J4982">
        <v>1355</v>
      </c>
      <c r="K4982">
        <v>17.989999999999998</v>
      </c>
      <c r="L4982">
        <v>24376.45</v>
      </c>
      <c r="O4982" t="s">
        <v>24</v>
      </c>
      <c r="P4982" s="2">
        <f>DATEVALUE(CONCATENATE(RIGHT(output[[#This Row],[month_year]],2),"/01/",LEFT(output[[#This Row],[month_year]],4)))</f>
        <v>42461</v>
      </c>
    </row>
    <row r="4983" spans="1:16" x14ac:dyDescent="0.3">
      <c r="A4983">
        <v>201604</v>
      </c>
      <c r="B4983" t="s">
        <v>647</v>
      </c>
      <c r="C4983" t="s">
        <v>413</v>
      </c>
      <c r="D4983" t="s">
        <v>413</v>
      </c>
      <c r="E4983" t="s">
        <v>94</v>
      </c>
      <c r="F4983" t="s">
        <v>35</v>
      </c>
      <c r="G4983" t="s">
        <v>19</v>
      </c>
      <c r="H4983" t="s">
        <v>38</v>
      </c>
      <c r="I4983" t="s">
        <v>39</v>
      </c>
      <c r="J4983">
        <v>1061</v>
      </c>
      <c r="K4983">
        <v>18.989999999999998</v>
      </c>
      <c r="L4983">
        <v>20148.39</v>
      </c>
      <c r="O4983" t="s">
        <v>24</v>
      </c>
      <c r="P4983" s="2">
        <f>DATEVALUE(CONCATENATE(RIGHT(output[[#This Row],[month_year]],2),"/01/",LEFT(output[[#This Row],[month_year]],4)))</f>
        <v>42461</v>
      </c>
    </row>
    <row r="4984" spans="1:16" x14ac:dyDescent="0.3">
      <c r="A4984">
        <v>201604</v>
      </c>
      <c r="B4984" t="s">
        <v>647</v>
      </c>
      <c r="C4984" t="s">
        <v>670</v>
      </c>
      <c r="D4984" t="s">
        <v>670</v>
      </c>
      <c r="E4984" t="s">
        <v>670</v>
      </c>
      <c r="F4984" t="s">
        <v>35</v>
      </c>
      <c r="G4984" t="s">
        <v>19</v>
      </c>
      <c r="H4984" t="s">
        <v>20</v>
      </c>
      <c r="I4984" t="s">
        <v>21</v>
      </c>
      <c r="J4984">
        <v>627</v>
      </c>
      <c r="K4984">
        <v>17.989999999999998</v>
      </c>
      <c r="L4984">
        <v>11279.73</v>
      </c>
      <c r="O4984" t="s">
        <v>24</v>
      </c>
      <c r="P4984" s="2">
        <f>DATEVALUE(CONCATENATE(RIGHT(output[[#This Row],[month_year]],2),"/01/",LEFT(output[[#This Row],[month_year]],4)))</f>
        <v>42461</v>
      </c>
    </row>
    <row r="4985" spans="1:16" x14ac:dyDescent="0.3">
      <c r="A4985">
        <v>201604</v>
      </c>
      <c r="B4985" t="s">
        <v>647</v>
      </c>
      <c r="C4985" t="s">
        <v>95</v>
      </c>
      <c r="D4985" t="s">
        <v>95</v>
      </c>
      <c r="E4985" t="s">
        <v>96</v>
      </c>
      <c r="F4985" t="s">
        <v>35</v>
      </c>
      <c r="G4985" t="s">
        <v>52</v>
      </c>
      <c r="H4985" t="s">
        <v>20</v>
      </c>
      <c r="I4985" t="s">
        <v>53</v>
      </c>
      <c r="J4985">
        <v>975</v>
      </c>
      <c r="K4985">
        <v>17.989999999999998</v>
      </c>
      <c r="L4985">
        <v>17540.25</v>
      </c>
      <c r="O4985" t="s">
        <v>24</v>
      </c>
      <c r="P4985" s="2">
        <f>DATEVALUE(CONCATENATE(RIGHT(output[[#This Row],[month_year]],2),"/01/",LEFT(output[[#This Row],[month_year]],4)))</f>
        <v>42461</v>
      </c>
    </row>
    <row r="4986" spans="1:16" x14ac:dyDescent="0.3">
      <c r="A4986">
        <v>201604</v>
      </c>
      <c r="B4986" t="s">
        <v>647</v>
      </c>
      <c r="C4986" t="s">
        <v>687</v>
      </c>
      <c r="D4986" t="s">
        <v>688</v>
      </c>
      <c r="E4986" t="s">
        <v>688</v>
      </c>
      <c r="F4986" t="s">
        <v>689</v>
      </c>
      <c r="G4986" t="s">
        <v>19</v>
      </c>
      <c r="H4986" t="s">
        <v>20</v>
      </c>
      <c r="I4986" t="s">
        <v>21</v>
      </c>
      <c r="J4986">
        <v>535</v>
      </c>
      <c r="K4986">
        <v>17.989999999999998</v>
      </c>
      <c r="L4986">
        <v>9624.65</v>
      </c>
      <c r="O4986" t="s">
        <v>24</v>
      </c>
      <c r="P4986" s="2">
        <f>DATEVALUE(CONCATENATE(RIGHT(output[[#This Row],[month_year]],2),"/01/",LEFT(output[[#This Row],[month_year]],4)))</f>
        <v>42461</v>
      </c>
    </row>
    <row r="4987" spans="1:16" x14ac:dyDescent="0.3">
      <c r="A4987">
        <v>201604</v>
      </c>
      <c r="B4987" t="s">
        <v>647</v>
      </c>
      <c r="C4987" t="s">
        <v>690</v>
      </c>
      <c r="D4987" t="s">
        <v>691</v>
      </c>
      <c r="E4987" t="s">
        <v>691</v>
      </c>
      <c r="F4987" t="s">
        <v>689</v>
      </c>
      <c r="G4987" t="s">
        <v>19</v>
      </c>
      <c r="H4987" t="s">
        <v>20</v>
      </c>
      <c r="I4987" t="s">
        <v>21</v>
      </c>
      <c r="J4987">
        <v>743</v>
      </c>
      <c r="K4987">
        <v>17.989999999999998</v>
      </c>
      <c r="L4987">
        <v>13366.57</v>
      </c>
      <c r="O4987" t="s">
        <v>24</v>
      </c>
      <c r="P4987" s="2">
        <f>DATEVALUE(CONCATENATE(RIGHT(output[[#This Row],[month_year]],2),"/01/",LEFT(output[[#This Row],[month_year]],4)))</f>
        <v>42461</v>
      </c>
    </row>
    <row r="4988" spans="1:16" x14ac:dyDescent="0.3">
      <c r="A4988">
        <v>201604</v>
      </c>
      <c r="B4988" t="s">
        <v>647</v>
      </c>
      <c r="C4988" t="s">
        <v>692</v>
      </c>
      <c r="D4988" t="s">
        <v>693</v>
      </c>
      <c r="E4988" t="s">
        <v>693</v>
      </c>
      <c r="F4988" t="s">
        <v>689</v>
      </c>
      <c r="G4988" t="s">
        <v>19</v>
      </c>
      <c r="H4988" t="s">
        <v>20</v>
      </c>
      <c r="I4988" t="s">
        <v>21</v>
      </c>
      <c r="J4988">
        <v>966</v>
      </c>
      <c r="K4988">
        <v>17.989999999999998</v>
      </c>
      <c r="L4988">
        <v>17378.34</v>
      </c>
      <c r="O4988" t="s">
        <v>24</v>
      </c>
      <c r="P4988" s="2">
        <f>DATEVALUE(CONCATENATE(RIGHT(output[[#This Row],[month_year]],2),"/01/",LEFT(output[[#This Row],[month_year]],4)))</f>
        <v>42461</v>
      </c>
    </row>
    <row r="4989" spans="1:16" x14ac:dyDescent="0.3">
      <c r="A4989">
        <v>201604</v>
      </c>
      <c r="B4989" t="s">
        <v>647</v>
      </c>
      <c r="C4989" t="s">
        <v>639</v>
      </c>
      <c r="D4989" t="s">
        <v>640</v>
      </c>
      <c r="E4989" t="s">
        <v>640</v>
      </c>
      <c r="F4989" t="s">
        <v>48</v>
      </c>
      <c r="G4989" t="s">
        <v>19</v>
      </c>
      <c r="H4989" t="s">
        <v>20</v>
      </c>
      <c r="I4989" t="s">
        <v>21</v>
      </c>
      <c r="J4989">
        <v>98</v>
      </c>
      <c r="K4989">
        <v>17.989999999999998</v>
      </c>
      <c r="L4989">
        <v>1763.02</v>
      </c>
      <c r="O4989" t="s">
        <v>24</v>
      </c>
      <c r="P4989" s="2">
        <f>DATEVALUE(CONCATENATE(RIGHT(output[[#This Row],[month_year]],2),"/01/",LEFT(output[[#This Row],[month_year]],4)))</f>
        <v>42461</v>
      </c>
    </row>
    <row r="4990" spans="1:16" x14ac:dyDescent="0.3">
      <c r="A4990">
        <v>201604</v>
      </c>
      <c r="B4990" t="s">
        <v>647</v>
      </c>
      <c r="C4990" t="s">
        <v>46</v>
      </c>
      <c r="D4990" t="s">
        <v>47</v>
      </c>
      <c r="E4990" t="s">
        <v>47</v>
      </c>
      <c r="F4990" t="s">
        <v>48</v>
      </c>
      <c r="G4990" t="s">
        <v>19</v>
      </c>
      <c r="H4990" t="s">
        <v>20</v>
      </c>
      <c r="I4990" t="s">
        <v>21</v>
      </c>
      <c r="J4990">
        <v>1376</v>
      </c>
      <c r="K4990">
        <v>17.989999999999998</v>
      </c>
      <c r="L4990">
        <v>24754.240000000002</v>
      </c>
      <c r="O4990" t="s">
        <v>24</v>
      </c>
      <c r="P4990" s="2">
        <f>DATEVALUE(CONCATENATE(RIGHT(output[[#This Row],[month_year]],2),"/01/",LEFT(output[[#This Row],[month_year]],4)))</f>
        <v>42461</v>
      </c>
    </row>
    <row r="4991" spans="1:16" x14ac:dyDescent="0.3">
      <c r="A4991">
        <v>201604</v>
      </c>
      <c r="B4991" t="s">
        <v>647</v>
      </c>
      <c r="C4991" t="s">
        <v>671</v>
      </c>
      <c r="D4991" t="s">
        <v>672</v>
      </c>
      <c r="E4991" t="s">
        <v>673</v>
      </c>
      <c r="F4991" t="s">
        <v>48</v>
      </c>
      <c r="G4991" t="s">
        <v>42</v>
      </c>
      <c r="H4991" t="s">
        <v>20</v>
      </c>
      <c r="I4991" t="s">
        <v>43</v>
      </c>
      <c r="J4991">
        <v>7</v>
      </c>
      <c r="K4991">
        <v>24.99</v>
      </c>
      <c r="L4991">
        <v>174.93</v>
      </c>
      <c r="O4991" t="s">
        <v>24</v>
      </c>
      <c r="P4991" s="2">
        <f>DATEVALUE(CONCATENATE(RIGHT(output[[#This Row],[month_year]],2),"/01/",LEFT(output[[#This Row],[month_year]],4)))</f>
        <v>42461</v>
      </c>
    </row>
    <row r="4992" spans="1:16" x14ac:dyDescent="0.3">
      <c r="A4992">
        <v>201604</v>
      </c>
      <c r="B4992" t="s">
        <v>647</v>
      </c>
      <c r="C4992" t="s">
        <v>49</v>
      </c>
      <c r="D4992" t="s">
        <v>50</v>
      </c>
      <c r="E4992" t="s">
        <v>51</v>
      </c>
      <c r="F4992" t="s">
        <v>48</v>
      </c>
      <c r="G4992" t="s">
        <v>52</v>
      </c>
      <c r="H4992" t="s">
        <v>20</v>
      </c>
      <c r="I4992" t="s">
        <v>53</v>
      </c>
      <c r="J4992">
        <v>383</v>
      </c>
      <c r="K4992">
        <v>17.989999999999998</v>
      </c>
      <c r="L4992">
        <v>6890.17</v>
      </c>
      <c r="O4992" t="s">
        <v>24</v>
      </c>
      <c r="P4992" s="2">
        <f>DATEVALUE(CONCATENATE(RIGHT(output[[#This Row],[month_year]],2),"/01/",LEFT(output[[#This Row],[month_year]],4)))</f>
        <v>42461</v>
      </c>
    </row>
    <row r="4993" spans="1:16" x14ac:dyDescent="0.3">
      <c r="A4993">
        <v>201604</v>
      </c>
      <c r="B4993" t="s">
        <v>647</v>
      </c>
      <c r="C4993" t="s">
        <v>674</v>
      </c>
      <c r="D4993" t="s">
        <v>675</v>
      </c>
      <c r="E4993" t="s">
        <v>462</v>
      </c>
      <c r="F4993" t="s">
        <v>48</v>
      </c>
      <c r="G4993" t="s">
        <v>52</v>
      </c>
      <c r="H4993" t="s">
        <v>38</v>
      </c>
      <c r="I4993" t="s">
        <v>85</v>
      </c>
      <c r="J4993">
        <v>281</v>
      </c>
      <c r="K4993">
        <v>18.989999999999998</v>
      </c>
      <c r="L4993">
        <v>5336.19</v>
      </c>
      <c r="O4993" t="s">
        <v>24</v>
      </c>
      <c r="P4993" s="2">
        <f>DATEVALUE(CONCATENATE(RIGHT(output[[#This Row],[month_year]],2),"/01/",LEFT(output[[#This Row],[month_year]],4)))</f>
        <v>42461</v>
      </c>
    </row>
    <row r="4994" spans="1:16" x14ac:dyDescent="0.3">
      <c r="A4994">
        <v>201604</v>
      </c>
      <c r="B4994" t="s">
        <v>647</v>
      </c>
      <c r="C4994" t="s">
        <v>676</v>
      </c>
      <c r="D4994" t="s">
        <v>677</v>
      </c>
      <c r="E4994" t="s">
        <v>47</v>
      </c>
      <c r="F4994" t="s">
        <v>48</v>
      </c>
      <c r="G4994" t="s">
        <v>19</v>
      </c>
      <c r="H4994" t="s">
        <v>20</v>
      </c>
      <c r="I4994" t="s">
        <v>21</v>
      </c>
      <c r="J4994">
        <v>437</v>
      </c>
      <c r="K4994">
        <v>17.989999999999998</v>
      </c>
      <c r="L4994">
        <v>7861.63</v>
      </c>
      <c r="O4994" t="s">
        <v>24</v>
      </c>
      <c r="P4994" s="2">
        <f>DATEVALUE(CONCATENATE(RIGHT(output[[#This Row],[month_year]],2),"/01/",LEFT(output[[#This Row],[month_year]],4)))</f>
        <v>42461</v>
      </c>
    </row>
    <row r="4995" spans="1:16" x14ac:dyDescent="0.3">
      <c r="A4995">
        <v>201604</v>
      </c>
      <c r="B4995" t="s">
        <v>647</v>
      </c>
      <c r="C4995" t="s">
        <v>678</v>
      </c>
      <c r="D4995" t="s">
        <v>443</v>
      </c>
      <c r="E4995" t="s">
        <v>443</v>
      </c>
      <c r="F4995" t="s">
        <v>48</v>
      </c>
      <c r="G4995" t="s">
        <v>19</v>
      </c>
      <c r="H4995" t="s">
        <v>38</v>
      </c>
      <c r="I4995" t="s">
        <v>39</v>
      </c>
      <c r="J4995">
        <v>1502</v>
      </c>
      <c r="K4995">
        <v>18.989999999999998</v>
      </c>
      <c r="L4995">
        <v>28522.98</v>
      </c>
      <c r="O4995" t="s">
        <v>24</v>
      </c>
      <c r="P4995" s="2">
        <f>DATEVALUE(CONCATENATE(RIGHT(output[[#This Row],[month_year]],2),"/01/",LEFT(output[[#This Row],[month_year]],4)))</f>
        <v>42461</v>
      </c>
    </row>
    <row r="4996" spans="1:16" x14ac:dyDescent="0.3">
      <c r="A4996">
        <v>201604</v>
      </c>
      <c r="B4996" t="s">
        <v>647</v>
      </c>
      <c r="C4996" t="s">
        <v>54</v>
      </c>
      <c r="D4996" t="s">
        <v>55</v>
      </c>
      <c r="E4996" t="s">
        <v>55</v>
      </c>
      <c r="F4996" t="s">
        <v>48</v>
      </c>
      <c r="G4996" t="s">
        <v>19</v>
      </c>
      <c r="H4996" t="s">
        <v>20</v>
      </c>
      <c r="I4996" t="s">
        <v>21</v>
      </c>
      <c r="J4996">
        <v>369</v>
      </c>
      <c r="K4996">
        <v>17.989999999999998</v>
      </c>
      <c r="L4996">
        <v>6638.31</v>
      </c>
      <c r="O4996" t="s">
        <v>24</v>
      </c>
      <c r="P4996" s="2">
        <f>DATEVALUE(CONCATENATE(RIGHT(output[[#This Row],[month_year]],2),"/01/",LEFT(output[[#This Row],[month_year]],4)))</f>
        <v>42461</v>
      </c>
    </row>
    <row r="4997" spans="1:16" x14ac:dyDescent="0.3">
      <c r="A4997">
        <v>201604</v>
      </c>
      <c r="B4997" t="s">
        <v>647</v>
      </c>
      <c r="C4997" t="s">
        <v>56</v>
      </c>
      <c r="D4997" t="s">
        <v>57</v>
      </c>
      <c r="E4997" t="s">
        <v>57</v>
      </c>
      <c r="F4997" t="s">
        <v>48</v>
      </c>
      <c r="G4997" t="s">
        <v>19</v>
      </c>
      <c r="H4997" t="s">
        <v>20</v>
      </c>
      <c r="I4997" t="s">
        <v>21</v>
      </c>
      <c r="J4997">
        <v>289</v>
      </c>
      <c r="K4997">
        <v>17.989999999999998</v>
      </c>
      <c r="L4997">
        <v>5199.1099999999997</v>
      </c>
      <c r="O4997" t="s">
        <v>24</v>
      </c>
      <c r="P4997" s="2">
        <f>DATEVALUE(CONCATENATE(RIGHT(output[[#This Row],[month_year]],2),"/01/",LEFT(output[[#This Row],[month_year]],4)))</f>
        <v>42461</v>
      </c>
    </row>
    <row r="4998" spans="1:16" x14ac:dyDescent="0.3">
      <c r="A4998">
        <v>201604</v>
      </c>
      <c r="B4998" t="s">
        <v>647</v>
      </c>
      <c r="C4998" t="s">
        <v>58</v>
      </c>
      <c r="D4998" t="s">
        <v>59</v>
      </c>
      <c r="E4998" t="s">
        <v>51</v>
      </c>
      <c r="F4998" t="s">
        <v>48</v>
      </c>
      <c r="G4998" t="s">
        <v>52</v>
      </c>
      <c r="H4998" t="s">
        <v>20</v>
      </c>
      <c r="I4998" t="s">
        <v>53</v>
      </c>
      <c r="J4998">
        <v>898</v>
      </c>
      <c r="K4998">
        <v>17.989999999999998</v>
      </c>
      <c r="L4998">
        <v>16155.02</v>
      </c>
      <c r="O4998" t="s">
        <v>24</v>
      </c>
      <c r="P4998" s="2">
        <f>DATEVALUE(CONCATENATE(RIGHT(output[[#This Row],[month_year]],2),"/01/",LEFT(output[[#This Row],[month_year]],4)))</f>
        <v>42461</v>
      </c>
    </row>
    <row r="4999" spans="1:16" x14ac:dyDescent="0.3">
      <c r="A4999">
        <v>201604</v>
      </c>
      <c r="B4999" t="s">
        <v>647</v>
      </c>
      <c r="C4999" t="s">
        <v>60</v>
      </c>
      <c r="D4999" t="s">
        <v>61</v>
      </c>
      <c r="E4999" t="s">
        <v>61</v>
      </c>
      <c r="F4999" t="s">
        <v>48</v>
      </c>
      <c r="G4999" t="s">
        <v>19</v>
      </c>
      <c r="H4999" t="s">
        <v>20</v>
      </c>
      <c r="I4999" t="s">
        <v>21</v>
      </c>
      <c r="J4999">
        <v>1416</v>
      </c>
      <c r="K4999">
        <v>17.989999999999998</v>
      </c>
      <c r="L4999">
        <v>25473.84</v>
      </c>
      <c r="O4999" t="s">
        <v>24</v>
      </c>
      <c r="P4999" s="2">
        <f>DATEVALUE(CONCATENATE(RIGHT(output[[#This Row],[month_year]],2),"/01/",LEFT(output[[#This Row],[month_year]],4)))</f>
        <v>42461</v>
      </c>
    </row>
    <row r="5000" spans="1:16" x14ac:dyDescent="0.3">
      <c r="A5000">
        <v>201604</v>
      </c>
      <c r="B5000" t="s">
        <v>647</v>
      </c>
      <c r="C5000" t="s">
        <v>679</v>
      </c>
      <c r="D5000" t="s">
        <v>481</v>
      </c>
      <c r="E5000" t="s">
        <v>481</v>
      </c>
      <c r="F5000" t="s">
        <v>48</v>
      </c>
      <c r="G5000" t="s">
        <v>19</v>
      </c>
      <c r="H5000" t="s">
        <v>38</v>
      </c>
      <c r="I5000" t="s">
        <v>39</v>
      </c>
      <c r="J5000">
        <v>985</v>
      </c>
      <c r="K5000">
        <v>18.989999999999998</v>
      </c>
      <c r="L5000">
        <v>18705.150000000001</v>
      </c>
      <c r="O5000" t="s">
        <v>24</v>
      </c>
      <c r="P5000" s="2">
        <f>DATEVALUE(CONCATENATE(RIGHT(output[[#This Row],[month_year]],2),"/01/",LEFT(output[[#This Row],[month_year]],4)))</f>
        <v>42461</v>
      </c>
    </row>
    <row r="5001" spans="1:16" x14ac:dyDescent="0.3">
      <c r="A5001">
        <v>201604</v>
      </c>
      <c r="B5001" t="s">
        <v>647</v>
      </c>
      <c r="C5001" t="s">
        <v>62</v>
      </c>
      <c r="D5001" t="s">
        <v>63</v>
      </c>
      <c r="E5001" t="s">
        <v>64</v>
      </c>
      <c r="F5001" t="s">
        <v>65</v>
      </c>
      <c r="G5001" t="s">
        <v>19</v>
      </c>
      <c r="H5001" t="s">
        <v>20</v>
      </c>
      <c r="I5001" t="s">
        <v>21</v>
      </c>
      <c r="J5001">
        <v>1563</v>
      </c>
      <c r="K5001">
        <v>17.989999999999998</v>
      </c>
      <c r="L5001">
        <v>28118.37</v>
      </c>
      <c r="O5001" t="s">
        <v>24</v>
      </c>
      <c r="P5001" s="2">
        <f>DATEVALUE(CONCATENATE(RIGHT(output[[#This Row],[month_year]],2),"/01/",LEFT(output[[#This Row],[month_year]],4)))</f>
        <v>42461</v>
      </c>
    </row>
    <row r="5002" spans="1:16" x14ac:dyDescent="0.3">
      <c r="A5002">
        <v>201604</v>
      </c>
      <c r="B5002" t="s">
        <v>647</v>
      </c>
      <c r="C5002" t="s">
        <v>104</v>
      </c>
      <c r="D5002" t="s">
        <v>105</v>
      </c>
      <c r="E5002" t="s">
        <v>106</v>
      </c>
      <c r="F5002" t="s">
        <v>65</v>
      </c>
      <c r="G5002" t="s">
        <v>19</v>
      </c>
      <c r="H5002" t="s">
        <v>38</v>
      </c>
      <c r="I5002" t="s">
        <v>39</v>
      </c>
      <c r="J5002">
        <v>112</v>
      </c>
      <c r="K5002">
        <v>18.989999999999998</v>
      </c>
      <c r="L5002">
        <v>2126.88</v>
      </c>
      <c r="O5002" t="s">
        <v>24</v>
      </c>
      <c r="P5002" s="2">
        <f>DATEVALUE(CONCATENATE(RIGHT(output[[#This Row],[month_year]],2),"/01/",LEFT(output[[#This Row],[month_year]],4)))</f>
        <v>42461</v>
      </c>
    </row>
    <row r="5003" spans="1:16" x14ac:dyDescent="0.3">
      <c r="A5003">
        <v>201604</v>
      </c>
      <c r="B5003" t="s">
        <v>647</v>
      </c>
      <c r="C5003" t="s">
        <v>66</v>
      </c>
      <c r="D5003" t="s">
        <v>67</v>
      </c>
      <c r="E5003" t="s">
        <v>67</v>
      </c>
      <c r="F5003" t="s">
        <v>65</v>
      </c>
      <c r="G5003" t="s">
        <v>19</v>
      </c>
      <c r="H5003" t="s">
        <v>20</v>
      </c>
      <c r="I5003" t="s">
        <v>21</v>
      </c>
      <c r="J5003">
        <v>1</v>
      </c>
      <c r="K5003">
        <v>17.989999999999998</v>
      </c>
      <c r="L5003">
        <v>17.989999999999998</v>
      </c>
      <c r="O5003" t="s">
        <v>24</v>
      </c>
      <c r="P5003" s="2">
        <f>DATEVALUE(CONCATENATE(RIGHT(output[[#This Row],[month_year]],2),"/01/",LEFT(output[[#This Row],[month_year]],4)))</f>
        <v>42461</v>
      </c>
    </row>
    <row r="5004" spans="1:16" x14ac:dyDescent="0.3">
      <c r="A5004">
        <v>201604</v>
      </c>
      <c r="B5004" t="s">
        <v>647</v>
      </c>
      <c r="C5004" t="s">
        <v>595</v>
      </c>
      <c r="D5004" t="s">
        <v>596</v>
      </c>
      <c r="E5004" t="s">
        <v>65</v>
      </c>
      <c r="F5004" t="s">
        <v>65</v>
      </c>
      <c r="G5004" t="s">
        <v>19</v>
      </c>
      <c r="H5004" t="s">
        <v>20</v>
      </c>
      <c r="I5004" t="s">
        <v>21</v>
      </c>
      <c r="J5004">
        <v>3539</v>
      </c>
      <c r="K5004">
        <v>17.989999999999998</v>
      </c>
      <c r="L5004">
        <v>63666.61</v>
      </c>
      <c r="O5004" t="s">
        <v>24</v>
      </c>
      <c r="P5004" s="2">
        <f>DATEVALUE(CONCATENATE(RIGHT(output[[#This Row],[month_year]],2),"/01/",LEFT(output[[#This Row],[month_year]],4)))</f>
        <v>42461</v>
      </c>
    </row>
    <row r="5005" spans="1:16" x14ac:dyDescent="0.3">
      <c r="A5005">
        <v>201604</v>
      </c>
      <c r="B5005" t="s">
        <v>647</v>
      </c>
      <c r="C5005" t="s">
        <v>597</v>
      </c>
      <c r="D5005" t="s">
        <v>598</v>
      </c>
      <c r="E5005" t="s">
        <v>120</v>
      </c>
      <c r="F5005" t="s">
        <v>65</v>
      </c>
      <c r="G5005" t="s">
        <v>19</v>
      </c>
      <c r="H5005" t="s">
        <v>38</v>
      </c>
      <c r="I5005" t="s">
        <v>39</v>
      </c>
      <c r="J5005">
        <v>2551</v>
      </c>
      <c r="K5005">
        <v>18.989999999999998</v>
      </c>
      <c r="L5005">
        <v>48443.49</v>
      </c>
      <c r="O5005" t="s">
        <v>24</v>
      </c>
      <c r="P5005" s="2">
        <f>DATEVALUE(CONCATENATE(RIGHT(output[[#This Row],[month_year]],2),"/01/",LEFT(output[[#This Row],[month_year]],4)))</f>
        <v>42461</v>
      </c>
    </row>
    <row r="5006" spans="1:16" x14ac:dyDescent="0.3">
      <c r="A5006">
        <v>201604</v>
      </c>
      <c r="B5006" t="s">
        <v>647</v>
      </c>
      <c r="C5006" t="s">
        <v>680</v>
      </c>
      <c r="D5006" t="s">
        <v>681</v>
      </c>
      <c r="E5006" t="s">
        <v>681</v>
      </c>
      <c r="F5006" t="s">
        <v>65</v>
      </c>
      <c r="G5006" t="s">
        <v>42</v>
      </c>
      <c r="H5006" t="s">
        <v>20</v>
      </c>
      <c r="I5006" t="s">
        <v>43</v>
      </c>
      <c r="J5006">
        <v>324</v>
      </c>
      <c r="K5006">
        <v>24.99</v>
      </c>
      <c r="L5006">
        <v>8096.76</v>
      </c>
      <c r="O5006" t="s">
        <v>24</v>
      </c>
      <c r="P5006" s="2">
        <f>DATEVALUE(CONCATENATE(RIGHT(output[[#This Row],[month_year]],2),"/01/",LEFT(output[[#This Row],[month_year]],4)))</f>
        <v>42461</v>
      </c>
    </row>
    <row r="5007" spans="1:16" x14ac:dyDescent="0.3">
      <c r="A5007">
        <v>201604</v>
      </c>
      <c r="B5007" t="s">
        <v>647</v>
      </c>
      <c r="C5007" t="s">
        <v>682</v>
      </c>
      <c r="D5007" t="s">
        <v>683</v>
      </c>
      <c r="E5007" t="s">
        <v>684</v>
      </c>
      <c r="F5007" t="s">
        <v>65</v>
      </c>
      <c r="G5007" t="s">
        <v>637</v>
      </c>
      <c r="H5007" t="s">
        <v>20</v>
      </c>
      <c r="I5007" t="s">
        <v>638</v>
      </c>
      <c r="J5007">
        <v>785</v>
      </c>
      <c r="K5007">
        <v>19.989999999999998</v>
      </c>
      <c r="L5007">
        <v>15692.15</v>
      </c>
      <c r="O5007" t="s">
        <v>24</v>
      </c>
      <c r="P5007" s="2">
        <f>DATEVALUE(CONCATENATE(RIGHT(output[[#This Row],[month_year]],2),"/01/",LEFT(output[[#This Row],[month_year]],4)))</f>
        <v>42461</v>
      </c>
    </row>
    <row r="5008" spans="1:16" x14ac:dyDescent="0.3">
      <c r="A5008">
        <v>201604</v>
      </c>
      <c r="B5008" t="s">
        <v>647</v>
      </c>
      <c r="C5008" t="s">
        <v>685</v>
      </c>
      <c r="D5008" t="s">
        <v>686</v>
      </c>
      <c r="E5008" t="s">
        <v>686</v>
      </c>
      <c r="F5008" t="s">
        <v>65</v>
      </c>
      <c r="G5008" t="s">
        <v>52</v>
      </c>
      <c r="H5008" t="s">
        <v>20</v>
      </c>
      <c r="I5008" t="s">
        <v>53</v>
      </c>
      <c r="J5008">
        <v>700</v>
      </c>
      <c r="K5008">
        <v>17.989999999999998</v>
      </c>
      <c r="L5008">
        <v>12593</v>
      </c>
      <c r="O5008" t="s">
        <v>24</v>
      </c>
      <c r="P5008" s="2">
        <f>DATEVALUE(CONCATENATE(RIGHT(output[[#This Row],[month_year]],2),"/01/",LEFT(output[[#This Row],[month_year]],4)))</f>
        <v>42461</v>
      </c>
    </row>
    <row r="5009" spans="1:16" x14ac:dyDescent="0.3">
      <c r="A5009">
        <v>201604</v>
      </c>
      <c r="B5009" t="s">
        <v>647</v>
      </c>
      <c r="C5009" t="s">
        <v>625</v>
      </c>
      <c r="D5009" t="s">
        <v>626</v>
      </c>
      <c r="E5009" t="s">
        <v>126</v>
      </c>
      <c r="F5009" t="s">
        <v>65</v>
      </c>
      <c r="G5009" t="s">
        <v>19</v>
      </c>
      <c r="H5009" t="s">
        <v>20</v>
      </c>
      <c r="I5009" t="s">
        <v>21</v>
      </c>
      <c r="J5009">
        <v>906</v>
      </c>
      <c r="K5009">
        <v>17.989999999999998</v>
      </c>
      <c r="L5009">
        <v>16298.94</v>
      </c>
      <c r="O5009" t="s">
        <v>24</v>
      </c>
      <c r="P5009" s="2">
        <f>DATEVALUE(CONCATENATE(RIGHT(output[[#This Row],[month_year]],2),"/01/",LEFT(output[[#This Row],[month_year]],4)))</f>
        <v>42461</v>
      </c>
    </row>
    <row r="5010" spans="1:16" x14ac:dyDescent="0.3">
      <c r="A5010">
        <v>201604</v>
      </c>
      <c r="B5010" t="s">
        <v>647</v>
      </c>
      <c r="C5010" t="s">
        <v>121</v>
      </c>
      <c r="D5010" t="s">
        <v>122</v>
      </c>
      <c r="E5010" t="s">
        <v>123</v>
      </c>
      <c r="F5010" t="s">
        <v>65</v>
      </c>
      <c r="G5010" t="s">
        <v>19</v>
      </c>
      <c r="H5010" t="s">
        <v>38</v>
      </c>
      <c r="I5010" t="s">
        <v>39</v>
      </c>
      <c r="J5010">
        <v>128</v>
      </c>
      <c r="K5010">
        <v>18.989999999999998</v>
      </c>
      <c r="L5010">
        <v>2430.7199999999998</v>
      </c>
      <c r="O5010" t="s">
        <v>24</v>
      </c>
      <c r="P5010" s="2">
        <f>DATEVALUE(CONCATENATE(RIGHT(output[[#This Row],[month_year]],2),"/01/",LEFT(output[[#This Row],[month_year]],4)))</f>
        <v>42461</v>
      </c>
    </row>
    <row r="5011" spans="1:16" x14ac:dyDescent="0.3">
      <c r="A5011">
        <v>201605</v>
      </c>
      <c r="B5011" t="s">
        <v>15</v>
      </c>
      <c r="C5011" t="s">
        <v>16</v>
      </c>
      <c r="D5011" t="s">
        <v>17</v>
      </c>
      <c r="E5011" t="s">
        <v>17</v>
      </c>
      <c r="F5011" t="s">
        <v>18</v>
      </c>
      <c r="G5011" t="s">
        <v>19</v>
      </c>
      <c r="H5011" t="s">
        <v>20</v>
      </c>
      <c r="I5011" t="s">
        <v>21</v>
      </c>
      <c r="J5011">
        <v>4183</v>
      </c>
      <c r="K5011">
        <v>10.9966666666667</v>
      </c>
      <c r="L5011">
        <v>45999.0566666667</v>
      </c>
      <c r="O5011" t="s">
        <v>24</v>
      </c>
      <c r="P5011" s="2">
        <f>DATEVALUE(CONCATENATE(RIGHT(output[[#This Row],[month_year]],2),"/01/",LEFT(output[[#This Row],[month_year]],4)))</f>
        <v>42491</v>
      </c>
    </row>
    <row r="5012" spans="1:16" x14ac:dyDescent="0.3">
      <c r="A5012">
        <v>201605</v>
      </c>
      <c r="B5012" t="s">
        <v>15</v>
      </c>
      <c r="C5012" t="s">
        <v>23</v>
      </c>
      <c r="D5012" t="s">
        <v>23</v>
      </c>
      <c r="E5012" t="s">
        <v>23</v>
      </c>
      <c r="F5012" t="s">
        <v>23</v>
      </c>
      <c r="G5012" t="s">
        <v>19</v>
      </c>
      <c r="H5012" t="s">
        <v>20</v>
      </c>
      <c r="I5012" t="s">
        <v>21</v>
      </c>
      <c r="J5012">
        <v>1664</v>
      </c>
      <c r="K5012">
        <v>10.9966666666667</v>
      </c>
      <c r="L5012">
        <v>18298.453333333298</v>
      </c>
      <c r="O5012" t="s">
        <v>24</v>
      </c>
      <c r="P5012" s="2">
        <f>DATEVALUE(CONCATENATE(RIGHT(output[[#This Row],[month_year]],2),"/01/",LEFT(output[[#This Row],[month_year]],4)))</f>
        <v>42491</v>
      </c>
    </row>
    <row r="5013" spans="1:16" x14ac:dyDescent="0.3">
      <c r="A5013">
        <v>201605</v>
      </c>
      <c r="B5013" t="s">
        <v>15</v>
      </c>
      <c r="C5013" t="s">
        <v>25</v>
      </c>
      <c r="D5013" t="s">
        <v>26</v>
      </c>
      <c r="E5013" t="s">
        <v>25</v>
      </c>
      <c r="F5013" t="s">
        <v>23</v>
      </c>
      <c r="G5013" t="s">
        <v>27</v>
      </c>
      <c r="H5013" t="s">
        <v>20</v>
      </c>
      <c r="I5013" t="s">
        <v>28</v>
      </c>
      <c r="J5013">
        <v>11253</v>
      </c>
      <c r="K5013">
        <v>7</v>
      </c>
      <c r="L5013">
        <v>78771</v>
      </c>
      <c r="O5013" t="s">
        <v>24</v>
      </c>
      <c r="P5013" s="2">
        <f>DATEVALUE(CONCATENATE(RIGHT(output[[#This Row],[month_year]],2),"/01/",LEFT(output[[#This Row],[month_year]],4)))</f>
        <v>42491</v>
      </c>
    </row>
    <row r="5014" spans="1:16" x14ac:dyDescent="0.3">
      <c r="A5014">
        <v>201605</v>
      </c>
      <c r="B5014" t="s">
        <v>15</v>
      </c>
      <c r="C5014" t="s">
        <v>29</v>
      </c>
      <c r="D5014" t="s">
        <v>30</v>
      </c>
      <c r="E5014" t="s">
        <v>30</v>
      </c>
      <c r="F5014" t="s">
        <v>30</v>
      </c>
      <c r="G5014" t="s">
        <v>19</v>
      </c>
      <c r="H5014" t="s">
        <v>20</v>
      </c>
      <c r="I5014" t="s">
        <v>21</v>
      </c>
      <c r="J5014">
        <v>27082</v>
      </c>
      <c r="K5014">
        <v>10.9966666666667</v>
      </c>
      <c r="L5014">
        <v>297811.72666666697</v>
      </c>
      <c r="O5014" t="s">
        <v>24</v>
      </c>
      <c r="P5014" s="2">
        <f>DATEVALUE(CONCATENATE(RIGHT(output[[#This Row],[month_year]],2),"/01/",LEFT(output[[#This Row],[month_year]],4)))</f>
        <v>42491</v>
      </c>
    </row>
    <row r="5015" spans="1:16" x14ac:dyDescent="0.3">
      <c r="A5015">
        <v>201605</v>
      </c>
      <c r="B5015" t="s">
        <v>15</v>
      </c>
      <c r="C5015" t="s">
        <v>31</v>
      </c>
      <c r="D5015" t="s">
        <v>32</v>
      </c>
      <c r="E5015" t="s">
        <v>32</v>
      </c>
      <c r="F5015" t="s">
        <v>30</v>
      </c>
      <c r="G5015" t="s">
        <v>19</v>
      </c>
      <c r="H5015" t="s">
        <v>20</v>
      </c>
      <c r="I5015" t="s">
        <v>21</v>
      </c>
      <c r="J5015">
        <v>34384</v>
      </c>
      <c r="K5015">
        <v>10.9966666666667</v>
      </c>
      <c r="L5015">
        <v>378109.38666666701</v>
      </c>
      <c r="O5015" t="s">
        <v>24</v>
      </c>
      <c r="P5015" s="2">
        <f>DATEVALUE(CONCATENATE(RIGHT(output[[#This Row],[month_year]],2),"/01/",LEFT(output[[#This Row],[month_year]],4)))</f>
        <v>42491</v>
      </c>
    </row>
    <row r="5016" spans="1:16" x14ac:dyDescent="0.3">
      <c r="A5016">
        <v>201605</v>
      </c>
      <c r="B5016" t="s">
        <v>15</v>
      </c>
      <c r="C5016" t="s">
        <v>33</v>
      </c>
      <c r="D5016" t="s">
        <v>33</v>
      </c>
      <c r="E5016" t="s">
        <v>34</v>
      </c>
      <c r="F5016" t="s">
        <v>35</v>
      </c>
      <c r="G5016" t="s">
        <v>19</v>
      </c>
      <c r="H5016" t="s">
        <v>20</v>
      </c>
      <c r="I5016" t="s">
        <v>21</v>
      </c>
      <c r="J5016">
        <v>7486</v>
      </c>
      <c r="K5016">
        <v>10.9966666666667</v>
      </c>
      <c r="L5016">
        <v>82321.046666666705</v>
      </c>
      <c r="O5016" t="s">
        <v>24</v>
      </c>
      <c r="P5016" s="2">
        <f>DATEVALUE(CONCATENATE(RIGHT(output[[#This Row],[month_year]],2),"/01/",LEFT(output[[#This Row],[month_year]],4)))</f>
        <v>42491</v>
      </c>
    </row>
    <row r="5017" spans="1:16" x14ac:dyDescent="0.3">
      <c r="A5017">
        <v>201605</v>
      </c>
      <c r="B5017" t="s">
        <v>15</v>
      </c>
      <c r="C5017" t="s">
        <v>36</v>
      </c>
      <c r="D5017" t="s">
        <v>36</v>
      </c>
      <c r="E5017" t="s">
        <v>36</v>
      </c>
      <c r="F5017" t="s">
        <v>35</v>
      </c>
      <c r="G5017" t="s">
        <v>19</v>
      </c>
      <c r="H5017" t="s">
        <v>20</v>
      </c>
      <c r="I5017" t="s">
        <v>21</v>
      </c>
      <c r="J5017">
        <v>10566</v>
      </c>
      <c r="K5017">
        <v>10.9966666666667</v>
      </c>
      <c r="L5017">
        <v>116190.78</v>
      </c>
      <c r="O5017" t="s">
        <v>24</v>
      </c>
      <c r="P5017" s="2">
        <f>DATEVALUE(CONCATENATE(RIGHT(output[[#This Row],[month_year]],2),"/01/",LEFT(output[[#This Row],[month_year]],4)))</f>
        <v>42491</v>
      </c>
    </row>
    <row r="5018" spans="1:16" x14ac:dyDescent="0.3">
      <c r="A5018">
        <v>201605</v>
      </c>
      <c r="B5018" t="s">
        <v>15</v>
      </c>
      <c r="C5018" t="s">
        <v>37</v>
      </c>
      <c r="D5018" t="s">
        <v>37</v>
      </c>
      <c r="E5018" t="s">
        <v>37</v>
      </c>
      <c r="F5018" t="s">
        <v>35</v>
      </c>
      <c r="G5018" t="s">
        <v>19</v>
      </c>
      <c r="H5018" t="s">
        <v>38</v>
      </c>
      <c r="I5018" t="s">
        <v>39</v>
      </c>
      <c r="J5018">
        <v>8387</v>
      </c>
      <c r="K5018">
        <v>12</v>
      </c>
      <c r="L5018">
        <v>100644</v>
      </c>
      <c r="O5018" t="s">
        <v>24</v>
      </c>
      <c r="P5018" s="2">
        <f>DATEVALUE(CONCATENATE(RIGHT(output[[#This Row],[month_year]],2),"/01/",LEFT(output[[#This Row],[month_year]],4)))</f>
        <v>42491</v>
      </c>
    </row>
    <row r="5019" spans="1:16" x14ac:dyDescent="0.3">
      <c r="A5019">
        <v>201605</v>
      </c>
      <c r="B5019" t="s">
        <v>15</v>
      </c>
      <c r="C5019" t="s">
        <v>40</v>
      </c>
      <c r="D5019" t="s">
        <v>41</v>
      </c>
      <c r="E5019" t="s">
        <v>41</v>
      </c>
      <c r="F5019" t="s">
        <v>35</v>
      </c>
      <c r="G5019" t="s">
        <v>42</v>
      </c>
      <c r="H5019" t="s">
        <v>20</v>
      </c>
      <c r="I5019" t="s">
        <v>43</v>
      </c>
      <c r="J5019">
        <v>2972</v>
      </c>
      <c r="K5019">
        <v>18</v>
      </c>
      <c r="L5019">
        <v>53496</v>
      </c>
      <c r="O5019" t="s">
        <v>24</v>
      </c>
      <c r="P5019" s="2">
        <f>DATEVALUE(CONCATENATE(RIGHT(output[[#This Row],[month_year]],2),"/01/",LEFT(output[[#This Row],[month_year]],4)))</f>
        <v>42491</v>
      </c>
    </row>
    <row r="5020" spans="1:16" x14ac:dyDescent="0.3">
      <c r="A5020">
        <v>201605</v>
      </c>
      <c r="B5020" t="s">
        <v>15</v>
      </c>
      <c r="C5020" t="s">
        <v>44</v>
      </c>
      <c r="D5020" t="s">
        <v>44</v>
      </c>
      <c r="E5020" t="s">
        <v>45</v>
      </c>
      <c r="F5020" t="s">
        <v>35</v>
      </c>
      <c r="G5020" t="s">
        <v>27</v>
      </c>
      <c r="H5020" t="s">
        <v>20</v>
      </c>
      <c r="I5020" t="s">
        <v>28</v>
      </c>
      <c r="J5020">
        <v>13095</v>
      </c>
      <c r="K5020">
        <v>7</v>
      </c>
      <c r="L5020">
        <v>91665</v>
      </c>
      <c r="O5020" t="s">
        <v>24</v>
      </c>
      <c r="P5020" s="2">
        <f>DATEVALUE(CONCATENATE(RIGHT(output[[#This Row],[month_year]],2),"/01/",LEFT(output[[#This Row],[month_year]],4)))</f>
        <v>42491</v>
      </c>
    </row>
    <row r="5021" spans="1:16" x14ac:dyDescent="0.3">
      <c r="A5021">
        <v>201605</v>
      </c>
      <c r="B5021" t="s">
        <v>15</v>
      </c>
      <c r="C5021" t="s">
        <v>46</v>
      </c>
      <c r="D5021" t="s">
        <v>47</v>
      </c>
      <c r="E5021" t="s">
        <v>47</v>
      </c>
      <c r="F5021" t="s">
        <v>48</v>
      </c>
      <c r="G5021" t="s">
        <v>19</v>
      </c>
      <c r="H5021" t="s">
        <v>20</v>
      </c>
      <c r="I5021" t="s">
        <v>21</v>
      </c>
      <c r="J5021">
        <v>26166</v>
      </c>
      <c r="K5021">
        <v>10.9966666666667</v>
      </c>
      <c r="L5021">
        <v>287738.78000000003</v>
      </c>
      <c r="O5021" t="s">
        <v>24</v>
      </c>
      <c r="P5021" s="2">
        <f>DATEVALUE(CONCATENATE(RIGHT(output[[#This Row],[month_year]],2),"/01/",LEFT(output[[#This Row],[month_year]],4)))</f>
        <v>42491</v>
      </c>
    </row>
    <row r="5022" spans="1:16" x14ac:dyDescent="0.3">
      <c r="A5022">
        <v>201605</v>
      </c>
      <c r="B5022" t="s">
        <v>15</v>
      </c>
      <c r="C5022" t="s">
        <v>49</v>
      </c>
      <c r="D5022" t="s">
        <v>50</v>
      </c>
      <c r="E5022" t="s">
        <v>51</v>
      </c>
      <c r="F5022" t="s">
        <v>48</v>
      </c>
      <c r="G5022" t="s">
        <v>52</v>
      </c>
      <c r="H5022" t="s">
        <v>20</v>
      </c>
      <c r="I5022" t="s">
        <v>53</v>
      </c>
      <c r="J5022">
        <v>3926</v>
      </c>
      <c r="K5022">
        <v>11</v>
      </c>
      <c r="L5022">
        <v>43186</v>
      </c>
      <c r="O5022" t="s">
        <v>24</v>
      </c>
      <c r="P5022" s="2">
        <f>DATEVALUE(CONCATENATE(RIGHT(output[[#This Row],[month_year]],2),"/01/",LEFT(output[[#This Row],[month_year]],4)))</f>
        <v>42491</v>
      </c>
    </row>
    <row r="5023" spans="1:16" x14ac:dyDescent="0.3">
      <c r="A5023">
        <v>201605</v>
      </c>
      <c r="B5023" t="s">
        <v>15</v>
      </c>
      <c r="C5023" t="s">
        <v>54</v>
      </c>
      <c r="D5023" t="s">
        <v>55</v>
      </c>
      <c r="E5023" t="s">
        <v>55</v>
      </c>
      <c r="F5023" t="s">
        <v>48</v>
      </c>
      <c r="G5023" t="s">
        <v>19</v>
      </c>
      <c r="H5023" t="s">
        <v>20</v>
      </c>
      <c r="I5023" t="s">
        <v>21</v>
      </c>
      <c r="J5023">
        <v>2810</v>
      </c>
      <c r="K5023">
        <v>10.9966666666667</v>
      </c>
      <c r="L5023">
        <v>30900.633333333299</v>
      </c>
      <c r="O5023" t="s">
        <v>24</v>
      </c>
      <c r="P5023" s="2">
        <f>DATEVALUE(CONCATENATE(RIGHT(output[[#This Row],[month_year]],2),"/01/",LEFT(output[[#This Row],[month_year]],4)))</f>
        <v>42491</v>
      </c>
    </row>
    <row r="5024" spans="1:16" x14ac:dyDescent="0.3">
      <c r="A5024">
        <v>201605</v>
      </c>
      <c r="B5024" t="s">
        <v>15</v>
      </c>
      <c r="C5024" t="s">
        <v>56</v>
      </c>
      <c r="D5024" t="s">
        <v>57</v>
      </c>
      <c r="E5024" t="s">
        <v>57</v>
      </c>
      <c r="F5024" t="s">
        <v>48</v>
      </c>
      <c r="G5024" t="s">
        <v>19</v>
      </c>
      <c r="H5024" t="s">
        <v>20</v>
      </c>
      <c r="I5024" t="s">
        <v>21</v>
      </c>
      <c r="J5024">
        <v>2120</v>
      </c>
      <c r="K5024">
        <v>10.9966666666667</v>
      </c>
      <c r="L5024">
        <v>23312.933333333302</v>
      </c>
      <c r="O5024" t="s">
        <v>24</v>
      </c>
      <c r="P5024" s="2">
        <f>DATEVALUE(CONCATENATE(RIGHT(output[[#This Row],[month_year]],2),"/01/",LEFT(output[[#This Row],[month_year]],4)))</f>
        <v>42491</v>
      </c>
    </row>
    <row r="5025" spans="1:16" x14ac:dyDescent="0.3">
      <c r="A5025">
        <v>201605</v>
      </c>
      <c r="B5025" t="s">
        <v>15</v>
      </c>
      <c r="C5025" t="s">
        <v>60</v>
      </c>
      <c r="D5025" t="s">
        <v>61</v>
      </c>
      <c r="E5025" t="s">
        <v>61</v>
      </c>
      <c r="F5025" t="s">
        <v>48</v>
      </c>
      <c r="G5025" t="s">
        <v>19</v>
      </c>
      <c r="H5025" t="s">
        <v>20</v>
      </c>
      <c r="I5025" t="s">
        <v>21</v>
      </c>
      <c r="J5025">
        <v>6973</v>
      </c>
      <c r="K5025">
        <v>10.9966666666667</v>
      </c>
      <c r="L5025">
        <v>76679.756666666697</v>
      </c>
      <c r="O5025" t="s">
        <v>24</v>
      </c>
      <c r="P5025" s="2">
        <f>DATEVALUE(CONCATENATE(RIGHT(output[[#This Row],[month_year]],2),"/01/",LEFT(output[[#This Row],[month_year]],4)))</f>
        <v>42491</v>
      </c>
    </row>
    <row r="5026" spans="1:16" x14ac:dyDescent="0.3">
      <c r="A5026">
        <v>201605</v>
      </c>
      <c r="B5026" t="s">
        <v>15</v>
      </c>
      <c r="C5026" t="s">
        <v>62</v>
      </c>
      <c r="D5026" t="s">
        <v>63</v>
      </c>
      <c r="E5026" t="s">
        <v>64</v>
      </c>
      <c r="F5026" t="s">
        <v>65</v>
      </c>
      <c r="G5026" t="s">
        <v>19</v>
      </c>
      <c r="H5026" t="s">
        <v>20</v>
      </c>
      <c r="I5026" t="s">
        <v>21</v>
      </c>
      <c r="J5026">
        <v>3444</v>
      </c>
      <c r="K5026">
        <v>10.9966666666667</v>
      </c>
      <c r="L5026">
        <v>37872.519999999997</v>
      </c>
      <c r="O5026" t="s">
        <v>24</v>
      </c>
      <c r="P5026" s="2">
        <f>DATEVALUE(CONCATENATE(RIGHT(output[[#This Row],[month_year]],2),"/01/",LEFT(output[[#This Row],[month_year]],4)))</f>
        <v>42491</v>
      </c>
    </row>
    <row r="5027" spans="1:16" x14ac:dyDescent="0.3">
      <c r="A5027">
        <v>201605</v>
      </c>
      <c r="B5027" t="s">
        <v>15</v>
      </c>
      <c r="C5027" t="s">
        <v>68</v>
      </c>
      <c r="D5027" t="s">
        <v>69</v>
      </c>
      <c r="E5027" t="s">
        <v>65</v>
      </c>
      <c r="F5027" t="s">
        <v>65</v>
      </c>
      <c r="G5027" t="s">
        <v>19</v>
      </c>
      <c r="H5027" t="s">
        <v>20</v>
      </c>
      <c r="I5027" t="s">
        <v>21</v>
      </c>
      <c r="J5027">
        <v>3146</v>
      </c>
      <c r="K5027">
        <v>10.9966666666667</v>
      </c>
      <c r="L5027">
        <v>34595.5133333333</v>
      </c>
      <c r="O5027" t="s">
        <v>24</v>
      </c>
      <c r="P5027" s="2">
        <f>DATEVALUE(CONCATENATE(RIGHT(output[[#This Row],[month_year]],2),"/01/",LEFT(output[[#This Row],[month_year]],4)))</f>
        <v>42491</v>
      </c>
    </row>
    <row r="5028" spans="1:16" x14ac:dyDescent="0.3">
      <c r="A5028">
        <v>201605</v>
      </c>
      <c r="B5028" t="s">
        <v>70</v>
      </c>
      <c r="C5028" t="s">
        <v>16</v>
      </c>
      <c r="D5028" t="s">
        <v>17</v>
      </c>
      <c r="E5028" t="s">
        <v>17</v>
      </c>
      <c r="F5028" t="s">
        <v>18</v>
      </c>
      <c r="G5028" t="s">
        <v>19</v>
      </c>
      <c r="H5028" t="s">
        <v>20</v>
      </c>
      <c r="I5028" t="s">
        <v>21</v>
      </c>
      <c r="J5028">
        <v>876</v>
      </c>
      <c r="K5028">
        <v>9.94</v>
      </c>
      <c r="L5028">
        <v>8707.44</v>
      </c>
      <c r="M5028">
        <v>18.6666666666667</v>
      </c>
      <c r="N5028" t="s">
        <v>17</v>
      </c>
      <c r="O5028" t="s">
        <v>22</v>
      </c>
      <c r="P5028" s="2">
        <f>DATEVALUE(CONCATENATE(RIGHT(output[[#This Row],[month_year]],2),"/01/",LEFT(output[[#This Row],[month_year]],4)))</f>
        <v>42491</v>
      </c>
    </row>
    <row r="5029" spans="1:16" x14ac:dyDescent="0.3">
      <c r="A5029">
        <v>201605</v>
      </c>
      <c r="B5029" t="s">
        <v>70</v>
      </c>
      <c r="C5029" t="s">
        <v>71</v>
      </c>
      <c r="D5029" t="s">
        <v>72</v>
      </c>
      <c r="E5029" t="s">
        <v>72</v>
      </c>
      <c r="F5029" t="s">
        <v>18</v>
      </c>
      <c r="G5029" t="s">
        <v>19</v>
      </c>
      <c r="H5029" t="s">
        <v>38</v>
      </c>
      <c r="I5029" t="s">
        <v>39</v>
      </c>
      <c r="J5029">
        <v>1615</v>
      </c>
      <c r="K5029">
        <v>9.9450000000000003</v>
      </c>
      <c r="L5029">
        <v>16061.174999999999</v>
      </c>
      <c r="M5029">
        <v>16</v>
      </c>
      <c r="N5029" t="s">
        <v>72</v>
      </c>
      <c r="O5029" t="s">
        <v>22</v>
      </c>
      <c r="P5029" s="2">
        <f>DATEVALUE(CONCATENATE(RIGHT(output[[#This Row],[month_year]],2),"/01/",LEFT(output[[#This Row],[month_year]],4)))</f>
        <v>42491</v>
      </c>
    </row>
    <row r="5030" spans="1:16" x14ac:dyDescent="0.3">
      <c r="A5030">
        <v>201605</v>
      </c>
      <c r="B5030" t="s">
        <v>70</v>
      </c>
      <c r="C5030" t="s">
        <v>73</v>
      </c>
      <c r="D5030" t="s">
        <v>74</v>
      </c>
      <c r="E5030" t="s">
        <v>75</v>
      </c>
      <c r="F5030" t="s">
        <v>18</v>
      </c>
      <c r="G5030" t="s">
        <v>19</v>
      </c>
      <c r="H5030" t="s">
        <v>20</v>
      </c>
      <c r="I5030" t="s">
        <v>21</v>
      </c>
      <c r="J5030">
        <v>176</v>
      </c>
      <c r="K5030">
        <v>9.94</v>
      </c>
      <c r="L5030">
        <v>1749.44</v>
      </c>
      <c r="M5030">
        <v>5.3333333333333304</v>
      </c>
      <c r="N5030" t="s">
        <v>75</v>
      </c>
      <c r="O5030" t="s">
        <v>22</v>
      </c>
      <c r="P5030" s="2">
        <f>DATEVALUE(CONCATENATE(RIGHT(output[[#This Row],[month_year]],2),"/01/",LEFT(output[[#This Row],[month_year]],4)))</f>
        <v>42491</v>
      </c>
    </row>
    <row r="5031" spans="1:16" x14ac:dyDescent="0.3">
      <c r="A5031">
        <v>201605</v>
      </c>
      <c r="B5031" t="s">
        <v>70</v>
      </c>
      <c r="C5031" t="s">
        <v>76</v>
      </c>
      <c r="D5031" t="s">
        <v>77</v>
      </c>
      <c r="E5031" t="s">
        <v>78</v>
      </c>
      <c r="F5031" t="s">
        <v>18</v>
      </c>
      <c r="G5031" t="s">
        <v>19</v>
      </c>
      <c r="H5031" t="s">
        <v>38</v>
      </c>
      <c r="I5031" t="s">
        <v>39</v>
      </c>
      <c r="J5031">
        <v>329</v>
      </c>
      <c r="K5031">
        <v>9.9450000000000003</v>
      </c>
      <c r="L5031">
        <v>3271.9050000000002</v>
      </c>
      <c r="M5031">
        <v>5.3333333333333304</v>
      </c>
      <c r="N5031" t="s">
        <v>78</v>
      </c>
      <c r="O5031" t="s">
        <v>22</v>
      </c>
      <c r="P5031" s="2">
        <f>DATEVALUE(CONCATENATE(RIGHT(output[[#This Row],[month_year]],2),"/01/",LEFT(output[[#This Row],[month_year]],4)))</f>
        <v>42491</v>
      </c>
    </row>
    <row r="5032" spans="1:16" x14ac:dyDescent="0.3">
      <c r="A5032">
        <v>201605</v>
      </c>
      <c r="B5032" t="s">
        <v>70</v>
      </c>
      <c r="C5032" t="s">
        <v>79</v>
      </c>
      <c r="D5032" t="s">
        <v>80</v>
      </c>
      <c r="E5032" t="s">
        <v>81</v>
      </c>
      <c r="F5032" t="s">
        <v>18</v>
      </c>
      <c r="G5032" t="s">
        <v>52</v>
      </c>
      <c r="H5032" t="s">
        <v>20</v>
      </c>
      <c r="I5032" t="s">
        <v>53</v>
      </c>
      <c r="J5032">
        <v>555</v>
      </c>
      <c r="K5032">
        <v>9.94</v>
      </c>
      <c r="L5032">
        <v>5516.7</v>
      </c>
      <c r="M5032">
        <v>13.3333333333333</v>
      </c>
      <c r="N5032" t="s">
        <v>81</v>
      </c>
      <c r="O5032" t="s">
        <v>22</v>
      </c>
      <c r="P5032" s="2">
        <f>DATEVALUE(CONCATENATE(RIGHT(output[[#This Row],[month_year]],2),"/01/",LEFT(output[[#This Row],[month_year]],4)))</f>
        <v>42491</v>
      </c>
    </row>
    <row r="5033" spans="1:16" x14ac:dyDescent="0.3">
      <c r="A5033">
        <v>201605</v>
      </c>
      <c r="B5033" t="s">
        <v>70</v>
      </c>
      <c r="C5033" t="s">
        <v>82</v>
      </c>
      <c r="D5033" t="s">
        <v>83</v>
      </c>
      <c r="E5033" t="s">
        <v>84</v>
      </c>
      <c r="F5033" t="s">
        <v>18</v>
      </c>
      <c r="G5033" t="s">
        <v>52</v>
      </c>
      <c r="H5033" t="s">
        <v>38</v>
      </c>
      <c r="I5033" t="s">
        <v>85</v>
      </c>
      <c r="J5033">
        <v>327</v>
      </c>
      <c r="K5033">
        <v>9.9499999999999993</v>
      </c>
      <c r="L5033">
        <v>3253.65</v>
      </c>
      <c r="M5033">
        <v>10.6666666666667</v>
      </c>
      <c r="N5033" t="s">
        <v>84</v>
      </c>
      <c r="O5033" t="s">
        <v>22</v>
      </c>
      <c r="P5033" s="2">
        <f>DATEVALUE(CONCATENATE(RIGHT(output[[#This Row],[month_year]],2),"/01/",LEFT(output[[#This Row],[month_year]],4)))</f>
        <v>42491</v>
      </c>
    </row>
    <row r="5034" spans="1:16" x14ac:dyDescent="0.3">
      <c r="A5034">
        <v>201605</v>
      </c>
      <c r="B5034" t="s">
        <v>70</v>
      </c>
      <c r="C5034" t="s">
        <v>29</v>
      </c>
      <c r="D5034" t="s">
        <v>30</v>
      </c>
      <c r="E5034" t="s">
        <v>30</v>
      </c>
      <c r="F5034" t="s">
        <v>30</v>
      </c>
      <c r="G5034" t="s">
        <v>19</v>
      </c>
      <c r="H5034" t="s">
        <v>20</v>
      </c>
      <c r="I5034" t="s">
        <v>21</v>
      </c>
      <c r="J5034">
        <v>10271</v>
      </c>
      <c r="K5034">
        <v>9.94</v>
      </c>
      <c r="L5034">
        <v>102093.74</v>
      </c>
      <c r="M5034">
        <v>64</v>
      </c>
      <c r="N5034" t="s">
        <v>30</v>
      </c>
      <c r="O5034" t="s">
        <v>22</v>
      </c>
      <c r="P5034" s="2">
        <f>DATEVALUE(CONCATENATE(RIGHT(output[[#This Row],[month_year]],2),"/01/",LEFT(output[[#This Row],[month_year]],4)))</f>
        <v>42491</v>
      </c>
    </row>
    <row r="5035" spans="1:16" x14ac:dyDescent="0.3">
      <c r="A5035">
        <v>201605</v>
      </c>
      <c r="B5035" t="s">
        <v>70</v>
      </c>
      <c r="C5035" t="s">
        <v>86</v>
      </c>
      <c r="D5035" t="s">
        <v>87</v>
      </c>
      <c r="E5035" t="s">
        <v>87</v>
      </c>
      <c r="F5035" t="s">
        <v>30</v>
      </c>
      <c r="G5035" t="s">
        <v>19</v>
      </c>
      <c r="H5035" t="s">
        <v>38</v>
      </c>
      <c r="I5035" t="s">
        <v>39</v>
      </c>
      <c r="J5035">
        <v>2899</v>
      </c>
      <c r="K5035">
        <v>9.9450000000000003</v>
      </c>
      <c r="L5035">
        <v>28830.555</v>
      </c>
      <c r="M5035">
        <v>21.3333333333333</v>
      </c>
      <c r="N5035" t="s">
        <v>87</v>
      </c>
      <c r="O5035" t="s">
        <v>22</v>
      </c>
      <c r="P5035" s="2">
        <f>DATEVALUE(CONCATENATE(RIGHT(output[[#This Row],[month_year]],2),"/01/",LEFT(output[[#This Row],[month_year]],4)))</f>
        <v>42491</v>
      </c>
    </row>
    <row r="5036" spans="1:16" x14ac:dyDescent="0.3">
      <c r="A5036">
        <v>201605</v>
      </c>
      <c r="B5036" t="s">
        <v>70</v>
      </c>
      <c r="C5036" t="s">
        <v>88</v>
      </c>
      <c r="D5036" t="s">
        <v>89</v>
      </c>
      <c r="E5036" t="s">
        <v>30</v>
      </c>
      <c r="F5036" t="s">
        <v>30</v>
      </c>
      <c r="G5036" t="s">
        <v>19</v>
      </c>
      <c r="H5036" t="s">
        <v>20</v>
      </c>
      <c r="I5036" t="s">
        <v>21</v>
      </c>
      <c r="J5036">
        <v>3055</v>
      </c>
      <c r="K5036">
        <v>9.9499999999999993</v>
      </c>
      <c r="L5036">
        <v>30397.25</v>
      </c>
      <c r="N5036" t="s">
        <v>30</v>
      </c>
      <c r="O5036" t="s">
        <v>24</v>
      </c>
      <c r="P5036" s="2">
        <f>DATEVALUE(CONCATENATE(RIGHT(output[[#This Row],[month_year]],2),"/01/",LEFT(output[[#This Row],[month_year]],4)))</f>
        <v>42491</v>
      </c>
    </row>
    <row r="5037" spans="1:16" x14ac:dyDescent="0.3">
      <c r="A5037">
        <v>201605</v>
      </c>
      <c r="B5037" t="s">
        <v>70</v>
      </c>
      <c r="C5037" t="s">
        <v>278</v>
      </c>
      <c r="D5037" t="s">
        <v>279</v>
      </c>
      <c r="E5037" t="s">
        <v>87</v>
      </c>
      <c r="F5037" t="s">
        <v>30</v>
      </c>
      <c r="G5037" t="s">
        <v>19</v>
      </c>
      <c r="H5037" t="s">
        <v>38</v>
      </c>
      <c r="I5037" t="s">
        <v>39</v>
      </c>
      <c r="J5037">
        <v>3281</v>
      </c>
      <c r="K5037">
        <v>9.9499999999999993</v>
      </c>
      <c r="L5037">
        <v>32645.95</v>
      </c>
      <c r="N5037" t="s">
        <v>87</v>
      </c>
      <c r="O5037" t="s">
        <v>24</v>
      </c>
      <c r="P5037" s="2">
        <f>DATEVALUE(CONCATENATE(RIGHT(output[[#This Row],[month_year]],2),"/01/",LEFT(output[[#This Row],[month_year]],4)))</f>
        <v>42491</v>
      </c>
    </row>
    <row r="5038" spans="1:16" x14ac:dyDescent="0.3">
      <c r="A5038">
        <v>201605</v>
      </c>
      <c r="B5038" t="s">
        <v>70</v>
      </c>
      <c r="C5038" t="s">
        <v>31</v>
      </c>
      <c r="D5038" t="s">
        <v>32</v>
      </c>
      <c r="E5038" t="s">
        <v>32</v>
      </c>
      <c r="F5038" t="s">
        <v>30</v>
      </c>
      <c r="G5038" t="s">
        <v>19</v>
      </c>
      <c r="H5038" t="s">
        <v>20</v>
      </c>
      <c r="I5038" t="s">
        <v>21</v>
      </c>
      <c r="J5038">
        <v>28904</v>
      </c>
      <c r="K5038">
        <v>9.94</v>
      </c>
      <c r="L5038">
        <v>287305.76</v>
      </c>
      <c r="M5038">
        <v>24</v>
      </c>
      <c r="N5038" t="s">
        <v>32</v>
      </c>
      <c r="O5038" t="s">
        <v>22</v>
      </c>
      <c r="P5038" s="2">
        <f>DATEVALUE(CONCATENATE(RIGHT(output[[#This Row],[month_year]],2),"/01/",LEFT(output[[#This Row],[month_year]],4)))</f>
        <v>42491</v>
      </c>
    </row>
    <row r="5039" spans="1:16" x14ac:dyDescent="0.3">
      <c r="A5039">
        <v>201605</v>
      </c>
      <c r="B5039" t="s">
        <v>70</v>
      </c>
      <c r="C5039" t="s">
        <v>90</v>
      </c>
      <c r="D5039" t="s">
        <v>91</v>
      </c>
      <c r="E5039" t="s">
        <v>91</v>
      </c>
      <c r="F5039" t="s">
        <v>30</v>
      </c>
      <c r="G5039" t="s">
        <v>19</v>
      </c>
      <c r="H5039" t="s">
        <v>38</v>
      </c>
      <c r="I5039" t="s">
        <v>39</v>
      </c>
      <c r="J5039">
        <v>1389</v>
      </c>
      <c r="K5039">
        <v>9.9450000000000003</v>
      </c>
      <c r="L5039">
        <v>13813.605</v>
      </c>
      <c r="M5039">
        <v>18.6666666666667</v>
      </c>
      <c r="N5039" t="s">
        <v>91</v>
      </c>
      <c r="O5039" t="s">
        <v>22</v>
      </c>
      <c r="P5039" s="2">
        <f>DATEVALUE(CONCATENATE(RIGHT(output[[#This Row],[month_year]],2),"/01/",LEFT(output[[#This Row],[month_year]],4)))</f>
        <v>42491</v>
      </c>
    </row>
    <row r="5040" spans="1:16" x14ac:dyDescent="0.3">
      <c r="A5040">
        <v>201605</v>
      </c>
      <c r="B5040" t="s">
        <v>70</v>
      </c>
      <c r="C5040" t="s">
        <v>92</v>
      </c>
      <c r="D5040" t="s">
        <v>92</v>
      </c>
      <c r="E5040" t="s">
        <v>92</v>
      </c>
      <c r="F5040" t="s">
        <v>35</v>
      </c>
      <c r="G5040" t="s">
        <v>19</v>
      </c>
      <c r="H5040" t="s">
        <v>20</v>
      </c>
      <c r="I5040" t="s">
        <v>21</v>
      </c>
      <c r="J5040">
        <v>2676</v>
      </c>
      <c r="K5040">
        <v>9.94</v>
      </c>
      <c r="L5040">
        <v>26599.439999999999</v>
      </c>
      <c r="M5040">
        <v>12</v>
      </c>
      <c r="N5040" t="s">
        <v>92</v>
      </c>
      <c r="O5040" t="s">
        <v>22</v>
      </c>
      <c r="P5040" s="2">
        <f>DATEVALUE(CONCATENATE(RIGHT(output[[#This Row],[month_year]],2),"/01/",LEFT(output[[#This Row],[month_year]],4)))</f>
        <v>42491</v>
      </c>
    </row>
    <row r="5041" spans="1:16" x14ac:dyDescent="0.3">
      <c r="A5041">
        <v>201605</v>
      </c>
      <c r="B5041" t="s">
        <v>70</v>
      </c>
      <c r="C5041" t="s">
        <v>33</v>
      </c>
      <c r="D5041" t="s">
        <v>33</v>
      </c>
      <c r="E5041" t="s">
        <v>34</v>
      </c>
      <c r="F5041" t="s">
        <v>35</v>
      </c>
      <c r="G5041" t="s">
        <v>19</v>
      </c>
      <c r="H5041" t="s">
        <v>20</v>
      </c>
      <c r="I5041" t="s">
        <v>21</v>
      </c>
      <c r="J5041">
        <v>4298</v>
      </c>
      <c r="K5041">
        <v>9.94</v>
      </c>
      <c r="L5041">
        <v>42722.12</v>
      </c>
      <c r="M5041">
        <v>21.3333333333333</v>
      </c>
      <c r="N5041" t="s">
        <v>34</v>
      </c>
      <c r="O5041" t="s">
        <v>22</v>
      </c>
      <c r="P5041" s="2">
        <f>DATEVALUE(CONCATENATE(RIGHT(output[[#This Row],[month_year]],2),"/01/",LEFT(output[[#This Row],[month_year]],4)))</f>
        <v>42491</v>
      </c>
    </row>
    <row r="5042" spans="1:16" x14ac:dyDescent="0.3">
      <c r="A5042">
        <v>201605</v>
      </c>
      <c r="B5042" t="s">
        <v>70</v>
      </c>
      <c r="C5042" t="s">
        <v>36</v>
      </c>
      <c r="D5042" t="s">
        <v>36</v>
      </c>
      <c r="E5042" t="s">
        <v>36</v>
      </c>
      <c r="F5042" t="s">
        <v>35</v>
      </c>
      <c r="G5042" t="s">
        <v>19</v>
      </c>
      <c r="H5042" t="s">
        <v>20</v>
      </c>
      <c r="I5042" t="s">
        <v>21</v>
      </c>
      <c r="J5042">
        <v>13452</v>
      </c>
      <c r="K5042">
        <v>9.94</v>
      </c>
      <c r="L5042">
        <v>133712.88</v>
      </c>
      <c r="M5042">
        <v>48</v>
      </c>
      <c r="N5042" t="s">
        <v>36</v>
      </c>
      <c r="O5042" t="s">
        <v>22</v>
      </c>
      <c r="P5042" s="2">
        <f>DATEVALUE(CONCATENATE(RIGHT(output[[#This Row],[month_year]],2),"/01/",LEFT(output[[#This Row],[month_year]],4)))</f>
        <v>42491</v>
      </c>
    </row>
    <row r="5043" spans="1:16" x14ac:dyDescent="0.3">
      <c r="A5043">
        <v>201605</v>
      </c>
      <c r="B5043" t="s">
        <v>70</v>
      </c>
      <c r="C5043" t="s">
        <v>37</v>
      </c>
      <c r="D5043" t="s">
        <v>37</v>
      </c>
      <c r="E5043" t="s">
        <v>37</v>
      </c>
      <c r="F5043" t="s">
        <v>35</v>
      </c>
      <c r="G5043" t="s">
        <v>19</v>
      </c>
      <c r="H5043" t="s">
        <v>38</v>
      </c>
      <c r="I5043" t="s">
        <v>39</v>
      </c>
      <c r="J5043">
        <v>1227</v>
      </c>
      <c r="K5043">
        <v>9.9450000000000003</v>
      </c>
      <c r="L5043">
        <v>12202.514999999999</v>
      </c>
      <c r="M5043">
        <v>5.3333333333333304</v>
      </c>
      <c r="N5043" t="s">
        <v>37</v>
      </c>
      <c r="O5043" t="s">
        <v>22</v>
      </c>
      <c r="P5043" s="2">
        <f>DATEVALUE(CONCATENATE(RIGHT(output[[#This Row],[month_year]],2),"/01/",LEFT(output[[#This Row],[month_year]],4)))</f>
        <v>42491</v>
      </c>
    </row>
    <row r="5044" spans="1:16" x14ac:dyDescent="0.3">
      <c r="A5044">
        <v>201605</v>
      </c>
      <c r="B5044" t="s">
        <v>70</v>
      </c>
      <c r="C5044" t="s">
        <v>93</v>
      </c>
      <c r="D5044" t="s">
        <v>93</v>
      </c>
      <c r="E5044" t="s">
        <v>93</v>
      </c>
      <c r="F5044" t="s">
        <v>35</v>
      </c>
      <c r="G5044" t="s">
        <v>19</v>
      </c>
      <c r="H5044" t="s">
        <v>20</v>
      </c>
      <c r="I5044" t="s">
        <v>21</v>
      </c>
      <c r="J5044">
        <v>7564</v>
      </c>
      <c r="K5044">
        <v>9.94</v>
      </c>
      <c r="L5044">
        <v>75186.16</v>
      </c>
      <c r="M5044">
        <v>26.6666666666667</v>
      </c>
      <c r="N5044" t="s">
        <v>93</v>
      </c>
      <c r="O5044" t="s">
        <v>22</v>
      </c>
      <c r="P5044" s="2">
        <f>DATEVALUE(CONCATENATE(RIGHT(output[[#This Row],[month_year]],2),"/01/",LEFT(output[[#This Row],[month_year]],4)))</f>
        <v>42491</v>
      </c>
    </row>
    <row r="5045" spans="1:16" x14ac:dyDescent="0.3">
      <c r="A5045">
        <v>201605</v>
      </c>
      <c r="B5045" t="s">
        <v>70</v>
      </c>
      <c r="C5045" t="s">
        <v>94</v>
      </c>
      <c r="D5045" t="s">
        <v>94</v>
      </c>
      <c r="E5045" t="s">
        <v>94</v>
      </c>
      <c r="F5045" t="s">
        <v>35</v>
      </c>
      <c r="G5045" t="s">
        <v>19</v>
      </c>
      <c r="H5045" t="s">
        <v>38</v>
      </c>
      <c r="I5045" t="s">
        <v>39</v>
      </c>
      <c r="J5045">
        <v>2790</v>
      </c>
      <c r="K5045">
        <v>9.9450000000000003</v>
      </c>
      <c r="L5045">
        <v>27746.55</v>
      </c>
      <c r="M5045">
        <v>24</v>
      </c>
      <c r="N5045" t="s">
        <v>94</v>
      </c>
      <c r="O5045" t="s">
        <v>22</v>
      </c>
      <c r="P5045" s="2">
        <f>DATEVALUE(CONCATENATE(RIGHT(output[[#This Row],[month_year]],2),"/01/",LEFT(output[[#This Row],[month_year]],4)))</f>
        <v>42491</v>
      </c>
    </row>
    <row r="5046" spans="1:16" x14ac:dyDescent="0.3">
      <c r="A5046">
        <v>201605</v>
      </c>
      <c r="B5046" t="s">
        <v>70</v>
      </c>
      <c r="C5046" t="s">
        <v>95</v>
      </c>
      <c r="D5046" t="s">
        <v>95</v>
      </c>
      <c r="E5046" t="s">
        <v>96</v>
      </c>
      <c r="F5046" t="s">
        <v>35</v>
      </c>
      <c r="G5046" t="s">
        <v>52</v>
      </c>
      <c r="H5046" t="s">
        <v>20</v>
      </c>
      <c r="I5046" t="s">
        <v>53</v>
      </c>
      <c r="J5046">
        <v>3584</v>
      </c>
      <c r="K5046">
        <v>9.94</v>
      </c>
      <c r="L5046">
        <v>35624.959999999999</v>
      </c>
      <c r="M5046">
        <v>45.3333333333333</v>
      </c>
      <c r="N5046" t="s">
        <v>96</v>
      </c>
      <c r="O5046" t="s">
        <v>22</v>
      </c>
      <c r="P5046" s="2">
        <f>DATEVALUE(CONCATENATE(RIGHT(output[[#This Row],[month_year]],2),"/01/",LEFT(output[[#This Row],[month_year]],4)))</f>
        <v>42491</v>
      </c>
    </row>
    <row r="5047" spans="1:16" x14ac:dyDescent="0.3">
      <c r="A5047">
        <v>201605</v>
      </c>
      <c r="B5047" t="s">
        <v>70</v>
      </c>
      <c r="C5047" t="s">
        <v>46</v>
      </c>
      <c r="D5047" t="s">
        <v>47</v>
      </c>
      <c r="E5047" t="s">
        <v>47</v>
      </c>
      <c r="F5047" t="s">
        <v>48</v>
      </c>
      <c r="G5047" t="s">
        <v>19</v>
      </c>
      <c r="H5047" t="s">
        <v>20</v>
      </c>
      <c r="I5047" t="s">
        <v>21</v>
      </c>
      <c r="J5047">
        <v>7582</v>
      </c>
      <c r="K5047">
        <v>9.94</v>
      </c>
      <c r="L5047">
        <v>75365.08</v>
      </c>
      <c r="M5047">
        <v>45.3333333333333</v>
      </c>
      <c r="N5047" t="s">
        <v>47</v>
      </c>
      <c r="O5047" t="s">
        <v>22</v>
      </c>
      <c r="P5047" s="2">
        <f>DATEVALUE(CONCATENATE(RIGHT(output[[#This Row],[month_year]],2),"/01/",LEFT(output[[#This Row],[month_year]],4)))</f>
        <v>42491</v>
      </c>
    </row>
    <row r="5048" spans="1:16" x14ac:dyDescent="0.3">
      <c r="A5048">
        <v>201605</v>
      </c>
      <c r="B5048" t="s">
        <v>70</v>
      </c>
      <c r="C5048" t="s">
        <v>60</v>
      </c>
      <c r="D5048" t="s">
        <v>61</v>
      </c>
      <c r="E5048" t="s">
        <v>61</v>
      </c>
      <c r="F5048" t="s">
        <v>48</v>
      </c>
      <c r="G5048" t="s">
        <v>19</v>
      </c>
      <c r="H5048" t="s">
        <v>20</v>
      </c>
      <c r="I5048" t="s">
        <v>21</v>
      </c>
      <c r="J5048">
        <v>1684</v>
      </c>
      <c r="K5048">
        <v>9.94</v>
      </c>
      <c r="L5048">
        <v>16738.96</v>
      </c>
      <c r="M5048">
        <v>10.6666666666667</v>
      </c>
      <c r="N5048" t="s">
        <v>61</v>
      </c>
      <c r="O5048" t="s">
        <v>22</v>
      </c>
      <c r="P5048" s="2">
        <f>DATEVALUE(CONCATENATE(RIGHT(output[[#This Row],[month_year]],2),"/01/",LEFT(output[[#This Row],[month_year]],4)))</f>
        <v>42491</v>
      </c>
    </row>
    <row r="5049" spans="1:16" x14ac:dyDescent="0.3">
      <c r="A5049">
        <v>201605</v>
      </c>
      <c r="B5049" t="s">
        <v>70</v>
      </c>
      <c r="C5049" t="s">
        <v>97</v>
      </c>
      <c r="D5049" t="s">
        <v>98</v>
      </c>
      <c r="E5049" t="s">
        <v>98</v>
      </c>
      <c r="F5049" t="s">
        <v>65</v>
      </c>
      <c r="G5049" t="s">
        <v>19</v>
      </c>
      <c r="H5049" t="s">
        <v>20</v>
      </c>
      <c r="I5049" t="s">
        <v>21</v>
      </c>
      <c r="J5049">
        <v>2774</v>
      </c>
      <c r="K5049">
        <v>9.94</v>
      </c>
      <c r="L5049">
        <v>27573.56</v>
      </c>
      <c r="M5049">
        <v>16</v>
      </c>
      <c r="N5049" t="s">
        <v>98</v>
      </c>
      <c r="O5049" t="s">
        <v>22</v>
      </c>
      <c r="P5049" s="2">
        <f>DATEVALUE(CONCATENATE(RIGHT(output[[#This Row],[month_year]],2),"/01/",LEFT(output[[#This Row],[month_year]],4)))</f>
        <v>42491</v>
      </c>
    </row>
    <row r="5050" spans="1:16" x14ac:dyDescent="0.3">
      <c r="A5050">
        <v>201605</v>
      </c>
      <c r="B5050" t="s">
        <v>70</v>
      </c>
      <c r="C5050" t="s">
        <v>700</v>
      </c>
      <c r="D5050" t="s">
        <v>701</v>
      </c>
      <c r="E5050" t="s">
        <v>702</v>
      </c>
      <c r="F5050" t="s">
        <v>65</v>
      </c>
      <c r="G5050" t="s">
        <v>161</v>
      </c>
      <c r="H5050" t="s">
        <v>38</v>
      </c>
      <c r="I5050" t="s">
        <v>39</v>
      </c>
      <c r="J5050">
        <v>560</v>
      </c>
      <c r="K5050">
        <v>9.9450000000000003</v>
      </c>
      <c r="L5050">
        <v>5569.2</v>
      </c>
      <c r="M5050">
        <v>4</v>
      </c>
      <c r="N5050" t="s">
        <v>702</v>
      </c>
      <c r="O5050" t="s">
        <v>22</v>
      </c>
      <c r="P5050" s="2">
        <f>DATEVALUE(CONCATENATE(RIGHT(output[[#This Row],[month_year]],2),"/01/",LEFT(output[[#This Row],[month_year]],4)))</f>
        <v>42491</v>
      </c>
    </row>
    <row r="5051" spans="1:16" x14ac:dyDescent="0.3">
      <c r="A5051">
        <v>201605</v>
      </c>
      <c r="B5051" t="s">
        <v>70</v>
      </c>
      <c r="C5051" t="s">
        <v>99</v>
      </c>
      <c r="D5051" t="s">
        <v>100</v>
      </c>
      <c r="E5051" t="s">
        <v>100</v>
      </c>
      <c r="F5051" t="s">
        <v>65</v>
      </c>
      <c r="G5051" t="s">
        <v>19</v>
      </c>
      <c r="H5051" t="s">
        <v>20</v>
      </c>
      <c r="I5051" t="s">
        <v>21</v>
      </c>
      <c r="J5051">
        <v>3002</v>
      </c>
      <c r="K5051">
        <v>9.94</v>
      </c>
      <c r="L5051">
        <v>29839.88</v>
      </c>
      <c r="M5051">
        <v>18.6666666666667</v>
      </c>
      <c r="N5051" t="s">
        <v>100</v>
      </c>
      <c r="O5051" t="s">
        <v>22</v>
      </c>
      <c r="P5051" s="2">
        <f>DATEVALUE(CONCATENATE(RIGHT(output[[#This Row],[month_year]],2),"/01/",LEFT(output[[#This Row],[month_year]],4)))</f>
        <v>42491</v>
      </c>
    </row>
    <row r="5052" spans="1:16" x14ac:dyDescent="0.3">
      <c r="A5052">
        <v>201605</v>
      </c>
      <c r="B5052" t="s">
        <v>70</v>
      </c>
      <c r="C5052" t="s">
        <v>101</v>
      </c>
      <c r="D5052" t="s">
        <v>102</v>
      </c>
      <c r="E5052" t="s">
        <v>103</v>
      </c>
      <c r="F5052" t="s">
        <v>65</v>
      </c>
      <c r="G5052" t="s">
        <v>19</v>
      </c>
      <c r="H5052" t="s">
        <v>38</v>
      </c>
      <c r="I5052" t="s">
        <v>39</v>
      </c>
      <c r="J5052">
        <v>569</v>
      </c>
      <c r="K5052">
        <v>9.9450000000000003</v>
      </c>
      <c r="L5052">
        <v>5658.7049999999999</v>
      </c>
      <c r="M5052">
        <v>5.3333333333333304</v>
      </c>
      <c r="N5052" t="s">
        <v>103</v>
      </c>
      <c r="O5052" t="s">
        <v>22</v>
      </c>
      <c r="P5052" s="2">
        <f>DATEVALUE(CONCATENATE(RIGHT(output[[#This Row],[month_year]],2),"/01/",LEFT(output[[#This Row],[month_year]],4)))</f>
        <v>42491</v>
      </c>
    </row>
    <row r="5053" spans="1:16" x14ac:dyDescent="0.3">
      <c r="A5053">
        <v>201605</v>
      </c>
      <c r="B5053" t="s">
        <v>70</v>
      </c>
      <c r="C5053" t="s">
        <v>62</v>
      </c>
      <c r="D5053" t="s">
        <v>63</v>
      </c>
      <c r="E5053" t="s">
        <v>64</v>
      </c>
      <c r="F5053" t="s">
        <v>65</v>
      </c>
      <c r="G5053" t="s">
        <v>19</v>
      </c>
      <c r="H5053" t="s">
        <v>20</v>
      </c>
      <c r="I5053" t="s">
        <v>21</v>
      </c>
      <c r="J5053">
        <v>5007</v>
      </c>
      <c r="K5053">
        <v>9.94</v>
      </c>
      <c r="L5053">
        <v>49769.58</v>
      </c>
      <c r="M5053">
        <v>40</v>
      </c>
      <c r="N5053" t="s">
        <v>64</v>
      </c>
      <c r="O5053" t="s">
        <v>22</v>
      </c>
      <c r="P5053" s="2">
        <f>DATEVALUE(CONCATENATE(RIGHT(output[[#This Row],[month_year]],2),"/01/",LEFT(output[[#This Row],[month_year]],4)))</f>
        <v>42491</v>
      </c>
    </row>
    <row r="5054" spans="1:16" x14ac:dyDescent="0.3">
      <c r="A5054">
        <v>201605</v>
      </c>
      <c r="B5054" t="s">
        <v>70</v>
      </c>
      <c r="C5054" t="s">
        <v>104</v>
      </c>
      <c r="D5054" t="s">
        <v>105</v>
      </c>
      <c r="E5054" t="s">
        <v>106</v>
      </c>
      <c r="F5054" t="s">
        <v>65</v>
      </c>
      <c r="G5054" t="s">
        <v>19</v>
      </c>
      <c r="H5054" t="s">
        <v>38</v>
      </c>
      <c r="I5054" t="s">
        <v>39</v>
      </c>
      <c r="J5054">
        <v>301</v>
      </c>
      <c r="K5054">
        <v>9.9450000000000003</v>
      </c>
      <c r="L5054">
        <v>2993.4450000000002</v>
      </c>
      <c r="M5054">
        <v>8</v>
      </c>
      <c r="N5054" t="s">
        <v>106</v>
      </c>
      <c r="O5054" t="s">
        <v>22</v>
      </c>
      <c r="P5054" s="2">
        <f>DATEVALUE(CONCATENATE(RIGHT(output[[#This Row],[month_year]],2),"/01/",LEFT(output[[#This Row],[month_year]],4)))</f>
        <v>42491</v>
      </c>
    </row>
    <row r="5055" spans="1:16" x14ac:dyDescent="0.3">
      <c r="A5055">
        <v>201605</v>
      </c>
      <c r="B5055" t="s">
        <v>70</v>
      </c>
      <c r="C5055" t="s">
        <v>694</v>
      </c>
      <c r="D5055" t="s">
        <v>695</v>
      </c>
      <c r="E5055" t="s">
        <v>695</v>
      </c>
      <c r="F5055" t="s">
        <v>65</v>
      </c>
      <c r="G5055" t="s">
        <v>19</v>
      </c>
      <c r="H5055" t="s">
        <v>20</v>
      </c>
      <c r="I5055" t="s">
        <v>21</v>
      </c>
      <c r="J5055">
        <v>1827</v>
      </c>
      <c r="K5055">
        <v>9.94</v>
      </c>
      <c r="L5055">
        <v>18160.38</v>
      </c>
      <c r="M5055">
        <v>16</v>
      </c>
      <c r="N5055" t="s">
        <v>695</v>
      </c>
      <c r="O5055" t="s">
        <v>22</v>
      </c>
      <c r="P5055" s="2">
        <f>DATEVALUE(CONCATENATE(RIGHT(output[[#This Row],[month_year]],2),"/01/",LEFT(output[[#This Row],[month_year]],4)))</f>
        <v>42491</v>
      </c>
    </row>
    <row r="5056" spans="1:16" x14ac:dyDescent="0.3">
      <c r="A5056">
        <v>201605</v>
      </c>
      <c r="B5056" t="s">
        <v>70</v>
      </c>
      <c r="C5056" t="s">
        <v>696</v>
      </c>
      <c r="D5056" t="s">
        <v>697</v>
      </c>
      <c r="E5056" t="s">
        <v>698</v>
      </c>
      <c r="F5056" t="s">
        <v>65</v>
      </c>
      <c r="G5056" t="s">
        <v>19</v>
      </c>
      <c r="H5056" t="s">
        <v>20</v>
      </c>
      <c r="I5056" t="s">
        <v>21</v>
      </c>
      <c r="J5056">
        <v>2285</v>
      </c>
      <c r="K5056">
        <v>9.94</v>
      </c>
      <c r="L5056">
        <v>22712.9</v>
      </c>
      <c r="M5056">
        <v>10.6666666666667</v>
      </c>
      <c r="N5056" t="s">
        <v>698</v>
      </c>
      <c r="O5056" t="s">
        <v>22</v>
      </c>
      <c r="P5056" s="2">
        <f>DATEVALUE(CONCATENATE(RIGHT(output[[#This Row],[month_year]],2),"/01/",LEFT(output[[#This Row],[month_year]],4)))</f>
        <v>42491</v>
      </c>
    </row>
    <row r="5057" spans="1:16" x14ac:dyDescent="0.3">
      <c r="A5057">
        <v>201605</v>
      </c>
      <c r="B5057" t="s">
        <v>70</v>
      </c>
      <c r="C5057" t="s">
        <v>107</v>
      </c>
      <c r="D5057" t="s">
        <v>108</v>
      </c>
      <c r="E5057" t="s">
        <v>108</v>
      </c>
      <c r="F5057" t="s">
        <v>65</v>
      </c>
      <c r="G5057" t="s">
        <v>19</v>
      </c>
      <c r="H5057" t="s">
        <v>20</v>
      </c>
      <c r="I5057" t="s">
        <v>21</v>
      </c>
      <c r="J5057">
        <v>5481</v>
      </c>
      <c r="K5057">
        <v>9.94</v>
      </c>
      <c r="L5057">
        <v>54481.14</v>
      </c>
      <c r="M5057">
        <v>18.6666666666667</v>
      </c>
      <c r="N5057" t="s">
        <v>108</v>
      </c>
      <c r="O5057" t="s">
        <v>22</v>
      </c>
      <c r="P5057" s="2">
        <f>DATEVALUE(CONCATENATE(RIGHT(output[[#This Row],[month_year]],2),"/01/",LEFT(output[[#This Row],[month_year]],4)))</f>
        <v>42491</v>
      </c>
    </row>
    <row r="5058" spans="1:16" x14ac:dyDescent="0.3">
      <c r="A5058">
        <v>201605</v>
      </c>
      <c r="B5058" t="s">
        <v>70</v>
      </c>
      <c r="C5058" t="s">
        <v>66</v>
      </c>
      <c r="D5058" t="s">
        <v>67</v>
      </c>
      <c r="E5058" t="s">
        <v>67</v>
      </c>
      <c r="F5058" t="s">
        <v>65</v>
      </c>
      <c r="G5058" t="s">
        <v>19</v>
      </c>
      <c r="H5058" t="s">
        <v>20</v>
      </c>
      <c r="I5058" t="s">
        <v>21</v>
      </c>
      <c r="J5058">
        <v>4105</v>
      </c>
      <c r="K5058">
        <v>9.94</v>
      </c>
      <c r="L5058">
        <v>40803.699999999997</v>
      </c>
      <c r="M5058">
        <v>21.3333333333333</v>
      </c>
      <c r="N5058" t="s">
        <v>67</v>
      </c>
      <c r="O5058" t="s">
        <v>22</v>
      </c>
      <c r="P5058" s="2">
        <f>DATEVALUE(CONCATENATE(RIGHT(output[[#This Row],[month_year]],2),"/01/",LEFT(output[[#This Row],[month_year]],4)))</f>
        <v>42491</v>
      </c>
    </row>
    <row r="5059" spans="1:16" x14ac:dyDescent="0.3">
      <c r="A5059">
        <v>201605</v>
      </c>
      <c r="B5059" t="s">
        <v>70</v>
      </c>
      <c r="C5059" t="s">
        <v>111</v>
      </c>
      <c r="D5059" t="s">
        <v>112</v>
      </c>
      <c r="E5059" t="s">
        <v>113</v>
      </c>
      <c r="F5059" t="s">
        <v>65</v>
      </c>
      <c r="G5059" t="s">
        <v>19</v>
      </c>
      <c r="H5059" t="s">
        <v>38</v>
      </c>
      <c r="I5059" t="s">
        <v>39</v>
      </c>
      <c r="J5059">
        <v>1401</v>
      </c>
      <c r="K5059">
        <v>9.9450000000000003</v>
      </c>
      <c r="L5059">
        <v>13932.945</v>
      </c>
      <c r="M5059">
        <v>7.3333333333333304</v>
      </c>
      <c r="N5059" t="s">
        <v>113</v>
      </c>
      <c r="O5059" t="s">
        <v>22</v>
      </c>
      <c r="P5059" s="2">
        <f>DATEVALUE(CONCATENATE(RIGHT(output[[#This Row],[month_year]],2),"/01/",LEFT(output[[#This Row],[month_year]],4)))</f>
        <v>42491</v>
      </c>
    </row>
    <row r="5060" spans="1:16" x14ac:dyDescent="0.3">
      <c r="A5060">
        <v>201605</v>
      </c>
      <c r="B5060" t="s">
        <v>70</v>
      </c>
      <c r="C5060" t="s">
        <v>114</v>
      </c>
      <c r="D5060" t="s">
        <v>115</v>
      </c>
      <c r="E5060" t="s">
        <v>115</v>
      </c>
      <c r="F5060" t="s">
        <v>65</v>
      </c>
      <c r="G5060" t="s">
        <v>19</v>
      </c>
      <c r="H5060" t="s">
        <v>20</v>
      </c>
      <c r="I5060" t="s">
        <v>21</v>
      </c>
      <c r="J5060">
        <v>1755</v>
      </c>
      <c r="K5060">
        <v>9.94</v>
      </c>
      <c r="L5060">
        <v>17444.7</v>
      </c>
      <c r="M5060">
        <v>16</v>
      </c>
      <c r="N5060" t="s">
        <v>115</v>
      </c>
      <c r="O5060" t="s">
        <v>22</v>
      </c>
      <c r="P5060" s="2">
        <f>DATEVALUE(CONCATENATE(RIGHT(output[[#This Row],[month_year]],2),"/01/",LEFT(output[[#This Row],[month_year]],4)))</f>
        <v>42491</v>
      </c>
    </row>
    <row r="5061" spans="1:16" x14ac:dyDescent="0.3">
      <c r="A5061">
        <v>201605</v>
      </c>
      <c r="B5061" t="s">
        <v>70</v>
      </c>
      <c r="C5061" t="s">
        <v>68</v>
      </c>
      <c r="D5061" t="s">
        <v>69</v>
      </c>
      <c r="E5061" t="s">
        <v>65</v>
      </c>
      <c r="F5061" t="s">
        <v>65</v>
      </c>
      <c r="G5061" t="s">
        <v>19</v>
      </c>
      <c r="H5061" t="s">
        <v>20</v>
      </c>
      <c r="I5061" t="s">
        <v>21</v>
      </c>
      <c r="J5061">
        <v>5461</v>
      </c>
      <c r="K5061">
        <v>9.94</v>
      </c>
      <c r="L5061">
        <v>54282.34</v>
      </c>
      <c r="M5061">
        <v>66.6666666666667</v>
      </c>
      <c r="N5061" t="s">
        <v>65</v>
      </c>
      <c r="O5061" t="s">
        <v>22</v>
      </c>
      <c r="P5061" s="2">
        <f>DATEVALUE(CONCATENATE(RIGHT(output[[#This Row],[month_year]],2),"/01/",LEFT(output[[#This Row],[month_year]],4)))</f>
        <v>42491</v>
      </c>
    </row>
    <row r="5062" spans="1:16" x14ac:dyDescent="0.3">
      <c r="A5062">
        <v>201605</v>
      </c>
      <c r="B5062" t="s">
        <v>70</v>
      </c>
      <c r="C5062" t="s">
        <v>118</v>
      </c>
      <c r="D5062" t="s">
        <v>119</v>
      </c>
      <c r="E5062" t="s">
        <v>120</v>
      </c>
      <c r="F5062" t="s">
        <v>65</v>
      </c>
      <c r="G5062" t="s">
        <v>19</v>
      </c>
      <c r="H5062" t="s">
        <v>38</v>
      </c>
      <c r="I5062" t="s">
        <v>39</v>
      </c>
      <c r="J5062">
        <v>7053</v>
      </c>
      <c r="K5062">
        <v>9.9499999999999993</v>
      </c>
      <c r="L5062">
        <v>70177.350000000006</v>
      </c>
      <c r="M5062">
        <v>68.6666666666667</v>
      </c>
      <c r="N5062" t="s">
        <v>120</v>
      </c>
      <c r="O5062" t="s">
        <v>22</v>
      </c>
      <c r="P5062" s="2">
        <f>DATEVALUE(CONCATENATE(RIGHT(output[[#This Row],[month_year]],2),"/01/",LEFT(output[[#This Row],[month_year]],4)))</f>
        <v>42491</v>
      </c>
    </row>
    <row r="5063" spans="1:16" x14ac:dyDescent="0.3">
      <c r="A5063">
        <v>201605</v>
      </c>
      <c r="B5063" t="s">
        <v>70</v>
      </c>
      <c r="C5063" t="s">
        <v>646</v>
      </c>
      <c r="D5063" t="s">
        <v>126</v>
      </c>
      <c r="E5063" t="s">
        <v>126</v>
      </c>
      <c r="F5063" t="s">
        <v>65</v>
      </c>
      <c r="G5063" t="s">
        <v>19</v>
      </c>
      <c r="H5063" t="s">
        <v>20</v>
      </c>
      <c r="I5063" t="s">
        <v>21</v>
      </c>
      <c r="J5063">
        <v>2660</v>
      </c>
      <c r="K5063">
        <v>9.94</v>
      </c>
      <c r="L5063">
        <v>26440.400000000001</v>
      </c>
      <c r="M5063">
        <v>24</v>
      </c>
      <c r="N5063" t="s">
        <v>126</v>
      </c>
      <c r="O5063" t="s">
        <v>22</v>
      </c>
      <c r="P5063" s="2">
        <f>DATEVALUE(CONCATENATE(RIGHT(output[[#This Row],[month_year]],2),"/01/",LEFT(output[[#This Row],[month_year]],4)))</f>
        <v>42491</v>
      </c>
    </row>
    <row r="5064" spans="1:16" x14ac:dyDescent="0.3">
      <c r="A5064">
        <v>201605</v>
      </c>
      <c r="B5064" t="s">
        <v>70</v>
      </c>
      <c r="C5064" t="s">
        <v>699</v>
      </c>
      <c r="D5064" t="s">
        <v>123</v>
      </c>
      <c r="E5064" t="s">
        <v>123</v>
      </c>
      <c r="F5064" t="s">
        <v>65</v>
      </c>
      <c r="G5064" t="s">
        <v>19</v>
      </c>
      <c r="H5064" t="s">
        <v>38</v>
      </c>
      <c r="I5064" t="s">
        <v>39</v>
      </c>
      <c r="J5064">
        <v>544</v>
      </c>
      <c r="K5064">
        <v>9.9450000000000003</v>
      </c>
      <c r="L5064">
        <v>5410.08</v>
      </c>
      <c r="M5064">
        <v>5.3333333333333304</v>
      </c>
      <c r="N5064" t="s">
        <v>123</v>
      </c>
      <c r="O5064" t="s">
        <v>22</v>
      </c>
      <c r="P5064" s="2">
        <f>DATEVALUE(CONCATENATE(RIGHT(output[[#This Row],[month_year]],2),"/01/",LEFT(output[[#This Row],[month_year]],4)))</f>
        <v>42491</v>
      </c>
    </row>
    <row r="5065" spans="1:16" x14ac:dyDescent="0.3">
      <c r="A5065">
        <v>201605</v>
      </c>
      <c r="B5065" t="s">
        <v>127</v>
      </c>
      <c r="C5065" t="s">
        <v>79</v>
      </c>
      <c r="D5065" t="s">
        <v>80</v>
      </c>
      <c r="E5065" t="s">
        <v>81</v>
      </c>
      <c r="F5065" t="s">
        <v>18</v>
      </c>
      <c r="G5065" t="s">
        <v>52</v>
      </c>
      <c r="H5065" t="s">
        <v>20</v>
      </c>
      <c r="I5065" t="s">
        <v>53</v>
      </c>
      <c r="J5065">
        <v>910</v>
      </c>
      <c r="K5065">
        <v>13.75</v>
      </c>
      <c r="L5065">
        <v>12512.5</v>
      </c>
      <c r="M5065">
        <v>10.6666666666667</v>
      </c>
      <c r="N5065" t="s">
        <v>81</v>
      </c>
      <c r="O5065" t="s">
        <v>22</v>
      </c>
      <c r="P5065" s="2">
        <f>DATEVALUE(CONCATENATE(RIGHT(output[[#This Row],[month_year]],2),"/01/",LEFT(output[[#This Row],[month_year]],4)))</f>
        <v>42491</v>
      </c>
    </row>
    <row r="5066" spans="1:16" x14ac:dyDescent="0.3">
      <c r="A5066">
        <v>201605</v>
      </c>
      <c r="B5066" t="s">
        <v>127</v>
      </c>
      <c r="C5066" t="s">
        <v>128</v>
      </c>
      <c r="D5066" t="s">
        <v>129</v>
      </c>
      <c r="E5066" t="s">
        <v>129</v>
      </c>
      <c r="F5066" t="s">
        <v>30</v>
      </c>
      <c r="G5066" t="s">
        <v>19</v>
      </c>
      <c r="H5066" t="s">
        <v>20</v>
      </c>
      <c r="I5066" t="s">
        <v>21</v>
      </c>
      <c r="J5066">
        <v>4291</v>
      </c>
      <c r="K5066">
        <v>13.466666666666701</v>
      </c>
      <c r="L5066">
        <v>57785.466666666704</v>
      </c>
      <c r="M5066">
        <v>21.3333333333333</v>
      </c>
      <c r="N5066" t="s">
        <v>129</v>
      </c>
      <c r="O5066" t="s">
        <v>22</v>
      </c>
      <c r="P5066" s="2">
        <f>DATEVALUE(CONCATENATE(RIGHT(output[[#This Row],[month_year]],2),"/01/",LEFT(output[[#This Row],[month_year]],4)))</f>
        <v>42491</v>
      </c>
    </row>
    <row r="5067" spans="1:16" x14ac:dyDescent="0.3">
      <c r="A5067">
        <v>201605</v>
      </c>
      <c r="B5067" t="s">
        <v>127</v>
      </c>
      <c r="C5067" t="s">
        <v>130</v>
      </c>
      <c r="D5067" t="s">
        <v>131</v>
      </c>
      <c r="E5067" t="s">
        <v>132</v>
      </c>
      <c r="F5067" t="s">
        <v>30</v>
      </c>
      <c r="G5067" t="s">
        <v>52</v>
      </c>
      <c r="H5067" t="s">
        <v>20</v>
      </c>
      <c r="I5067" t="s">
        <v>53</v>
      </c>
      <c r="J5067">
        <v>2644</v>
      </c>
      <c r="K5067">
        <v>13.75</v>
      </c>
      <c r="L5067">
        <v>36355</v>
      </c>
      <c r="M5067">
        <v>16</v>
      </c>
      <c r="N5067" t="s">
        <v>132</v>
      </c>
      <c r="O5067" t="s">
        <v>22</v>
      </c>
      <c r="P5067" s="2">
        <f>DATEVALUE(CONCATENATE(RIGHT(output[[#This Row],[month_year]],2),"/01/",LEFT(output[[#This Row],[month_year]],4)))</f>
        <v>42491</v>
      </c>
    </row>
    <row r="5068" spans="1:16" x14ac:dyDescent="0.3">
      <c r="A5068">
        <v>201605</v>
      </c>
      <c r="B5068" t="s">
        <v>127</v>
      </c>
      <c r="C5068" t="s">
        <v>29</v>
      </c>
      <c r="D5068" t="s">
        <v>30</v>
      </c>
      <c r="E5068" t="s">
        <v>30</v>
      </c>
      <c r="F5068" t="s">
        <v>30</v>
      </c>
      <c r="G5068" t="s">
        <v>19</v>
      </c>
      <c r="H5068" t="s">
        <v>20</v>
      </c>
      <c r="I5068" t="s">
        <v>21</v>
      </c>
      <c r="J5068">
        <v>26801</v>
      </c>
      <c r="K5068">
        <v>13.466666666666701</v>
      </c>
      <c r="L5068">
        <v>360920.13333333301</v>
      </c>
      <c r="M5068">
        <v>80</v>
      </c>
      <c r="N5068" t="s">
        <v>30</v>
      </c>
      <c r="O5068" t="s">
        <v>22</v>
      </c>
      <c r="P5068" s="2">
        <f>DATEVALUE(CONCATENATE(RIGHT(output[[#This Row],[month_year]],2),"/01/",LEFT(output[[#This Row],[month_year]],4)))</f>
        <v>42491</v>
      </c>
    </row>
    <row r="5069" spans="1:16" x14ac:dyDescent="0.3">
      <c r="A5069">
        <v>201605</v>
      </c>
      <c r="B5069" t="s">
        <v>127</v>
      </c>
      <c r="C5069" t="s">
        <v>133</v>
      </c>
      <c r="D5069" t="s">
        <v>134</v>
      </c>
      <c r="E5069" t="s">
        <v>134</v>
      </c>
      <c r="F5069" t="s">
        <v>30</v>
      </c>
      <c r="G5069" t="s">
        <v>19</v>
      </c>
      <c r="H5069" t="s">
        <v>20</v>
      </c>
      <c r="I5069" t="s">
        <v>21</v>
      </c>
      <c r="J5069">
        <v>7310</v>
      </c>
      <c r="K5069">
        <v>13.466666666666701</v>
      </c>
      <c r="L5069">
        <v>98441.333333333299</v>
      </c>
      <c r="M5069">
        <v>26.6666666666667</v>
      </c>
      <c r="N5069" t="s">
        <v>134</v>
      </c>
      <c r="O5069" t="s">
        <v>22</v>
      </c>
      <c r="P5069" s="2">
        <f>DATEVALUE(CONCATENATE(RIGHT(output[[#This Row],[month_year]],2),"/01/",LEFT(output[[#This Row],[month_year]],4)))</f>
        <v>42491</v>
      </c>
    </row>
    <row r="5070" spans="1:16" x14ac:dyDescent="0.3">
      <c r="A5070">
        <v>201605</v>
      </c>
      <c r="B5070" t="s">
        <v>127</v>
      </c>
      <c r="C5070" t="s">
        <v>135</v>
      </c>
      <c r="D5070" t="s">
        <v>136</v>
      </c>
      <c r="E5070" t="s">
        <v>136</v>
      </c>
      <c r="F5070" t="s">
        <v>30</v>
      </c>
      <c r="G5070" t="s">
        <v>52</v>
      </c>
      <c r="H5070" t="s">
        <v>20</v>
      </c>
      <c r="I5070" t="s">
        <v>53</v>
      </c>
      <c r="J5070">
        <v>1985</v>
      </c>
      <c r="K5070">
        <v>13.75</v>
      </c>
      <c r="L5070">
        <v>27293.75</v>
      </c>
      <c r="M5070">
        <v>16</v>
      </c>
      <c r="N5070" t="s">
        <v>136</v>
      </c>
      <c r="O5070" t="s">
        <v>22</v>
      </c>
      <c r="P5070" s="2">
        <f>DATEVALUE(CONCATENATE(RIGHT(output[[#This Row],[month_year]],2),"/01/",LEFT(output[[#This Row],[month_year]],4)))</f>
        <v>42491</v>
      </c>
    </row>
    <row r="5071" spans="1:16" x14ac:dyDescent="0.3">
      <c r="A5071">
        <v>201605</v>
      </c>
      <c r="B5071" t="s">
        <v>127</v>
      </c>
      <c r="C5071" t="s">
        <v>137</v>
      </c>
      <c r="D5071" t="s">
        <v>138</v>
      </c>
      <c r="E5071" t="s">
        <v>138</v>
      </c>
      <c r="F5071" t="s">
        <v>30</v>
      </c>
      <c r="G5071" t="s">
        <v>19</v>
      </c>
      <c r="H5071" t="s">
        <v>20</v>
      </c>
      <c r="I5071" t="s">
        <v>21</v>
      </c>
      <c r="J5071">
        <v>3947</v>
      </c>
      <c r="K5071">
        <v>13.466666666666701</v>
      </c>
      <c r="L5071">
        <v>53152.933333333298</v>
      </c>
      <c r="M5071">
        <v>18.6666666666667</v>
      </c>
      <c r="N5071" t="s">
        <v>138</v>
      </c>
      <c r="O5071" t="s">
        <v>22</v>
      </c>
      <c r="P5071" s="2">
        <f>DATEVALUE(CONCATENATE(RIGHT(output[[#This Row],[month_year]],2),"/01/",LEFT(output[[#This Row],[month_year]],4)))</f>
        <v>42491</v>
      </c>
    </row>
    <row r="5072" spans="1:16" x14ac:dyDescent="0.3">
      <c r="A5072">
        <v>201605</v>
      </c>
      <c r="B5072" t="s">
        <v>127</v>
      </c>
      <c r="C5072" t="s">
        <v>31</v>
      </c>
      <c r="D5072" t="s">
        <v>32</v>
      </c>
      <c r="E5072" t="s">
        <v>32</v>
      </c>
      <c r="F5072" t="s">
        <v>30</v>
      </c>
      <c r="G5072" t="s">
        <v>19</v>
      </c>
      <c r="H5072" t="s">
        <v>20</v>
      </c>
      <c r="I5072" t="s">
        <v>21</v>
      </c>
      <c r="J5072">
        <v>24557</v>
      </c>
      <c r="K5072">
        <v>13.466666666666701</v>
      </c>
      <c r="L5072">
        <v>330700.933333333</v>
      </c>
      <c r="M5072">
        <v>50.6666666666667</v>
      </c>
      <c r="N5072" t="s">
        <v>32</v>
      </c>
      <c r="O5072" t="s">
        <v>22</v>
      </c>
      <c r="P5072" s="2">
        <f>DATEVALUE(CONCATENATE(RIGHT(output[[#This Row],[month_year]],2),"/01/",LEFT(output[[#This Row],[month_year]],4)))</f>
        <v>42491</v>
      </c>
    </row>
    <row r="5073" spans="1:16" x14ac:dyDescent="0.3">
      <c r="A5073">
        <v>201605</v>
      </c>
      <c r="B5073" t="s">
        <v>127</v>
      </c>
      <c r="C5073" t="s">
        <v>139</v>
      </c>
      <c r="D5073" t="s">
        <v>140</v>
      </c>
      <c r="E5073" t="s">
        <v>141</v>
      </c>
      <c r="F5073" t="s">
        <v>30</v>
      </c>
      <c r="G5073" t="s">
        <v>27</v>
      </c>
      <c r="H5073" t="s">
        <v>20</v>
      </c>
      <c r="I5073" t="s">
        <v>28</v>
      </c>
      <c r="J5073">
        <v>56421</v>
      </c>
      <c r="K5073">
        <v>8.48</v>
      </c>
      <c r="L5073">
        <v>478450.08</v>
      </c>
      <c r="M5073">
        <v>27.3333333333333</v>
      </c>
      <c r="N5073" t="s">
        <v>141</v>
      </c>
      <c r="O5073" t="s">
        <v>22</v>
      </c>
      <c r="P5073" s="2">
        <f>DATEVALUE(CONCATENATE(RIGHT(output[[#This Row],[month_year]],2),"/01/",LEFT(output[[#This Row],[month_year]],4)))</f>
        <v>42491</v>
      </c>
    </row>
    <row r="5074" spans="1:16" x14ac:dyDescent="0.3">
      <c r="A5074">
        <v>201605</v>
      </c>
      <c r="B5074" t="s">
        <v>127</v>
      </c>
      <c r="C5074" t="s">
        <v>33</v>
      </c>
      <c r="D5074" t="s">
        <v>33</v>
      </c>
      <c r="E5074" t="s">
        <v>34</v>
      </c>
      <c r="F5074" t="s">
        <v>35</v>
      </c>
      <c r="G5074" t="s">
        <v>19</v>
      </c>
      <c r="H5074" t="s">
        <v>20</v>
      </c>
      <c r="I5074" t="s">
        <v>21</v>
      </c>
      <c r="J5074">
        <v>5872</v>
      </c>
      <c r="K5074">
        <v>13.466666666666701</v>
      </c>
      <c r="L5074">
        <v>79076.266666666706</v>
      </c>
      <c r="M5074">
        <v>14.6666666666667</v>
      </c>
      <c r="N5074" t="s">
        <v>34</v>
      </c>
      <c r="O5074" t="s">
        <v>22</v>
      </c>
      <c r="P5074" s="2">
        <f>DATEVALUE(CONCATENATE(RIGHT(output[[#This Row],[month_year]],2),"/01/",LEFT(output[[#This Row],[month_year]],4)))</f>
        <v>42491</v>
      </c>
    </row>
    <row r="5075" spans="1:16" x14ac:dyDescent="0.3">
      <c r="A5075">
        <v>201605</v>
      </c>
      <c r="B5075" t="s">
        <v>127</v>
      </c>
      <c r="C5075" t="s">
        <v>36</v>
      </c>
      <c r="D5075" t="s">
        <v>36</v>
      </c>
      <c r="E5075" t="s">
        <v>36</v>
      </c>
      <c r="F5075" t="s">
        <v>35</v>
      </c>
      <c r="G5075" t="s">
        <v>19</v>
      </c>
      <c r="H5075" t="s">
        <v>20</v>
      </c>
      <c r="I5075" t="s">
        <v>21</v>
      </c>
      <c r="J5075">
        <v>12037</v>
      </c>
      <c r="K5075">
        <v>13.466666666666701</v>
      </c>
      <c r="L5075">
        <v>162098.26666666701</v>
      </c>
      <c r="M5075">
        <v>34.6666666666667</v>
      </c>
      <c r="N5075" t="s">
        <v>36</v>
      </c>
      <c r="O5075" t="s">
        <v>22</v>
      </c>
      <c r="P5075" s="2">
        <f>DATEVALUE(CONCATENATE(RIGHT(output[[#This Row],[month_year]],2),"/01/",LEFT(output[[#This Row],[month_year]],4)))</f>
        <v>42491</v>
      </c>
    </row>
    <row r="5076" spans="1:16" x14ac:dyDescent="0.3">
      <c r="A5076">
        <v>201605</v>
      </c>
      <c r="B5076" t="s">
        <v>127</v>
      </c>
      <c r="C5076" t="s">
        <v>93</v>
      </c>
      <c r="D5076" t="s">
        <v>93</v>
      </c>
      <c r="E5076" t="s">
        <v>93</v>
      </c>
      <c r="F5076" t="s">
        <v>35</v>
      </c>
      <c r="G5076" t="s">
        <v>19</v>
      </c>
      <c r="H5076" t="s">
        <v>20</v>
      </c>
      <c r="I5076" t="s">
        <v>21</v>
      </c>
      <c r="J5076">
        <v>6190</v>
      </c>
      <c r="K5076">
        <v>13.466666666666701</v>
      </c>
      <c r="L5076">
        <v>83358.666666666701</v>
      </c>
      <c r="M5076">
        <v>21.3333333333333</v>
      </c>
      <c r="N5076" t="s">
        <v>93</v>
      </c>
      <c r="O5076" t="s">
        <v>22</v>
      </c>
      <c r="P5076" s="2">
        <f>DATEVALUE(CONCATENATE(RIGHT(output[[#This Row],[month_year]],2),"/01/",LEFT(output[[#This Row],[month_year]],4)))</f>
        <v>42491</v>
      </c>
    </row>
    <row r="5077" spans="1:16" x14ac:dyDescent="0.3">
      <c r="A5077">
        <v>201605</v>
      </c>
      <c r="B5077" t="s">
        <v>127</v>
      </c>
      <c r="C5077" t="s">
        <v>95</v>
      </c>
      <c r="D5077" t="s">
        <v>95</v>
      </c>
      <c r="E5077" t="s">
        <v>96</v>
      </c>
      <c r="F5077" t="s">
        <v>35</v>
      </c>
      <c r="G5077" t="s">
        <v>52</v>
      </c>
      <c r="H5077" t="s">
        <v>20</v>
      </c>
      <c r="I5077" t="s">
        <v>53</v>
      </c>
      <c r="J5077">
        <v>2528</v>
      </c>
      <c r="K5077">
        <v>13.75</v>
      </c>
      <c r="L5077">
        <v>34760</v>
      </c>
      <c r="M5077">
        <v>18.6666666666667</v>
      </c>
      <c r="N5077" t="s">
        <v>96</v>
      </c>
      <c r="O5077" t="s">
        <v>22</v>
      </c>
      <c r="P5077" s="2">
        <f>DATEVALUE(CONCATENATE(RIGHT(output[[#This Row],[month_year]],2),"/01/",LEFT(output[[#This Row],[month_year]],4)))</f>
        <v>42491</v>
      </c>
    </row>
    <row r="5078" spans="1:16" x14ac:dyDescent="0.3">
      <c r="A5078">
        <v>201605</v>
      </c>
      <c r="B5078" t="s">
        <v>127</v>
      </c>
      <c r="C5078" t="s">
        <v>46</v>
      </c>
      <c r="D5078" t="s">
        <v>47</v>
      </c>
      <c r="E5078" t="s">
        <v>47</v>
      </c>
      <c r="F5078" t="s">
        <v>48</v>
      </c>
      <c r="G5078" t="s">
        <v>19</v>
      </c>
      <c r="H5078" t="s">
        <v>20</v>
      </c>
      <c r="I5078" t="s">
        <v>21</v>
      </c>
      <c r="J5078">
        <v>4560</v>
      </c>
      <c r="K5078">
        <v>13.466666666666701</v>
      </c>
      <c r="L5078">
        <v>61408</v>
      </c>
      <c r="M5078">
        <v>21.3333333333333</v>
      </c>
      <c r="N5078" t="s">
        <v>47</v>
      </c>
      <c r="O5078" t="s">
        <v>22</v>
      </c>
      <c r="P5078" s="2">
        <f>DATEVALUE(CONCATENATE(RIGHT(output[[#This Row],[month_year]],2),"/01/",LEFT(output[[#This Row],[month_year]],4)))</f>
        <v>42491</v>
      </c>
    </row>
    <row r="5079" spans="1:16" x14ac:dyDescent="0.3">
      <c r="A5079">
        <v>201605</v>
      </c>
      <c r="B5079" t="s">
        <v>127</v>
      </c>
      <c r="C5079" t="s">
        <v>142</v>
      </c>
      <c r="D5079" t="s">
        <v>63</v>
      </c>
      <c r="E5079" t="s">
        <v>64</v>
      </c>
      <c r="F5079" t="s">
        <v>65</v>
      </c>
      <c r="G5079" t="s">
        <v>19</v>
      </c>
      <c r="H5079" t="s">
        <v>20</v>
      </c>
      <c r="I5079" t="s">
        <v>21</v>
      </c>
      <c r="J5079">
        <v>14840</v>
      </c>
      <c r="K5079">
        <v>13.466666666666701</v>
      </c>
      <c r="L5079">
        <v>199845.33333333299</v>
      </c>
      <c r="M5079">
        <v>20</v>
      </c>
      <c r="N5079" t="s">
        <v>64</v>
      </c>
      <c r="O5079" t="s">
        <v>22</v>
      </c>
      <c r="P5079" s="2">
        <f>DATEVALUE(CONCATENATE(RIGHT(output[[#This Row],[month_year]],2),"/01/",LEFT(output[[#This Row],[month_year]],4)))</f>
        <v>42491</v>
      </c>
    </row>
    <row r="5080" spans="1:16" x14ac:dyDescent="0.3">
      <c r="A5080">
        <v>201605</v>
      </c>
      <c r="B5080" t="s">
        <v>127</v>
      </c>
      <c r="C5080" t="s">
        <v>68</v>
      </c>
      <c r="D5080" t="s">
        <v>69</v>
      </c>
      <c r="E5080" t="s">
        <v>65</v>
      </c>
      <c r="F5080" t="s">
        <v>65</v>
      </c>
      <c r="G5080" t="s">
        <v>19</v>
      </c>
      <c r="H5080" t="s">
        <v>20</v>
      </c>
      <c r="I5080" t="s">
        <v>21</v>
      </c>
      <c r="J5080">
        <v>15572</v>
      </c>
      <c r="K5080">
        <v>13.466666666666701</v>
      </c>
      <c r="L5080">
        <v>209702.933333333</v>
      </c>
      <c r="M5080">
        <v>48</v>
      </c>
      <c r="N5080" t="s">
        <v>65</v>
      </c>
      <c r="O5080" t="s">
        <v>22</v>
      </c>
      <c r="P5080" s="2">
        <f>DATEVALUE(CONCATENATE(RIGHT(output[[#This Row],[month_year]],2),"/01/",LEFT(output[[#This Row],[month_year]],4)))</f>
        <v>42491</v>
      </c>
    </row>
    <row r="5081" spans="1:16" x14ac:dyDescent="0.3">
      <c r="A5081">
        <v>201605</v>
      </c>
      <c r="B5081" t="s">
        <v>143</v>
      </c>
      <c r="C5081" t="s">
        <v>144</v>
      </c>
      <c r="D5081" t="s">
        <v>145</v>
      </c>
      <c r="E5081" t="s">
        <v>146</v>
      </c>
      <c r="F5081" t="s">
        <v>18</v>
      </c>
      <c r="G5081" t="s">
        <v>27</v>
      </c>
      <c r="H5081" t="s">
        <v>20</v>
      </c>
      <c r="I5081" t="s">
        <v>28</v>
      </c>
      <c r="J5081">
        <v>7735</v>
      </c>
      <c r="K5081">
        <v>5.98</v>
      </c>
      <c r="L5081">
        <v>46255.3</v>
      </c>
      <c r="M5081">
        <v>1.3333333333333299</v>
      </c>
      <c r="N5081" t="s">
        <v>146</v>
      </c>
      <c r="O5081" t="s">
        <v>22</v>
      </c>
      <c r="P5081" s="2">
        <f>DATEVALUE(CONCATENATE(RIGHT(output[[#This Row],[month_year]],2),"/01/",LEFT(output[[#This Row],[month_year]],4)))</f>
        <v>42491</v>
      </c>
    </row>
    <row r="5082" spans="1:16" x14ac:dyDescent="0.3">
      <c r="A5082">
        <v>201605</v>
      </c>
      <c r="B5082" t="s">
        <v>143</v>
      </c>
      <c r="C5082" t="s">
        <v>147</v>
      </c>
      <c r="D5082" t="s">
        <v>148</v>
      </c>
      <c r="E5082" t="s">
        <v>149</v>
      </c>
      <c r="F5082" t="s">
        <v>18</v>
      </c>
      <c r="G5082" t="s">
        <v>27</v>
      </c>
      <c r="H5082" t="s">
        <v>38</v>
      </c>
      <c r="I5082" t="s">
        <v>150</v>
      </c>
      <c r="J5082">
        <v>5986</v>
      </c>
      <c r="K5082">
        <v>6.98</v>
      </c>
      <c r="L5082">
        <v>41782.28</v>
      </c>
      <c r="M5082">
        <v>1.3333333333333299</v>
      </c>
      <c r="N5082" t="s">
        <v>149</v>
      </c>
      <c r="O5082" t="s">
        <v>22</v>
      </c>
      <c r="P5082" s="2">
        <f>DATEVALUE(CONCATENATE(RIGHT(output[[#This Row],[month_year]],2),"/01/",LEFT(output[[#This Row],[month_year]],4)))</f>
        <v>42491</v>
      </c>
    </row>
    <row r="5083" spans="1:16" x14ac:dyDescent="0.3">
      <c r="A5083">
        <v>201605</v>
      </c>
      <c r="B5083" t="s">
        <v>143</v>
      </c>
      <c r="C5083" t="s">
        <v>151</v>
      </c>
      <c r="D5083" t="s">
        <v>152</v>
      </c>
      <c r="E5083" t="s">
        <v>146</v>
      </c>
      <c r="F5083" t="s">
        <v>18</v>
      </c>
      <c r="G5083" t="s">
        <v>27</v>
      </c>
      <c r="H5083" t="s">
        <v>20</v>
      </c>
      <c r="I5083" t="s">
        <v>28</v>
      </c>
      <c r="J5083">
        <v>2316</v>
      </c>
      <c r="K5083">
        <v>5.98</v>
      </c>
      <c r="L5083">
        <v>13849.68</v>
      </c>
      <c r="N5083" t="s">
        <v>146</v>
      </c>
      <c r="O5083" t="s">
        <v>24</v>
      </c>
      <c r="P5083" s="2">
        <f>DATEVALUE(CONCATENATE(RIGHT(output[[#This Row],[month_year]],2),"/01/",LEFT(output[[#This Row],[month_year]],4)))</f>
        <v>42491</v>
      </c>
    </row>
    <row r="5084" spans="1:16" x14ac:dyDescent="0.3">
      <c r="A5084">
        <v>201605</v>
      </c>
      <c r="B5084" t="s">
        <v>143</v>
      </c>
      <c r="C5084" t="s">
        <v>153</v>
      </c>
      <c r="D5084" t="s">
        <v>154</v>
      </c>
      <c r="E5084" t="s">
        <v>149</v>
      </c>
      <c r="F5084" t="s">
        <v>18</v>
      </c>
      <c r="G5084" t="s">
        <v>27</v>
      </c>
      <c r="H5084" t="s">
        <v>38</v>
      </c>
      <c r="I5084" t="s">
        <v>150</v>
      </c>
      <c r="J5084">
        <v>1941</v>
      </c>
      <c r="K5084">
        <v>6.98</v>
      </c>
      <c r="L5084">
        <v>13548.18</v>
      </c>
      <c r="N5084" t="s">
        <v>149</v>
      </c>
      <c r="O5084" t="s">
        <v>24</v>
      </c>
      <c r="P5084" s="2">
        <f>DATEVALUE(CONCATENATE(RIGHT(output[[#This Row],[month_year]],2),"/01/",LEFT(output[[#This Row],[month_year]],4)))</f>
        <v>42491</v>
      </c>
    </row>
    <row r="5085" spans="1:16" x14ac:dyDescent="0.3">
      <c r="A5085">
        <v>201605</v>
      </c>
      <c r="B5085" t="s">
        <v>143</v>
      </c>
      <c r="C5085" t="s">
        <v>155</v>
      </c>
      <c r="D5085" t="s">
        <v>156</v>
      </c>
      <c r="E5085" t="s">
        <v>17</v>
      </c>
      <c r="F5085" t="s">
        <v>18</v>
      </c>
      <c r="G5085" t="s">
        <v>19</v>
      </c>
      <c r="H5085" t="s">
        <v>20</v>
      </c>
      <c r="I5085" t="s">
        <v>21</v>
      </c>
      <c r="J5085">
        <v>2532</v>
      </c>
      <c r="K5085">
        <v>12.953333333333299</v>
      </c>
      <c r="L5085">
        <v>32797.839999999997</v>
      </c>
      <c r="M5085">
        <v>17.3333333333333</v>
      </c>
      <c r="N5085" t="s">
        <v>17</v>
      </c>
      <c r="O5085" t="s">
        <v>22</v>
      </c>
      <c r="P5085" s="2">
        <f>DATEVALUE(CONCATENATE(RIGHT(output[[#This Row],[month_year]],2),"/01/",LEFT(output[[#This Row],[month_year]],4)))</f>
        <v>42491</v>
      </c>
    </row>
    <row r="5086" spans="1:16" x14ac:dyDescent="0.3">
      <c r="A5086">
        <v>201605</v>
      </c>
      <c r="B5086" t="s">
        <v>143</v>
      </c>
      <c r="C5086" t="s">
        <v>157</v>
      </c>
      <c r="D5086" t="s">
        <v>158</v>
      </c>
      <c r="E5086" t="s">
        <v>72</v>
      </c>
      <c r="F5086" t="s">
        <v>18</v>
      </c>
      <c r="G5086" t="s">
        <v>19</v>
      </c>
      <c r="H5086" t="s">
        <v>38</v>
      </c>
      <c r="I5086" t="s">
        <v>39</v>
      </c>
      <c r="J5086">
        <v>2986</v>
      </c>
      <c r="K5086">
        <v>14.0966666666667</v>
      </c>
      <c r="L5086">
        <v>42092.646666666697</v>
      </c>
      <c r="M5086">
        <v>17.3333333333333</v>
      </c>
      <c r="N5086" t="s">
        <v>72</v>
      </c>
      <c r="O5086" t="s">
        <v>22</v>
      </c>
      <c r="P5086" s="2">
        <f>DATEVALUE(CONCATENATE(RIGHT(output[[#This Row],[month_year]],2),"/01/",LEFT(output[[#This Row],[month_year]],4)))</f>
        <v>42491</v>
      </c>
    </row>
    <row r="5087" spans="1:16" x14ac:dyDescent="0.3">
      <c r="A5087">
        <v>201605</v>
      </c>
      <c r="B5087" t="s">
        <v>143</v>
      </c>
      <c r="C5087" t="s">
        <v>159</v>
      </c>
      <c r="D5087" t="s">
        <v>160</v>
      </c>
      <c r="E5087" t="s">
        <v>17</v>
      </c>
      <c r="F5087" t="s">
        <v>18</v>
      </c>
      <c r="G5087" t="s">
        <v>161</v>
      </c>
      <c r="H5087" t="s">
        <v>20</v>
      </c>
      <c r="I5087" t="s">
        <v>162</v>
      </c>
      <c r="J5087">
        <v>3410</v>
      </c>
      <c r="K5087">
        <v>13.0733333333333</v>
      </c>
      <c r="L5087">
        <v>44580.066666666702</v>
      </c>
      <c r="N5087" t="s">
        <v>17</v>
      </c>
      <c r="O5087" t="s">
        <v>24</v>
      </c>
      <c r="P5087" s="2">
        <f>DATEVALUE(CONCATENATE(RIGHT(output[[#This Row],[month_year]],2),"/01/",LEFT(output[[#This Row],[month_year]],4)))</f>
        <v>42491</v>
      </c>
    </row>
    <row r="5088" spans="1:16" x14ac:dyDescent="0.3">
      <c r="A5088">
        <v>201605</v>
      </c>
      <c r="B5088" t="s">
        <v>143</v>
      </c>
      <c r="C5088" t="s">
        <v>163</v>
      </c>
      <c r="D5088" t="s">
        <v>164</v>
      </c>
      <c r="E5088" t="s">
        <v>72</v>
      </c>
      <c r="F5088" t="s">
        <v>18</v>
      </c>
      <c r="G5088" t="s">
        <v>161</v>
      </c>
      <c r="H5088" t="s">
        <v>38</v>
      </c>
      <c r="I5088" t="s">
        <v>165</v>
      </c>
      <c r="J5088">
        <v>3988</v>
      </c>
      <c r="K5088">
        <v>14.186666666666699</v>
      </c>
      <c r="L5088">
        <v>56576.426666666703</v>
      </c>
      <c r="N5088" t="s">
        <v>72</v>
      </c>
      <c r="O5088" t="s">
        <v>24</v>
      </c>
      <c r="P5088" s="2">
        <f>DATEVALUE(CONCATENATE(RIGHT(output[[#This Row],[month_year]],2),"/01/",LEFT(output[[#This Row],[month_year]],4)))</f>
        <v>42491</v>
      </c>
    </row>
    <row r="5089" spans="1:16" x14ac:dyDescent="0.3">
      <c r="A5089">
        <v>201605</v>
      </c>
      <c r="B5089" t="s">
        <v>143</v>
      </c>
      <c r="C5089" t="s">
        <v>166</v>
      </c>
      <c r="D5089" t="s">
        <v>167</v>
      </c>
      <c r="E5089" t="s">
        <v>17</v>
      </c>
      <c r="F5089" t="s">
        <v>18</v>
      </c>
      <c r="G5089" t="s">
        <v>19</v>
      </c>
      <c r="H5089" t="s">
        <v>20</v>
      </c>
      <c r="I5089" t="s">
        <v>21</v>
      </c>
      <c r="J5089">
        <v>586</v>
      </c>
      <c r="K5089">
        <v>13.5066666666667</v>
      </c>
      <c r="L5089">
        <v>7914.9066666666704</v>
      </c>
      <c r="N5089" t="s">
        <v>17</v>
      </c>
      <c r="O5089" t="s">
        <v>24</v>
      </c>
      <c r="P5089" s="2">
        <f>DATEVALUE(CONCATENATE(RIGHT(output[[#This Row],[month_year]],2),"/01/",LEFT(output[[#This Row],[month_year]],4)))</f>
        <v>42491</v>
      </c>
    </row>
    <row r="5090" spans="1:16" x14ac:dyDescent="0.3">
      <c r="A5090">
        <v>201605</v>
      </c>
      <c r="B5090" t="s">
        <v>143</v>
      </c>
      <c r="C5090" t="s">
        <v>168</v>
      </c>
      <c r="D5090" t="s">
        <v>169</v>
      </c>
      <c r="E5090" t="s">
        <v>72</v>
      </c>
      <c r="F5090" t="s">
        <v>18</v>
      </c>
      <c r="G5090" t="s">
        <v>19</v>
      </c>
      <c r="H5090" t="s">
        <v>38</v>
      </c>
      <c r="I5090" t="s">
        <v>39</v>
      </c>
      <c r="J5090">
        <v>793</v>
      </c>
      <c r="K5090">
        <v>14.53</v>
      </c>
      <c r="L5090">
        <v>11522.29</v>
      </c>
      <c r="N5090" t="s">
        <v>72</v>
      </c>
      <c r="O5090" t="s">
        <v>24</v>
      </c>
      <c r="P5090" s="2">
        <f>DATEVALUE(CONCATENATE(RIGHT(output[[#This Row],[month_year]],2),"/01/",LEFT(output[[#This Row],[month_year]],4)))</f>
        <v>42491</v>
      </c>
    </row>
    <row r="5091" spans="1:16" x14ac:dyDescent="0.3">
      <c r="A5091">
        <v>201605</v>
      </c>
      <c r="B5091" t="s">
        <v>143</v>
      </c>
      <c r="C5091" t="s">
        <v>170</v>
      </c>
      <c r="D5091" t="s">
        <v>171</v>
      </c>
      <c r="E5091" t="s">
        <v>172</v>
      </c>
      <c r="F5091" t="s">
        <v>18</v>
      </c>
      <c r="G5091" t="s">
        <v>27</v>
      </c>
      <c r="H5091" t="s">
        <v>20</v>
      </c>
      <c r="I5091" t="s">
        <v>28</v>
      </c>
      <c r="J5091">
        <v>6183</v>
      </c>
      <c r="K5091">
        <v>5.98</v>
      </c>
      <c r="L5091">
        <v>36974.339999999997</v>
      </c>
      <c r="M5091">
        <v>1</v>
      </c>
      <c r="N5091" t="s">
        <v>172</v>
      </c>
      <c r="O5091" t="s">
        <v>22</v>
      </c>
      <c r="P5091" s="2">
        <f>DATEVALUE(CONCATENATE(RIGHT(output[[#This Row],[month_year]],2),"/01/",LEFT(output[[#This Row],[month_year]],4)))</f>
        <v>42491</v>
      </c>
    </row>
    <row r="5092" spans="1:16" x14ac:dyDescent="0.3">
      <c r="A5092">
        <v>201605</v>
      </c>
      <c r="B5092" t="s">
        <v>143</v>
      </c>
      <c r="C5092" t="s">
        <v>173</v>
      </c>
      <c r="D5092" t="s">
        <v>174</v>
      </c>
      <c r="E5092" t="s">
        <v>175</v>
      </c>
      <c r="F5092" t="s">
        <v>18</v>
      </c>
      <c r="G5092" t="s">
        <v>27</v>
      </c>
      <c r="H5092" t="s">
        <v>38</v>
      </c>
      <c r="I5092" t="s">
        <v>150</v>
      </c>
      <c r="J5092">
        <v>4451</v>
      </c>
      <c r="K5092">
        <v>6.98</v>
      </c>
      <c r="L5092">
        <v>31067.98</v>
      </c>
      <c r="M5092">
        <v>1</v>
      </c>
      <c r="N5092" t="s">
        <v>175</v>
      </c>
      <c r="O5092" t="s">
        <v>22</v>
      </c>
      <c r="P5092" s="2">
        <f>DATEVALUE(CONCATENATE(RIGHT(output[[#This Row],[month_year]],2),"/01/",LEFT(output[[#This Row],[month_year]],4)))</f>
        <v>42491</v>
      </c>
    </row>
    <row r="5093" spans="1:16" x14ac:dyDescent="0.3">
      <c r="A5093">
        <v>201605</v>
      </c>
      <c r="B5093" t="s">
        <v>143</v>
      </c>
      <c r="C5093" t="s">
        <v>176</v>
      </c>
      <c r="D5093" t="s">
        <v>177</v>
      </c>
      <c r="E5093" t="s">
        <v>172</v>
      </c>
      <c r="F5093" t="s">
        <v>18</v>
      </c>
      <c r="G5093" t="s">
        <v>27</v>
      </c>
      <c r="H5093" t="s">
        <v>20</v>
      </c>
      <c r="I5093" t="s">
        <v>28</v>
      </c>
      <c r="J5093">
        <v>1602</v>
      </c>
      <c r="K5093">
        <v>5.98</v>
      </c>
      <c r="L5093">
        <v>9579.9599999999991</v>
      </c>
      <c r="N5093" t="s">
        <v>172</v>
      </c>
      <c r="O5093" t="s">
        <v>24</v>
      </c>
      <c r="P5093" s="2">
        <f>DATEVALUE(CONCATENATE(RIGHT(output[[#This Row],[month_year]],2),"/01/",LEFT(output[[#This Row],[month_year]],4)))</f>
        <v>42491</v>
      </c>
    </row>
    <row r="5094" spans="1:16" x14ac:dyDescent="0.3">
      <c r="A5094">
        <v>201605</v>
      </c>
      <c r="B5094" t="s">
        <v>143</v>
      </c>
      <c r="C5094" t="s">
        <v>178</v>
      </c>
      <c r="D5094" t="s">
        <v>179</v>
      </c>
      <c r="E5094" t="s">
        <v>175</v>
      </c>
      <c r="F5094" t="s">
        <v>18</v>
      </c>
      <c r="G5094" t="s">
        <v>27</v>
      </c>
      <c r="H5094" t="s">
        <v>38</v>
      </c>
      <c r="I5094" t="s">
        <v>150</v>
      </c>
      <c r="J5094">
        <v>1464</v>
      </c>
      <c r="K5094">
        <v>6.98</v>
      </c>
      <c r="L5094">
        <v>10218.719999999999</v>
      </c>
      <c r="N5094" t="s">
        <v>175</v>
      </c>
      <c r="O5094" t="s">
        <v>24</v>
      </c>
      <c r="P5094" s="2">
        <f>DATEVALUE(CONCATENATE(RIGHT(output[[#This Row],[month_year]],2),"/01/",LEFT(output[[#This Row],[month_year]],4)))</f>
        <v>42491</v>
      </c>
    </row>
    <row r="5095" spans="1:16" x14ac:dyDescent="0.3">
      <c r="A5095">
        <v>201605</v>
      </c>
      <c r="B5095" t="s">
        <v>143</v>
      </c>
      <c r="C5095" t="s">
        <v>180</v>
      </c>
      <c r="D5095" t="s">
        <v>181</v>
      </c>
      <c r="E5095" t="s">
        <v>75</v>
      </c>
      <c r="F5095" t="s">
        <v>18</v>
      </c>
      <c r="G5095" t="s">
        <v>19</v>
      </c>
      <c r="H5095" t="s">
        <v>20</v>
      </c>
      <c r="I5095" t="s">
        <v>21</v>
      </c>
      <c r="J5095">
        <v>2040</v>
      </c>
      <c r="K5095">
        <v>12.953333333333299</v>
      </c>
      <c r="L5095">
        <v>26424.799999999999</v>
      </c>
      <c r="M5095">
        <v>6.6666666666666696</v>
      </c>
      <c r="N5095" t="s">
        <v>75</v>
      </c>
      <c r="O5095" t="s">
        <v>22</v>
      </c>
      <c r="P5095" s="2">
        <f>DATEVALUE(CONCATENATE(RIGHT(output[[#This Row],[month_year]],2),"/01/",LEFT(output[[#This Row],[month_year]],4)))</f>
        <v>42491</v>
      </c>
    </row>
    <row r="5096" spans="1:16" x14ac:dyDescent="0.3">
      <c r="A5096">
        <v>201605</v>
      </c>
      <c r="B5096" t="s">
        <v>143</v>
      </c>
      <c r="C5096" t="s">
        <v>182</v>
      </c>
      <c r="D5096" t="s">
        <v>183</v>
      </c>
      <c r="E5096" t="s">
        <v>78</v>
      </c>
      <c r="F5096" t="s">
        <v>18</v>
      </c>
      <c r="G5096" t="s">
        <v>19</v>
      </c>
      <c r="H5096" t="s">
        <v>38</v>
      </c>
      <c r="I5096" t="s">
        <v>39</v>
      </c>
      <c r="J5096">
        <v>2580</v>
      </c>
      <c r="K5096">
        <v>14.0966666666667</v>
      </c>
      <c r="L5096">
        <v>36369.4</v>
      </c>
      <c r="M5096">
        <v>8</v>
      </c>
      <c r="N5096" t="s">
        <v>78</v>
      </c>
      <c r="O5096" t="s">
        <v>22</v>
      </c>
      <c r="P5096" s="2">
        <f>DATEVALUE(CONCATENATE(RIGHT(output[[#This Row],[month_year]],2),"/01/",LEFT(output[[#This Row],[month_year]],4)))</f>
        <v>42491</v>
      </c>
    </row>
    <row r="5097" spans="1:16" x14ac:dyDescent="0.3">
      <c r="A5097">
        <v>201605</v>
      </c>
      <c r="B5097" t="s">
        <v>143</v>
      </c>
      <c r="C5097" t="s">
        <v>184</v>
      </c>
      <c r="D5097" t="s">
        <v>185</v>
      </c>
      <c r="E5097" t="s">
        <v>75</v>
      </c>
      <c r="F5097" t="s">
        <v>18</v>
      </c>
      <c r="G5097" t="s">
        <v>19</v>
      </c>
      <c r="H5097" t="s">
        <v>20</v>
      </c>
      <c r="I5097" t="s">
        <v>21</v>
      </c>
      <c r="J5097">
        <v>578</v>
      </c>
      <c r="K5097">
        <v>13.5066666666667</v>
      </c>
      <c r="L5097">
        <v>7806.8533333333298</v>
      </c>
      <c r="N5097" t="s">
        <v>75</v>
      </c>
      <c r="O5097" t="s">
        <v>24</v>
      </c>
      <c r="P5097" s="2">
        <f>DATEVALUE(CONCATENATE(RIGHT(output[[#This Row],[month_year]],2),"/01/",LEFT(output[[#This Row],[month_year]],4)))</f>
        <v>42491</v>
      </c>
    </row>
    <row r="5098" spans="1:16" x14ac:dyDescent="0.3">
      <c r="A5098">
        <v>201605</v>
      </c>
      <c r="B5098" t="s">
        <v>143</v>
      </c>
      <c r="C5098" t="s">
        <v>186</v>
      </c>
      <c r="D5098" t="s">
        <v>187</v>
      </c>
      <c r="E5098" t="s">
        <v>78</v>
      </c>
      <c r="F5098" t="s">
        <v>18</v>
      </c>
      <c r="G5098" t="s">
        <v>19</v>
      </c>
      <c r="H5098" t="s">
        <v>38</v>
      </c>
      <c r="I5098" t="s">
        <v>39</v>
      </c>
      <c r="J5098">
        <v>862</v>
      </c>
      <c r="K5098">
        <v>14.53</v>
      </c>
      <c r="L5098">
        <v>12524.86</v>
      </c>
      <c r="N5098" t="s">
        <v>78</v>
      </c>
      <c r="O5098" t="s">
        <v>24</v>
      </c>
      <c r="P5098" s="2">
        <f>DATEVALUE(CONCATENATE(RIGHT(output[[#This Row],[month_year]],2),"/01/",LEFT(output[[#This Row],[month_year]],4)))</f>
        <v>42491</v>
      </c>
    </row>
    <row r="5099" spans="1:16" x14ac:dyDescent="0.3">
      <c r="A5099">
        <v>201605</v>
      </c>
      <c r="B5099" t="s">
        <v>143</v>
      </c>
      <c r="C5099" t="s">
        <v>188</v>
      </c>
      <c r="D5099" t="s">
        <v>189</v>
      </c>
      <c r="E5099" t="s">
        <v>190</v>
      </c>
      <c r="F5099" t="s">
        <v>18</v>
      </c>
      <c r="G5099" t="s">
        <v>27</v>
      </c>
      <c r="H5099" t="s">
        <v>20</v>
      </c>
      <c r="I5099" t="s">
        <v>28</v>
      </c>
      <c r="J5099">
        <v>1335</v>
      </c>
      <c r="K5099">
        <v>5.98</v>
      </c>
      <c r="L5099">
        <v>7983.3</v>
      </c>
      <c r="M5099">
        <v>1</v>
      </c>
      <c r="N5099" t="s">
        <v>190</v>
      </c>
      <c r="O5099" t="s">
        <v>22</v>
      </c>
      <c r="P5099" s="2">
        <f>DATEVALUE(CONCATENATE(RIGHT(output[[#This Row],[month_year]],2),"/01/",LEFT(output[[#This Row],[month_year]],4)))</f>
        <v>42491</v>
      </c>
    </row>
    <row r="5100" spans="1:16" x14ac:dyDescent="0.3">
      <c r="A5100">
        <v>201605</v>
      </c>
      <c r="B5100" t="s">
        <v>143</v>
      </c>
      <c r="C5100" t="s">
        <v>191</v>
      </c>
      <c r="D5100" t="s">
        <v>192</v>
      </c>
      <c r="E5100" t="s">
        <v>193</v>
      </c>
      <c r="F5100" t="s">
        <v>18</v>
      </c>
      <c r="G5100" t="s">
        <v>27</v>
      </c>
      <c r="H5100" t="s">
        <v>38</v>
      </c>
      <c r="I5100" t="s">
        <v>150</v>
      </c>
      <c r="J5100">
        <v>918</v>
      </c>
      <c r="K5100">
        <v>6.98</v>
      </c>
      <c r="L5100">
        <v>6407.64</v>
      </c>
      <c r="M5100">
        <v>1</v>
      </c>
      <c r="N5100" t="s">
        <v>193</v>
      </c>
      <c r="O5100" t="s">
        <v>22</v>
      </c>
      <c r="P5100" s="2">
        <f>DATEVALUE(CONCATENATE(RIGHT(output[[#This Row],[month_year]],2),"/01/",LEFT(output[[#This Row],[month_year]],4)))</f>
        <v>42491</v>
      </c>
    </row>
    <row r="5101" spans="1:16" x14ac:dyDescent="0.3">
      <c r="A5101">
        <v>201605</v>
      </c>
      <c r="B5101" t="s">
        <v>143</v>
      </c>
      <c r="C5101" t="s">
        <v>194</v>
      </c>
      <c r="D5101" t="s">
        <v>195</v>
      </c>
      <c r="E5101" t="s">
        <v>190</v>
      </c>
      <c r="F5101" t="s">
        <v>18</v>
      </c>
      <c r="G5101" t="s">
        <v>27</v>
      </c>
      <c r="H5101" t="s">
        <v>20</v>
      </c>
      <c r="I5101" t="s">
        <v>28</v>
      </c>
      <c r="J5101">
        <v>531</v>
      </c>
      <c r="K5101">
        <v>5.98</v>
      </c>
      <c r="L5101">
        <v>3175.38</v>
      </c>
      <c r="N5101" t="s">
        <v>190</v>
      </c>
      <c r="O5101" t="s">
        <v>24</v>
      </c>
      <c r="P5101" s="2">
        <f>DATEVALUE(CONCATENATE(RIGHT(output[[#This Row],[month_year]],2),"/01/",LEFT(output[[#This Row],[month_year]],4)))</f>
        <v>42491</v>
      </c>
    </row>
    <row r="5102" spans="1:16" x14ac:dyDescent="0.3">
      <c r="A5102">
        <v>201605</v>
      </c>
      <c r="B5102" t="s">
        <v>143</v>
      </c>
      <c r="C5102" t="s">
        <v>196</v>
      </c>
      <c r="D5102" t="s">
        <v>197</v>
      </c>
      <c r="E5102" t="s">
        <v>193</v>
      </c>
      <c r="F5102" t="s">
        <v>18</v>
      </c>
      <c r="G5102" t="s">
        <v>27</v>
      </c>
      <c r="H5102" t="s">
        <v>38</v>
      </c>
      <c r="I5102" t="s">
        <v>150</v>
      </c>
      <c r="J5102">
        <v>317</v>
      </c>
      <c r="K5102">
        <v>6.98</v>
      </c>
      <c r="L5102">
        <v>2212.66</v>
      </c>
      <c r="N5102" t="s">
        <v>193</v>
      </c>
      <c r="O5102" t="s">
        <v>24</v>
      </c>
      <c r="P5102" s="2">
        <f>DATEVALUE(CONCATENATE(RIGHT(output[[#This Row],[month_year]],2),"/01/",LEFT(output[[#This Row],[month_year]],4)))</f>
        <v>42491</v>
      </c>
    </row>
    <row r="5103" spans="1:16" x14ac:dyDescent="0.3">
      <c r="A5103">
        <v>201605</v>
      </c>
      <c r="B5103" t="s">
        <v>143</v>
      </c>
      <c r="C5103" t="s">
        <v>198</v>
      </c>
      <c r="D5103" t="s">
        <v>80</v>
      </c>
      <c r="E5103" t="s">
        <v>81</v>
      </c>
      <c r="F5103" t="s">
        <v>18</v>
      </c>
      <c r="G5103" t="s">
        <v>52</v>
      </c>
      <c r="H5103" t="s">
        <v>20</v>
      </c>
      <c r="I5103" t="s">
        <v>53</v>
      </c>
      <c r="J5103">
        <v>1365</v>
      </c>
      <c r="K5103">
        <v>12.86</v>
      </c>
      <c r="L5103">
        <v>17553.900000000001</v>
      </c>
      <c r="M5103">
        <v>13.3333333333333</v>
      </c>
      <c r="N5103" t="s">
        <v>81</v>
      </c>
      <c r="O5103" t="s">
        <v>22</v>
      </c>
      <c r="P5103" s="2">
        <f>DATEVALUE(CONCATENATE(RIGHT(output[[#This Row],[month_year]],2),"/01/",LEFT(output[[#This Row],[month_year]],4)))</f>
        <v>42491</v>
      </c>
    </row>
    <row r="5104" spans="1:16" x14ac:dyDescent="0.3">
      <c r="A5104">
        <v>201605</v>
      </c>
      <c r="B5104" t="s">
        <v>143</v>
      </c>
      <c r="C5104" t="s">
        <v>199</v>
      </c>
      <c r="D5104" t="s">
        <v>83</v>
      </c>
      <c r="E5104" t="s">
        <v>84</v>
      </c>
      <c r="F5104" t="s">
        <v>18</v>
      </c>
      <c r="G5104" t="s">
        <v>52</v>
      </c>
      <c r="H5104" t="s">
        <v>38</v>
      </c>
      <c r="I5104" t="s">
        <v>85</v>
      </c>
      <c r="J5104">
        <v>1500</v>
      </c>
      <c r="K5104">
        <v>14.17</v>
      </c>
      <c r="L5104">
        <v>21255</v>
      </c>
      <c r="M5104">
        <v>12</v>
      </c>
      <c r="N5104" t="s">
        <v>84</v>
      </c>
      <c r="O5104" t="s">
        <v>22</v>
      </c>
      <c r="P5104" s="2">
        <f>DATEVALUE(CONCATENATE(RIGHT(output[[#This Row],[month_year]],2),"/01/",LEFT(output[[#This Row],[month_year]],4)))</f>
        <v>42491</v>
      </c>
    </row>
    <row r="5105" spans="1:16" x14ac:dyDescent="0.3">
      <c r="A5105">
        <v>201605</v>
      </c>
      <c r="B5105" t="s">
        <v>143</v>
      </c>
      <c r="C5105" t="s">
        <v>200</v>
      </c>
      <c r="D5105" t="s">
        <v>201</v>
      </c>
      <c r="E5105" t="s">
        <v>81</v>
      </c>
      <c r="F5105" t="s">
        <v>18</v>
      </c>
      <c r="G5105" t="s">
        <v>52</v>
      </c>
      <c r="H5105" t="s">
        <v>20</v>
      </c>
      <c r="I5105" t="s">
        <v>53</v>
      </c>
      <c r="J5105">
        <v>527</v>
      </c>
      <c r="K5105">
        <v>13.43</v>
      </c>
      <c r="L5105">
        <v>7077.61</v>
      </c>
      <c r="N5105" t="s">
        <v>81</v>
      </c>
      <c r="O5105" t="s">
        <v>24</v>
      </c>
      <c r="P5105" s="2">
        <f>DATEVALUE(CONCATENATE(RIGHT(output[[#This Row],[month_year]],2),"/01/",LEFT(output[[#This Row],[month_year]],4)))</f>
        <v>42491</v>
      </c>
    </row>
    <row r="5106" spans="1:16" x14ac:dyDescent="0.3">
      <c r="A5106">
        <v>201605</v>
      </c>
      <c r="B5106" t="s">
        <v>143</v>
      </c>
      <c r="C5106" t="s">
        <v>202</v>
      </c>
      <c r="D5106" t="s">
        <v>203</v>
      </c>
      <c r="E5106" t="s">
        <v>84</v>
      </c>
      <c r="F5106" t="s">
        <v>18</v>
      </c>
      <c r="G5106" t="s">
        <v>52</v>
      </c>
      <c r="H5106" t="s">
        <v>38</v>
      </c>
      <c r="I5106" t="s">
        <v>85</v>
      </c>
      <c r="J5106">
        <v>427</v>
      </c>
      <c r="K5106">
        <v>14.43</v>
      </c>
      <c r="L5106">
        <v>6161.61</v>
      </c>
      <c r="N5106" t="s">
        <v>84</v>
      </c>
      <c r="O5106" t="s">
        <v>24</v>
      </c>
      <c r="P5106" s="2">
        <f>DATEVALUE(CONCATENATE(RIGHT(output[[#This Row],[month_year]],2),"/01/",LEFT(output[[#This Row],[month_year]],4)))</f>
        <v>42491</v>
      </c>
    </row>
    <row r="5107" spans="1:16" x14ac:dyDescent="0.3">
      <c r="A5107">
        <v>201605</v>
      </c>
      <c r="B5107" t="s">
        <v>143</v>
      </c>
      <c r="C5107" t="s">
        <v>204</v>
      </c>
      <c r="D5107" t="s">
        <v>205</v>
      </c>
      <c r="E5107" t="s">
        <v>206</v>
      </c>
      <c r="F5107" t="s">
        <v>206</v>
      </c>
      <c r="G5107" t="s">
        <v>19</v>
      </c>
      <c r="H5107" t="s">
        <v>20</v>
      </c>
      <c r="I5107" t="s">
        <v>21</v>
      </c>
      <c r="J5107">
        <v>1931</v>
      </c>
      <c r="K5107">
        <v>12.953333333333299</v>
      </c>
      <c r="L5107">
        <v>25012.886666666702</v>
      </c>
      <c r="M5107">
        <v>40</v>
      </c>
      <c r="N5107" t="s">
        <v>206</v>
      </c>
      <c r="O5107" t="s">
        <v>22</v>
      </c>
      <c r="P5107" s="2">
        <f>DATEVALUE(CONCATENATE(RIGHT(output[[#This Row],[month_year]],2),"/01/",LEFT(output[[#This Row],[month_year]],4)))</f>
        <v>42491</v>
      </c>
    </row>
    <row r="5108" spans="1:16" x14ac:dyDescent="0.3">
      <c r="A5108">
        <v>201605</v>
      </c>
      <c r="B5108" t="s">
        <v>143</v>
      </c>
      <c r="C5108" t="s">
        <v>207</v>
      </c>
      <c r="D5108" t="s">
        <v>208</v>
      </c>
      <c r="E5108" t="s">
        <v>209</v>
      </c>
      <c r="F5108" t="s">
        <v>206</v>
      </c>
      <c r="G5108" t="s">
        <v>19</v>
      </c>
      <c r="H5108" t="s">
        <v>38</v>
      </c>
      <c r="I5108" t="s">
        <v>39</v>
      </c>
      <c r="J5108">
        <v>2571</v>
      </c>
      <c r="K5108">
        <v>14.0966666666667</v>
      </c>
      <c r="L5108">
        <v>36242.53</v>
      </c>
      <c r="M5108">
        <v>20</v>
      </c>
      <c r="N5108" t="s">
        <v>209</v>
      </c>
      <c r="O5108" t="s">
        <v>22</v>
      </c>
      <c r="P5108" s="2">
        <f>DATEVALUE(CONCATENATE(RIGHT(output[[#This Row],[month_year]],2),"/01/",LEFT(output[[#This Row],[month_year]],4)))</f>
        <v>42491</v>
      </c>
    </row>
    <row r="5109" spans="1:16" x14ac:dyDescent="0.3">
      <c r="A5109">
        <v>201605</v>
      </c>
      <c r="B5109" t="s">
        <v>143</v>
      </c>
      <c r="C5109" t="s">
        <v>210</v>
      </c>
      <c r="D5109" t="s">
        <v>211</v>
      </c>
      <c r="E5109" t="s">
        <v>206</v>
      </c>
      <c r="F5109" t="s">
        <v>206</v>
      </c>
      <c r="G5109" t="s">
        <v>161</v>
      </c>
      <c r="H5109" t="s">
        <v>20</v>
      </c>
      <c r="I5109" t="s">
        <v>162</v>
      </c>
      <c r="J5109">
        <v>2656</v>
      </c>
      <c r="K5109">
        <v>13.0733333333333</v>
      </c>
      <c r="L5109">
        <v>34722.773333333302</v>
      </c>
      <c r="N5109" t="s">
        <v>206</v>
      </c>
      <c r="O5109" t="s">
        <v>24</v>
      </c>
      <c r="P5109" s="2">
        <f>DATEVALUE(CONCATENATE(RIGHT(output[[#This Row],[month_year]],2),"/01/",LEFT(output[[#This Row],[month_year]],4)))</f>
        <v>42491</v>
      </c>
    </row>
    <row r="5110" spans="1:16" x14ac:dyDescent="0.3">
      <c r="A5110">
        <v>201605</v>
      </c>
      <c r="B5110" t="s">
        <v>143</v>
      </c>
      <c r="C5110" t="s">
        <v>212</v>
      </c>
      <c r="D5110" t="s">
        <v>213</v>
      </c>
      <c r="E5110" t="s">
        <v>209</v>
      </c>
      <c r="F5110" t="s">
        <v>206</v>
      </c>
      <c r="G5110" t="s">
        <v>161</v>
      </c>
      <c r="H5110" t="s">
        <v>38</v>
      </c>
      <c r="I5110" t="s">
        <v>165</v>
      </c>
      <c r="J5110">
        <v>3183</v>
      </c>
      <c r="K5110">
        <v>14.186666666666699</v>
      </c>
      <c r="L5110">
        <v>45156.160000000003</v>
      </c>
      <c r="N5110" t="s">
        <v>209</v>
      </c>
      <c r="O5110" t="s">
        <v>24</v>
      </c>
      <c r="P5110" s="2">
        <f>DATEVALUE(CONCATENATE(RIGHT(output[[#This Row],[month_year]],2),"/01/",LEFT(output[[#This Row],[month_year]],4)))</f>
        <v>42491</v>
      </c>
    </row>
    <row r="5111" spans="1:16" x14ac:dyDescent="0.3">
      <c r="A5111">
        <v>201605</v>
      </c>
      <c r="B5111" t="s">
        <v>143</v>
      </c>
      <c r="C5111" t="s">
        <v>214</v>
      </c>
      <c r="D5111" t="s">
        <v>215</v>
      </c>
      <c r="E5111" t="s">
        <v>206</v>
      </c>
      <c r="F5111" t="s">
        <v>206</v>
      </c>
      <c r="G5111" t="s">
        <v>19</v>
      </c>
      <c r="H5111" t="s">
        <v>20</v>
      </c>
      <c r="I5111" t="s">
        <v>21</v>
      </c>
      <c r="J5111">
        <v>573</v>
      </c>
      <c r="K5111">
        <v>13.5066666666667</v>
      </c>
      <c r="L5111">
        <v>7739.32</v>
      </c>
      <c r="N5111" t="s">
        <v>206</v>
      </c>
      <c r="O5111" t="s">
        <v>24</v>
      </c>
      <c r="P5111" s="2">
        <f>DATEVALUE(CONCATENATE(RIGHT(output[[#This Row],[month_year]],2),"/01/",LEFT(output[[#This Row],[month_year]],4)))</f>
        <v>42491</v>
      </c>
    </row>
    <row r="5112" spans="1:16" x14ac:dyDescent="0.3">
      <c r="A5112">
        <v>201605</v>
      </c>
      <c r="B5112" t="s">
        <v>143</v>
      </c>
      <c r="C5112" t="s">
        <v>216</v>
      </c>
      <c r="D5112" t="s">
        <v>217</v>
      </c>
      <c r="E5112" t="s">
        <v>209</v>
      </c>
      <c r="F5112" t="s">
        <v>206</v>
      </c>
      <c r="G5112" t="s">
        <v>19</v>
      </c>
      <c r="H5112" t="s">
        <v>38</v>
      </c>
      <c r="I5112" t="s">
        <v>39</v>
      </c>
      <c r="J5112">
        <v>650</v>
      </c>
      <c r="K5112">
        <v>14.53</v>
      </c>
      <c r="L5112">
        <v>9444.5</v>
      </c>
      <c r="N5112" t="s">
        <v>209</v>
      </c>
      <c r="O5112" t="s">
        <v>24</v>
      </c>
      <c r="P5112" s="2">
        <f>DATEVALUE(CONCATENATE(RIGHT(output[[#This Row],[month_year]],2),"/01/",LEFT(output[[#This Row],[month_year]],4)))</f>
        <v>42491</v>
      </c>
    </row>
    <row r="5113" spans="1:16" x14ac:dyDescent="0.3">
      <c r="A5113">
        <v>201605</v>
      </c>
      <c r="B5113" t="s">
        <v>143</v>
      </c>
      <c r="C5113" t="s">
        <v>218</v>
      </c>
      <c r="D5113" t="s">
        <v>219</v>
      </c>
      <c r="E5113" t="s">
        <v>87</v>
      </c>
      <c r="F5113" t="s">
        <v>30</v>
      </c>
      <c r="G5113" t="s">
        <v>19</v>
      </c>
      <c r="H5113" t="s">
        <v>38</v>
      </c>
      <c r="I5113" t="s">
        <v>39</v>
      </c>
      <c r="J5113">
        <v>2837</v>
      </c>
      <c r="K5113">
        <v>14.0966666666667</v>
      </c>
      <c r="L5113">
        <v>39992.243333333303</v>
      </c>
      <c r="M5113">
        <v>42.6666666666667</v>
      </c>
      <c r="N5113" t="s">
        <v>87</v>
      </c>
      <c r="O5113" t="s">
        <v>22</v>
      </c>
      <c r="P5113" s="2">
        <f>DATEVALUE(CONCATENATE(RIGHT(output[[#This Row],[month_year]],2),"/01/",LEFT(output[[#This Row],[month_year]],4)))</f>
        <v>42491</v>
      </c>
    </row>
    <row r="5114" spans="1:16" x14ac:dyDescent="0.3">
      <c r="A5114">
        <v>201605</v>
      </c>
      <c r="B5114" t="s">
        <v>143</v>
      </c>
      <c r="C5114" t="s">
        <v>220</v>
      </c>
      <c r="D5114" t="s">
        <v>221</v>
      </c>
      <c r="E5114" t="s">
        <v>30</v>
      </c>
      <c r="F5114" t="s">
        <v>30</v>
      </c>
      <c r="G5114" t="s">
        <v>161</v>
      </c>
      <c r="H5114" t="s">
        <v>20</v>
      </c>
      <c r="I5114" t="s">
        <v>162</v>
      </c>
      <c r="J5114">
        <v>3063</v>
      </c>
      <c r="K5114">
        <v>13.0733333333333</v>
      </c>
      <c r="L5114">
        <v>40043.620000000003</v>
      </c>
      <c r="M5114">
        <v>44</v>
      </c>
      <c r="N5114" t="s">
        <v>30</v>
      </c>
      <c r="O5114" t="s">
        <v>22</v>
      </c>
      <c r="P5114" s="2">
        <f>DATEVALUE(CONCATENATE(RIGHT(output[[#This Row],[month_year]],2),"/01/",LEFT(output[[#This Row],[month_year]],4)))</f>
        <v>42491</v>
      </c>
    </row>
    <row r="5115" spans="1:16" x14ac:dyDescent="0.3">
      <c r="A5115">
        <v>201605</v>
      </c>
      <c r="B5115" t="s">
        <v>143</v>
      </c>
      <c r="C5115" t="s">
        <v>222</v>
      </c>
      <c r="D5115" t="s">
        <v>223</v>
      </c>
      <c r="E5115" t="s">
        <v>87</v>
      </c>
      <c r="F5115" t="s">
        <v>30</v>
      </c>
      <c r="G5115" t="s">
        <v>161</v>
      </c>
      <c r="H5115" t="s">
        <v>38</v>
      </c>
      <c r="I5115" t="s">
        <v>165</v>
      </c>
      <c r="J5115">
        <v>4787</v>
      </c>
      <c r="K5115">
        <v>14.186666666666699</v>
      </c>
      <c r="L5115">
        <v>67911.573333333305</v>
      </c>
      <c r="N5115" t="s">
        <v>87</v>
      </c>
      <c r="O5115" t="s">
        <v>24</v>
      </c>
      <c r="P5115" s="2">
        <f>DATEVALUE(CONCATENATE(RIGHT(output[[#This Row],[month_year]],2),"/01/",LEFT(output[[#This Row],[month_year]],4)))</f>
        <v>42491</v>
      </c>
    </row>
    <row r="5116" spans="1:16" x14ac:dyDescent="0.3">
      <c r="A5116">
        <v>201605</v>
      </c>
      <c r="B5116" t="s">
        <v>143</v>
      </c>
      <c r="C5116" t="s">
        <v>224</v>
      </c>
      <c r="D5116" t="s">
        <v>225</v>
      </c>
      <c r="E5116" t="s">
        <v>129</v>
      </c>
      <c r="F5116" t="s">
        <v>30</v>
      </c>
      <c r="G5116" t="s">
        <v>19</v>
      </c>
      <c r="H5116" t="s">
        <v>20</v>
      </c>
      <c r="I5116" t="s">
        <v>21</v>
      </c>
      <c r="J5116">
        <v>6925</v>
      </c>
      <c r="K5116">
        <v>12.953333333333299</v>
      </c>
      <c r="L5116">
        <v>89701.833333333299</v>
      </c>
      <c r="M5116">
        <v>14.6666666666667</v>
      </c>
      <c r="N5116" t="s">
        <v>129</v>
      </c>
      <c r="O5116" t="s">
        <v>22</v>
      </c>
      <c r="P5116" s="2">
        <f>DATEVALUE(CONCATENATE(RIGHT(output[[#This Row],[month_year]],2),"/01/",LEFT(output[[#This Row],[month_year]],4)))</f>
        <v>42491</v>
      </c>
    </row>
    <row r="5117" spans="1:16" x14ac:dyDescent="0.3">
      <c r="A5117">
        <v>201605</v>
      </c>
      <c r="B5117" t="s">
        <v>143</v>
      </c>
      <c r="C5117" t="s">
        <v>226</v>
      </c>
      <c r="D5117" t="s">
        <v>227</v>
      </c>
      <c r="E5117" t="s">
        <v>228</v>
      </c>
      <c r="F5117" t="s">
        <v>30</v>
      </c>
      <c r="G5117" t="s">
        <v>19</v>
      </c>
      <c r="H5117" t="s">
        <v>38</v>
      </c>
      <c r="I5117" t="s">
        <v>39</v>
      </c>
      <c r="J5117">
        <v>8777</v>
      </c>
      <c r="K5117">
        <v>14.0966666666667</v>
      </c>
      <c r="L5117">
        <v>123726.44333333299</v>
      </c>
      <c r="M5117">
        <v>14.6666666666667</v>
      </c>
      <c r="N5117" t="s">
        <v>228</v>
      </c>
      <c r="O5117" t="s">
        <v>22</v>
      </c>
      <c r="P5117" s="2">
        <f>DATEVALUE(CONCATENATE(RIGHT(output[[#This Row],[month_year]],2),"/01/",LEFT(output[[#This Row],[month_year]],4)))</f>
        <v>42491</v>
      </c>
    </row>
    <row r="5118" spans="1:16" x14ac:dyDescent="0.3">
      <c r="A5118">
        <v>201605</v>
      </c>
      <c r="B5118" t="s">
        <v>143</v>
      </c>
      <c r="C5118" t="s">
        <v>229</v>
      </c>
      <c r="D5118" t="s">
        <v>230</v>
      </c>
      <c r="E5118" t="s">
        <v>231</v>
      </c>
      <c r="F5118" t="s">
        <v>30</v>
      </c>
      <c r="G5118" t="s">
        <v>27</v>
      </c>
      <c r="H5118" t="s">
        <v>20</v>
      </c>
      <c r="I5118" t="s">
        <v>28</v>
      </c>
      <c r="J5118">
        <v>2818</v>
      </c>
      <c r="K5118">
        <v>5.98</v>
      </c>
      <c r="L5118">
        <v>16851.64</v>
      </c>
      <c r="M5118">
        <v>0.66666666666666696</v>
      </c>
      <c r="N5118" t="s">
        <v>231</v>
      </c>
      <c r="O5118" t="s">
        <v>22</v>
      </c>
      <c r="P5118" s="2">
        <f>DATEVALUE(CONCATENATE(RIGHT(output[[#This Row],[month_year]],2),"/01/",LEFT(output[[#This Row],[month_year]],4)))</f>
        <v>42491</v>
      </c>
    </row>
    <row r="5119" spans="1:16" x14ac:dyDescent="0.3">
      <c r="A5119">
        <v>201605</v>
      </c>
      <c r="B5119" t="s">
        <v>143</v>
      </c>
      <c r="C5119" t="s">
        <v>232</v>
      </c>
      <c r="D5119" t="s">
        <v>233</v>
      </c>
      <c r="E5119" t="s">
        <v>234</v>
      </c>
      <c r="F5119" t="s">
        <v>30</v>
      </c>
      <c r="G5119" t="s">
        <v>27</v>
      </c>
      <c r="H5119" t="s">
        <v>38</v>
      </c>
      <c r="I5119" t="s">
        <v>150</v>
      </c>
      <c r="J5119">
        <v>2105</v>
      </c>
      <c r="K5119">
        <v>6.98</v>
      </c>
      <c r="L5119">
        <v>14692.9</v>
      </c>
      <c r="M5119">
        <v>0.33333333333333298</v>
      </c>
      <c r="N5119" t="s">
        <v>234</v>
      </c>
      <c r="O5119" t="s">
        <v>22</v>
      </c>
      <c r="P5119" s="2">
        <f>DATEVALUE(CONCATENATE(RIGHT(output[[#This Row],[month_year]],2),"/01/",LEFT(output[[#This Row],[month_year]],4)))</f>
        <v>42491</v>
      </c>
    </row>
    <row r="5120" spans="1:16" x14ac:dyDescent="0.3">
      <c r="A5120">
        <v>201605</v>
      </c>
      <c r="B5120" t="s">
        <v>143</v>
      </c>
      <c r="C5120" t="s">
        <v>235</v>
      </c>
      <c r="D5120" t="s">
        <v>236</v>
      </c>
      <c r="E5120" t="s">
        <v>231</v>
      </c>
      <c r="F5120" t="s">
        <v>30</v>
      </c>
      <c r="G5120" t="s">
        <v>27</v>
      </c>
      <c r="H5120" t="s">
        <v>20</v>
      </c>
      <c r="I5120" t="s">
        <v>28</v>
      </c>
      <c r="J5120">
        <v>738</v>
      </c>
      <c r="K5120">
        <v>5.98</v>
      </c>
      <c r="L5120">
        <v>4413.24</v>
      </c>
      <c r="N5120" t="s">
        <v>231</v>
      </c>
      <c r="O5120" t="s">
        <v>24</v>
      </c>
      <c r="P5120" s="2">
        <f>DATEVALUE(CONCATENATE(RIGHT(output[[#This Row],[month_year]],2),"/01/",LEFT(output[[#This Row],[month_year]],4)))</f>
        <v>42491</v>
      </c>
    </row>
    <row r="5121" spans="1:16" x14ac:dyDescent="0.3">
      <c r="A5121">
        <v>201605</v>
      </c>
      <c r="B5121" t="s">
        <v>143</v>
      </c>
      <c r="C5121" t="s">
        <v>237</v>
      </c>
      <c r="D5121" t="s">
        <v>238</v>
      </c>
      <c r="E5121" t="s">
        <v>234</v>
      </c>
      <c r="F5121" t="s">
        <v>30</v>
      </c>
      <c r="G5121" t="s">
        <v>27</v>
      </c>
      <c r="H5121" t="s">
        <v>38</v>
      </c>
      <c r="I5121" t="s">
        <v>150</v>
      </c>
      <c r="J5121">
        <v>564</v>
      </c>
      <c r="K5121">
        <v>6.98</v>
      </c>
      <c r="L5121">
        <v>3936.72</v>
      </c>
      <c r="N5121" t="s">
        <v>234</v>
      </c>
      <c r="O5121" t="s">
        <v>24</v>
      </c>
      <c r="P5121" s="2">
        <f>DATEVALUE(CONCATENATE(RIGHT(output[[#This Row],[month_year]],2),"/01/",LEFT(output[[#This Row],[month_year]],4)))</f>
        <v>42491</v>
      </c>
    </row>
    <row r="5122" spans="1:16" x14ac:dyDescent="0.3">
      <c r="A5122">
        <v>201605</v>
      </c>
      <c r="B5122" t="s">
        <v>143</v>
      </c>
      <c r="C5122" t="s">
        <v>239</v>
      </c>
      <c r="D5122" t="s">
        <v>131</v>
      </c>
      <c r="E5122" t="s">
        <v>132</v>
      </c>
      <c r="F5122" t="s">
        <v>30</v>
      </c>
      <c r="G5122" t="s">
        <v>52</v>
      </c>
      <c r="H5122" t="s">
        <v>20</v>
      </c>
      <c r="I5122" t="s">
        <v>53</v>
      </c>
      <c r="J5122">
        <v>5079</v>
      </c>
      <c r="K5122">
        <v>12.86</v>
      </c>
      <c r="L5122">
        <v>65315.94</v>
      </c>
      <c r="M5122">
        <v>22.6666666666667</v>
      </c>
      <c r="N5122" t="s">
        <v>132</v>
      </c>
      <c r="O5122" t="s">
        <v>22</v>
      </c>
      <c r="P5122" s="2">
        <f>DATEVALUE(CONCATENATE(RIGHT(output[[#This Row],[month_year]],2),"/01/",LEFT(output[[#This Row],[month_year]],4)))</f>
        <v>42491</v>
      </c>
    </row>
    <row r="5123" spans="1:16" x14ac:dyDescent="0.3">
      <c r="A5123">
        <v>201605</v>
      </c>
      <c r="B5123" t="s">
        <v>143</v>
      </c>
      <c r="C5123" t="s">
        <v>240</v>
      </c>
      <c r="D5123" t="s">
        <v>241</v>
      </c>
      <c r="E5123" t="s">
        <v>242</v>
      </c>
      <c r="F5123" t="s">
        <v>30</v>
      </c>
      <c r="G5123" t="s">
        <v>243</v>
      </c>
      <c r="H5123" t="s">
        <v>20</v>
      </c>
      <c r="I5123" t="s">
        <v>244</v>
      </c>
      <c r="J5123">
        <v>2657</v>
      </c>
      <c r="K5123">
        <v>5.98</v>
      </c>
      <c r="L5123">
        <v>15888.86</v>
      </c>
      <c r="M5123">
        <v>4</v>
      </c>
      <c r="N5123" t="s">
        <v>242</v>
      </c>
      <c r="O5123" t="s">
        <v>22</v>
      </c>
      <c r="P5123" s="2">
        <f>DATEVALUE(CONCATENATE(RIGHT(output[[#This Row],[month_year]],2),"/01/",LEFT(output[[#This Row],[month_year]],4)))</f>
        <v>42491</v>
      </c>
    </row>
    <row r="5124" spans="1:16" x14ac:dyDescent="0.3">
      <c r="A5124">
        <v>201605</v>
      </c>
      <c r="B5124" t="s">
        <v>143</v>
      </c>
      <c r="C5124" t="s">
        <v>245</v>
      </c>
      <c r="D5124" t="s">
        <v>246</v>
      </c>
      <c r="E5124" t="s">
        <v>247</v>
      </c>
      <c r="F5124" t="s">
        <v>30</v>
      </c>
      <c r="G5124" t="s">
        <v>243</v>
      </c>
      <c r="H5124" t="s">
        <v>38</v>
      </c>
      <c r="I5124" t="s">
        <v>248</v>
      </c>
      <c r="J5124">
        <v>1919</v>
      </c>
      <c r="K5124">
        <v>6.98</v>
      </c>
      <c r="L5124">
        <v>13394.62</v>
      </c>
      <c r="M5124">
        <v>4</v>
      </c>
      <c r="N5124" t="s">
        <v>247</v>
      </c>
      <c r="O5124" t="s">
        <v>22</v>
      </c>
      <c r="P5124" s="2">
        <f>DATEVALUE(CONCATENATE(RIGHT(output[[#This Row],[month_year]],2),"/01/",LEFT(output[[#This Row],[month_year]],4)))</f>
        <v>42491</v>
      </c>
    </row>
    <row r="5125" spans="1:16" x14ac:dyDescent="0.3">
      <c r="A5125">
        <v>201605</v>
      </c>
      <c r="B5125" t="s">
        <v>143</v>
      </c>
      <c r="C5125" t="s">
        <v>249</v>
      </c>
      <c r="D5125" t="s">
        <v>250</v>
      </c>
      <c r="E5125" t="s">
        <v>242</v>
      </c>
      <c r="F5125" t="s">
        <v>30</v>
      </c>
      <c r="G5125" t="s">
        <v>243</v>
      </c>
      <c r="H5125" t="s">
        <v>20</v>
      </c>
      <c r="I5125" t="s">
        <v>244</v>
      </c>
      <c r="J5125">
        <v>813</v>
      </c>
      <c r="K5125">
        <v>5.98</v>
      </c>
      <c r="L5125">
        <v>4861.74</v>
      </c>
      <c r="N5125" t="s">
        <v>242</v>
      </c>
      <c r="O5125" t="s">
        <v>24</v>
      </c>
      <c r="P5125" s="2">
        <f>DATEVALUE(CONCATENATE(RIGHT(output[[#This Row],[month_year]],2),"/01/",LEFT(output[[#This Row],[month_year]],4)))</f>
        <v>42491</v>
      </c>
    </row>
    <row r="5126" spans="1:16" x14ac:dyDescent="0.3">
      <c r="A5126">
        <v>201605</v>
      </c>
      <c r="B5126" t="s">
        <v>143</v>
      </c>
      <c r="C5126" t="s">
        <v>251</v>
      </c>
      <c r="D5126" t="s">
        <v>252</v>
      </c>
      <c r="E5126" t="s">
        <v>247</v>
      </c>
      <c r="F5126" t="s">
        <v>30</v>
      </c>
      <c r="G5126" t="s">
        <v>243</v>
      </c>
      <c r="H5126" t="s">
        <v>38</v>
      </c>
      <c r="I5126" t="s">
        <v>248</v>
      </c>
      <c r="J5126">
        <v>608</v>
      </c>
      <c r="K5126">
        <v>6.98</v>
      </c>
      <c r="L5126">
        <v>4243.84</v>
      </c>
      <c r="N5126" t="s">
        <v>247</v>
      </c>
      <c r="O5126" t="s">
        <v>24</v>
      </c>
      <c r="P5126" s="2">
        <f>DATEVALUE(CONCATENATE(RIGHT(output[[#This Row],[month_year]],2),"/01/",LEFT(output[[#This Row],[month_year]],4)))</f>
        <v>42491</v>
      </c>
    </row>
    <row r="5127" spans="1:16" x14ac:dyDescent="0.3">
      <c r="A5127">
        <v>201605</v>
      </c>
      <c r="B5127" t="s">
        <v>143</v>
      </c>
      <c r="C5127" t="s">
        <v>253</v>
      </c>
      <c r="D5127" t="s">
        <v>254</v>
      </c>
      <c r="E5127" t="s">
        <v>255</v>
      </c>
      <c r="F5127" t="s">
        <v>30</v>
      </c>
      <c r="G5127" t="s">
        <v>52</v>
      </c>
      <c r="H5127" t="s">
        <v>38</v>
      </c>
      <c r="I5127" t="s">
        <v>85</v>
      </c>
      <c r="J5127">
        <v>5359</v>
      </c>
      <c r="K5127">
        <v>14.17</v>
      </c>
      <c r="L5127">
        <v>75937.03</v>
      </c>
      <c r="M5127">
        <v>22.6666666666667</v>
      </c>
      <c r="N5127" t="s">
        <v>255</v>
      </c>
      <c r="O5127" t="s">
        <v>22</v>
      </c>
      <c r="P5127" s="2">
        <f>DATEVALUE(CONCATENATE(RIGHT(output[[#This Row],[month_year]],2),"/01/",LEFT(output[[#This Row],[month_year]],4)))</f>
        <v>42491</v>
      </c>
    </row>
    <row r="5128" spans="1:16" x14ac:dyDescent="0.3">
      <c r="A5128">
        <v>201605</v>
      </c>
      <c r="B5128" t="s">
        <v>143</v>
      </c>
      <c r="C5128" t="s">
        <v>256</v>
      </c>
      <c r="D5128" t="s">
        <v>257</v>
      </c>
      <c r="E5128" t="s">
        <v>132</v>
      </c>
      <c r="F5128" t="s">
        <v>30</v>
      </c>
      <c r="G5128" t="s">
        <v>52</v>
      </c>
      <c r="H5128" t="s">
        <v>20</v>
      </c>
      <c r="I5128" t="s">
        <v>53</v>
      </c>
      <c r="J5128">
        <v>1591</v>
      </c>
      <c r="K5128">
        <v>13.43</v>
      </c>
      <c r="L5128">
        <v>21367.13</v>
      </c>
      <c r="N5128" t="s">
        <v>132</v>
      </c>
      <c r="O5128" t="s">
        <v>24</v>
      </c>
      <c r="P5128" s="2">
        <f>DATEVALUE(CONCATENATE(RIGHT(output[[#This Row],[month_year]],2),"/01/",LEFT(output[[#This Row],[month_year]],4)))</f>
        <v>42491</v>
      </c>
    </row>
    <row r="5129" spans="1:16" x14ac:dyDescent="0.3">
      <c r="A5129">
        <v>201605</v>
      </c>
      <c r="B5129" t="s">
        <v>143</v>
      </c>
      <c r="C5129" t="s">
        <v>258</v>
      </c>
      <c r="D5129" t="s">
        <v>259</v>
      </c>
      <c r="E5129" t="s">
        <v>255</v>
      </c>
      <c r="F5129" t="s">
        <v>30</v>
      </c>
      <c r="G5129" t="s">
        <v>52</v>
      </c>
      <c r="H5129" t="s">
        <v>38</v>
      </c>
      <c r="I5129" t="s">
        <v>85</v>
      </c>
      <c r="J5129">
        <v>1556</v>
      </c>
      <c r="K5129">
        <v>14.43</v>
      </c>
      <c r="L5129">
        <v>22453.08</v>
      </c>
      <c r="N5129" t="s">
        <v>255</v>
      </c>
      <c r="O5129" t="s">
        <v>24</v>
      </c>
      <c r="P5129" s="2">
        <f>DATEVALUE(CONCATENATE(RIGHT(output[[#This Row],[month_year]],2),"/01/",LEFT(output[[#This Row],[month_year]],4)))</f>
        <v>42491</v>
      </c>
    </row>
    <row r="5130" spans="1:16" x14ac:dyDescent="0.3">
      <c r="A5130">
        <v>201605</v>
      </c>
      <c r="B5130" t="s">
        <v>143</v>
      </c>
      <c r="C5130" t="s">
        <v>260</v>
      </c>
      <c r="D5130" t="s">
        <v>261</v>
      </c>
      <c r="E5130" t="s">
        <v>262</v>
      </c>
      <c r="F5130" t="s">
        <v>30</v>
      </c>
      <c r="G5130" t="s">
        <v>27</v>
      </c>
      <c r="H5130" t="s">
        <v>20</v>
      </c>
      <c r="I5130" t="s">
        <v>28</v>
      </c>
      <c r="J5130">
        <v>6964</v>
      </c>
      <c r="K5130">
        <v>5.98</v>
      </c>
      <c r="L5130">
        <v>41644.720000000001</v>
      </c>
      <c r="M5130">
        <v>0.66666666666666696</v>
      </c>
      <c r="N5130" t="s">
        <v>262</v>
      </c>
      <c r="O5130" t="s">
        <v>22</v>
      </c>
      <c r="P5130" s="2">
        <f>DATEVALUE(CONCATENATE(RIGHT(output[[#This Row],[month_year]],2),"/01/",LEFT(output[[#This Row],[month_year]],4)))</f>
        <v>42491</v>
      </c>
    </row>
    <row r="5131" spans="1:16" x14ac:dyDescent="0.3">
      <c r="A5131">
        <v>201605</v>
      </c>
      <c r="B5131" t="s">
        <v>143</v>
      </c>
      <c r="C5131" t="s">
        <v>263</v>
      </c>
      <c r="D5131" t="s">
        <v>264</v>
      </c>
      <c r="E5131" t="s">
        <v>265</v>
      </c>
      <c r="F5131" t="s">
        <v>30</v>
      </c>
      <c r="G5131" t="s">
        <v>27</v>
      </c>
      <c r="H5131" t="s">
        <v>38</v>
      </c>
      <c r="I5131" t="s">
        <v>150</v>
      </c>
      <c r="J5131">
        <v>5700</v>
      </c>
      <c r="K5131">
        <v>6.98</v>
      </c>
      <c r="L5131">
        <v>39786</v>
      </c>
      <c r="M5131">
        <v>1</v>
      </c>
      <c r="N5131" t="s">
        <v>265</v>
      </c>
      <c r="O5131" t="s">
        <v>22</v>
      </c>
      <c r="P5131" s="2">
        <f>DATEVALUE(CONCATENATE(RIGHT(output[[#This Row],[month_year]],2),"/01/",LEFT(output[[#This Row],[month_year]],4)))</f>
        <v>42491</v>
      </c>
    </row>
    <row r="5132" spans="1:16" x14ac:dyDescent="0.3">
      <c r="A5132">
        <v>201605</v>
      </c>
      <c r="B5132" t="s">
        <v>143</v>
      </c>
      <c r="C5132" t="s">
        <v>266</v>
      </c>
      <c r="D5132" t="s">
        <v>267</v>
      </c>
      <c r="E5132" t="s">
        <v>262</v>
      </c>
      <c r="F5132" t="s">
        <v>30</v>
      </c>
      <c r="G5132" t="s">
        <v>27</v>
      </c>
      <c r="H5132" t="s">
        <v>20</v>
      </c>
      <c r="I5132" t="s">
        <v>28</v>
      </c>
      <c r="J5132">
        <v>2124</v>
      </c>
      <c r="K5132">
        <v>5.98</v>
      </c>
      <c r="L5132">
        <v>12701.52</v>
      </c>
      <c r="N5132" t="s">
        <v>262</v>
      </c>
      <c r="O5132" t="s">
        <v>24</v>
      </c>
      <c r="P5132" s="2">
        <f>DATEVALUE(CONCATENATE(RIGHT(output[[#This Row],[month_year]],2),"/01/",LEFT(output[[#This Row],[month_year]],4)))</f>
        <v>42491</v>
      </c>
    </row>
    <row r="5133" spans="1:16" x14ac:dyDescent="0.3">
      <c r="A5133">
        <v>201605</v>
      </c>
      <c r="B5133" t="s">
        <v>143</v>
      </c>
      <c r="C5133" t="s">
        <v>268</v>
      </c>
      <c r="D5133" t="s">
        <v>269</v>
      </c>
      <c r="E5133" t="s">
        <v>265</v>
      </c>
      <c r="F5133" t="s">
        <v>30</v>
      </c>
      <c r="G5133" t="s">
        <v>27</v>
      </c>
      <c r="H5133" t="s">
        <v>38</v>
      </c>
      <c r="I5133" t="s">
        <v>150</v>
      </c>
      <c r="J5133">
        <v>1694</v>
      </c>
      <c r="K5133">
        <v>6.98</v>
      </c>
      <c r="L5133">
        <v>11824.12</v>
      </c>
      <c r="N5133" t="s">
        <v>265</v>
      </c>
      <c r="O5133" t="s">
        <v>24</v>
      </c>
      <c r="P5133" s="2">
        <f>DATEVALUE(CONCATENATE(RIGHT(output[[#This Row],[month_year]],2),"/01/",LEFT(output[[#This Row],[month_year]],4)))</f>
        <v>42491</v>
      </c>
    </row>
    <row r="5134" spans="1:16" x14ac:dyDescent="0.3">
      <c r="A5134">
        <v>201605</v>
      </c>
      <c r="B5134" t="s">
        <v>143</v>
      </c>
      <c r="C5134" t="s">
        <v>270</v>
      </c>
      <c r="D5134" t="s">
        <v>271</v>
      </c>
      <c r="E5134" t="s">
        <v>30</v>
      </c>
      <c r="F5134" t="s">
        <v>30</v>
      </c>
      <c r="G5134" t="s">
        <v>19</v>
      </c>
      <c r="H5134" t="s">
        <v>20</v>
      </c>
      <c r="I5134" t="s">
        <v>21</v>
      </c>
      <c r="J5134">
        <v>6440</v>
      </c>
      <c r="K5134">
        <v>12.953333333333299</v>
      </c>
      <c r="L5134">
        <v>83419.466666666704</v>
      </c>
      <c r="N5134" t="s">
        <v>30</v>
      </c>
      <c r="O5134" t="s">
        <v>24</v>
      </c>
      <c r="P5134" s="2">
        <f>DATEVALUE(CONCATENATE(RIGHT(output[[#This Row],[month_year]],2),"/01/",LEFT(output[[#This Row],[month_year]],4)))</f>
        <v>42491</v>
      </c>
    </row>
    <row r="5135" spans="1:16" x14ac:dyDescent="0.3">
      <c r="A5135">
        <v>201605</v>
      </c>
      <c r="B5135" t="s">
        <v>143</v>
      </c>
      <c r="C5135" t="s">
        <v>272</v>
      </c>
      <c r="D5135" t="s">
        <v>273</v>
      </c>
      <c r="E5135" t="s">
        <v>87</v>
      </c>
      <c r="F5135" t="s">
        <v>30</v>
      </c>
      <c r="G5135" t="s">
        <v>19</v>
      </c>
      <c r="H5135" t="s">
        <v>38</v>
      </c>
      <c r="I5135" t="s">
        <v>39</v>
      </c>
      <c r="J5135">
        <v>8664</v>
      </c>
      <c r="K5135">
        <v>14.0966666666667</v>
      </c>
      <c r="L5135">
        <v>122133.52</v>
      </c>
      <c r="N5135" t="s">
        <v>87</v>
      </c>
      <c r="O5135" t="s">
        <v>24</v>
      </c>
      <c r="P5135" s="2">
        <f>DATEVALUE(CONCATENATE(RIGHT(output[[#This Row],[month_year]],2),"/01/",LEFT(output[[#This Row],[month_year]],4)))</f>
        <v>42491</v>
      </c>
    </row>
    <row r="5136" spans="1:16" x14ac:dyDescent="0.3">
      <c r="A5136">
        <v>201605</v>
      </c>
      <c r="B5136" t="s">
        <v>143</v>
      </c>
      <c r="C5136" t="s">
        <v>274</v>
      </c>
      <c r="D5136" t="s">
        <v>275</v>
      </c>
      <c r="E5136" t="s">
        <v>30</v>
      </c>
      <c r="F5136" t="s">
        <v>30</v>
      </c>
      <c r="G5136" t="s">
        <v>161</v>
      </c>
      <c r="H5136" t="s">
        <v>20</v>
      </c>
      <c r="I5136" t="s">
        <v>162</v>
      </c>
      <c r="J5136">
        <v>11246</v>
      </c>
      <c r="K5136">
        <v>13.0733333333333</v>
      </c>
      <c r="L5136">
        <v>147022.70666666701</v>
      </c>
      <c r="N5136" t="s">
        <v>30</v>
      </c>
      <c r="O5136" t="s">
        <v>24</v>
      </c>
      <c r="P5136" s="2">
        <f>DATEVALUE(CONCATENATE(RIGHT(output[[#This Row],[month_year]],2),"/01/",LEFT(output[[#This Row],[month_year]],4)))</f>
        <v>42491</v>
      </c>
    </row>
    <row r="5137" spans="1:16" x14ac:dyDescent="0.3">
      <c r="A5137">
        <v>201605</v>
      </c>
      <c r="B5137" t="s">
        <v>143</v>
      </c>
      <c r="C5137" t="s">
        <v>276</v>
      </c>
      <c r="D5137" t="s">
        <v>277</v>
      </c>
      <c r="E5137" t="s">
        <v>87</v>
      </c>
      <c r="F5137" t="s">
        <v>30</v>
      </c>
      <c r="G5137" t="s">
        <v>161</v>
      </c>
      <c r="H5137" t="s">
        <v>38</v>
      </c>
      <c r="I5137" t="s">
        <v>165</v>
      </c>
      <c r="J5137">
        <v>14314</v>
      </c>
      <c r="K5137">
        <v>14.186666666666699</v>
      </c>
      <c r="L5137">
        <v>203067.94666666701</v>
      </c>
      <c r="N5137" t="s">
        <v>87</v>
      </c>
      <c r="O5137" t="s">
        <v>24</v>
      </c>
      <c r="P5137" s="2">
        <f>DATEVALUE(CONCATENATE(RIGHT(output[[#This Row],[month_year]],2),"/01/",LEFT(output[[#This Row],[month_year]],4)))</f>
        <v>42491</v>
      </c>
    </row>
    <row r="5138" spans="1:16" x14ac:dyDescent="0.3">
      <c r="A5138">
        <v>201605</v>
      </c>
      <c r="B5138" t="s">
        <v>143</v>
      </c>
      <c r="C5138" t="s">
        <v>88</v>
      </c>
      <c r="D5138" t="s">
        <v>89</v>
      </c>
      <c r="E5138" t="s">
        <v>30</v>
      </c>
      <c r="F5138" t="s">
        <v>30</v>
      </c>
      <c r="G5138" t="s">
        <v>19</v>
      </c>
      <c r="H5138" t="s">
        <v>20</v>
      </c>
      <c r="I5138" t="s">
        <v>21</v>
      </c>
      <c r="J5138">
        <v>1898</v>
      </c>
      <c r="K5138">
        <v>13.5066666666667</v>
      </c>
      <c r="L5138">
        <v>25635.653333333299</v>
      </c>
      <c r="N5138" t="s">
        <v>30</v>
      </c>
      <c r="O5138" t="s">
        <v>24</v>
      </c>
      <c r="P5138" s="2">
        <f>DATEVALUE(CONCATENATE(RIGHT(output[[#This Row],[month_year]],2),"/01/",LEFT(output[[#This Row],[month_year]],4)))</f>
        <v>42491</v>
      </c>
    </row>
    <row r="5139" spans="1:16" x14ac:dyDescent="0.3">
      <c r="A5139">
        <v>201605</v>
      </c>
      <c r="B5139" t="s">
        <v>143</v>
      </c>
      <c r="C5139" t="s">
        <v>278</v>
      </c>
      <c r="D5139" t="s">
        <v>279</v>
      </c>
      <c r="E5139" t="s">
        <v>87</v>
      </c>
      <c r="F5139" t="s">
        <v>30</v>
      </c>
      <c r="G5139" t="s">
        <v>19</v>
      </c>
      <c r="H5139" t="s">
        <v>38</v>
      </c>
      <c r="I5139" t="s">
        <v>39</v>
      </c>
      <c r="J5139">
        <v>2774</v>
      </c>
      <c r="K5139">
        <v>14.53</v>
      </c>
      <c r="L5139">
        <v>40306.22</v>
      </c>
      <c r="N5139" t="s">
        <v>87</v>
      </c>
      <c r="O5139" t="s">
        <v>24</v>
      </c>
      <c r="P5139" s="2">
        <f>DATEVALUE(CONCATENATE(RIGHT(output[[#This Row],[month_year]],2),"/01/",LEFT(output[[#This Row],[month_year]],4)))</f>
        <v>42491</v>
      </c>
    </row>
    <row r="5140" spans="1:16" x14ac:dyDescent="0.3">
      <c r="A5140">
        <v>201605</v>
      </c>
      <c r="B5140" t="s">
        <v>143</v>
      </c>
      <c r="C5140" t="s">
        <v>280</v>
      </c>
      <c r="D5140" t="s">
        <v>281</v>
      </c>
      <c r="E5140" t="s">
        <v>282</v>
      </c>
      <c r="F5140" t="s">
        <v>30</v>
      </c>
      <c r="G5140" t="s">
        <v>27</v>
      </c>
      <c r="H5140" t="s">
        <v>20</v>
      </c>
      <c r="I5140" t="s">
        <v>28</v>
      </c>
      <c r="J5140">
        <v>2446</v>
      </c>
      <c r="K5140">
        <v>5.98</v>
      </c>
      <c r="L5140">
        <v>14627.08</v>
      </c>
      <c r="M5140">
        <v>0.33333333333333298</v>
      </c>
      <c r="N5140" t="s">
        <v>282</v>
      </c>
      <c r="O5140" t="s">
        <v>22</v>
      </c>
      <c r="P5140" s="2">
        <f>DATEVALUE(CONCATENATE(RIGHT(output[[#This Row],[month_year]],2),"/01/",LEFT(output[[#This Row],[month_year]],4)))</f>
        <v>42491</v>
      </c>
    </row>
    <row r="5141" spans="1:16" x14ac:dyDescent="0.3">
      <c r="A5141">
        <v>201605</v>
      </c>
      <c r="B5141" t="s">
        <v>143</v>
      </c>
      <c r="C5141" t="s">
        <v>283</v>
      </c>
      <c r="D5141" t="s">
        <v>284</v>
      </c>
      <c r="E5141" t="s">
        <v>285</v>
      </c>
      <c r="F5141" t="s">
        <v>30</v>
      </c>
      <c r="G5141" t="s">
        <v>27</v>
      </c>
      <c r="H5141" t="s">
        <v>38</v>
      </c>
      <c r="I5141" t="s">
        <v>150</v>
      </c>
      <c r="J5141">
        <v>2235</v>
      </c>
      <c r="K5141">
        <v>6.98</v>
      </c>
      <c r="L5141">
        <v>15600.3</v>
      </c>
      <c r="M5141">
        <v>0.33333333333333298</v>
      </c>
      <c r="N5141" t="s">
        <v>285</v>
      </c>
      <c r="O5141" t="s">
        <v>22</v>
      </c>
      <c r="P5141" s="2">
        <f>DATEVALUE(CONCATENATE(RIGHT(output[[#This Row],[month_year]],2),"/01/",LEFT(output[[#This Row],[month_year]],4)))</f>
        <v>42491</v>
      </c>
    </row>
    <row r="5142" spans="1:16" x14ac:dyDescent="0.3">
      <c r="A5142">
        <v>201605</v>
      </c>
      <c r="B5142" t="s">
        <v>143</v>
      </c>
      <c r="C5142" t="s">
        <v>286</v>
      </c>
      <c r="D5142" t="s">
        <v>287</v>
      </c>
      <c r="E5142" t="s">
        <v>282</v>
      </c>
      <c r="F5142" t="s">
        <v>30</v>
      </c>
      <c r="G5142" t="s">
        <v>27</v>
      </c>
      <c r="H5142" t="s">
        <v>20</v>
      </c>
      <c r="I5142" t="s">
        <v>28</v>
      </c>
      <c r="J5142">
        <v>620</v>
      </c>
      <c r="K5142">
        <v>5.98</v>
      </c>
      <c r="L5142">
        <v>3707.6</v>
      </c>
      <c r="N5142" t="s">
        <v>282</v>
      </c>
      <c r="O5142" t="s">
        <v>24</v>
      </c>
      <c r="P5142" s="2">
        <f>DATEVALUE(CONCATENATE(RIGHT(output[[#This Row],[month_year]],2),"/01/",LEFT(output[[#This Row],[month_year]],4)))</f>
        <v>42491</v>
      </c>
    </row>
    <row r="5143" spans="1:16" x14ac:dyDescent="0.3">
      <c r="A5143">
        <v>201605</v>
      </c>
      <c r="B5143" t="s">
        <v>143</v>
      </c>
      <c r="C5143" t="s">
        <v>288</v>
      </c>
      <c r="D5143" t="s">
        <v>289</v>
      </c>
      <c r="E5143" t="s">
        <v>285</v>
      </c>
      <c r="F5143" t="s">
        <v>30</v>
      </c>
      <c r="G5143" t="s">
        <v>27</v>
      </c>
      <c r="H5143" t="s">
        <v>38</v>
      </c>
      <c r="I5143" t="s">
        <v>150</v>
      </c>
      <c r="J5143">
        <v>492</v>
      </c>
      <c r="K5143">
        <v>6.98</v>
      </c>
      <c r="L5143">
        <v>3434.16</v>
      </c>
      <c r="N5143" t="s">
        <v>285</v>
      </c>
      <c r="O5143" t="s">
        <v>24</v>
      </c>
      <c r="P5143" s="2">
        <f>DATEVALUE(CONCATENATE(RIGHT(output[[#This Row],[month_year]],2),"/01/",LEFT(output[[#This Row],[month_year]],4)))</f>
        <v>42491</v>
      </c>
    </row>
    <row r="5144" spans="1:16" x14ac:dyDescent="0.3">
      <c r="A5144">
        <v>201605</v>
      </c>
      <c r="B5144" t="s">
        <v>143</v>
      </c>
      <c r="C5144" t="s">
        <v>290</v>
      </c>
      <c r="D5144" t="s">
        <v>291</v>
      </c>
      <c r="E5144" t="s">
        <v>134</v>
      </c>
      <c r="F5144" t="s">
        <v>30</v>
      </c>
      <c r="G5144" t="s">
        <v>19</v>
      </c>
      <c r="H5144" t="s">
        <v>20</v>
      </c>
      <c r="I5144" t="s">
        <v>21</v>
      </c>
      <c r="J5144">
        <v>2325</v>
      </c>
      <c r="K5144">
        <v>12.953333333333299</v>
      </c>
      <c r="L5144">
        <v>30116.5</v>
      </c>
      <c r="M5144">
        <v>20</v>
      </c>
      <c r="N5144" t="s">
        <v>134</v>
      </c>
      <c r="O5144" t="s">
        <v>22</v>
      </c>
      <c r="P5144" s="2">
        <f>DATEVALUE(CONCATENATE(RIGHT(output[[#This Row],[month_year]],2),"/01/",LEFT(output[[#This Row],[month_year]],4)))</f>
        <v>42491</v>
      </c>
    </row>
    <row r="5145" spans="1:16" x14ac:dyDescent="0.3">
      <c r="A5145">
        <v>201605</v>
      </c>
      <c r="B5145" t="s">
        <v>143</v>
      </c>
      <c r="C5145" t="s">
        <v>292</v>
      </c>
      <c r="D5145" t="s">
        <v>293</v>
      </c>
      <c r="E5145" t="s">
        <v>294</v>
      </c>
      <c r="F5145" t="s">
        <v>30</v>
      </c>
      <c r="G5145" t="s">
        <v>19</v>
      </c>
      <c r="H5145" t="s">
        <v>38</v>
      </c>
      <c r="I5145" t="s">
        <v>39</v>
      </c>
      <c r="J5145">
        <v>2489</v>
      </c>
      <c r="K5145">
        <v>14.0966666666667</v>
      </c>
      <c r="L5145">
        <v>35086.603333333303</v>
      </c>
      <c r="M5145">
        <v>17.3333333333333</v>
      </c>
      <c r="N5145" t="s">
        <v>294</v>
      </c>
      <c r="O5145" t="s">
        <v>22</v>
      </c>
      <c r="P5145" s="2">
        <f>DATEVALUE(CONCATENATE(RIGHT(output[[#This Row],[month_year]],2),"/01/",LEFT(output[[#This Row],[month_year]],4)))</f>
        <v>42491</v>
      </c>
    </row>
    <row r="5146" spans="1:16" x14ac:dyDescent="0.3">
      <c r="A5146">
        <v>201605</v>
      </c>
      <c r="B5146" t="s">
        <v>143</v>
      </c>
      <c r="C5146" t="s">
        <v>295</v>
      </c>
      <c r="D5146" t="s">
        <v>296</v>
      </c>
      <c r="E5146" t="s">
        <v>134</v>
      </c>
      <c r="F5146" t="s">
        <v>30</v>
      </c>
      <c r="G5146" t="s">
        <v>161</v>
      </c>
      <c r="H5146" t="s">
        <v>20</v>
      </c>
      <c r="I5146" t="s">
        <v>162</v>
      </c>
      <c r="J5146">
        <v>3345</v>
      </c>
      <c r="K5146">
        <v>13.0733333333333</v>
      </c>
      <c r="L5146">
        <v>43730.3</v>
      </c>
      <c r="N5146" t="s">
        <v>134</v>
      </c>
      <c r="O5146" t="s">
        <v>24</v>
      </c>
      <c r="P5146" s="2">
        <f>DATEVALUE(CONCATENATE(RIGHT(output[[#This Row],[month_year]],2),"/01/",LEFT(output[[#This Row],[month_year]],4)))</f>
        <v>42491</v>
      </c>
    </row>
    <row r="5147" spans="1:16" x14ac:dyDescent="0.3">
      <c r="A5147">
        <v>201605</v>
      </c>
      <c r="B5147" t="s">
        <v>143</v>
      </c>
      <c r="C5147" t="s">
        <v>297</v>
      </c>
      <c r="D5147" t="s">
        <v>298</v>
      </c>
      <c r="E5147" t="s">
        <v>294</v>
      </c>
      <c r="F5147" t="s">
        <v>30</v>
      </c>
      <c r="G5147" t="s">
        <v>161</v>
      </c>
      <c r="H5147" t="s">
        <v>38</v>
      </c>
      <c r="I5147" t="s">
        <v>165</v>
      </c>
      <c r="J5147">
        <v>3822</v>
      </c>
      <c r="K5147">
        <v>14.186666666666699</v>
      </c>
      <c r="L5147">
        <v>54221.440000000002</v>
      </c>
      <c r="N5147" t="s">
        <v>294</v>
      </c>
      <c r="O5147" t="s">
        <v>24</v>
      </c>
      <c r="P5147" s="2">
        <f>DATEVALUE(CONCATENATE(RIGHT(output[[#This Row],[month_year]],2),"/01/",LEFT(output[[#This Row],[month_year]],4)))</f>
        <v>42491</v>
      </c>
    </row>
    <row r="5148" spans="1:16" x14ac:dyDescent="0.3">
      <c r="A5148">
        <v>201605</v>
      </c>
      <c r="B5148" t="s">
        <v>143</v>
      </c>
      <c r="C5148" t="s">
        <v>299</v>
      </c>
      <c r="D5148" t="s">
        <v>300</v>
      </c>
      <c r="E5148" t="s">
        <v>134</v>
      </c>
      <c r="F5148" t="s">
        <v>30</v>
      </c>
      <c r="G5148" t="s">
        <v>19</v>
      </c>
      <c r="H5148" t="s">
        <v>20</v>
      </c>
      <c r="I5148" t="s">
        <v>21</v>
      </c>
      <c r="J5148">
        <v>604</v>
      </c>
      <c r="K5148">
        <v>13.5066666666667</v>
      </c>
      <c r="L5148">
        <v>8158.0266666666703</v>
      </c>
      <c r="N5148" t="s">
        <v>134</v>
      </c>
      <c r="O5148" t="s">
        <v>24</v>
      </c>
      <c r="P5148" s="2">
        <f>DATEVALUE(CONCATENATE(RIGHT(output[[#This Row],[month_year]],2),"/01/",LEFT(output[[#This Row],[month_year]],4)))</f>
        <v>42491</v>
      </c>
    </row>
    <row r="5149" spans="1:16" x14ac:dyDescent="0.3">
      <c r="A5149">
        <v>201605</v>
      </c>
      <c r="B5149" t="s">
        <v>143</v>
      </c>
      <c r="C5149" t="s">
        <v>301</v>
      </c>
      <c r="D5149" t="s">
        <v>302</v>
      </c>
      <c r="E5149" t="s">
        <v>294</v>
      </c>
      <c r="F5149" t="s">
        <v>30</v>
      </c>
      <c r="G5149" t="s">
        <v>19</v>
      </c>
      <c r="H5149" t="s">
        <v>38</v>
      </c>
      <c r="I5149" t="s">
        <v>39</v>
      </c>
      <c r="J5149">
        <v>675</v>
      </c>
      <c r="K5149">
        <v>14.53</v>
      </c>
      <c r="L5149">
        <v>9807.75</v>
      </c>
      <c r="N5149" t="s">
        <v>294</v>
      </c>
      <c r="O5149" t="s">
        <v>24</v>
      </c>
      <c r="P5149" s="2">
        <f>DATEVALUE(CONCATENATE(RIGHT(output[[#This Row],[month_year]],2),"/01/",LEFT(output[[#This Row],[month_year]],4)))</f>
        <v>42491</v>
      </c>
    </row>
    <row r="5150" spans="1:16" x14ac:dyDescent="0.3">
      <c r="A5150">
        <v>201605</v>
      </c>
      <c r="B5150" t="s">
        <v>143</v>
      </c>
      <c r="C5150" t="s">
        <v>303</v>
      </c>
      <c r="D5150" t="s">
        <v>304</v>
      </c>
      <c r="E5150" t="s">
        <v>305</v>
      </c>
      <c r="F5150" t="s">
        <v>30</v>
      </c>
      <c r="G5150" t="s">
        <v>27</v>
      </c>
      <c r="H5150" t="s">
        <v>20</v>
      </c>
      <c r="I5150" t="s">
        <v>28</v>
      </c>
      <c r="J5150">
        <v>1652</v>
      </c>
      <c r="K5150">
        <v>5.98</v>
      </c>
      <c r="L5150">
        <v>9878.9599999999991</v>
      </c>
      <c r="M5150">
        <v>0.33333333333333298</v>
      </c>
      <c r="N5150" t="s">
        <v>305</v>
      </c>
      <c r="O5150" t="s">
        <v>22</v>
      </c>
      <c r="P5150" s="2">
        <f>DATEVALUE(CONCATENATE(RIGHT(output[[#This Row],[month_year]],2),"/01/",LEFT(output[[#This Row],[month_year]],4)))</f>
        <v>42491</v>
      </c>
    </row>
    <row r="5151" spans="1:16" x14ac:dyDescent="0.3">
      <c r="A5151">
        <v>201605</v>
      </c>
      <c r="B5151" t="s">
        <v>143</v>
      </c>
      <c r="C5151" t="s">
        <v>306</v>
      </c>
      <c r="D5151" t="s">
        <v>307</v>
      </c>
      <c r="E5151" t="s">
        <v>308</v>
      </c>
      <c r="F5151" t="s">
        <v>30</v>
      </c>
      <c r="G5151" t="s">
        <v>27</v>
      </c>
      <c r="H5151" t="s">
        <v>38</v>
      </c>
      <c r="I5151" t="s">
        <v>150</v>
      </c>
      <c r="J5151">
        <v>1066</v>
      </c>
      <c r="K5151">
        <v>6.98</v>
      </c>
      <c r="L5151">
        <v>7440.68</v>
      </c>
      <c r="M5151">
        <v>0.33333333333333298</v>
      </c>
      <c r="N5151" t="s">
        <v>308</v>
      </c>
      <c r="O5151" t="s">
        <v>22</v>
      </c>
      <c r="P5151" s="2">
        <f>DATEVALUE(CONCATENATE(RIGHT(output[[#This Row],[month_year]],2),"/01/",LEFT(output[[#This Row],[month_year]],4)))</f>
        <v>42491</v>
      </c>
    </row>
    <row r="5152" spans="1:16" x14ac:dyDescent="0.3">
      <c r="A5152">
        <v>201605</v>
      </c>
      <c r="B5152" t="s">
        <v>143</v>
      </c>
      <c r="C5152" t="s">
        <v>309</v>
      </c>
      <c r="D5152" t="s">
        <v>310</v>
      </c>
      <c r="E5152" t="s">
        <v>305</v>
      </c>
      <c r="F5152" t="s">
        <v>30</v>
      </c>
      <c r="G5152" t="s">
        <v>27</v>
      </c>
      <c r="H5152" t="s">
        <v>20</v>
      </c>
      <c r="I5152" t="s">
        <v>28</v>
      </c>
      <c r="J5152">
        <v>716</v>
      </c>
      <c r="K5152">
        <v>5.98</v>
      </c>
      <c r="L5152">
        <v>4281.68</v>
      </c>
      <c r="N5152" t="s">
        <v>305</v>
      </c>
      <c r="O5152" t="s">
        <v>24</v>
      </c>
      <c r="P5152" s="2">
        <f>DATEVALUE(CONCATENATE(RIGHT(output[[#This Row],[month_year]],2),"/01/",LEFT(output[[#This Row],[month_year]],4)))</f>
        <v>42491</v>
      </c>
    </row>
    <row r="5153" spans="1:16" x14ac:dyDescent="0.3">
      <c r="A5153">
        <v>201605</v>
      </c>
      <c r="B5153" t="s">
        <v>143</v>
      </c>
      <c r="C5153" t="s">
        <v>311</v>
      </c>
      <c r="D5153" t="s">
        <v>312</v>
      </c>
      <c r="E5153" t="s">
        <v>308</v>
      </c>
      <c r="F5153" t="s">
        <v>30</v>
      </c>
      <c r="G5153" t="s">
        <v>27</v>
      </c>
      <c r="H5153" t="s">
        <v>38</v>
      </c>
      <c r="I5153" t="s">
        <v>150</v>
      </c>
      <c r="J5153">
        <v>531</v>
      </c>
      <c r="K5153">
        <v>6.98</v>
      </c>
      <c r="L5153">
        <v>3706.38</v>
      </c>
      <c r="N5153" t="s">
        <v>308</v>
      </c>
      <c r="O5153" t="s">
        <v>24</v>
      </c>
      <c r="P5153" s="2">
        <f>DATEVALUE(CONCATENATE(RIGHT(output[[#This Row],[month_year]],2),"/01/",LEFT(output[[#This Row],[month_year]],4)))</f>
        <v>42491</v>
      </c>
    </row>
    <row r="5154" spans="1:16" x14ac:dyDescent="0.3">
      <c r="A5154">
        <v>201605</v>
      </c>
      <c r="B5154" t="s">
        <v>143</v>
      </c>
      <c r="C5154" t="s">
        <v>313</v>
      </c>
      <c r="D5154" t="s">
        <v>314</v>
      </c>
      <c r="E5154" t="s">
        <v>138</v>
      </c>
      <c r="F5154" t="s">
        <v>30</v>
      </c>
      <c r="G5154" t="s">
        <v>19</v>
      </c>
      <c r="H5154" t="s">
        <v>20</v>
      </c>
      <c r="I5154" t="s">
        <v>21</v>
      </c>
      <c r="J5154">
        <v>4244</v>
      </c>
      <c r="K5154">
        <v>12.953333333333299</v>
      </c>
      <c r="L5154">
        <v>54973.946666666699</v>
      </c>
      <c r="M5154">
        <v>18.6666666666667</v>
      </c>
      <c r="N5154" t="s">
        <v>138</v>
      </c>
      <c r="O5154" t="s">
        <v>22</v>
      </c>
      <c r="P5154" s="2">
        <f>DATEVALUE(CONCATENATE(RIGHT(output[[#This Row],[month_year]],2),"/01/",LEFT(output[[#This Row],[month_year]],4)))</f>
        <v>42491</v>
      </c>
    </row>
    <row r="5155" spans="1:16" x14ac:dyDescent="0.3">
      <c r="A5155">
        <v>201605</v>
      </c>
      <c r="B5155" t="s">
        <v>143</v>
      </c>
      <c r="C5155" t="s">
        <v>315</v>
      </c>
      <c r="D5155" t="s">
        <v>314</v>
      </c>
      <c r="E5155" t="s">
        <v>138</v>
      </c>
      <c r="F5155" t="s">
        <v>30</v>
      </c>
      <c r="G5155" t="s">
        <v>19</v>
      </c>
      <c r="H5155" t="s">
        <v>20</v>
      </c>
      <c r="I5155" t="s">
        <v>21</v>
      </c>
      <c r="J5155">
        <v>2347</v>
      </c>
      <c r="K5155">
        <v>12.953333333333299</v>
      </c>
      <c r="L5155">
        <v>30401.473333333299</v>
      </c>
      <c r="N5155" t="s">
        <v>138</v>
      </c>
      <c r="O5155" t="s">
        <v>24</v>
      </c>
      <c r="P5155" s="2">
        <f>DATEVALUE(CONCATENATE(RIGHT(output[[#This Row],[month_year]],2),"/01/",LEFT(output[[#This Row],[month_year]],4)))</f>
        <v>42491</v>
      </c>
    </row>
    <row r="5156" spans="1:16" x14ac:dyDescent="0.3">
      <c r="A5156">
        <v>201605</v>
      </c>
      <c r="B5156" t="s">
        <v>143</v>
      </c>
      <c r="C5156" t="s">
        <v>316</v>
      </c>
      <c r="D5156" t="s">
        <v>317</v>
      </c>
      <c r="E5156" t="s">
        <v>318</v>
      </c>
      <c r="F5156" t="s">
        <v>30</v>
      </c>
      <c r="G5156" t="s">
        <v>19</v>
      </c>
      <c r="H5156" t="s">
        <v>38</v>
      </c>
      <c r="I5156" t="s">
        <v>39</v>
      </c>
      <c r="J5156">
        <v>2887</v>
      </c>
      <c r="K5156">
        <v>14.0966666666667</v>
      </c>
      <c r="L5156">
        <v>40697.076666666697</v>
      </c>
      <c r="M5156">
        <v>20</v>
      </c>
      <c r="N5156" t="s">
        <v>318</v>
      </c>
      <c r="O5156" t="s">
        <v>22</v>
      </c>
      <c r="P5156" s="2">
        <f>DATEVALUE(CONCATENATE(RIGHT(output[[#This Row],[month_year]],2),"/01/",LEFT(output[[#This Row],[month_year]],4)))</f>
        <v>42491</v>
      </c>
    </row>
    <row r="5157" spans="1:16" x14ac:dyDescent="0.3">
      <c r="A5157">
        <v>201605</v>
      </c>
      <c r="B5157" t="s">
        <v>143</v>
      </c>
      <c r="C5157" t="s">
        <v>319</v>
      </c>
      <c r="D5157" t="s">
        <v>320</v>
      </c>
      <c r="E5157" t="s">
        <v>138</v>
      </c>
      <c r="F5157" t="s">
        <v>30</v>
      </c>
      <c r="G5157" t="s">
        <v>161</v>
      </c>
      <c r="H5157" t="s">
        <v>20</v>
      </c>
      <c r="I5157" t="s">
        <v>162</v>
      </c>
      <c r="J5157">
        <v>3606</v>
      </c>
      <c r="K5157">
        <v>13.0733333333333</v>
      </c>
      <c r="L5157">
        <v>47142.44</v>
      </c>
      <c r="N5157" t="s">
        <v>138</v>
      </c>
      <c r="O5157" t="s">
        <v>24</v>
      </c>
      <c r="P5157" s="2">
        <f>DATEVALUE(CONCATENATE(RIGHT(output[[#This Row],[month_year]],2),"/01/",LEFT(output[[#This Row],[month_year]],4)))</f>
        <v>42491</v>
      </c>
    </row>
    <row r="5158" spans="1:16" x14ac:dyDescent="0.3">
      <c r="A5158">
        <v>201605</v>
      </c>
      <c r="B5158" t="s">
        <v>143</v>
      </c>
      <c r="C5158" t="s">
        <v>321</v>
      </c>
      <c r="D5158" t="s">
        <v>322</v>
      </c>
      <c r="E5158" t="s">
        <v>138</v>
      </c>
      <c r="F5158" t="s">
        <v>30</v>
      </c>
      <c r="G5158" t="s">
        <v>19</v>
      </c>
      <c r="H5158" t="s">
        <v>20</v>
      </c>
      <c r="I5158" t="s">
        <v>21</v>
      </c>
      <c r="J5158">
        <v>780</v>
      </c>
      <c r="K5158">
        <v>13.5066666666667</v>
      </c>
      <c r="L5158">
        <v>10535.2</v>
      </c>
      <c r="N5158" t="s">
        <v>138</v>
      </c>
      <c r="O5158" t="s">
        <v>24</v>
      </c>
      <c r="P5158" s="2">
        <f>DATEVALUE(CONCATENATE(RIGHT(output[[#This Row],[month_year]],2),"/01/",LEFT(output[[#This Row],[month_year]],4)))</f>
        <v>42491</v>
      </c>
    </row>
    <row r="5159" spans="1:16" x14ac:dyDescent="0.3">
      <c r="A5159">
        <v>201605</v>
      </c>
      <c r="B5159" t="s">
        <v>143</v>
      </c>
      <c r="C5159" t="s">
        <v>323</v>
      </c>
      <c r="D5159" t="s">
        <v>324</v>
      </c>
      <c r="E5159" t="s">
        <v>318</v>
      </c>
      <c r="F5159" t="s">
        <v>30</v>
      </c>
      <c r="G5159" t="s">
        <v>19</v>
      </c>
      <c r="H5159" t="s">
        <v>38</v>
      </c>
      <c r="I5159" t="s">
        <v>39</v>
      </c>
      <c r="J5159">
        <v>896</v>
      </c>
      <c r="K5159">
        <v>14.53</v>
      </c>
      <c r="L5159">
        <v>13018.88</v>
      </c>
      <c r="N5159" t="s">
        <v>318</v>
      </c>
      <c r="O5159" t="s">
        <v>24</v>
      </c>
      <c r="P5159" s="2">
        <f>DATEVALUE(CONCATENATE(RIGHT(output[[#This Row],[month_year]],2),"/01/",LEFT(output[[#This Row],[month_year]],4)))</f>
        <v>42491</v>
      </c>
    </row>
    <row r="5160" spans="1:16" x14ac:dyDescent="0.3">
      <c r="A5160">
        <v>201605</v>
      </c>
      <c r="B5160" t="s">
        <v>143</v>
      </c>
      <c r="C5160" t="s">
        <v>325</v>
      </c>
      <c r="D5160" t="s">
        <v>326</v>
      </c>
      <c r="E5160" t="s">
        <v>327</v>
      </c>
      <c r="F5160" t="s">
        <v>30</v>
      </c>
      <c r="G5160" t="s">
        <v>27</v>
      </c>
      <c r="H5160" t="s">
        <v>20</v>
      </c>
      <c r="I5160" t="s">
        <v>28</v>
      </c>
      <c r="J5160">
        <v>2052</v>
      </c>
      <c r="K5160">
        <v>5.98</v>
      </c>
      <c r="L5160">
        <v>12270.96</v>
      </c>
      <c r="M5160">
        <v>0.33333333333333298</v>
      </c>
      <c r="N5160" t="s">
        <v>327</v>
      </c>
      <c r="O5160" t="s">
        <v>22</v>
      </c>
      <c r="P5160" s="2">
        <f>DATEVALUE(CONCATENATE(RIGHT(output[[#This Row],[month_year]],2),"/01/",LEFT(output[[#This Row],[month_year]],4)))</f>
        <v>42491</v>
      </c>
    </row>
    <row r="5161" spans="1:16" x14ac:dyDescent="0.3">
      <c r="A5161">
        <v>201605</v>
      </c>
      <c r="B5161" t="s">
        <v>143</v>
      </c>
      <c r="C5161" t="s">
        <v>328</v>
      </c>
      <c r="D5161" t="s">
        <v>329</v>
      </c>
      <c r="E5161" t="s">
        <v>330</v>
      </c>
      <c r="F5161" t="s">
        <v>30</v>
      </c>
      <c r="G5161" t="s">
        <v>27</v>
      </c>
      <c r="H5161" t="s">
        <v>38</v>
      </c>
      <c r="I5161" t="s">
        <v>150</v>
      </c>
      <c r="J5161">
        <v>1570</v>
      </c>
      <c r="K5161">
        <v>6.98</v>
      </c>
      <c r="L5161">
        <v>10958.6</v>
      </c>
      <c r="M5161">
        <v>0.33333333333333298</v>
      </c>
      <c r="N5161" t="s">
        <v>330</v>
      </c>
      <c r="O5161" t="s">
        <v>22</v>
      </c>
      <c r="P5161" s="2">
        <f>DATEVALUE(CONCATENATE(RIGHT(output[[#This Row],[month_year]],2),"/01/",LEFT(output[[#This Row],[month_year]],4)))</f>
        <v>42491</v>
      </c>
    </row>
    <row r="5162" spans="1:16" x14ac:dyDescent="0.3">
      <c r="A5162">
        <v>201605</v>
      </c>
      <c r="B5162" t="s">
        <v>143</v>
      </c>
      <c r="C5162" t="s">
        <v>331</v>
      </c>
      <c r="D5162" t="s">
        <v>332</v>
      </c>
      <c r="E5162" t="s">
        <v>327</v>
      </c>
      <c r="F5162" t="s">
        <v>30</v>
      </c>
      <c r="G5162" t="s">
        <v>27</v>
      </c>
      <c r="H5162" t="s">
        <v>20</v>
      </c>
      <c r="I5162" t="s">
        <v>28</v>
      </c>
      <c r="J5162">
        <v>469</v>
      </c>
      <c r="K5162">
        <v>5.98</v>
      </c>
      <c r="L5162">
        <v>2804.62</v>
      </c>
      <c r="N5162" t="s">
        <v>327</v>
      </c>
      <c r="O5162" t="s">
        <v>24</v>
      </c>
      <c r="P5162" s="2">
        <f>DATEVALUE(CONCATENATE(RIGHT(output[[#This Row],[month_year]],2),"/01/",LEFT(output[[#This Row],[month_year]],4)))</f>
        <v>42491</v>
      </c>
    </row>
    <row r="5163" spans="1:16" x14ac:dyDescent="0.3">
      <c r="A5163">
        <v>201605</v>
      </c>
      <c r="B5163" t="s">
        <v>143</v>
      </c>
      <c r="C5163" t="s">
        <v>333</v>
      </c>
      <c r="D5163" t="s">
        <v>334</v>
      </c>
      <c r="E5163" t="s">
        <v>330</v>
      </c>
      <c r="F5163" t="s">
        <v>30</v>
      </c>
      <c r="G5163" t="s">
        <v>27</v>
      </c>
      <c r="H5163" t="s">
        <v>38</v>
      </c>
      <c r="I5163" t="s">
        <v>150</v>
      </c>
      <c r="J5163">
        <v>372</v>
      </c>
      <c r="K5163">
        <v>6.98</v>
      </c>
      <c r="L5163">
        <v>2596.56</v>
      </c>
      <c r="N5163" t="s">
        <v>330</v>
      </c>
      <c r="O5163" t="s">
        <v>24</v>
      </c>
      <c r="P5163" s="2">
        <f>DATEVALUE(CONCATENATE(RIGHT(output[[#This Row],[month_year]],2),"/01/",LEFT(output[[#This Row],[month_year]],4)))</f>
        <v>42491</v>
      </c>
    </row>
    <row r="5164" spans="1:16" x14ac:dyDescent="0.3">
      <c r="A5164">
        <v>201605</v>
      </c>
      <c r="B5164" t="s">
        <v>143</v>
      </c>
      <c r="C5164" t="s">
        <v>335</v>
      </c>
      <c r="D5164" t="s">
        <v>336</v>
      </c>
      <c r="E5164" t="s">
        <v>32</v>
      </c>
      <c r="F5164" t="s">
        <v>30</v>
      </c>
      <c r="G5164" t="s">
        <v>19</v>
      </c>
      <c r="H5164" t="s">
        <v>20</v>
      </c>
      <c r="I5164" t="s">
        <v>21</v>
      </c>
      <c r="J5164">
        <v>2625</v>
      </c>
      <c r="K5164">
        <v>12.953333333333299</v>
      </c>
      <c r="L5164">
        <v>34002.5</v>
      </c>
      <c r="M5164">
        <v>18.6666666666667</v>
      </c>
      <c r="N5164" t="s">
        <v>32</v>
      </c>
      <c r="O5164" t="s">
        <v>22</v>
      </c>
      <c r="P5164" s="2">
        <f>DATEVALUE(CONCATENATE(RIGHT(output[[#This Row],[month_year]],2),"/01/",LEFT(output[[#This Row],[month_year]],4)))</f>
        <v>42491</v>
      </c>
    </row>
    <row r="5165" spans="1:16" x14ac:dyDescent="0.3">
      <c r="A5165">
        <v>201605</v>
      </c>
      <c r="B5165" t="s">
        <v>143</v>
      </c>
      <c r="C5165" t="s">
        <v>337</v>
      </c>
      <c r="D5165" t="s">
        <v>338</v>
      </c>
      <c r="E5165" t="s">
        <v>91</v>
      </c>
      <c r="F5165" t="s">
        <v>30</v>
      </c>
      <c r="G5165" t="s">
        <v>19</v>
      </c>
      <c r="H5165" t="s">
        <v>38</v>
      </c>
      <c r="I5165" t="s">
        <v>39</v>
      </c>
      <c r="J5165">
        <v>4282</v>
      </c>
      <c r="K5165">
        <v>14.0966666666667</v>
      </c>
      <c r="L5165">
        <v>60361.926666666703</v>
      </c>
      <c r="M5165">
        <v>18.6666666666667</v>
      </c>
      <c r="N5165" t="s">
        <v>91</v>
      </c>
      <c r="O5165" t="s">
        <v>22</v>
      </c>
      <c r="P5165" s="2">
        <f>DATEVALUE(CONCATENATE(RIGHT(output[[#This Row],[month_year]],2),"/01/",LEFT(output[[#This Row],[month_year]],4)))</f>
        <v>42491</v>
      </c>
    </row>
    <row r="5166" spans="1:16" x14ac:dyDescent="0.3">
      <c r="A5166">
        <v>201605</v>
      </c>
      <c r="B5166" t="s">
        <v>143</v>
      </c>
      <c r="C5166" t="s">
        <v>339</v>
      </c>
      <c r="D5166" t="s">
        <v>340</v>
      </c>
      <c r="E5166" t="s">
        <v>32</v>
      </c>
      <c r="F5166" t="s">
        <v>30</v>
      </c>
      <c r="G5166" t="s">
        <v>161</v>
      </c>
      <c r="H5166" t="s">
        <v>20</v>
      </c>
      <c r="I5166" t="s">
        <v>162</v>
      </c>
      <c r="J5166">
        <v>3670</v>
      </c>
      <c r="K5166">
        <v>13.0733333333333</v>
      </c>
      <c r="L5166">
        <v>47979.133333333302</v>
      </c>
      <c r="N5166" t="s">
        <v>32</v>
      </c>
      <c r="O5166" t="s">
        <v>24</v>
      </c>
      <c r="P5166" s="2">
        <f>DATEVALUE(CONCATENATE(RIGHT(output[[#This Row],[month_year]],2),"/01/",LEFT(output[[#This Row],[month_year]],4)))</f>
        <v>42491</v>
      </c>
    </row>
    <row r="5167" spans="1:16" x14ac:dyDescent="0.3">
      <c r="A5167">
        <v>201605</v>
      </c>
      <c r="B5167" t="s">
        <v>143</v>
      </c>
      <c r="C5167" t="s">
        <v>341</v>
      </c>
      <c r="D5167" t="s">
        <v>342</v>
      </c>
      <c r="E5167" t="s">
        <v>91</v>
      </c>
      <c r="F5167" t="s">
        <v>30</v>
      </c>
      <c r="G5167" t="s">
        <v>161</v>
      </c>
      <c r="H5167" t="s">
        <v>38</v>
      </c>
      <c r="I5167" t="s">
        <v>165</v>
      </c>
      <c r="J5167">
        <v>5112</v>
      </c>
      <c r="K5167">
        <v>14.186666666666699</v>
      </c>
      <c r="L5167">
        <v>72522.240000000005</v>
      </c>
      <c r="N5167" t="s">
        <v>91</v>
      </c>
      <c r="O5167" t="s">
        <v>24</v>
      </c>
      <c r="P5167" s="2">
        <f>DATEVALUE(CONCATENATE(RIGHT(output[[#This Row],[month_year]],2),"/01/",LEFT(output[[#This Row],[month_year]],4)))</f>
        <v>42491</v>
      </c>
    </row>
    <row r="5168" spans="1:16" x14ac:dyDescent="0.3">
      <c r="A5168">
        <v>201605</v>
      </c>
      <c r="B5168" t="s">
        <v>143</v>
      </c>
      <c r="C5168" t="s">
        <v>343</v>
      </c>
      <c r="D5168" t="s">
        <v>344</v>
      </c>
      <c r="E5168" t="s">
        <v>32</v>
      </c>
      <c r="F5168" t="s">
        <v>30</v>
      </c>
      <c r="G5168" t="s">
        <v>19</v>
      </c>
      <c r="H5168" t="s">
        <v>20</v>
      </c>
      <c r="I5168" t="s">
        <v>21</v>
      </c>
      <c r="J5168">
        <v>1019</v>
      </c>
      <c r="K5168">
        <v>13.5066666666667</v>
      </c>
      <c r="L5168">
        <v>13763.2933333333</v>
      </c>
      <c r="N5168" t="s">
        <v>32</v>
      </c>
      <c r="O5168" t="s">
        <v>24</v>
      </c>
      <c r="P5168" s="2">
        <f>DATEVALUE(CONCATENATE(RIGHT(output[[#This Row],[month_year]],2),"/01/",LEFT(output[[#This Row],[month_year]],4)))</f>
        <v>42491</v>
      </c>
    </row>
    <row r="5169" spans="1:16" x14ac:dyDescent="0.3">
      <c r="A5169">
        <v>201605</v>
      </c>
      <c r="B5169" t="s">
        <v>143</v>
      </c>
      <c r="C5169" t="s">
        <v>345</v>
      </c>
      <c r="D5169" t="s">
        <v>346</v>
      </c>
      <c r="E5169" t="s">
        <v>91</v>
      </c>
      <c r="F5169" t="s">
        <v>30</v>
      </c>
      <c r="G5169" t="s">
        <v>19</v>
      </c>
      <c r="H5169" t="s">
        <v>38</v>
      </c>
      <c r="I5169" t="s">
        <v>39</v>
      </c>
      <c r="J5169">
        <v>1567</v>
      </c>
      <c r="K5169">
        <v>14.53</v>
      </c>
      <c r="L5169">
        <v>22768.51</v>
      </c>
      <c r="N5169" t="s">
        <v>91</v>
      </c>
      <c r="O5169" t="s">
        <v>24</v>
      </c>
      <c r="P5169" s="2">
        <f>DATEVALUE(CONCATENATE(RIGHT(output[[#This Row],[month_year]],2),"/01/",LEFT(output[[#This Row],[month_year]],4)))</f>
        <v>42491</v>
      </c>
    </row>
    <row r="5170" spans="1:16" x14ac:dyDescent="0.3">
      <c r="A5170">
        <v>201605</v>
      </c>
      <c r="B5170" t="s">
        <v>143</v>
      </c>
      <c r="C5170" t="s">
        <v>363</v>
      </c>
      <c r="D5170" t="s">
        <v>364</v>
      </c>
      <c r="E5170" t="s">
        <v>365</v>
      </c>
      <c r="F5170" t="s">
        <v>30</v>
      </c>
      <c r="G5170" t="s">
        <v>27</v>
      </c>
      <c r="H5170" t="s">
        <v>20</v>
      </c>
      <c r="I5170" t="s">
        <v>28</v>
      </c>
      <c r="J5170">
        <v>2271</v>
      </c>
      <c r="K5170">
        <v>5.98</v>
      </c>
      <c r="L5170">
        <v>13580.58</v>
      </c>
      <c r="M5170">
        <v>0.33333333333333298</v>
      </c>
      <c r="N5170" t="s">
        <v>365</v>
      </c>
      <c r="O5170" t="s">
        <v>22</v>
      </c>
      <c r="P5170" s="2">
        <f>DATEVALUE(CONCATENATE(RIGHT(output[[#This Row],[month_year]],2),"/01/",LEFT(output[[#This Row],[month_year]],4)))</f>
        <v>42491</v>
      </c>
    </row>
    <row r="5171" spans="1:16" x14ac:dyDescent="0.3">
      <c r="A5171">
        <v>201605</v>
      </c>
      <c r="B5171" t="s">
        <v>143</v>
      </c>
      <c r="C5171" t="s">
        <v>366</v>
      </c>
      <c r="D5171" t="s">
        <v>367</v>
      </c>
      <c r="E5171" t="s">
        <v>368</v>
      </c>
      <c r="F5171" t="s">
        <v>30</v>
      </c>
      <c r="G5171" t="s">
        <v>27</v>
      </c>
      <c r="H5171" t="s">
        <v>38</v>
      </c>
      <c r="I5171" t="s">
        <v>150</v>
      </c>
      <c r="J5171">
        <v>1262</v>
      </c>
      <c r="K5171">
        <v>6.98</v>
      </c>
      <c r="L5171">
        <v>8808.76</v>
      </c>
      <c r="M5171">
        <v>0.33333333333333298</v>
      </c>
      <c r="N5171" t="s">
        <v>368</v>
      </c>
      <c r="O5171" t="s">
        <v>22</v>
      </c>
      <c r="P5171" s="2">
        <f>DATEVALUE(CONCATENATE(RIGHT(output[[#This Row],[month_year]],2),"/01/",LEFT(output[[#This Row],[month_year]],4)))</f>
        <v>42491</v>
      </c>
    </row>
    <row r="5172" spans="1:16" x14ac:dyDescent="0.3">
      <c r="A5172">
        <v>201605</v>
      </c>
      <c r="B5172" t="s">
        <v>143</v>
      </c>
      <c r="C5172" t="s">
        <v>369</v>
      </c>
      <c r="D5172" t="s">
        <v>370</v>
      </c>
      <c r="E5172" t="s">
        <v>365</v>
      </c>
      <c r="F5172" t="s">
        <v>30</v>
      </c>
      <c r="G5172" t="s">
        <v>27</v>
      </c>
      <c r="H5172" t="s">
        <v>20</v>
      </c>
      <c r="I5172" t="s">
        <v>28</v>
      </c>
      <c r="J5172">
        <v>605</v>
      </c>
      <c r="K5172">
        <v>5.98</v>
      </c>
      <c r="L5172">
        <v>3617.9</v>
      </c>
      <c r="N5172" t="s">
        <v>365</v>
      </c>
      <c r="O5172" t="s">
        <v>24</v>
      </c>
      <c r="P5172" s="2">
        <f>DATEVALUE(CONCATENATE(RIGHT(output[[#This Row],[month_year]],2),"/01/",LEFT(output[[#This Row],[month_year]],4)))</f>
        <v>42491</v>
      </c>
    </row>
    <row r="5173" spans="1:16" x14ac:dyDescent="0.3">
      <c r="A5173">
        <v>201605</v>
      </c>
      <c r="B5173" t="s">
        <v>143</v>
      </c>
      <c r="C5173" t="s">
        <v>371</v>
      </c>
      <c r="D5173" t="s">
        <v>372</v>
      </c>
      <c r="E5173" t="s">
        <v>368</v>
      </c>
      <c r="F5173" t="s">
        <v>30</v>
      </c>
      <c r="G5173" t="s">
        <v>27</v>
      </c>
      <c r="H5173" t="s">
        <v>38</v>
      </c>
      <c r="I5173" t="s">
        <v>150</v>
      </c>
      <c r="J5173">
        <v>310</v>
      </c>
      <c r="K5173">
        <v>6.98</v>
      </c>
      <c r="L5173">
        <v>2163.8000000000002</v>
      </c>
      <c r="N5173" t="s">
        <v>368</v>
      </c>
      <c r="O5173" t="s">
        <v>24</v>
      </c>
      <c r="P5173" s="2">
        <f>DATEVALUE(CONCATENATE(RIGHT(output[[#This Row],[month_year]],2),"/01/",LEFT(output[[#This Row],[month_year]],4)))</f>
        <v>42491</v>
      </c>
    </row>
    <row r="5174" spans="1:16" x14ac:dyDescent="0.3">
      <c r="A5174">
        <v>201605</v>
      </c>
      <c r="B5174" t="s">
        <v>143</v>
      </c>
      <c r="C5174" t="s">
        <v>373</v>
      </c>
      <c r="D5174" t="s">
        <v>374</v>
      </c>
      <c r="E5174" t="s">
        <v>375</v>
      </c>
      <c r="F5174" t="s">
        <v>30</v>
      </c>
      <c r="G5174" t="s">
        <v>19</v>
      </c>
      <c r="H5174" t="s">
        <v>20</v>
      </c>
      <c r="I5174" t="s">
        <v>21</v>
      </c>
      <c r="J5174">
        <v>2054</v>
      </c>
      <c r="K5174">
        <v>12.953333333333299</v>
      </c>
      <c r="L5174">
        <v>26606.1466666667</v>
      </c>
      <c r="M5174">
        <v>20</v>
      </c>
      <c r="N5174" t="s">
        <v>375</v>
      </c>
      <c r="O5174" t="s">
        <v>22</v>
      </c>
      <c r="P5174" s="2">
        <f>DATEVALUE(CONCATENATE(RIGHT(output[[#This Row],[month_year]],2),"/01/",LEFT(output[[#This Row],[month_year]],4)))</f>
        <v>42491</v>
      </c>
    </row>
    <row r="5175" spans="1:16" x14ac:dyDescent="0.3">
      <c r="A5175">
        <v>201605</v>
      </c>
      <c r="B5175" t="s">
        <v>143</v>
      </c>
      <c r="C5175" t="s">
        <v>376</v>
      </c>
      <c r="D5175" t="s">
        <v>377</v>
      </c>
      <c r="E5175" t="s">
        <v>375</v>
      </c>
      <c r="F5175" t="s">
        <v>30</v>
      </c>
      <c r="G5175" t="s">
        <v>19</v>
      </c>
      <c r="H5175" t="s">
        <v>20</v>
      </c>
      <c r="I5175" t="s">
        <v>21</v>
      </c>
      <c r="J5175">
        <v>556</v>
      </c>
      <c r="K5175">
        <v>13.5066666666667</v>
      </c>
      <c r="L5175">
        <v>7509.7066666666697</v>
      </c>
      <c r="N5175" t="s">
        <v>375</v>
      </c>
      <c r="O5175" t="s">
        <v>24</v>
      </c>
      <c r="P5175" s="2">
        <f>DATEVALUE(CONCATENATE(RIGHT(output[[#This Row],[month_year]],2),"/01/",LEFT(output[[#This Row],[month_year]],4)))</f>
        <v>42491</v>
      </c>
    </row>
    <row r="5176" spans="1:16" x14ac:dyDescent="0.3">
      <c r="A5176">
        <v>201605</v>
      </c>
      <c r="B5176" t="s">
        <v>143</v>
      </c>
      <c r="C5176" t="s">
        <v>378</v>
      </c>
      <c r="D5176" t="s">
        <v>379</v>
      </c>
      <c r="E5176" t="s">
        <v>380</v>
      </c>
      <c r="F5176" t="s">
        <v>30</v>
      </c>
      <c r="G5176" t="s">
        <v>19</v>
      </c>
      <c r="H5176" t="s">
        <v>38</v>
      </c>
      <c r="I5176" t="s">
        <v>39</v>
      </c>
      <c r="J5176">
        <v>878</v>
      </c>
      <c r="K5176">
        <v>14.53</v>
      </c>
      <c r="L5176">
        <v>12757.34</v>
      </c>
      <c r="M5176">
        <v>20</v>
      </c>
      <c r="N5176" t="s">
        <v>380</v>
      </c>
      <c r="O5176" t="s">
        <v>22</v>
      </c>
      <c r="P5176" s="2">
        <f>DATEVALUE(CONCATENATE(RIGHT(output[[#This Row],[month_year]],2),"/01/",LEFT(output[[#This Row],[month_year]],4)))</f>
        <v>42491</v>
      </c>
    </row>
    <row r="5177" spans="1:16" x14ac:dyDescent="0.3">
      <c r="A5177">
        <v>201605</v>
      </c>
      <c r="B5177" t="s">
        <v>143</v>
      </c>
      <c r="C5177" t="s">
        <v>381</v>
      </c>
      <c r="D5177" t="s">
        <v>381</v>
      </c>
      <c r="E5177" t="s">
        <v>382</v>
      </c>
      <c r="F5177" t="s">
        <v>35</v>
      </c>
      <c r="G5177" t="s">
        <v>27</v>
      </c>
      <c r="H5177" t="s">
        <v>20</v>
      </c>
      <c r="I5177" t="s">
        <v>28</v>
      </c>
      <c r="J5177">
        <v>7464</v>
      </c>
      <c r="K5177">
        <v>5.98</v>
      </c>
      <c r="L5177">
        <v>44634.720000000001</v>
      </c>
      <c r="M5177">
        <v>1</v>
      </c>
      <c r="N5177" t="s">
        <v>382</v>
      </c>
      <c r="O5177" t="s">
        <v>22</v>
      </c>
      <c r="P5177" s="2">
        <f>DATEVALUE(CONCATENATE(RIGHT(output[[#This Row],[month_year]],2),"/01/",LEFT(output[[#This Row],[month_year]],4)))</f>
        <v>42491</v>
      </c>
    </row>
    <row r="5178" spans="1:16" x14ac:dyDescent="0.3">
      <c r="A5178">
        <v>201605</v>
      </c>
      <c r="B5178" t="s">
        <v>143</v>
      </c>
      <c r="C5178" t="s">
        <v>383</v>
      </c>
      <c r="D5178" t="s">
        <v>383</v>
      </c>
      <c r="E5178" t="s">
        <v>384</v>
      </c>
      <c r="F5178" t="s">
        <v>35</v>
      </c>
      <c r="G5178" t="s">
        <v>27</v>
      </c>
      <c r="H5178" t="s">
        <v>38</v>
      </c>
      <c r="I5178" t="s">
        <v>150</v>
      </c>
      <c r="J5178">
        <v>4622</v>
      </c>
      <c r="K5178">
        <v>6.98</v>
      </c>
      <c r="L5178">
        <v>32261.56</v>
      </c>
      <c r="M5178">
        <v>1</v>
      </c>
      <c r="N5178" t="s">
        <v>384</v>
      </c>
      <c r="O5178" t="s">
        <v>22</v>
      </c>
      <c r="P5178" s="2">
        <f>DATEVALUE(CONCATENATE(RIGHT(output[[#This Row],[month_year]],2),"/01/",LEFT(output[[#This Row],[month_year]],4)))</f>
        <v>42491</v>
      </c>
    </row>
    <row r="5179" spans="1:16" x14ac:dyDescent="0.3">
      <c r="A5179">
        <v>201605</v>
      </c>
      <c r="B5179" t="s">
        <v>143</v>
      </c>
      <c r="C5179" t="s">
        <v>385</v>
      </c>
      <c r="D5179" t="s">
        <v>385</v>
      </c>
      <c r="E5179" t="s">
        <v>382</v>
      </c>
      <c r="F5179" t="s">
        <v>35</v>
      </c>
      <c r="G5179" t="s">
        <v>27</v>
      </c>
      <c r="H5179" t="s">
        <v>20</v>
      </c>
      <c r="I5179" t="s">
        <v>28</v>
      </c>
      <c r="J5179">
        <v>2187</v>
      </c>
      <c r="K5179">
        <v>5.98</v>
      </c>
      <c r="L5179">
        <v>13078.26</v>
      </c>
      <c r="N5179" t="s">
        <v>382</v>
      </c>
      <c r="O5179" t="s">
        <v>24</v>
      </c>
      <c r="P5179" s="2">
        <f>DATEVALUE(CONCATENATE(RIGHT(output[[#This Row],[month_year]],2),"/01/",LEFT(output[[#This Row],[month_year]],4)))</f>
        <v>42491</v>
      </c>
    </row>
    <row r="5180" spans="1:16" x14ac:dyDescent="0.3">
      <c r="A5180">
        <v>201605</v>
      </c>
      <c r="B5180" t="s">
        <v>143</v>
      </c>
      <c r="C5180" t="s">
        <v>386</v>
      </c>
      <c r="D5180" t="s">
        <v>386</v>
      </c>
      <c r="E5180" t="s">
        <v>384</v>
      </c>
      <c r="F5180" t="s">
        <v>35</v>
      </c>
      <c r="G5180" t="s">
        <v>27</v>
      </c>
      <c r="H5180" t="s">
        <v>38</v>
      </c>
      <c r="I5180" t="s">
        <v>150</v>
      </c>
      <c r="J5180">
        <v>1469</v>
      </c>
      <c r="K5180">
        <v>6.98</v>
      </c>
      <c r="L5180">
        <v>10253.620000000001</v>
      </c>
      <c r="N5180" t="s">
        <v>384</v>
      </c>
      <c r="O5180" t="s">
        <v>24</v>
      </c>
      <c r="P5180" s="2">
        <f>DATEVALUE(CONCATENATE(RIGHT(output[[#This Row],[month_year]],2),"/01/",LEFT(output[[#This Row],[month_year]],4)))</f>
        <v>42491</v>
      </c>
    </row>
    <row r="5181" spans="1:16" x14ac:dyDescent="0.3">
      <c r="A5181">
        <v>201605</v>
      </c>
      <c r="B5181" t="s">
        <v>143</v>
      </c>
      <c r="C5181" t="s">
        <v>387</v>
      </c>
      <c r="D5181" t="s">
        <v>387</v>
      </c>
      <c r="E5181" t="s">
        <v>34</v>
      </c>
      <c r="F5181" t="s">
        <v>35</v>
      </c>
      <c r="G5181" t="s">
        <v>19</v>
      </c>
      <c r="H5181" t="s">
        <v>20</v>
      </c>
      <c r="I5181" t="s">
        <v>21</v>
      </c>
      <c r="J5181">
        <v>2939</v>
      </c>
      <c r="K5181">
        <v>12.953333333333299</v>
      </c>
      <c r="L5181">
        <v>38069.846666666701</v>
      </c>
      <c r="M5181">
        <v>22.6666666666667</v>
      </c>
      <c r="N5181" t="s">
        <v>34</v>
      </c>
      <c r="O5181" t="s">
        <v>22</v>
      </c>
      <c r="P5181" s="2">
        <f>DATEVALUE(CONCATENATE(RIGHT(output[[#This Row],[month_year]],2),"/01/",LEFT(output[[#This Row],[month_year]],4)))</f>
        <v>42491</v>
      </c>
    </row>
    <row r="5182" spans="1:16" x14ac:dyDescent="0.3">
      <c r="A5182">
        <v>201605</v>
      </c>
      <c r="B5182" t="s">
        <v>143</v>
      </c>
      <c r="C5182" t="s">
        <v>388</v>
      </c>
      <c r="D5182" t="s">
        <v>388</v>
      </c>
      <c r="E5182" t="s">
        <v>389</v>
      </c>
      <c r="F5182" t="s">
        <v>35</v>
      </c>
      <c r="G5182" t="s">
        <v>19</v>
      </c>
      <c r="H5182" t="s">
        <v>38</v>
      </c>
      <c r="I5182" t="s">
        <v>39</v>
      </c>
      <c r="J5182">
        <v>4343</v>
      </c>
      <c r="K5182">
        <v>14.0966666666667</v>
      </c>
      <c r="L5182">
        <v>61221.823333333297</v>
      </c>
      <c r="M5182">
        <v>21.3333333333333</v>
      </c>
      <c r="N5182" t="s">
        <v>389</v>
      </c>
      <c r="O5182" t="s">
        <v>22</v>
      </c>
      <c r="P5182" s="2">
        <f>DATEVALUE(CONCATENATE(RIGHT(output[[#This Row],[month_year]],2),"/01/",LEFT(output[[#This Row],[month_year]],4)))</f>
        <v>42491</v>
      </c>
    </row>
    <row r="5183" spans="1:16" x14ac:dyDescent="0.3">
      <c r="A5183">
        <v>201605</v>
      </c>
      <c r="B5183" t="s">
        <v>143</v>
      </c>
      <c r="C5183" t="s">
        <v>390</v>
      </c>
      <c r="D5183" t="s">
        <v>390</v>
      </c>
      <c r="E5183" t="s">
        <v>34</v>
      </c>
      <c r="F5183" t="s">
        <v>35</v>
      </c>
      <c r="G5183" t="s">
        <v>161</v>
      </c>
      <c r="H5183" t="s">
        <v>20</v>
      </c>
      <c r="I5183" t="s">
        <v>162</v>
      </c>
      <c r="J5183">
        <v>3829</v>
      </c>
      <c r="K5183">
        <v>13.0733333333333</v>
      </c>
      <c r="L5183">
        <v>50057.793333333299</v>
      </c>
      <c r="N5183" t="s">
        <v>34</v>
      </c>
      <c r="O5183" t="s">
        <v>24</v>
      </c>
      <c r="P5183" s="2">
        <f>DATEVALUE(CONCATENATE(RIGHT(output[[#This Row],[month_year]],2),"/01/",LEFT(output[[#This Row],[month_year]],4)))</f>
        <v>42491</v>
      </c>
    </row>
    <row r="5184" spans="1:16" x14ac:dyDescent="0.3">
      <c r="A5184">
        <v>201605</v>
      </c>
      <c r="B5184" t="s">
        <v>143</v>
      </c>
      <c r="C5184" t="s">
        <v>391</v>
      </c>
      <c r="D5184" t="s">
        <v>391</v>
      </c>
      <c r="E5184" t="s">
        <v>389</v>
      </c>
      <c r="F5184" t="s">
        <v>35</v>
      </c>
      <c r="G5184" t="s">
        <v>161</v>
      </c>
      <c r="H5184" t="s">
        <v>38</v>
      </c>
      <c r="I5184" t="s">
        <v>165</v>
      </c>
      <c r="J5184">
        <v>5165</v>
      </c>
      <c r="K5184">
        <v>14.186666666666699</v>
      </c>
      <c r="L5184">
        <v>73274.133333333302</v>
      </c>
      <c r="N5184" t="s">
        <v>389</v>
      </c>
      <c r="O5184" t="s">
        <v>24</v>
      </c>
      <c r="P5184" s="2">
        <f>DATEVALUE(CONCATENATE(RIGHT(output[[#This Row],[month_year]],2),"/01/",LEFT(output[[#This Row],[month_year]],4)))</f>
        <v>42491</v>
      </c>
    </row>
    <row r="5185" spans="1:16" x14ac:dyDescent="0.3">
      <c r="A5185">
        <v>201605</v>
      </c>
      <c r="B5185" t="s">
        <v>143</v>
      </c>
      <c r="C5185" t="s">
        <v>392</v>
      </c>
      <c r="D5185" t="s">
        <v>392</v>
      </c>
      <c r="E5185" t="s">
        <v>34</v>
      </c>
      <c r="F5185" t="s">
        <v>35</v>
      </c>
      <c r="G5185" t="s">
        <v>19</v>
      </c>
      <c r="H5185" t="s">
        <v>20</v>
      </c>
      <c r="I5185" t="s">
        <v>21</v>
      </c>
      <c r="J5185">
        <v>1246</v>
      </c>
      <c r="K5185">
        <v>13.5066666666667</v>
      </c>
      <c r="L5185">
        <v>16829.3066666667</v>
      </c>
      <c r="N5185" t="s">
        <v>34</v>
      </c>
      <c r="O5185" t="s">
        <v>24</v>
      </c>
      <c r="P5185" s="2">
        <f>DATEVALUE(CONCATENATE(RIGHT(output[[#This Row],[month_year]],2),"/01/",LEFT(output[[#This Row],[month_year]],4)))</f>
        <v>42491</v>
      </c>
    </row>
    <row r="5186" spans="1:16" x14ac:dyDescent="0.3">
      <c r="A5186">
        <v>201605</v>
      </c>
      <c r="B5186" t="s">
        <v>143</v>
      </c>
      <c r="C5186" t="s">
        <v>393</v>
      </c>
      <c r="D5186" t="s">
        <v>393</v>
      </c>
      <c r="E5186" t="s">
        <v>389</v>
      </c>
      <c r="F5186" t="s">
        <v>35</v>
      </c>
      <c r="G5186" t="s">
        <v>19</v>
      </c>
      <c r="H5186" t="s">
        <v>38</v>
      </c>
      <c r="I5186" t="s">
        <v>39</v>
      </c>
      <c r="J5186">
        <v>1716</v>
      </c>
      <c r="K5186">
        <v>14.53</v>
      </c>
      <c r="L5186">
        <v>24933.48</v>
      </c>
      <c r="N5186" t="s">
        <v>389</v>
      </c>
      <c r="O5186" t="s">
        <v>24</v>
      </c>
      <c r="P5186" s="2">
        <f>DATEVALUE(CONCATENATE(RIGHT(output[[#This Row],[month_year]],2),"/01/",LEFT(output[[#This Row],[month_year]],4)))</f>
        <v>42491</v>
      </c>
    </row>
    <row r="5187" spans="1:16" x14ac:dyDescent="0.3">
      <c r="A5187">
        <v>201605</v>
      </c>
      <c r="B5187" t="s">
        <v>143</v>
      </c>
      <c r="C5187" t="s">
        <v>394</v>
      </c>
      <c r="D5187" t="s">
        <v>394</v>
      </c>
      <c r="E5187" t="s">
        <v>395</v>
      </c>
      <c r="F5187" t="s">
        <v>35</v>
      </c>
      <c r="G5187" t="s">
        <v>27</v>
      </c>
      <c r="H5187" t="s">
        <v>20</v>
      </c>
      <c r="I5187" t="s">
        <v>28</v>
      </c>
      <c r="J5187">
        <v>5766</v>
      </c>
      <c r="K5187">
        <v>5.98</v>
      </c>
      <c r="L5187">
        <v>34480.68</v>
      </c>
      <c r="M5187">
        <v>1</v>
      </c>
      <c r="N5187" t="s">
        <v>395</v>
      </c>
      <c r="O5187" t="s">
        <v>22</v>
      </c>
      <c r="P5187" s="2">
        <f>DATEVALUE(CONCATENATE(RIGHT(output[[#This Row],[month_year]],2),"/01/",LEFT(output[[#This Row],[month_year]],4)))</f>
        <v>42491</v>
      </c>
    </row>
    <row r="5188" spans="1:16" x14ac:dyDescent="0.3">
      <c r="A5188">
        <v>201605</v>
      </c>
      <c r="B5188" t="s">
        <v>143</v>
      </c>
      <c r="C5188" t="s">
        <v>396</v>
      </c>
      <c r="D5188" t="s">
        <v>396</v>
      </c>
      <c r="E5188" t="s">
        <v>397</v>
      </c>
      <c r="F5188" t="s">
        <v>35</v>
      </c>
      <c r="G5188" t="s">
        <v>27</v>
      </c>
      <c r="H5188" t="s">
        <v>38</v>
      </c>
      <c r="I5188" t="s">
        <v>150</v>
      </c>
      <c r="J5188">
        <v>4093</v>
      </c>
      <c r="K5188">
        <v>6.98</v>
      </c>
      <c r="L5188">
        <v>28569.14</v>
      </c>
      <c r="M5188">
        <v>1</v>
      </c>
      <c r="N5188" t="s">
        <v>397</v>
      </c>
      <c r="O5188" t="s">
        <v>22</v>
      </c>
      <c r="P5188" s="2">
        <f>DATEVALUE(CONCATENATE(RIGHT(output[[#This Row],[month_year]],2),"/01/",LEFT(output[[#This Row],[month_year]],4)))</f>
        <v>42491</v>
      </c>
    </row>
    <row r="5189" spans="1:16" x14ac:dyDescent="0.3">
      <c r="A5189">
        <v>201605</v>
      </c>
      <c r="B5189" t="s">
        <v>143</v>
      </c>
      <c r="C5189" t="s">
        <v>398</v>
      </c>
      <c r="D5189" t="s">
        <v>398</v>
      </c>
      <c r="E5189" t="s">
        <v>395</v>
      </c>
      <c r="F5189" t="s">
        <v>35</v>
      </c>
      <c r="G5189" t="s">
        <v>27</v>
      </c>
      <c r="H5189" t="s">
        <v>20</v>
      </c>
      <c r="I5189" t="s">
        <v>28</v>
      </c>
      <c r="J5189">
        <v>1529</v>
      </c>
      <c r="K5189">
        <v>5.98</v>
      </c>
      <c r="L5189">
        <v>9143.42</v>
      </c>
      <c r="N5189" t="s">
        <v>395</v>
      </c>
      <c r="O5189" t="s">
        <v>24</v>
      </c>
      <c r="P5189" s="2">
        <f>DATEVALUE(CONCATENATE(RIGHT(output[[#This Row],[month_year]],2),"/01/",LEFT(output[[#This Row],[month_year]],4)))</f>
        <v>42491</v>
      </c>
    </row>
    <row r="5190" spans="1:16" x14ac:dyDescent="0.3">
      <c r="A5190">
        <v>201605</v>
      </c>
      <c r="B5190" t="s">
        <v>143</v>
      </c>
      <c r="C5190" t="s">
        <v>399</v>
      </c>
      <c r="D5190" t="s">
        <v>399</v>
      </c>
      <c r="E5190" t="s">
        <v>397</v>
      </c>
      <c r="F5190" t="s">
        <v>35</v>
      </c>
      <c r="G5190" t="s">
        <v>27</v>
      </c>
      <c r="H5190" t="s">
        <v>38</v>
      </c>
      <c r="I5190" t="s">
        <v>150</v>
      </c>
      <c r="J5190">
        <v>1192</v>
      </c>
      <c r="K5190">
        <v>6.98</v>
      </c>
      <c r="L5190">
        <v>8320.16</v>
      </c>
      <c r="N5190" t="s">
        <v>397</v>
      </c>
      <c r="O5190" t="s">
        <v>24</v>
      </c>
      <c r="P5190" s="2">
        <f>DATEVALUE(CONCATENATE(RIGHT(output[[#This Row],[month_year]],2),"/01/",LEFT(output[[#This Row],[month_year]],4)))</f>
        <v>42491</v>
      </c>
    </row>
    <row r="5191" spans="1:16" x14ac:dyDescent="0.3">
      <c r="A5191">
        <v>201605</v>
      </c>
      <c r="B5191" t="s">
        <v>143</v>
      </c>
      <c r="C5191" t="s">
        <v>400</v>
      </c>
      <c r="D5191" t="s">
        <v>400</v>
      </c>
      <c r="E5191" t="s">
        <v>36</v>
      </c>
      <c r="F5191" t="s">
        <v>35</v>
      </c>
      <c r="G5191" t="s">
        <v>19</v>
      </c>
      <c r="H5191" t="s">
        <v>20</v>
      </c>
      <c r="I5191" t="s">
        <v>21</v>
      </c>
      <c r="J5191">
        <v>3153</v>
      </c>
      <c r="K5191">
        <v>12.953333333333299</v>
      </c>
      <c r="L5191">
        <v>40841.86</v>
      </c>
      <c r="M5191">
        <v>28</v>
      </c>
      <c r="N5191" t="s">
        <v>36</v>
      </c>
      <c r="O5191" t="s">
        <v>22</v>
      </c>
      <c r="P5191" s="2">
        <f>DATEVALUE(CONCATENATE(RIGHT(output[[#This Row],[month_year]],2),"/01/",LEFT(output[[#This Row],[month_year]],4)))</f>
        <v>42491</v>
      </c>
    </row>
    <row r="5192" spans="1:16" x14ac:dyDescent="0.3">
      <c r="A5192">
        <v>201605</v>
      </c>
      <c r="B5192" t="s">
        <v>143</v>
      </c>
      <c r="C5192" t="s">
        <v>401</v>
      </c>
      <c r="D5192" t="s">
        <v>401</v>
      </c>
      <c r="E5192" t="s">
        <v>37</v>
      </c>
      <c r="F5192" t="s">
        <v>35</v>
      </c>
      <c r="G5192" t="s">
        <v>19</v>
      </c>
      <c r="H5192" t="s">
        <v>38</v>
      </c>
      <c r="I5192" t="s">
        <v>39</v>
      </c>
      <c r="J5192">
        <v>4412</v>
      </c>
      <c r="K5192">
        <v>14.0966666666667</v>
      </c>
      <c r="L5192">
        <v>62194.493333333303</v>
      </c>
      <c r="M5192">
        <v>26.6666666666667</v>
      </c>
      <c r="N5192" t="s">
        <v>37</v>
      </c>
      <c r="O5192" t="s">
        <v>22</v>
      </c>
      <c r="P5192" s="2">
        <f>DATEVALUE(CONCATENATE(RIGHT(output[[#This Row],[month_year]],2),"/01/",LEFT(output[[#This Row],[month_year]],4)))</f>
        <v>42491</v>
      </c>
    </row>
    <row r="5193" spans="1:16" x14ac:dyDescent="0.3">
      <c r="A5193">
        <v>201605</v>
      </c>
      <c r="B5193" t="s">
        <v>143</v>
      </c>
      <c r="C5193" t="s">
        <v>402</v>
      </c>
      <c r="D5193" t="s">
        <v>402</v>
      </c>
      <c r="E5193" t="s">
        <v>36</v>
      </c>
      <c r="F5193" t="s">
        <v>35</v>
      </c>
      <c r="G5193" t="s">
        <v>161</v>
      </c>
      <c r="H5193" t="s">
        <v>20</v>
      </c>
      <c r="I5193" t="s">
        <v>162</v>
      </c>
      <c r="J5193">
        <v>5014</v>
      </c>
      <c r="K5193">
        <v>13.0733333333333</v>
      </c>
      <c r="L5193">
        <v>65549.6933333333</v>
      </c>
      <c r="N5193" t="s">
        <v>36</v>
      </c>
      <c r="O5193" t="s">
        <v>24</v>
      </c>
      <c r="P5193" s="2">
        <f>DATEVALUE(CONCATENATE(RIGHT(output[[#This Row],[month_year]],2),"/01/",LEFT(output[[#This Row],[month_year]],4)))</f>
        <v>42491</v>
      </c>
    </row>
    <row r="5194" spans="1:16" x14ac:dyDescent="0.3">
      <c r="A5194">
        <v>201605</v>
      </c>
      <c r="B5194" t="s">
        <v>143</v>
      </c>
      <c r="C5194" t="s">
        <v>403</v>
      </c>
      <c r="D5194" t="s">
        <v>403</v>
      </c>
      <c r="E5194" t="s">
        <v>37</v>
      </c>
      <c r="F5194" t="s">
        <v>35</v>
      </c>
      <c r="G5194" t="s">
        <v>161</v>
      </c>
      <c r="H5194" t="s">
        <v>38</v>
      </c>
      <c r="I5194" t="s">
        <v>165</v>
      </c>
      <c r="J5194">
        <v>7560</v>
      </c>
      <c r="K5194">
        <v>14.186666666666699</v>
      </c>
      <c r="L5194">
        <v>107251.2</v>
      </c>
      <c r="N5194" t="s">
        <v>37</v>
      </c>
      <c r="O5194" t="s">
        <v>24</v>
      </c>
      <c r="P5194" s="2">
        <f>DATEVALUE(CONCATENATE(RIGHT(output[[#This Row],[month_year]],2),"/01/",LEFT(output[[#This Row],[month_year]],4)))</f>
        <v>42491</v>
      </c>
    </row>
    <row r="5195" spans="1:16" x14ac:dyDescent="0.3">
      <c r="A5195">
        <v>201605</v>
      </c>
      <c r="B5195" t="s">
        <v>143</v>
      </c>
      <c r="C5195" t="s">
        <v>404</v>
      </c>
      <c r="D5195" t="s">
        <v>404</v>
      </c>
      <c r="E5195" t="s">
        <v>36</v>
      </c>
      <c r="F5195" t="s">
        <v>35</v>
      </c>
      <c r="G5195" t="s">
        <v>19</v>
      </c>
      <c r="H5195" t="s">
        <v>20</v>
      </c>
      <c r="I5195" t="s">
        <v>21</v>
      </c>
      <c r="J5195">
        <v>1593</v>
      </c>
      <c r="K5195">
        <v>13.5066666666667</v>
      </c>
      <c r="L5195">
        <v>21516.12</v>
      </c>
      <c r="N5195" t="s">
        <v>36</v>
      </c>
      <c r="O5195" t="s">
        <v>24</v>
      </c>
      <c r="P5195" s="2">
        <f>DATEVALUE(CONCATENATE(RIGHT(output[[#This Row],[month_year]],2),"/01/",LEFT(output[[#This Row],[month_year]],4)))</f>
        <v>42491</v>
      </c>
    </row>
    <row r="5196" spans="1:16" x14ac:dyDescent="0.3">
      <c r="A5196">
        <v>201605</v>
      </c>
      <c r="B5196" t="s">
        <v>143</v>
      </c>
      <c r="C5196" t="s">
        <v>405</v>
      </c>
      <c r="D5196" t="s">
        <v>405</v>
      </c>
      <c r="E5196" t="s">
        <v>37</v>
      </c>
      <c r="F5196" t="s">
        <v>35</v>
      </c>
      <c r="G5196" t="s">
        <v>19</v>
      </c>
      <c r="H5196" t="s">
        <v>38</v>
      </c>
      <c r="I5196" t="s">
        <v>39</v>
      </c>
      <c r="J5196">
        <v>2267</v>
      </c>
      <c r="K5196">
        <v>14.53</v>
      </c>
      <c r="L5196">
        <v>32939.51</v>
      </c>
      <c r="N5196" t="s">
        <v>37</v>
      </c>
      <c r="O5196" t="s">
        <v>24</v>
      </c>
      <c r="P5196" s="2">
        <f>DATEVALUE(CONCATENATE(RIGHT(output[[#This Row],[month_year]],2),"/01/",LEFT(output[[#This Row],[month_year]],4)))</f>
        <v>42491</v>
      </c>
    </row>
    <row r="5197" spans="1:16" x14ac:dyDescent="0.3">
      <c r="A5197">
        <v>201605</v>
      </c>
      <c r="B5197" t="s">
        <v>143</v>
      </c>
      <c r="C5197" t="s">
        <v>406</v>
      </c>
      <c r="D5197" t="s">
        <v>406</v>
      </c>
      <c r="E5197" t="s">
        <v>407</v>
      </c>
      <c r="F5197" t="s">
        <v>35</v>
      </c>
      <c r="G5197" t="s">
        <v>27</v>
      </c>
      <c r="H5197" t="s">
        <v>20</v>
      </c>
      <c r="I5197" t="s">
        <v>28</v>
      </c>
      <c r="J5197">
        <v>5041</v>
      </c>
      <c r="K5197">
        <v>5.98</v>
      </c>
      <c r="L5197">
        <v>30145.18</v>
      </c>
      <c r="M5197">
        <v>0.66666666666666696</v>
      </c>
      <c r="N5197" t="s">
        <v>407</v>
      </c>
      <c r="O5197" t="s">
        <v>22</v>
      </c>
      <c r="P5197" s="2">
        <f>DATEVALUE(CONCATENATE(RIGHT(output[[#This Row],[month_year]],2),"/01/",LEFT(output[[#This Row],[month_year]],4)))</f>
        <v>42491</v>
      </c>
    </row>
    <row r="5198" spans="1:16" x14ac:dyDescent="0.3">
      <c r="A5198">
        <v>201605</v>
      </c>
      <c r="B5198" t="s">
        <v>143</v>
      </c>
      <c r="C5198" t="s">
        <v>408</v>
      </c>
      <c r="D5198" t="s">
        <v>408</v>
      </c>
      <c r="E5198" t="s">
        <v>409</v>
      </c>
      <c r="F5198" t="s">
        <v>35</v>
      </c>
      <c r="G5198" t="s">
        <v>27</v>
      </c>
      <c r="H5198" t="s">
        <v>38</v>
      </c>
      <c r="I5198" t="s">
        <v>150</v>
      </c>
      <c r="J5198">
        <v>3804</v>
      </c>
      <c r="K5198">
        <v>6.98</v>
      </c>
      <c r="L5198">
        <v>26551.919999999998</v>
      </c>
      <c r="M5198">
        <v>1</v>
      </c>
      <c r="N5198" t="s">
        <v>409</v>
      </c>
      <c r="O5198" t="s">
        <v>22</v>
      </c>
      <c r="P5198" s="2">
        <f>DATEVALUE(CONCATENATE(RIGHT(output[[#This Row],[month_year]],2),"/01/",LEFT(output[[#This Row],[month_year]],4)))</f>
        <v>42491</v>
      </c>
    </row>
    <row r="5199" spans="1:16" x14ac:dyDescent="0.3">
      <c r="A5199">
        <v>201605</v>
      </c>
      <c r="B5199" t="s">
        <v>143</v>
      </c>
      <c r="C5199" t="s">
        <v>410</v>
      </c>
      <c r="D5199" t="s">
        <v>410</v>
      </c>
      <c r="E5199" t="s">
        <v>407</v>
      </c>
      <c r="F5199" t="s">
        <v>35</v>
      </c>
      <c r="G5199" t="s">
        <v>27</v>
      </c>
      <c r="H5199" t="s">
        <v>20</v>
      </c>
      <c r="I5199" t="s">
        <v>28</v>
      </c>
      <c r="J5199">
        <v>1420</v>
      </c>
      <c r="K5199">
        <v>5.98</v>
      </c>
      <c r="L5199">
        <v>8491.6</v>
      </c>
      <c r="N5199" t="s">
        <v>407</v>
      </c>
      <c r="O5199" t="s">
        <v>24</v>
      </c>
      <c r="P5199" s="2">
        <f>DATEVALUE(CONCATENATE(RIGHT(output[[#This Row],[month_year]],2),"/01/",LEFT(output[[#This Row],[month_year]],4)))</f>
        <v>42491</v>
      </c>
    </row>
    <row r="5200" spans="1:16" x14ac:dyDescent="0.3">
      <c r="A5200">
        <v>201605</v>
      </c>
      <c r="B5200" t="s">
        <v>143</v>
      </c>
      <c r="C5200" t="s">
        <v>411</v>
      </c>
      <c r="D5200" t="s">
        <v>411</v>
      </c>
      <c r="E5200" t="s">
        <v>409</v>
      </c>
      <c r="F5200" t="s">
        <v>35</v>
      </c>
      <c r="G5200" t="s">
        <v>27</v>
      </c>
      <c r="H5200" t="s">
        <v>38</v>
      </c>
      <c r="I5200" t="s">
        <v>150</v>
      </c>
      <c r="J5200">
        <v>1083</v>
      </c>
      <c r="K5200">
        <v>6.98</v>
      </c>
      <c r="L5200">
        <v>7559.34</v>
      </c>
      <c r="N5200" t="s">
        <v>409</v>
      </c>
      <c r="O5200" t="s">
        <v>24</v>
      </c>
      <c r="P5200" s="2">
        <f>DATEVALUE(CONCATENATE(RIGHT(output[[#This Row],[month_year]],2),"/01/",LEFT(output[[#This Row],[month_year]],4)))</f>
        <v>42491</v>
      </c>
    </row>
    <row r="5201" spans="1:16" x14ac:dyDescent="0.3">
      <c r="A5201">
        <v>201605</v>
      </c>
      <c r="B5201" t="s">
        <v>143</v>
      </c>
      <c r="C5201" t="s">
        <v>412</v>
      </c>
      <c r="D5201" t="s">
        <v>412</v>
      </c>
      <c r="E5201" t="s">
        <v>93</v>
      </c>
      <c r="F5201" t="s">
        <v>35</v>
      </c>
      <c r="G5201" t="s">
        <v>19</v>
      </c>
      <c r="H5201" t="s">
        <v>20</v>
      </c>
      <c r="I5201" t="s">
        <v>21</v>
      </c>
      <c r="J5201">
        <v>2165</v>
      </c>
      <c r="K5201">
        <v>12.953333333333299</v>
      </c>
      <c r="L5201">
        <v>28043.9666666667</v>
      </c>
      <c r="M5201">
        <v>24</v>
      </c>
      <c r="N5201" t="s">
        <v>93</v>
      </c>
      <c r="O5201" t="s">
        <v>22</v>
      </c>
      <c r="P5201" s="2">
        <f>DATEVALUE(CONCATENATE(RIGHT(output[[#This Row],[month_year]],2),"/01/",LEFT(output[[#This Row],[month_year]],4)))</f>
        <v>42491</v>
      </c>
    </row>
    <row r="5202" spans="1:16" x14ac:dyDescent="0.3">
      <c r="A5202">
        <v>201605</v>
      </c>
      <c r="B5202" t="s">
        <v>143</v>
      </c>
      <c r="C5202" t="s">
        <v>413</v>
      </c>
      <c r="D5202" t="s">
        <v>413</v>
      </c>
      <c r="E5202" t="s">
        <v>94</v>
      </c>
      <c r="F5202" t="s">
        <v>35</v>
      </c>
      <c r="G5202" t="s">
        <v>19</v>
      </c>
      <c r="H5202" t="s">
        <v>38</v>
      </c>
      <c r="I5202" t="s">
        <v>39</v>
      </c>
      <c r="J5202">
        <v>3620</v>
      </c>
      <c r="K5202">
        <v>14.0966666666667</v>
      </c>
      <c r="L5202">
        <v>51029.933333333298</v>
      </c>
      <c r="M5202">
        <v>22.6666666666667</v>
      </c>
      <c r="N5202" t="s">
        <v>94</v>
      </c>
      <c r="O5202" t="s">
        <v>22</v>
      </c>
      <c r="P5202" s="2">
        <f>DATEVALUE(CONCATENATE(RIGHT(output[[#This Row],[month_year]],2),"/01/",LEFT(output[[#This Row],[month_year]],4)))</f>
        <v>42491</v>
      </c>
    </row>
    <row r="5203" spans="1:16" x14ac:dyDescent="0.3">
      <c r="A5203">
        <v>201605</v>
      </c>
      <c r="B5203" t="s">
        <v>143</v>
      </c>
      <c r="C5203" t="s">
        <v>414</v>
      </c>
      <c r="D5203" t="s">
        <v>414</v>
      </c>
      <c r="E5203" t="s">
        <v>93</v>
      </c>
      <c r="F5203" t="s">
        <v>35</v>
      </c>
      <c r="G5203" t="s">
        <v>161</v>
      </c>
      <c r="H5203" t="s">
        <v>20</v>
      </c>
      <c r="I5203" t="s">
        <v>162</v>
      </c>
      <c r="J5203">
        <v>4264</v>
      </c>
      <c r="K5203">
        <v>13.0733333333333</v>
      </c>
      <c r="L5203">
        <v>55744.6933333333</v>
      </c>
      <c r="N5203" t="s">
        <v>93</v>
      </c>
      <c r="O5203" t="s">
        <v>24</v>
      </c>
      <c r="P5203" s="2">
        <f>DATEVALUE(CONCATENATE(RIGHT(output[[#This Row],[month_year]],2),"/01/",LEFT(output[[#This Row],[month_year]],4)))</f>
        <v>42491</v>
      </c>
    </row>
    <row r="5204" spans="1:16" x14ac:dyDescent="0.3">
      <c r="A5204">
        <v>201605</v>
      </c>
      <c r="B5204" t="s">
        <v>143</v>
      </c>
      <c r="C5204" t="s">
        <v>415</v>
      </c>
      <c r="D5204" t="s">
        <v>415</v>
      </c>
      <c r="E5204" t="s">
        <v>94</v>
      </c>
      <c r="F5204" t="s">
        <v>35</v>
      </c>
      <c r="G5204" t="s">
        <v>161</v>
      </c>
      <c r="H5204" t="s">
        <v>38</v>
      </c>
      <c r="I5204" t="s">
        <v>165</v>
      </c>
      <c r="J5204">
        <v>5010</v>
      </c>
      <c r="K5204">
        <v>14.186666666666699</v>
      </c>
      <c r="L5204">
        <v>71075.199999999997</v>
      </c>
      <c r="N5204" t="s">
        <v>94</v>
      </c>
      <c r="O5204" t="s">
        <v>24</v>
      </c>
      <c r="P5204" s="2">
        <f>DATEVALUE(CONCATENATE(RIGHT(output[[#This Row],[month_year]],2),"/01/",LEFT(output[[#This Row],[month_year]],4)))</f>
        <v>42491</v>
      </c>
    </row>
    <row r="5205" spans="1:16" x14ac:dyDescent="0.3">
      <c r="A5205">
        <v>201605</v>
      </c>
      <c r="B5205" t="s">
        <v>143</v>
      </c>
      <c r="C5205" t="s">
        <v>416</v>
      </c>
      <c r="D5205" t="s">
        <v>416</v>
      </c>
      <c r="E5205" t="s">
        <v>93</v>
      </c>
      <c r="F5205" t="s">
        <v>35</v>
      </c>
      <c r="G5205" t="s">
        <v>19</v>
      </c>
      <c r="H5205" t="s">
        <v>20</v>
      </c>
      <c r="I5205" t="s">
        <v>21</v>
      </c>
      <c r="J5205">
        <v>1086</v>
      </c>
      <c r="K5205">
        <v>13.5066666666667</v>
      </c>
      <c r="L5205">
        <v>14668.24</v>
      </c>
      <c r="N5205" t="s">
        <v>93</v>
      </c>
      <c r="O5205" t="s">
        <v>24</v>
      </c>
      <c r="P5205" s="2">
        <f>DATEVALUE(CONCATENATE(RIGHT(output[[#This Row],[month_year]],2),"/01/",LEFT(output[[#This Row],[month_year]],4)))</f>
        <v>42491</v>
      </c>
    </row>
    <row r="5206" spans="1:16" x14ac:dyDescent="0.3">
      <c r="A5206">
        <v>201605</v>
      </c>
      <c r="B5206" t="s">
        <v>143</v>
      </c>
      <c r="C5206" t="s">
        <v>417</v>
      </c>
      <c r="D5206" t="s">
        <v>417</v>
      </c>
      <c r="E5206" t="s">
        <v>94</v>
      </c>
      <c r="F5206" t="s">
        <v>35</v>
      </c>
      <c r="G5206" t="s">
        <v>19</v>
      </c>
      <c r="H5206" t="s">
        <v>38</v>
      </c>
      <c r="I5206" t="s">
        <v>39</v>
      </c>
      <c r="J5206">
        <v>1771</v>
      </c>
      <c r="K5206">
        <v>14.53</v>
      </c>
      <c r="L5206">
        <v>25732.63</v>
      </c>
      <c r="N5206" t="s">
        <v>94</v>
      </c>
      <c r="O5206" t="s">
        <v>24</v>
      </c>
      <c r="P5206" s="2">
        <f>DATEVALUE(CONCATENATE(RIGHT(output[[#This Row],[month_year]],2),"/01/",LEFT(output[[#This Row],[month_year]],4)))</f>
        <v>42491</v>
      </c>
    </row>
    <row r="5207" spans="1:16" x14ac:dyDescent="0.3">
      <c r="A5207">
        <v>201605</v>
      </c>
      <c r="B5207" t="s">
        <v>143</v>
      </c>
      <c r="C5207" t="s">
        <v>418</v>
      </c>
      <c r="D5207" t="s">
        <v>418</v>
      </c>
      <c r="E5207" t="s">
        <v>419</v>
      </c>
      <c r="F5207" t="s">
        <v>35</v>
      </c>
      <c r="G5207" t="s">
        <v>243</v>
      </c>
      <c r="H5207" t="s">
        <v>20</v>
      </c>
      <c r="I5207" t="s">
        <v>244</v>
      </c>
      <c r="J5207">
        <v>2403</v>
      </c>
      <c r="K5207">
        <v>5.98</v>
      </c>
      <c r="L5207">
        <v>14369.94</v>
      </c>
      <c r="M5207">
        <v>4</v>
      </c>
      <c r="N5207" t="s">
        <v>419</v>
      </c>
      <c r="O5207" t="s">
        <v>22</v>
      </c>
      <c r="P5207" s="2">
        <f>DATEVALUE(CONCATENATE(RIGHT(output[[#This Row],[month_year]],2),"/01/",LEFT(output[[#This Row],[month_year]],4)))</f>
        <v>42491</v>
      </c>
    </row>
    <row r="5208" spans="1:16" x14ac:dyDescent="0.3">
      <c r="A5208">
        <v>201605</v>
      </c>
      <c r="B5208" t="s">
        <v>143</v>
      </c>
      <c r="C5208" t="s">
        <v>420</v>
      </c>
      <c r="D5208" t="s">
        <v>420</v>
      </c>
      <c r="E5208" t="s">
        <v>421</v>
      </c>
      <c r="F5208" t="s">
        <v>35</v>
      </c>
      <c r="G5208" t="s">
        <v>243</v>
      </c>
      <c r="H5208" t="s">
        <v>38</v>
      </c>
      <c r="I5208" t="s">
        <v>248</v>
      </c>
      <c r="J5208">
        <v>1594</v>
      </c>
      <c r="K5208">
        <v>6.98</v>
      </c>
      <c r="L5208">
        <v>11126.12</v>
      </c>
      <c r="M5208">
        <v>4</v>
      </c>
      <c r="N5208" t="s">
        <v>421</v>
      </c>
      <c r="O5208" t="s">
        <v>22</v>
      </c>
      <c r="P5208" s="2">
        <f>DATEVALUE(CONCATENATE(RIGHT(output[[#This Row],[month_year]],2),"/01/",LEFT(output[[#This Row],[month_year]],4)))</f>
        <v>42491</v>
      </c>
    </row>
    <row r="5209" spans="1:16" x14ac:dyDescent="0.3">
      <c r="A5209">
        <v>201605</v>
      </c>
      <c r="B5209" t="s">
        <v>143</v>
      </c>
      <c r="C5209" t="s">
        <v>422</v>
      </c>
      <c r="D5209" t="s">
        <v>422</v>
      </c>
      <c r="E5209" t="s">
        <v>419</v>
      </c>
      <c r="F5209" t="s">
        <v>35</v>
      </c>
      <c r="G5209" t="s">
        <v>243</v>
      </c>
      <c r="H5209" t="s">
        <v>20</v>
      </c>
      <c r="I5209" t="s">
        <v>244</v>
      </c>
      <c r="J5209">
        <v>965</v>
      </c>
      <c r="K5209">
        <v>5.98</v>
      </c>
      <c r="L5209">
        <v>5770.7</v>
      </c>
      <c r="N5209" t="s">
        <v>419</v>
      </c>
      <c r="O5209" t="s">
        <v>24</v>
      </c>
      <c r="P5209" s="2">
        <f>DATEVALUE(CONCATENATE(RIGHT(output[[#This Row],[month_year]],2),"/01/",LEFT(output[[#This Row],[month_year]],4)))</f>
        <v>42491</v>
      </c>
    </row>
    <row r="5210" spans="1:16" x14ac:dyDescent="0.3">
      <c r="A5210">
        <v>201605</v>
      </c>
      <c r="B5210" t="s">
        <v>143</v>
      </c>
      <c r="C5210" t="s">
        <v>423</v>
      </c>
      <c r="D5210" t="s">
        <v>423</v>
      </c>
      <c r="E5210" t="s">
        <v>421</v>
      </c>
      <c r="F5210" t="s">
        <v>35</v>
      </c>
      <c r="G5210" t="s">
        <v>243</v>
      </c>
      <c r="H5210" t="s">
        <v>38</v>
      </c>
      <c r="I5210" t="s">
        <v>248</v>
      </c>
      <c r="J5210">
        <v>631</v>
      </c>
      <c r="K5210">
        <v>6.98</v>
      </c>
      <c r="L5210">
        <v>4404.38</v>
      </c>
      <c r="N5210" t="s">
        <v>421</v>
      </c>
      <c r="O5210" t="s">
        <v>24</v>
      </c>
      <c r="P5210" s="2">
        <f>DATEVALUE(CONCATENATE(RIGHT(output[[#This Row],[month_year]],2),"/01/",LEFT(output[[#This Row],[month_year]],4)))</f>
        <v>42491</v>
      </c>
    </row>
    <row r="5211" spans="1:16" x14ac:dyDescent="0.3">
      <c r="A5211">
        <v>201605</v>
      </c>
      <c r="B5211" t="s">
        <v>143</v>
      </c>
      <c r="C5211" t="s">
        <v>424</v>
      </c>
      <c r="D5211" t="s">
        <v>424</v>
      </c>
      <c r="E5211" t="s">
        <v>96</v>
      </c>
      <c r="F5211" t="s">
        <v>35</v>
      </c>
      <c r="G5211" t="s">
        <v>52</v>
      </c>
      <c r="H5211" t="s">
        <v>20</v>
      </c>
      <c r="I5211" t="s">
        <v>53</v>
      </c>
      <c r="J5211">
        <v>3051</v>
      </c>
      <c r="K5211">
        <v>12.86</v>
      </c>
      <c r="L5211">
        <v>39235.86</v>
      </c>
      <c r="M5211">
        <v>17.3333333333333</v>
      </c>
      <c r="N5211" t="s">
        <v>96</v>
      </c>
      <c r="O5211" t="s">
        <v>22</v>
      </c>
      <c r="P5211" s="2">
        <f>DATEVALUE(CONCATENATE(RIGHT(output[[#This Row],[month_year]],2),"/01/",LEFT(output[[#This Row],[month_year]],4)))</f>
        <v>42491</v>
      </c>
    </row>
    <row r="5212" spans="1:16" x14ac:dyDescent="0.3">
      <c r="A5212">
        <v>201605</v>
      </c>
      <c r="B5212" t="s">
        <v>143</v>
      </c>
      <c r="C5212" t="s">
        <v>425</v>
      </c>
      <c r="D5212" t="s">
        <v>425</v>
      </c>
      <c r="E5212" t="s">
        <v>426</v>
      </c>
      <c r="F5212" t="s">
        <v>35</v>
      </c>
      <c r="G5212" t="s">
        <v>52</v>
      </c>
      <c r="H5212" t="s">
        <v>38</v>
      </c>
      <c r="I5212" t="s">
        <v>85</v>
      </c>
      <c r="J5212">
        <v>2891</v>
      </c>
      <c r="K5212">
        <v>14.17</v>
      </c>
      <c r="L5212">
        <v>40965.47</v>
      </c>
      <c r="M5212">
        <v>17.3333333333333</v>
      </c>
      <c r="N5212" t="s">
        <v>426</v>
      </c>
      <c r="O5212" t="s">
        <v>22</v>
      </c>
      <c r="P5212" s="2">
        <f>DATEVALUE(CONCATENATE(RIGHT(output[[#This Row],[month_year]],2),"/01/",LEFT(output[[#This Row],[month_year]],4)))</f>
        <v>42491</v>
      </c>
    </row>
    <row r="5213" spans="1:16" x14ac:dyDescent="0.3">
      <c r="A5213">
        <v>201605</v>
      </c>
      <c r="B5213" t="s">
        <v>143</v>
      </c>
      <c r="C5213" t="s">
        <v>427</v>
      </c>
      <c r="D5213" t="s">
        <v>427</v>
      </c>
      <c r="E5213" t="s">
        <v>96</v>
      </c>
      <c r="F5213" t="s">
        <v>35</v>
      </c>
      <c r="G5213" t="s">
        <v>52</v>
      </c>
      <c r="H5213" t="s">
        <v>20</v>
      </c>
      <c r="I5213" t="s">
        <v>53</v>
      </c>
      <c r="J5213">
        <v>1038</v>
      </c>
      <c r="K5213">
        <v>13.43</v>
      </c>
      <c r="L5213">
        <v>13940.34</v>
      </c>
      <c r="N5213" t="s">
        <v>96</v>
      </c>
      <c r="O5213" t="s">
        <v>24</v>
      </c>
      <c r="P5213" s="2">
        <f>DATEVALUE(CONCATENATE(RIGHT(output[[#This Row],[month_year]],2),"/01/",LEFT(output[[#This Row],[month_year]],4)))</f>
        <v>42491</v>
      </c>
    </row>
    <row r="5214" spans="1:16" x14ac:dyDescent="0.3">
      <c r="A5214">
        <v>201605</v>
      </c>
      <c r="B5214" t="s">
        <v>143</v>
      </c>
      <c r="C5214" t="s">
        <v>428</v>
      </c>
      <c r="D5214" t="s">
        <v>428</v>
      </c>
      <c r="E5214" t="s">
        <v>426</v>
      </c>
      <c r="F5214" t="s">
        <v>35</v>
      </c>
      <c r="G5214" t="s">
        <v>52</v>
      </c>
      <c r="H5214" t="s">
        <v>38</v>
      </c>
      <c r="I5214" t="s">
        <v>85</v>
      </c>
      <c r="J5214">
        <v>944</v>
      </c>
      <c r="K5214">
        <v>14.43</v>
      </c>
      <c r="L5214">
        <v>13621.92</v>
      </c>
      <c r="N5214" t="s">
        <v>426</v>
      </c>
      <c r="O5214" t="s">
        <v>24</v>
      </c>
      <c r="P5214" s="2">
        <f>DATEVALUE(CONCATENATE(RIGHT(output[[#This Row],[month_year]],2),"/01/",LEFT(output[[#This Row],[month_year]],4)))</f>
        <v>42491</v>
      </c>
    </row>
    <row r="5215" spans="1:16" x14ac:dyDescent="0.3">
      <c r="A5215">
        <v>201605</v>
      </c>
      <c r="B5215" t="s">
        <v>143</v>
      </c>
      <c r="C5215" t="s">
        <v>429</v>
      </c>
      <c r="D5215" t="s">
        <v>430</v>
      </c>
      <c r="E5215" t="s">
        <v>431</v>
      </c>
      <c r="F5215" t="s">
        <v>48</v>
      </c>
      <c r="G5215" t="s">
        <v>27</v>
      </c>
      <c r="H5215" t="s">
        <v>20</v>
      </c>
      <c r="I5215" t="s">
        <v>28</v>
      </c>
      <c r="J5215">
        <v>7328</v>
      </c>
      <c r="K5215">
        <v>5.98</v>
      </c>
      <c r="L5215">
        <v>43821.440000000002</v>
      </c>
      <c r="M5215">
        <v>0.66666666666666696</v>
      </c>
      <c r="N5215" t="s">
        <v>431</v>
      </c>
      <c r="O5215" t="s">
        <v>22</v>
      </c>
      <c r="P5215" s="2">
        <f>DATEVALUE(CONCATENATE(RIGHT(output[[#This Row],[month_year]],2),"/01/",LEFT(output[[#This Row],[month_year]],4)))</f>
        <v>42491</v>
      </c>
    </row>
    <row r="5216" spans="1:16" x14ac:dyDescent="0.3">
      <c r="A5216">
        <v>201605</v>
      </c>
      <c r="B5216" t="s">
        <v>143</v>
      </c>
      <c r="C5216" t="s">
        <v>432</v>
      </c>
      <c r="D5216" t="s">
        <v>433</v>
      </c>
      <c r="E5216" t="s">
        <v>434</v>
      </c>
      <c r="F5216" t="s">
        <v>48</v>
      </c>
      <c r="G5216" t="s">
        <v>27</v>
      </c>
      <c r="H5216" t="s">
        <v>38</v>
      </c>
      <c r="I5216" t="s">
        <v>150</v>
      </c>
      <c r="J5216">
        <v>4910</v>
      </c>
      <c r="K5216">
        <v>6.98</v>
      </c>
      <c r="L5216">
        <v>34271.800000000003</v>
      </c>
      <c r="M5216">
        <v>0.66666666666666696</v>
      </c>
      <c r="N5216" t="s">
        <v>434</v>
      </c>
      <c r="O5216" t="s">
        <v>22</v>
      </c>
      <c r="P5216" s="2">
        <f>DATEVALUE(CONCATENATE(RIGHT(output[[#This Row],[month_year]],2),"/01/",LEFT(output[[#This Row],[month_year]],4)))</f>
        <v>42491</v>
      </c>
    </row>
    <row r="5217" spans="1:16" x14ac:dyDescent="0.3">
      <c r="A5217">
        <v>201605</v>
      </c>
      <c r="B5217" t="s">
        <v>143</v>
      </c>
      <c r="C5217" t="s">
        <v>435</v>
      </c>
      <c r="D5217" t="s">
        <v>436</v>
      </c>
      <c r="E5217" t="s">
        <v>431</v>
      </c>
      <c r="F5217" t="s">
        <v>48</v>
      </c>
      <c r="G5217" t="s">
        <v>27</v>
      </c>
      <c r="H5217" t="s">
        <v>20</v>
      </c>
      <c r="I5217" t="s">
        <v>28</v>
      </c>
      <c r="J5217">
        <v>2490</v>
      </c>
      <c r="K5217">
        <v>5.98</v>
      </c>
      <c r="L5217">
        <v>14890.2</v>
      </c>
      <c r="N5217" t="s">
        <v>431</v>
      </c>
      <c r="O5217" t="s">
        <v>24</v>
      </c>
      <c r="P5217" s="2">
        <f>DATEVALUE(CONCATENATE(RIGHT(output[[#This Row],[month_year]],2),"/01/",LEFT(output[[#This Row],[month_year]],4)))</f>
        <v>42491</v>
      </c>
    </row>
    <row r="5218" spans="1:16" x14ac:dyDescent="0.3">
      <c r="A5218">
        <v>201605</v>
      </c>
      <c r="B5218" t="s">
        <v>143</v>
      </c>
      <c r="C5218" t="s">
        <v>437</v>
      </c>
      <c r="D5218" t="s">
        <v>438</v>
      </c>
      <c r="E5218" t="s">
        <v>434</v>
      </c>
      <c r="F5218" t="s">
        <v>48</v>
      </c>
      <c r="G5218" t="s">
        <v>27</v>
      </c>
      <c r="H5218" t="s">
        <v>38</v>
      </c>
      <c r="I5218" t="s">
        <v>150</v>
      </c>
      <c r="J5218">
        <v>1318</v>
      </c>
      <c r="K5218">
        <v>6.98</v>
      </c>
      <c r="L5218">
        <v>9199.64</v>
      </c>
      <c r="N5218" t="s">
        <v>434</v>
      </c>
      <c r="O5218" t="s">
        <v>24</v>
      </c>
      <c r="P5218" s="2">
        <f>DATEVALUE(CONCATENATE(RIGHT(output[[#This Row],[month_year]],2),"/01/",LEFT(output[[#This Row],[month_year]],4)))</f>
        <v>42491</v>
      </c>
    </row>
    <row r="5219" spans="1:16" x14ac:dyDescent="0.3">
      <c r="A5219">
        <v>201605</v>
      </c>
      <c r="B5219" t="s">
        <v>143</v>
      </c>
      <c r="C5219" t="s">
        <v>439</v>
      </c>
      <c r="D5219" t="s">
        <v>440</v>
      </c>
      <c r="E5219" t="s">
        <v>47</v>
      </c>
      <c r="F5219" t="s">
        <v>48</v>
      </c>
      <c r="G5219" t="s">
        <v>19</v>
      </c>
      <c r="H5219" t="s">
        <v>20</v>
      </c>
      <c r="I5219" t="s">
        <v>21</v>
      </c>
      <c r="J5219">
        <v>4644</v>
      </c>
      <c r="K5219">
        <v>12.953333333333299</v>
      </c>
      <c r="L5219">
        <v>60155.28</v>
      </c>
      <c r="M5219">
        <v>16</v>
      </c>
      <c r="N5219" t="s">
        <v>47</v>
      </c>
      <c r="O5219" t="s">
        <v>22</v>
      </c>
      <c r="P5219" s="2">
        <f>DATEVALUE(CONCATENATE(RIGHT(output[[#This Row],[month_year]],2),"/01/",LEFT(output[[#This Row],[month_year]],4)))</f>
        <v>42491</v>
      </c>
    </row>
    <row r="5220" spans="1:16" x14ac:dyDescent="0.3">
      <c r="A5220">
        <v>201605</v>
      </c>
      <c r="B5220" t="s">
        <v>143</v>
      </c>
      <c r="C5220" t="s">
        <v>441</v>
      </c>
      <c r="D5220" t="s">
        <v>442</v>
      </c>
      <c r="E5220" t="s">
        <v>443</v>
      </c>
      <c r="F5220" t="s">
        <v>48</v>
      </c>
      <c r="G5220" t="s">
        <v>19</v>
      </c>
      <c r="H5220" t="s">
        <v>38</v>
      </c>
      <c r="I5220" t="s">
        <v>39</v>
      </c>
      <c r="J5220">
        <v>5654</v>
      </c>
      <c r="K5220">
        <v>14.0966666666667</v>
      </c>
      <c r="L5220">
        <v>79702.553333333301</v>
      </c>
      <c r="M5220">
        <v>18.6666666666667</v>
      </c>
      <c r="N5220" t="s">
        <v>443</v>
      </c>
      <c r="O5220" t="s">
        <v>22</v>
      </c>
      <c r="P5220" s="2">
        <f>DATEVALUE(CONCATENATE(RIGHT(output[[#This Row],[month_year]],2),"/01/",LEFT(output[[#This Row],[month_year]],4)))</f>
        <v>42491</v>
      </c>
    </row>
    <row r="5221" spans="1:16" x14ac:dyDescent="0.3">
      <c r="A5221">
        <v>201605</v>
      </c>
      <c r="B5221" t="s">
        <v>143</v>
      </c>
      <c r="C5221" t="s">
        <v>444</v>
      </c>
      <c r="D5221" t="s">
        <v>445</v>
      </c>
      <c r="E5221" t="s">
        <v>47</v>
      </c>
      <c r="F5221" t="s">
        <v>48</v>
      </c>
      <c r="G5221" t="s">
        <v>19</v>
      </c>
      <c r="H5221" t="s">
        <v>20</v>
      </c>
      <c r="I5221" t="s">
        <v>21</v>
      </c>
      <c r="J5221">
        <v>1719</v>
      </c>
      <c r="K5221">
        <v>13.5066666666667</v>
      </c>
      <c r="L5221">
        <v>23217.96</v>
      </c>
      <c r="N5221" t="s">
        <v>47</v>
      </c>
      <c r="O5221" t="s">
        <v>24</v>
      </c>
      <c r="P5221" s="2">
        <f>DATEVALUE(CONCATENATE(RIGHT(output[[#This Row],[month_year]],2),"/01/",LEFT(output[[#This Row],[month_year]],4)))</f>
        <v>42491</v>
      </c>
    </row>
    <row r="5222" spans="1:16" x14ac:dyDescent="0.3">
      <c r="A5222">
        <v>201605</v>
      </c>
      <c r="B5222" t="s">
        <v>143</v>
      </c>
      <c r="C5222" t="s">
        <v>446</v>
      </c>
      <c r="D5222" t="s">
        <v>447</v>
      </c>
      <c r="E5222" t="s">
        <v>443</v>
      </c>
      <c r="F5222" t="s">
        <v>48</v>
      </c>
      <c r="G5222" t="s">
        <v>19</v>
      </c>
      <c r="H5222" t="s">
        <v>38</v>
      </c>
      <c r="I5222" t="s">
        <v>39</v>
      </c>
      <c r="J5222">
        <v>2223</v>
      </c>
      <c r="K5222">
        <v>14.53</v>
      </c>
      <c r="L5222">
        <v>32300.19</v>
      </c>
      <c r="N5222" t="s">
        <v>443</v>
      </c>
      <c r="O5222" t="s">
        <v>24</v>
      </c>
      <c r="P5222" s="2">
        <f>DATEVALUE(CONCATENATE(RIGHT(output[[#This Row],[month_year]],2),"/01/",LEFT(output[[#This Row],[month_year]],4)))</f>
        <v>42491</v>
      </c>
    </row>
    <row r="5223" spans="1:16" x14ac:dyDescent="0.3">
      <c r="A5223">
        <v>201605</v>
      </c>
      <c r="B5223" t="s">
        <v>143</v>
      </c>
      <c r="C5223" t="s">
        <v>448</v>
      </c>
      <c r="D5223" t="s">
        <v>449</v>
      </c>
      <c r="E5223" t="s">
        <v>450</v>
      </c>
      <c r="F5223" t="s">
        <v>48</v>
      </c>
      <c r="G5223" t="s">
        <v>243</v>
      </c>
      <c r="H5223" t="s">
        <v>20</v>
      </c>
      <c r="I5223" t="s">
        <v>244</v>
      </c>
      <c r="J5223">
        <v>1883</v>
      </c>
      <c r="K5223">
        <v>5.98</v>
      </c>
      <c r="L5223">
        <v>11260.34</v>
      </c>
      <c r="M5223">
        <v>4</v>
      </c>
      <c r="N5223" t="s">
        <v>450</v>
      </c>
      <c r="O5223" t="s">
        <v>22</v>
      </c>
      <c r="P5223" s="2">
        <f>DATEVALUE(CONCATENATE(RIGHT(output[[#This Row],[month_year]],2),"/01/",LEFT(output[[#This Row],[month_year]],4)))</f>
        <v>42491</v>
      </c>
    </row>
    <row r="5224" spans="1:16" x14ac:dyDescent="0.3">
      <c r="A5224">
        <v>201605</v>
      </c>
      <c r="B5224" t="s">
        <v>143</v>
      </c>
      <c r="C5224" t="s">
        <v>451</v>
      </c>
      <c r="D5224" t="s">
        <v>452</v>
      </c>
      <c r="E5224" t="s">
        <v>453</v>
      </c>
      <c r="F5224" t="s">
        <v>48</v>
      </c>
      <c r="G5224" t="s">
        <v>243</v>
      </c>
      <c r="H5224" t="s">
        <v>38</v>
      </c>
      <c r="I5224" t="s">
        <v>248</v>
      </c>
      <c r="J5224">
        <v>1325</v>
      </c>
      <c r="K5224">
        <v>6.98</v>
      </c>
      <c r="L5224">
        <v>9248.5</v>
      </c>
      <c r="M5224">
        <v>2.6666666666666701</v>
      </c>
      <c r="N5224" t="s">
        <v>453</v>
      </c>
      <c r="O5224" t="s">
        <v>22</v>
      </c>
      <c r="P5224" s="2">
        <f>DATEVALUE(CONCATENATE(RIGHT(output[[#This Row],[month_year]],2),"/01/",LEFT(output[[#This Row],[month_year]],4)))</f>
        <v>42491</v>
      </c>
    </row>
    <row r="5225" spans="1:16" x14ac:dyDescent="0.3">
      <c r="A5225">
        <v>201605</v>
      </c>
      <c r="B5225" t="s">
        <v>143</v>
      </c>
      <c r="C5225" t="s">
        <v>454</v>
      </c>
      <c r="D5225" t="s">
        <v>455</v>
      </c>
      <c r="E5225" t="s">
        <v>450</v>
      </c>
      <c r="F5225" t="s">
        <v>48</v>
      </c>
      <c r="G5225" t="s">
        <v>243</v>
      </c>
      <c r="H5225" t="s">
        <v>20</v>
      </c>
      <c r="I5225" t="s">
        <v>244</v>
      </c>
      <c r="J5225">
        <v>687</v>
      </c>
      <c r="K5225">
        <v>5.98</v>
      </c>
      <c r="L5225">
        <v>4108.26</v>
      </c>
      <c r="N5225" t="s">
        <v>450</v>
      </c>
      <c r="O5225" t="s">
        <v>24</v>
      </c>
      <c r="P5225" s="2">
        <f>DATEVALUE(CONCATENATE(RIGHT(output[[#This Row],[month_year]],2),"/01/",LEFT(output[[#This Row],[month_year]],4)))</f>
        <v>42491</v>
      </c>
    </row>
    <row r="5226" spans="1:16" x14ac:dyDescent="0.3">
      <c r="A5226">
        <v>201605</v>
      </c>
      <c r="B5226" t="s">
        <v>143</v>
      </c>
      <c r="C5226" t="s">
        <v>456</v>
      </c>
      <c r="D5226" t="s">
        <v>457</v>
      </c>
      <c r="E5226" t="s">
        <v>453</v>
      </c>
      <c r="F5226" t="s">
        <v>48</v>
      </c>
      <c r="G5226" t="s">
        <v>243</v>
      </c>
      <c r="H5226" t="s">
        <v>38</v>
      </c>
      <c r="I5226" t="s">
        <v>248</v>
      </c>
      <c r="J5226">
        <v>220</v>
      </c>
      <c r="K5226">
        <v>6.98</v>
      </c>
      <c r="L5226">
        <v>1535.6</v>
      </c>
      <c r="N5226" t="s">
        <v>453</v>
      </c>
      <c r="O5226" t="s">
        <v>24</v>
      </c>
      <c r="P5226" s="2">
        <f>DATEVALUE(CONCATENATE(RIGHT(output[[#This Row],[month_year]],2),"/01/",LEFT(output[[#This Row],[month_year]],4)))</f>
        <v>42491</v>
      </c>
    </row>
    <row r="5227" spans="1:16" x14ac:dyDescent="0.3">
      <c r="A5227">
        <v>201605</v>
      </c>
      <c r="B5227" t="s">
        <v>143</v>
      </c>
      <c r="C5227" t="s">
        <v>458</v>
      </c>
      <c r="D5227" t="s">
        <v>459</v>
      </c>
      <c r="E5227" t="s">
        <v>51</v>
      </c>
      <c r="F5227" t="s">
        <v>48</v>
      </c>
      <c r="G5227" t="s">
        <v>52</v>
      </c>
      <c r="H5227" t="s">
        <v>20</v>
      </c>
      <c r="I5227" t="s">
        <v>53</v>
      </c>
      <c r="J5227">
        <v>3697</v>
      </c>
      <c r="K5227">
        <v>12.86</v>
      </c>
      <c r="L5227">
        <v>47543.42</v>
      </c>
      <c r="M5227">
        <v>12</v>
      </c>
      <c r="N5227" t="s">
        <v>51</v>
      </c>
      <c r="O5227" t="s">
        <v>22</v>
      </c>
      <c r="P5227" s="2">
        <f>DATEVALUE(CONCATENATE(RIGHT(output[[#This Row],[month_year]],2),"/01/",LEFT(output[[#This Row],[month_year]],4)))</f>
        <v>42491</v>
      </c>
    </row>
    <row r="5228" spans="1:16" x14ac:dyDescent="0.3">
      <c r="A5228">
        <v>201605</v>
      </c>
      <c r="B5228" t="s">
        <v>143</v>
      </c>
      <c r="C5228" t="s">
        <v>460</v>
      </c>
      <c r="D5228" t="s">
        <v>461</v>
      </c>
      <c r="E5228" t="s">
        <v>462</v>
      </c>
      <c r="F5228" t="s">
        <v>48</v>
      </c>
      <c r="G5228" t="s">
        <v>52</v>
      </c>
      <c r="H5228" t="s">
        <v>38</v>
      </c>
      <c r="I5228" t="s">
        <v>85</v>
      </c>
      <c r="J5228">
        <v>1704</v>
      </c>
      <c r="K5228">
        <v>14.17</v>
      </c>
      <c r="L5228">
        <v>24145.68</v>
      </c>
      <c r="M5228">
        <v>13.3333333333333</v>
      </c>
      <c r="N5228" t="s">
        <v>462</v>
      </c>
      <c r="O5228" t="s">
        <v>22</v>
      </c>
      <c r="P5228" s="2">
        <f>DATEVALUE(CONCATENATE(RIGHT(output[[#This Row],[month_year]],2),"/01/",LEFT(output[[#This Row],[month_year]],4)))</f>
        <v>42491</v>
      </c>
    </row>
    <row r="5229" spans="1:16" x14ac:dyDescent="0.3">
      <c r="A5229">
        <v>201605</v>
      </c>
      <c r="B5229" t="s">
        <v>143</v>
      </c>
      <c r="C5229" t="s">
        <v>463</v>
      </c>
      <c r="D5229" t="s">
        <v>464</v>
      </c>
      <c r="E5229" t="s">
        <v>51</v>
      </c>
      <c r="F5229" t="s">
        <v>48</v>
      </c>
      <c r="G5229" t="s">
        <v>52</v>
      </c>
      <c r="H5229" t="s">
        <v>20</v>
      </c>
      <c r="I5229" t="s">
        <v>53</v>
      </c>
      <c r="J5229">
        <v>1004</v>
      </c>
      <c r="K5229">
        <v>13.43</v>
      </c>
      <c r="L5229">
        <v>13483.72</v>
      </c>
      <c r="N5229" t="s">
        <v>51</v>
      </c>
      <c r="O5229" t="s">
        <v>24</v>
      </c>
      <c r="P5229" s="2">
        <f>DATEVALUE(CONCATENATE(RIGHT(output[[#This Row],[month_year]],2),"/01/",LEFT(output[[#This Row],[month_year]],4)))</f>
        <v>42491</v>
      </c>
    </row>
    <row r="5230" spans="1:16" x14ac:dyDescent="0.3">
      <c r="A5230">
        <v>201605</v>
      </c>
      <c r="B5230" t="s">
        <v>143</v>
      </c>
      <c r="C5230" t="s">
        <v>465</v>
      </c>
      <c r="D5230" t="s">
        <v>466</v>
      </c>
      <c r="E5230" t="s">
        <v>462</v>
      </c>
      <c r="F5230" t="s">
        <v>48</v>
      </c>
      <c r="G5230" t="s">
        <v>52</v>
      </c>
      <c r="H5230" t="s">
        <v>38</v>
      </c>
      <c r="I5230" t="s">
        <v>85</v>
      </c>
      <c r="J5230">
        <v>794</v>
      </c>
      <c r="K5230">
        <v>14.43</v>
      </c>
      <c r="L5230">
        <v>11457.42</v>
      </c>
      <c r="N5230" t="s">
        <v>462</v>
      </c>
      <c r="O5230" t="s">
        <v>24</v>
      </c>
      <c r="P5230" s="2">
        <f>DATEVALUE(CONCATENATE(RIGHT(output[[#This Row],[month_year]],2),"/01/",LEFT(output[[#This Row],[month_year]],4)))</f>
        <v>42491</v>
      </c>
    </row>
    <row r="5231" spans="1:16" x14ac:dyDescent="0.3">
      <c r="A5231">
        <v>201605</v>
      </c>
      <c r="B5231" t="s">
        <v>143</v>
      </c>
      <c r="C5231" t="s">
        <v>467</v>
      </c>
      <c r="D5231" t="s">
        <v>468</v>
      </c>
      <c r="E5231" t="s">
        <v>469</v>
      </c>
      <c r="F5231" t="s">
        <v>48</v>
      </c>
      <c r="G5231" t="s">
        <v>27</v>
      </c>
      <c r="H5231" t="s">
        <v>20</v>
      </c>
      <c r="I5231" t="s">
        <v>28</v>
      </c>
      <c r="J5231">
        <v>5928</v>
      </c>
      <c r="K5231">
        <v>5.98</v>
      </c>
      <c r="L5231">
        <v>35449.440000000002</v>
      </c>
      <c r="M5231">
        <v>0.66666666666666696</v>
      </c>
      <c r="N5231" t="s">
        <v>469</v>
      </c>
      <c r="O5231" t="s">
        <v>22</v>
      </c>
      <c r="P5231" s="2">
        <f>DATEVALUE(CONCATENATE(RIGHT(output[[#This Row],[month_year]],2),"/01/",LEFT(output[[#This Row],[month_year]],4)))</f>
        <v>42491</v>
      </c>
    </row>
    <row r="5232" spans="1:16" x14ac:dyDescent="0.3">
      <c r="A5232">
        <v>201605</v>
      </c>
      <c r="B5232" t="s">
        <v>143</v>
      </c>
      <c r="C5232" t="s">
        <v>470</v>
      </c>
      <c r="D5232" t="s">
        <v>471</v>
      </c>
      <c r="E5232" t="s">
        <v>472</v>
      </c>
      <c r="F5232" t="s">
        <v>48</v>
      </c>
      <c r="G5232" t="s">
        <v>27</v>
      </c>
      <c r="H5232" t="s">
        <v>38</v>
      </c>
      <c r="I5232" t="s">
        <v>150</v>
      </c>
      <c r="J5232">
        <v>3503</v>
      </c>
      <c r="K5232">
        <v>6.98</v>
      </c>
      <c r="L5232">
        <v>24450.94</v>
      </c>
      <c r="M5232">
        <v>1.3333333333333299</v>
      </c>
      <c r="N5232" t="s">
        <v>472</v>
      </c>
      <c r="O5232" t="s">
        <v>22</v>
      </c>
      <c r="P5232" s="2">
        <f>DATEVALUE(CONCATENATE(RIGHT(output[[#This Row],[month_year]],2),"/01/",LEFT(output[[#This Row],[month_year]],4)))</f>
        <v>42491</v>
      </c>
    </row>
    <row r="5233" spans="1:16" x14ac:dyDescent="0.3">
      <c r="A5233">
        <v>201605</v>
      </c>
      <c r="B5233" t="s">
        <v>143</v>
      </c>
      <c r="C5233" t="s">
        <v>473</v>
      </c>
      <c r="D5233" t="s">
        <v>474</v>
      </c>
      <c r="E5233" t="s">
        <v>469</v>
      </c>
      <c r="F5233" t="s">
        <v>48</v>
      </c>
      <c r="G5233" t="s">
        <v>27</v>
      </c>
      <c r="H5233" t="s">
        <v>20</v>
      </c>
      <c r="I5233" t="s">
        <v>28</v>
      </c>
      <c r="J5233">
        <v>1921</v>
      </c>
      <c r="K5233">
        <v>5.98</v>
      </c>
      <c r="L5233">
        <v>11487.58</v>
      </c>
      <c r="N5233" t="s">
        <v>469</v>
      </c>
      <c r="O5233" t="s">
        <v>24</v>
      </c>
      <c r="P5233" s="2">
        <f>DATEVALUE(CONCATENATE(RIGHT(output[[#This Row],[month_year]],2),"/01/",LEFT(output[[#This Row],[month_year]],4)))</f>
        <v>42491</v>
      </c>
    </row>
    <row r="5234" spans="1:16" x14ac:dyDescent="0.3">
      <c r="A5234">
        <v>201605</v>
      </c>
      <c r="B5234" t="s">
        <v>143</v>
      </c>
      <c r="C5234" t="s">
        <v>475</v>
      </c>
      <c r="D5234" t="s">
        <v>476</v>
      </c>
      <c r="E5234" t="s">
        <v>472</v>
      </c>
      <c r="F5234" t="s">
        <v>48</v>
      </c>
      <c r="G5234" t="s">
        <v>27</v>
      </c>
      <c r="H5234" t="s">
        <v>38</v>
      </c>
      <c r="I5234" t="s">
        <v>150</v>
      </c>
      <c r="J5234">
        <v>1099</v>
      </c>
      <c r="K5234">
        <v>6.98</v>
      </c>
      <c r="L5234">
        <v>7671.02</v>
      </c>
      <c r="N5234" t="s">
        <v>472</v>
      </c>
      <c r="O5234" t="s">
        <v>24</v>
      </c>
      <c r="P5234" s="2">
        <f>DATEVALUE(CONCATENATE(RIGHT(output[[#This Row],[month_year]],2),"/01/",LEFT(output[[#This Row],[month_year]],4)))</f>
        <v>42491</v>
      </c>
    </row>
    <row r="5235" spans="1:16" x14ac:dyDescent="0.3">
      <c r="A5235">
        <v>201605</v>
      </c>
      <c r="B5235" t="s">
        <v>143</v>
      </c>
      <c r="C5235" t="s">
        <v>477</v>
      </c>
      <c r="D5235" t="s">
        <v>478</v>
      </c>
      <c r="E5235" t="s">
        <v>61</v>
      </c>
      <c r="F5235" t="s">
        <v>48</v>
      </c>
      <c r="G5235" t="s">
        <v>19</v>
      </c>
      <c r="H5235" t="s">
        <v>20</v>
      </c>
      <c r="I5235" t="s">
        <v>21</v>
      </c>
      <c r="J5235">
        <v>5660</v>
      </c>
      <c r="K5235">
        <v>12.953333333333299</v>
      </c>
      <c r="L5235">
        <v>73315.866666666698</v>
      </c>
      <c r="M5235">
        <v>18.6666666666667</v>
      </c>
      <c r="N5235" t="s">
        <v>61</v>
      </c>
      <c r="O5235" t="s">
        <v>22</v>
      </c>
      <c r="P5235" s="2">
        <f>DATEVALUE(CONCATENATE(RIGHT(output[[#This Row],[month_year]],2),"/01/",LEFT(output[[#This Row],[month_year]],4)))</f>
        <v>42491</v>
      </c>
    </row>
    <row r="5236" spans="1:16" x14ac:dyDescent="0.3">
      <c r="A5236">
        <v>201605</v>
      </c>
      <c r="B5236" t="s">
        <v>143</v>
      </c>
      <c r="C5236" t="s">
        <v>479</v>
      </c>
      <c r="D5236" t="s">
        <v>480</v>
      </c>
      <c r="E5236" t="s">
        <v>481</v>
      </c>
      <c r="F5236" t="s">
        <v>48</v>
      </c>
      <c r="G5236" t="s">
        <v>19</v>
      </c>
      <c r="H5236" t="s">
        <v>38</v>
      </c>
      <c r="I5236" t="s">
        <v>39</v>
      </c>
      <c r="J5236">
        <v>6465</v>
      </c>
      <c r="K5236">
        <v>14.0966666666667</v>
      </c>
      <c r="L5236">
        <v>91134.95</v>
      </c>
      <c r="M5236">
        <v>18.6666666666667</v>
      </c>
      <c r="N5236" t="s">
        <v>481</v>
      </c>
      <c r="O5236" t="s">
        <v>22</v>
      </c>
      <c r="P5236" s="2">
        <f>DATEVALUE(CONCATENATE(RIGHT(output[[#This Row],[month_year]],2),"/01/",LEFT(output[[#This Row],[month_year]],4)))</f>
        <v>42491</v>
      </c>
    </row>
    <row r="5237" spans="1:16" x14ac:dyDescent="0.3">
      <c r="A5237">
        <v>201605</v>
      </c>
      <c r="B5237" t="s">
        <v>143</v>
      </c>
      <c r="C5237" t="s">
        <v>482</v>
      </c>
      <c r="D5237" t="s">
        <v>483</v>
      </c>
      <c r="E5237" t="s">
        <v>61</v>
      </c>
      <c r="F5237" t="s">
        <v>48</v>
      </c>
      <c r="G5237" t="s">
        <v>19</v>
      </c>
      <c r="H5237" t="s">
        <v>20</v>
      </c>
      <c r="I5237" t="s">
        <v>21</v>
      </c>
      <c r="J5237">
        <v>1642</v>
      </c>
      <c r="K5237">
        <v>13.5066666666667</v>
      </c>
      <c r="L5237">
        <v>22177.946666666699</v>
      </c>
      <c r="N5237" t="s">
        <v>61</v>
      </c>
      <c r="O5237" t="s">
        <v>24</v>
      </c>
      <c r="P5237" s="2">
        <f>DATEVALUE(CONCATENATE(RIGHT(output[[#This Row],[month_year]],2),"/01/",LEFT(output[[#This Row],[month_year]],4)))</f>
        <v>42491</v>
      </c>
    </row>
    <row r="5238" spans="1:16" x14ac:dyDescent="0.3">
      <c r="A5238">
        <v>201605</v>
      </c>
      <c r="B5238" t="s">
        <v>143</v>
      </c>
      <c r="C5238" t="s">
        <v>484</v>
      </c>
      <c r="D5238" t="s">
        <v>485</v>
      </c>
      <c r="E5238" t="s">
        <v>481</v>
      </c>
      <c r="F5238" t="s">
        <v>48</v>
      </c>
      <c r="G5238" t="s">
        <v>19</v>
      </c>
      <c r="H5238" t="s">
        <v>38</v>
      </c>
      <c r="I5238" t="s">
        <v>39</v>
      </c>
      <c r="J5238">
        <v>1951</v>
      </c>
      <c r="K5238">
        <v>14.53</v>
      </c>
      <c r="L5238">
        <v>28348.03</v>
      </c>
      <c r="N5238" t="s">
        <v>481</v>
      </c>
      <c r="O5238" t="s">
        <v>24</v>
      </c>
      <c r="P5238" s="2">
        <f>DATEVALUE(CONCATENATE(RIGHT(output[[#This Row],[month_year]],2),"/01/",LEFT(output[[#This Row],[month_year]],4)))</f>
        <v>42491</v>
      </c>
    </row>
    <row r="5239" spans="1:16" x14ac:dyDescent="0.3">
      <c r="A5239">
        <v>201605</v>
      </c>
      <c r="B5239" t="s">
        <v>143</v>
      </c>
      <c r="C5239" t="s">
        <v>486</v>
      </c>
      <c r="D5239" t="s">
        <v>487</v>
      </c>
      <c r="E5239" t="s">
        <v>488</v>
      </c>
      <c r="F5239" t="s">
        <v>65</v>
      </c>
      <c r="G5239" t="s">
        <v>27</v>
      </c>
      <c r="H5239" t="s">
        <v>20</v>
      </c>
      <c r="I5239" t="s">
        <v>28</v>
      </c>
      <c r="J5239">
        <v>3745</v>
      </c>
      <c r="K5239">
        <v>5.98</v>
      </c>
      <c r="L5239">
        <v>22395.1</v>
      </c>
      <c r="M5239">
        <v>1.3333333333333299</v>
      </c>
      <c r="N5239" t="s">
        <v>488</v>
      </c>
      <c r="O5239" t="s">
        <v>22</v>
      </c>
      <c r="P5239" s="2">
        <f>DATEVALUE(CONCATENATE(RIGHT(output[[#This Row],[month_year]],2),"/01/",LEFT(output[[#This Row],[month_year]],4)))</f>
        <v>42491</v>
      </c>
    </row>
    <row r="5240" spans="1:16" x14ac:dyDescent="0.3">
      <c r="A5240">
        <v>201605</v>
      </c>
      <c r="B5240" t="s">
        <v>143</v>
      </c>
      <c r="C5240" t="s">
        <v>489</v>
      </c>
      <c r="D5240" t="s">
        <v>490</v>
      </c>
      <c r="E5240" t="s">
        <v>491</v>
      </c>
      <c r="F5240" t="s">
        <v>65</v>
      </c>
      <c r="G5240" t="s">
        <v>27</v>
      </c>
      <c r="H5240" t="s">
        <v>38</v>
      </c>
      <c r="I5240" t="s">
        <v>150</v>
      </c>
      <c r="J5240">
        <v>2696</v>
      </c>
      <c r="K5240">
        <v>6.98</v>
      </c>
      <c r="L5240">
        <v>18818.080000000002</v>
      </c>
      <c r="M5240">
        <v>1.3333333333333299</v>
      </c>
      <c r="N5240" t="s">
        <v>491</v>
      </c>
      <c r="O5240" t="s">
        <v>22</v>
      </c>
      <c r="P5240" s="2">
        <f>DATEVALUE(CONCATENATE(RIGHT(output[[#This Row],[month_year]],2),"/01/",LEFT(output[[#This Row],[month_year]],4)))</f>
        <v>42491</v>
      </c>
    </row>
    <row r="5241" spans="1:16" x14ac:dyDescent="0.3">
      <c r="A5241">
        <v>201605</v>
      </c>
      <c r="B5241" t="s">
        <v>143</v>
      </c>
      <c r="C5241" t="s">
        <v>492</v>
      </c>
      <c r="D5241" t="s">
        <v>493</v>
      </c>
      <c r="E5241" t="s">
        <v>488</v>
      </c>
      <c r="F5241" t="s">
        <v>65</v>
      </c>
      <c r="G5241" t="s">
        <v>27</v>
      </c>
      <c r="H5241" t="s">
        <v>20</v>
      </c>
      <c r="I5241" t="s">
        <v>28</v>
      </c>
      <c r="J5241">
        <v>1506</v>
      </c>
      <c r="K5241">
        <v>5.98</v>
      </c>
      <c r="L5241">
        <v>9005.8799999999992</v>
      </c>
      <c r="N5241" t="s">
        <v>488</v>
      </c>
      <c r="O5241" t="s">
        <v>24</v>
      </c>
      <c r="P5241" s="2">
        <f>DATEVALUE(CONCATENATE(RIGHT(output[[#This Row],[month_year]],2),"/01/",LEFT(output[[#This Row],[month_year]],4)))</f>
        <v>42491</v>
      </c>
    </row>
    <row r="5242" spans="1:16" x14ac:dyDescent="0.3">
      <c r="A5242">
        <v>201605</v>
      </c>
      <c r="B5242" t="s">
        <v>143</v>
      </c>
      <c r="C5242" t="s">
        <v>494</v>
      </c>
      <c r="D5242" t="s">
        <v>495</v>
      </c>
      <c r="E5242" t="s">
        <v>491</v>
      </c>
      <c r="F5242" t="s">
        <v>65</v>
      </c>
      <c r="G5242" t="s">
        <v>27</v>
      </c>
      <c r="H5242" t="s">
        <v>38</v>
      </c>
      <c r="I5242" t="s">
        <v>150</v>
      </c>
      <c r="J5242">
        <v>1107</v>
      </c>
      <c r="K5242">
        <v>6.98</v>
      </c>
      <c r="L5242">
        <v>7726.86</v>
      </c>
      <c r="N5242" t="s">
        <v>491</v>
      </c>
      <c r="O5242" t="s">
        <v>24</v>
      </c>
      <c r="P5242" s="2">
        <f>DATEVALUE(CONCATENATE(RIGHT(output[[#This Row],[month_year]],2),"/01/",LEFT(output[[#This Row],[month_year]],4)))</f>
        <v>42491</v>
      </c>
    </row>
    <row r="5243" spans="1:16" x14ac:dyDescent="0.3">
      <c r="A5243">
        <v>201605</v>
      </c>
      <c r="B5243" t="s">
        <v>143</v>
      </c>
      <c r="C5243" t="s">
        <v>496</v>
      </c>
      <c r="D5243" t="s">
        <v>497</v>
      </c>
      <c r="E5243" t="s">
        <v>498</v>
      </c>
      <c r="F5243" t="s">
        <v>65</v>
      </c>
      <c r="G5243" t="s">
        <v>19</v>
      </c>
      <c r="H5243" t="s">
        <v>20</v>
      </c>
      <c r="I5243" t="s">
        <v>21</v>
      </c>
      <c r="J5243">
        <v>1862</v>
      </c>
      <c r="K5243">
        <v>12.953333333333299</v>
      </c>
      <c r="L5243">
        <v>24119.106666666699</v>
      </c>
      <c r="M5243">
        <v>18.6666666666667</v>
      </c>
      <c r="N5243" t="s">
        <v>498</v>
      </c>
      <c r="O5243" t="s">
        <v>22</v>
      </c>
      <c r="P5243" s="2">
        <f>DATEVALUE(CONCATENATE(RIGHT(output[[#This Row],[month_year]],2),"/01/",LEFT(output[[#This Row],[month_year]],4)))</f>
        <v>42491</v>
      </c>
    </row>
    <row r="5244" spans="1:16" x14ac:dyDescent="0.3">
      <c r="A5244">
        <v>201605</v>
      </c>
      <c r="B5244" t="s">
        <v>143</v>
      </c>
      <c r="C5244" t="s">
        <v>499</v>
      </c>
      <c r="D5244" t="s">
        <v>500</v>
      </c>
      <c r="E5244" t="s">
        <v>501</v>
      </c>
      <c r="F5244" t="s">
        <v>65</v>
      </c>
      <c r="G5244" t="s">
        <v>19</v>
      </c>
      <c r="H5244" t="s">
        <v>38</v>
      </c>
      <c r="I5244" t="s">
        <v>39</v>
      </c>
      <c r="J5244">
        <v>2414</v>
      </c>
      <c r="K5244">
        <v>14.0966666666667</v>
      </c>
      <c r="L5244">
        <v>34029.353333333303</v>
      </c>
      <c r="M5244">
        <v>16</v>
      </c>
      <c r="N5244" t="s">
        <v>501</v>
      </c>
      <c r="O5244" t="s">
        <v>22</v>
      </c>
      <c r="P5244" s="2">
        <f>DATEVALUE(CONCATENATE(RIGHT(output[[#This Row],[month_year]],2),"/01/",LEFT(output[[#This Row],[month_year]],4)))</f>
        <v>42491</v>
      </c>
    </row>
    <row r="5245" spans="1:16" x14ac:dyDescent="0.3">
      <c r="A5245">
        <v>201605</v>
      </c>
      <c r="B5245" t="s">
        <v>143</v>
      </c>
      <c r="C5245" t="s">
        <v>502</v>
      </c>
      <c r="D5245" t="s">
        <v>503</v>
      </c>
      <c r="E5245" t="s">
        <v>498</v>
      </c>
      <c r="F5245" t="s">
        <v>65</v>
      </c>
      <c r="G5245" t="s">
        <v>161</v>
      </c>
      <c r="H5245" t="s">
        <v>20</v>
      </c>
      <c r="I5245" t="s">
        <v>162</v>
      </c>
      <c r="J5245">
        <v>2690</v>
      </c>
      <c r="K5245">
        <v>13.0733333333333</v>
      </c>
      <c r="L5245">
        <v>35167.266666666699</v>
      </c>
      <c r="N5245" t="s">
        <v>498</v>
      </c>
      <c r="O5245" t="s">
        <v>24</v>
      </c>
      <c r="P5245" s="2">
        <f>DATEVALUE(CONCATENATE(RIGHT(output[[#This Row],[month_year]],2),"/01/",LEFT(output[[#This Row],[month_year]],4)))</f>
        <v>42491</v>
      </c>
    </row>
    <row r="5246" spans="1:16" x14ac:dyDescent="0.3">
      <c r="A5246">
        <v>201605</v>
      </c>
      <c r="B5246" t="s">
        <v>143</v>
      </c>
      <c r="C5246" t="s">
        <v>504</v>
      </c>
      <c r="D5246" t="s">
        <v>505</v>
      </c>
      <c r="E5246" t="s">
        <v>501</v>
      </c>
      <c r="F5246" t="s">
        <v>65</v>
      </c>
      <c r="G5246" t="s">
        <v>161</v>
      </c>
      <c r="H5246" t="s">
        <v>38</v>
      </c>
      <c r="I5246" t="s">
        <v>165</v>
      </c>
      <c r="J5246">
        <v>3363</v>
      </c>
      <c r="K5246">
        <v>14.186666666666699</v>
      </c>
      <c r="L5246">
        <v>47709.760000000002</v>
      </c>
      <c r="N5246" t="s">
        <v>501</v>
      </c>
      <c r="O5246" t="s">
        <v>24</v>
      </c>
      <c r="P5246" s="2">
        <f>DATEVALUE(CONCATENATE(RIGHT(output[[#This Row],[month_year]],2),"/01/",LEFT(output[[#This Row],[month_year]],4)))</f>
        <v>42491</v>
      </c>
    </row>
    <row r="5247" spans="1:16" x14ac:dyDescent="0.3">
      <c r="A5247">
        <v>201605</v>
      </c>
      <c r="B5247" t="s">
        <v>143</v>
      </c>
      <c r="C5247" t="s">
        <v>506</v>
      </c>
      <c r="D5247" t="s">
        <v>507</v>
      </c>
      <c r="E5247" t="s">
        <v>498</v>
      </c>
      <c r="F5247" t="s">
        <v>65</v>
      </c>
      <c r="G5247" t="s">
        <v>19</v>
      </c>
      <c r="H5247" t="s">
        <v>20</v>
      </c>
      <c r="I5247" t="s">
        <v>21</v>
      </c>
      <c r="J5247">
        <v>622</v>
      </c>
      <c r="K5247">
        <v>13.5066666666667</v>
      </c>
      <c r="L5247">
        <v>8401.1466666666693</v>
      </c>
      <c r="N5247" t="s">
        <v>498</v>
      </c>
      <c r="O5247" t="s">
        <v>24</v>
      </c>
      <c r="P5247" s="2">
        <f>DATEVALUE(CONCATENATE(RIGHT(output[[#This Row],[month_year]],2),"/01/",LEFT(output[[#This Row],[month_year]],4)))</f>
        <v>42491</v>
      </c>
    </row>
    <row r="5248" spans="1:16" x14ac:dyDescent="0.3">
      <c r="A5248">
        <v>201605</v>
      </c>
      <c r="B5248" t="s">
        <v>143</v>
      </c>
      <c r="C5248" t="s">
        <v>508</v>
      </c>
      <c r="D5248" t="s">
        <v>509</v>
      </c>
      <c r="E5248" t="s">
        <v>501</v>
      </c>
      <c r="F5248" t="s">
        <v>65</v>
      </c>
      <c r="G5248" t="s">
        <v>19</v>
      </c>
      <c r="H5248" t="s">
        <v>38</v>
      </c>
      <c r="I5248" t="s">
        <v>39</v>
      </c>
      <c r="J5248">
        <v>910</v>
      </c>
      <c r="K5248">
        <v>14.53</v>
      </c>
      <c r="L5248">
        <v>13222.3</v>
      </c>
      <c r="N5248" t="s">
        <v>501</v>
      </c>
      <c r="O5248" t="s">
        <v>24</v>
      </c>
      <c r="P5248" s="2">
        <f>DATEVALUE(CONCATENATE(RIGHT(output[[#This Row],[month_year]],2),"/01/",LEFT(output[[#This Row],[month_year]],4)))</f>
        <v>42491</v>
      </c>
    </row>
    <row r="5249" spans="1:16" x14ac:dyDescent="0.3">
      <c r="A5249">
        <v>201605</v>
      </c>
      <c r="B5249" t="s">
        <v>143</v>
      </c>
      <c r="C5249" t="s">
        <v>510</v>
      </c>
      <c r="D5249" t="s">
        <v>511</v>
      </c>
      <c r="E5249" t="s">
        <v>512</v>
      </c>
      <c r="F5249" t="s">
        <v>65</v>
      </c>
      <c r="G5249" t="s">
        <v>27</v>
      </c>
      <c r="H5249" t="s">
        <v>20</v>
      </c>
      <c r="I5249" t="s">
        <v>28</v>
      </c>
      <c r="J5249">
        <v>1955</v>
      </c>
      <c r="K5249">
        <v>5.98</v>
      </c>
      <c r="L5249">
        <v>11690.9</v>
      </c>
      <c r="M5249">
        <v>0.66666666666666696</v>
      </c>
      <c r="N5249" t="s">
        <v>512</v>
      </c>
      <c r="O5249" t="s">
        <v>22</v>
      </c>
      <c r="P5249" s="2">
        <f>DATEVALUE(CONCATENATE(RIGHT(output[[#This Row],[month_year]],2),"/01/",LEFT(output[[#This Row],[month_year]],4)))</f>
        <v>42491</v>
      </c>
    </row>
    <row r="5250" spans="1:16" x14ac:dyDescent="0.3">
      <c r="A5250">
        <v>201605</v>
      </c>
      <c r="B5250" t="s">
        <v>143</v>
      </c>
      <c r="C5250" t="s">
        <v>513</v>
      </c>
      <c r="D5250" t="s">
        <v>514</v>
      </c>
      <c r="E5250" t="s">
        <v>515</v>
      </c>
      <c r="F5250" t="s">
        <v>65</v>
      </c>
      <c r="G5250" t="s">
        <v>27</v>
      </c>
      <c r="H5250" t="s">
        <v>38</v>
      </c>
      <c r="I5250" t="s">
        <v>150</v>
      </c>
      <c r="J5250">
        <v>1311</v>
      </c>
      <c r="K5250">
        <v>6.98</v>
      </c>
      <c r="L5250">
        <v>9150.7800000000007</v>
      </c>
      <c r="M5250">
        <v>0.66666666666666696</v>
      </c>
      <c r="N5250" t="s">
        <v>515</v>
      </c>
      <c r="O5250" t="s">
        <v>22</v>
      </c>
      <c r="P5250" s="2">
        <f>DATEVALUE(CONCATENATE(RIGHT(output[[#This Row],[month_year]],2),"/01/",LEFT(output[[#This Row],[month_year]],4)))</f>
        <v>42491</v>
      </c>
    </row>
    <row r="5251" spans="1:16" x14ac:dyDescent="0.3">
      <c r="A5251">
        <v>201605</v>
      </c>
      <c r="B5251" t="s">
        <v>143</v>
      </c>
      <c r="C5251" t="s">
        <v>516</v>
      </c>
      <c r="D5251" t="s">
        <v>517</v>
      </c>
      <c r="E5251" t="s">
        <v>512</v>
      </c>
      <c r="F5251" t="s">
        <v>65</v>
      </c>
      <c r="G5251" t="s">
        <v>27</v>
      </c>
      <c r="H5251" t="s">
        <v>20</v>
      </c>
      <c r="I5251" t="s">
        <v>28</v>
      </c>
      <c r="J5251">
        <v>565</v>
      </c>
      <c r="K5251">
        <v>5.98</v>
      </c>
      <c r="L5251">
        <v>3378.7</v>
      </c>
      <c r="N5251" t="s">
        <v>512</v>
      </c>
      <c r="O5251" t="s">
        <v>24</v>
      </c>
      <c r="P5251" s="2">
        <f>DATEVALUE(CONCATENATE(RIGHT(output[[#This Row],[month_year]],2),"/01/",LEFT(output[[#This Row],[month_year]],4)))</f>
        <v>42491</v>
      </c>
    </row>
    <row r="5252" spans="1:16" x14ac:dyDescent="0.3">
      <c r="A5252">
        <v>201605</v>
      </c>
      <c r="B5252" t="s">
        <v>143</v>
      </c>
      <c r="C5252" t="s">
        <v>518</v>
      </c>
      <c r="D5252" t="s">
        <v>519</v>
      </c>
      <c r="E5252" t="s">
        <v>515</v>
      </c>
      <c r="F5252" t="s">
        <v>65</v>
      </c>
      <c r="G5252" t="s">
        <v>27</v>
      </c>
      <c r="H5252" t="s">
        <v>38</v>
      </c>
      <c r="I5252" t="s">
        <v>150</v>
      </c>
      <c r="J5252">
        <v>374</v>
      </c>
      <c r="K5252">
        <v>6.98</v>
      </c>
      <c r="L5252">
        <v>2610.52</v>
      </c>
      <c r="N5252" t="s">
        <v>515</v>
      </c>
      <c r="O5252" t="s">
        <v>24</v>
      </c>
      <c r="P5252" s="2">
        <f>DATEVALUE(CONCATENATE(RIGHT(output[[#This Row],[month_year]],2),"/01/",LEFT(output[[#This Row],[month_year]],4)))</f>
        <v>42491</v>
      </c>
    </row>
    <row r="5253" spans="1:16" x14ac:dyDescent="0.3">
      <c r="A5253">
        <v>201605</v>
      </c>
      <c r="B5253" t="s">
        <v>143</v>
      </c>
      <c r="C5253" t="s">
        <v>520</v>
      </c>
      <c r="D5253" t="s">
        <v>521</v>
      </c>
      <c r="E5253" t="s">
        <v>100</v>
      </c>
      <c r="F5253" t="s">
        <v>65</v>
      </c>
      <c r="G5253" t="s">
        <v>19</v>
      </c>
      <c r="H5253" t="s">
        <v>20</v>
      </c>
      <c r="I5253" t="s">
        <v>21</v>
      </c>
      <c r="J5253">
        <v>2633</v>
      </c>
      <c r="K5253">
        <v>12.953333333333299</v>
      </c>
      <c r="L5253">
        <v>34106.1266666667</v>
      </c>
      <c r="M5253">
        <v>21.3333333333333</v>
      </c>
      <c r="N5253" t="s">
        <v>100</v>
      </c>
      <c r="O5253" t="s">
        <v>22</v>
      </c>
      <c r="P5253" s="2">
        <f>DATEVALUE(CONCATENATE(RIGHT(output[[#This Row],[month_year]],2),"/01/",LEFT(output[[#This Row],[month_year]],4)))</f>
        <v>42491</v>
      </c>
    </row>
    <row r="5254" spans="1:16" x14ac:dyDescent="0.3">
      <c r="A5254">
        <v>201605</v>
      </c>
      <c r="B5254" t="s">
        <v>143</v>
      </c>
      <c r="C5254" t="s">
        <v>522</v>
      </c>
      <c r="D5254" t="s">
        <v>102</v>
      </c>
      <c r="E5254" t="s">
        <v>103</v>
      </c>
      <c r="F5254" t="s">
        <v>65</v>
      </c>
      <c r="G5254" t="s">
        <v>19</v>
      </c>
      <c r="H5254" t="s">
        <v>38</v>
      </c>
      <c r="I5254" t="s">
        <v>39</v>
      </c>
      <c r="J5254">
        <v>3357</v>
      </c>
      <c r="K5254">
        <v>14.0966666666667</v>
      </c>
      <c r="L5254">
        <v>47322.51</v>
      </c>
      <c r="M5254">
        <v>20</v>
      </c>
      <c r="N5254" t="s">
        <v>103</v>
      </c>
      <c r="O5254" t="s">
        <v>22</v>
      </c>
      <c r="P5254" s="2">
        <f>DATEVALUE(CONCATENATE(RIGHT(output[[#This Row],[month_year]],2),"/01/",LEFT(output[[#This Row],[month_year]],4)))</f>
        <v>42491</v>
      </c>
    </row>
    <row r="5255" spans="1:16" x14ac:dyDescent="0.3">
      <c r="A5255">
        <v>201605</v>
      </c>
      <c r="B5255" t="s">
        <v>143</v>
      </c>
      <c r="C5255" t="s">
        <v>523</v>
      </c>
      <c r="D5255" t="s">
        <v>524</v>
      </c>
      <c r="E5255" t="s">
        <v>100</v>
      </c>
      <c r="F5255" t="s">
        <v>65</v>
      </c>
      <c r="G5255" t="s">
        <v>161</v>
      </c>
      <c r="H5255" t="s">
        <v>20</v>
      </c>
      <c r="I5255" t="s">
        <v>162</v>
      </c>
      <c r="J5255">
        <v>3396</v>
      </c>
      <c r="K5255">
        <v>13.0733333333333</v>
      </c>
      <c r="L5255">
        <v>44397.04</v>
      </c>
      <c r="N5255" t="s">
        <v>100</v>
      </c>
      <c r="O5255" t="s">
        <v>24</v>
      </c>
      <c r="P5255" s="2">
        <f>DATEVALUE(CONCATENATE(RIGHT(output[[#This Row],[month_year]],2),"/01/",LEFT(output[[#This Row],[month_year]],4)))</f>
        <v>42491</v>
      </c>
    </row>
    <row r="5256" spans="1:16" x14ac:dyDescent="0.3">
      <c r="A5256">
        <v>201605</v>
      </c>
      <c r="B5256" t="s">
        <v>143</v>
      </c>
      <c r="C5256" t="s">
        <v>525</v>
      </c>
      <c r="D5256" t="s">
        <v>526</v>
      </c>
      <c r="E5256" t="s">
        <v>103</v>
      </c>
      <c r="F5256" t="s">
        <v>65</v>
      </c>
      <c r="G5256" t="s">
        <v>161</v>
      </c>
      <c r="H5256" t="s">
        <v>38</v>
      </c>
      <c r="I5256" t="s">
        <v>165</v>
      </c>
      <c r="J5256">
        <v>4381</v>
      </c>
      <c r="K5256">
        <v>14.186666666666699</v>
      </c>
      <c r="L5256">
        <v>62151.786666666703</v>
      </c>
      <c r="N5256" t="s">
        <v>103</v>
      </c>
      <c r="O5256" t="s">
        <v>24</v>
      </c>
      <c r="P5256" s="2">
        <f>DATEVALUE(CONCATENATE(RIGHT(output[[#This Row],[month_year]],2),"/01/",LEFT(output[[#This Row],[month_year]],4)))</f>
        <v>42491</v>
      </c>
    </row>
    <row r="5257" spans="1:16" x14ac:dyDescent="0.3">
      <c r="A5257">
        <v>201605</v>
      </c>
      <c r="B5257" t="s">
        <v>143</v>
      </c>
      <c r="C5257" t="s">
        <v>527</v>
      </c>
      <c r="D5257" t="s">
        <v>528</v>
      </c>
      <c r="E5257" t="s">
        <v>100</v>
      </c>
      <c r="F5257" t="s">
        <v>65</v>
      </c>
      <c r="G5257" t="s">
        <v>19</v>
      </c>
      <c r="H5257" t="s">
        <v>20</v>
      </c>
      <c r="I5257" t="s">
        <v>21</v>
      </c>
      <c r="J5257">
        <v>820</v>
      </c>
      <c r="K5257">
        <v>13.5066666666667</v>
      </c>
      <c r="L5257">
        <v>11075.4666666667</v>
      </c>
      <c r="N5257" t="s">
        <v>100</v>
      </c>
      <c r="O5257" t="s">
        <v>24</v>
      </c>
      <c r="P5257" s="2">
        <f>DATEVALUE(CONCATENATE(RIGHT(output[[#This Row],[month_year]],2),"/01/",LEFT(output[[#This Row],[month_year]],4)))</f>
        <v>42491</v>
      </c>
    </row>
    <row r="5258" spans="1:16" x14ac:dyDescent="0.3">
      <c r="A5258">
        <v>201605</v>
      </c>
      <c r="B5258" t="s">
        <v>143</v>
      </c>
      <c r="C5258" t="s">
        <v>529</v>
      </c>
      <c r="D5258" t="s">
        <v>530</v>
      </c>
      <c r="E5258" t="s">
        <v>103</v>
      </c>
      <c r="F5258" t="s">
        <v>65</v>
      </c>
      <c r="G5258" t="s">
        <v>19</v>
      </c>
      <c r="H5258" t="s">
        <v>38</v>
      </c>
      <c r="I5258" t="s">
        <v>39</v>
      </c>
      <c r="J5258">
        <v>1096</v>
      </c>
      <c r="K5258">
        <v>14.53</v>
      </c>
      <c r="L5258">
        <v>15924.88</v>
      </c>
      <c r="N5258" t="s">
        <v>103</v>
      </c>
      <c r="O5258" t="s">
        <v>24</v>
      </c>
      <c r="P5258" s="2">
        <f>DATEVALUE(CONCATENATE(RIGHT(output[[#This Row],[month_year]],2),"/01/",LEFT(output[[#This Row],[month_year]],4)))</f>
        <v>42491</v>
      </c>
    </row>
    <row r="5259" spans="1:16" x14ac:dyDescent="0.3">
      <c r="A5259">
        <v>201605</v>
      </c>
      <c r="B5259" t="s">
        <v>143</v>
      </c>
      <c r="C5259" t="s">
        <v>553</v>
      </c>
      <c r="D5259" t="s">
        <v>554</v>
      </c>
      <c r="E5259" t="s">
        <v>555</v>
      </c>
      <c r="F5259" t="s">
        <v>65</v>
      </c>
      <c r="G5259" t="s">
        <v>27</v>
      </c>
      <c r="H5259" t="s">
        <v>20</v>
      </c>
      <c r="I5259" t="s">
        <v>28</v>
      </c>
      <c r="J5259">
        <v>3931</v>
      </c>
      <c r="K5259">
        <v>5.98</v>
      </c>
      <c r="L5259">
        <v>23507.38</v>
      </c>
      <c r="M5259">
        <v>0.66666666666666696</v>
      </c>
      <c r="N5259" t="s">
        <v>555</v>
      </c>
      <c r="O5259" t="s">
        <v>22</v>
      </c>
      <c r="P5259" s="2">
        <f>DATEVALUE(CONCATENATE(RIGHT(output[[#This Row],[month_year]],2),"/01/",LEFT(output[[#This Row],[month_year]],4)))</f>
        <v>42491</v>
      </c>
    </row>
    <row r="5260" spans="1:16" x14ac:dyDescent="0.3">
      <c r="A5260">
        <v>201605</v>
      </c>
      <c r="B5260" t="s">
        <v>143</v>
      </c>
      <c r="C5260" t="s">
        <v>556</v>
      </c>
      <c r="D5260" t="s">
        <v>557</v>
      </c>
      <c r="E5260" t="s">
        <v>558</v>
      </c>
      <c r="F5260" t="s">
        <v>65</v>
      </c>
      <c r="G5260" t="s">
        <v>27</v>
      </c>
      <c r="H5260" t="s">
        <v>38</v>
      </c>
      <c r="I5260" t="s">
        <v>150</v>
      </c>
      <c r="J5260">
        <v>2874</v>
      </c>
      <c r="K5260">
        <v>6.98</v>
      </c>
      <c r="L5260">
        <v>20060.52</v>
      </c>
      <c r="M5260">
        <v>0.66666666666666696</v>
      </c>
      <c r="N5260" t="s">
        <v>558</v>
      </c>
      <c r="O5260" t="s">
        <v>22</v>
      </c>
      <c r="P5260" s="2">
        <f>DATEVALUE(CONCATENATE(RIGHT(output[[#This Row],[month_year]],2),"/01/",LEFT(output[[#This Row],[month_year]],4)))</f>
        <v>42491</v>
      </c>
    </row>
    <row r="5261" spans="1:16" x14ac:dyDescent="0.3">
      <c r="A5261">
        <v>201605</v>
      </c>
      <c r="B5261" t="s">
        <v>143</v>
      </c>
      <c r="C5261" t="s">
        <v>559</v>
      </c>
      <c r="D5261" t="s">
        <v>560</v>
      </c>
      <c r="E5261" t="s">
        <v>555</v>
      </c>
      <c r="F5261" t="s">
        <v>65</v>
      </c>
      <c r="G5261" t="s">
        <v>27</v>
      </c>
      <c r="H5261" t="s">
        <v>20</v>
      </c>
      <c r="I5261" t="s">
        <v>28</v>
      </c>
      <c r="J5261">
        <v>971</v>
      </c>
      <c r="K5261">
        <v>5.98</v>
      </c>
      <c r="L5261">
        <v>5806.58</v>
      </c>
      <c r="N5261" t="s">
        <v>555</v>
      </c>
      <c r="O5261" t="s">
        <v>24</v>
      </c>
      <c r="P5261" s="2">
        <f>DATEVALUE(CONCATENATE(RIGHT(output[[#This Row],[month_year]],2),"/01/",LEFT(output[[#This Row],[month_year]],4)))</f>
        <v>42491</v>
      </c>
    </row>
    <row r="5262" spans="1:16" x14ac:dyDescent="0.3">
      <c r="A5262">
        <v>201605</v>
      </c>
      <c r="B5262" t="s">
        <v>143</v>
      </c>
      <c r="C5262" t="s">
        <v>561</v>
      </c>
      <c r="D5262" t="s">
        <v>562</v>
      </c>
      <c r="E5262" t="s">
        <v>558</v>
      </c>
      <c r="F5262" t="s">
        <v>65</v>
      </c>
      <c r="G5262" t="s">
        <v>27</v>
      </c>
      <c r="H5262" t="s">
        <v>38</v>
      </c>
      <c r="I5262" t="s">
        <v>150</v>
      </c>
      <c r="J5262">
        <v>738</v>
      </c>
      <c r="K5262">
        <v>6.98</v>
      </c>
      <c r="L5262">
        <v>5151.24</v>
      </c>
      <c r="N5262" t="s">
        <v>558</v>
      </c>
      <c r="O5262" t="s">
        <v>24</v>
      </c>
      <c r="P5262" s="2">
        <f>DATEVALUE(CONCATENATE(RIGHT(output[[#This Row],[month_year]],2),"/01/",LEFT(output[[#This Row],[month_year]],4)))</f>
        <v>42491</v>
      </c>
    </row>
    <row r="5263" spans="1:16" x14ac:dyDescent="0.3">
      <c r="A5263">
        <v>201605</v>
      </c>
      <c r="B5263" t="s">
        <v>143</v>
      </c>
      <c r="C5263" t="s">
        <v>563</v>
      </c>
      <c r="D5263" t="s">
        <v>564</v>
      </c>
      <c r="E5263" t="s">
        <v>113</v>
      </c>
      <c r="F5263" t="s">
        <v>65</v>
      </c>
      <c r="G5263" t="s">
        <v>161</v>
      </c>
      <c r="H5263" t="s">
        <v>38</v>
      </c>
      <c r="I5263" t="s">
        <v>165</v>
      </c>
      <c r="J5263">
        <v>5744</v>
      </c>
      <c r="K5263">
        <v>14.186666666666699</v>
      </c>
      <c r="L5263">
        <v>81488.213333333304</v>
      </c>
      <c r="M5263">
        <v>21.3333333333333</v>
      </c>
      <c r="N5263" t="s">
        <v>113</v>
      </c>
      <c r="O5263" t="s">
        <v>22</v>
      </c>
      <c r="P5263" s="2">
        <f>DATEVALUE(CONCATENATE(RIGHT(output[[#This Row],[month_year]],2),"/01/",LEFT(output[[#This Row],[month_year]],4)))</f>
        <v>42491</v>
      </c>
    </row>
    <row r="5264" spans="1:16" x14ac:dyDescent="0.3">
      <c r="A5264">
        <v>201605</v>
      </c>
      <c r="B5264" t="s">
        <v>143</v>
      </c>
      <c r="C5264" t="s">
        <v>565</v>
      </c>
      <c r="D5264" t="s">
        <v>566</v>
      </c>
      <c r="E5264" t="s">
        <v>113</v>
      </c>
      <c r="F5264" t="s">
        <v>65</v>
      </c>
      <c r="G5264" t="s">
        <v>19</v>
      </c>
      <c r="H5264" t="s">
        <v>38</v>
      </c>
      <c r="I5264" t="s">
        <v>39</v>
      </c>
      <c r="J5264">
        <v>1308</v>
      </c>
      <c r="K5264">
        <v>14.53</v>
      </c>
      <c r="L5264">
        <v>19005.240000000002</v>
      </c>
      <c r="N5264" t="s">
        <v>113</v>
      </c>
      <c r="O5264" t="s">
        <v>24</v>
      </c>
      <c r="P5264" s="2">
        <f>DATEVALUE(CONCATENATE(RIGHT(output[[#This Row],[month_year]],2),"/01/",LEFT(output[[#This Row],[month_year]],4)))</f>
        <v>42491</v>
      </c>
    </row>
    <row r="5265" spans="1:16" x14ac:dyDescent="0.3">
      <c r="A5265">
        <v>201605</v>
      </c>
      <c r="B5265" t="s">
        <v>143</v>
      </c>
      <c r="C5265" t="s">
        <v>567</v>
      </c>
      <c r="D5265" t="s">
        <v>568</v>
      </c>
      <c r="E5265" t="s">
        <v>67</v>
      </c>
      <c r="F5265" t="s">
        <v>65</v>
      </c>
      <c r="G5265" t="s">
        <v>19</v>
      </c>
      <c r="H5265" t="s">
        <v>20</v>
      </c>
      <c r="I5265" t="s">
        <v>21</v>
      </c>
      <c r="J5265">
        <v>3549</v>
      </c>
      <c r="K5265">
        <v>12.953333333333299</v>
      </c>
      <c r="L5265">
        <v>45971.38</v>
      </c>
      <c r="M5265">
        <v>21.3333333333333</v>
      </c>
      <c r="N5265" t="s">
        <v>67</v>
      </c>
      <c r="O5265" t="s">
        <v>22</v>
      </c>
      <c r="P5265" s="2">
        <f>DATEVALUE(CONCATENATE(RIGHT(output[[#This Row],[month_year]],2),"/01/",LEFT(output[[#This Row],[month_year]],4)))</f>
        <v>42491</v>
      </c>
    </row>
    <row r="5266" spans="1:16" x14ac:dyDescent="0.3">
      <c r="A5266">
        <v>201605</v>
      </c>
      <c r="B5266" t="s">
        <v>143</v>
      </c>
      <c r="C5266" t="s">
        <v>569</v>
      </c>
      <c r="D5266" t="s">
        <v>112</v>
      </c>
      <c r="E5266" t="s">
        <v>113</v>
      </c>
      <c r="F5266" t="s">
        <v>65</v>
      </c>
      <c r="G5266" t="s">
        <v>19</v>
      </c>
      <c r="H5266" t="s">
        <v>38</v>
      </c>
      <c r="I5266" t="s">
        <v>39</v>
      </c>
      <c r="J5266">
        <v>4159</v>
      </c>
      <c r="K5266">
        <v>14.0966666666667</v>
      </c>
      <c r="L5266">
        <v>58628.036666666703</v>
      </c>
      <c r="N5266" t="s">
        <v>113</v>
      </c>
      <c r="O5266" t="s">
        <v>24</v>
      </c>
      <c r="P5266" s="2">
        <f>DATEVALUE(CONCATENATE(RIGHT(output[[#This Row],[month_year]],2),"/01/",LEFT(output[[#This Row],[month_year]],4)))</f>
        <v>42491</v>
      </c>
    </row>
    <row r="5267" spans="1:16" x14ac:dyDescent="0.3">
      <c r="A5267">
        <v>201605</v>
      </c>
      <c r="B5267" t="s">
        <v>143</v>
      </c>
      <c r="C5267" t="s">
        <v>570</v>
      </c>
      <c r="D5267" t="s">
        <v>571</v>
      </c>
      <c r="E5267" t="s">
        <v>67</v>
      </c>
      <c r="F5267" t="s">
        <v>65</v>
      </c>
      <c r="G5267" t="s">
        <v>161</v>
      </c>
      <c r="H5267" t="s">
        <v>20</v>
      </c>
      <c r="I5267" t="s">
        <v>162</v>
      </c>
      <c r="J5267">
        <v>4680</v>
      </c>
      <c r="K5267">
        <v>13.0733333333333</v>
      </c>
      <c r="L5267">
        <v>61183.199999999997</v>
      </c>
      <c r="N5267" t="s">
        <v>67</v>
      </c>
      <c r="O5267" t="s">
        <v>24</v>
      </c>
      <c r="P5267" s="2">
        <f>DATEVALUE(CONCATENATE(RIGHT(output[[#This Row],[month_year]],2),"/01/",LEFT(output[[#This Row],[month_year]],4)))</f>
        <v>42491</v>
      </c>
    </row>
    <row r="5268" spans="1:16" x14ac:dyDescent="0.3">
      <c r="A5268">
        <v>201605</v>
      </c>
      <c r="B5268" t="s">
        <v>143</v>
      </c>
      <c r="C5268" t="s">
        <v>572</v>
      </c>
      <c r="D5268" t="s">
        <v>573</v>
      </c>
      <c r="E5268" t="s">
        <v>67</v>
      </c>
      <c r="F5268" t="s">
        <v>65</v>
      </c>
      <c r="G5268" t="s">
        <v>19</v>
      </c>
      <c r="H5268" t="s">
        <v>20</v>
      </c>
      <c r="I5268" t="s">
        <v>21</v>
      </c>
      <c r="J5268">
        <v>1015</v>
      </c>
      <c r="K5268">
        <v>13.5066666666667</v>
      </c>
      <c r="L5268">
        <v>13709.266666666699</v>
      </c>
      <c r="N5268" t="s">
        <v>67</v>
      </c>
      <c r="O5268" t="s">
        <v>24</v>
      </c>
      <c r="P5268" s="2">
        <f>DATEVALUE(CONCATENATE(RIGHT(output[[#This Row],[month_year]],2),"/01/",LEFT(output[[#This Row],[month_year]],4)))</f>
        <v>42491</v>
      </c>
    </row>
    <row r="5269" spans="1:16" x14ac:dyDescent="0.3">
      <c r="A5269">
        <v>201605</v>
      </c>
      <c r="B5269" t="s">
        <v>143</v>
      </c>
      <c r="C5269" t="s">
        <v>574</v>
      </c>
      <c r="D5269" t="s">
        <v>575</v>
      </c>
      <c r="E5269" t="s">
        <v>576</v>
      </c>
      <c r="F5269" t="s">
        <v>65</v>
      </c>
      <c r="G5269" t="s">
        <v>27</v>
      </c>
      <c r="H5269" t="s">
        <v>20</v>
      </c>
      <c r="I5269" t="s">
        <v>28</v>
      </c>
      <c r="J5269">
        <v>3023</v>
      </c>
      <c r="K5269">
        <v>5.98</v>
      </c>
      <c r="L5269">
        <v>18077.54</v>
      </c>
      <c r="M5269">
        <v>0.66666666666666696</v>
      </c>
      <c r="N5269" t="s">
        <v>576</v>
      </c>
      <c r="O5269" t="s">
        <v>22</v>
      </c>
      <c r="P5269" s="2">
        <f>DATEVALUE(CONCATENATE(RIGHT(output[[#This Row],[month_year]],2),"/01/",LEFT(output[[#This Row],[month_year]],4)))</f>
        <v>42491</v>
      </c>
    </row>
    <row r="5270" spans="1:16" x14ac:dyDescent="0.3">
      <c r="A5270">
        <v>201605</v>
      </c>
      <c r="B5270" t="s">
        <v>143</v>
      </c>
      <c r="C5270" t="s">
        <v>577</v>
      </c>
      <c r="D5270" t="s">
        <v>578</v>
      </c>
      <c r="E5270" t="s">
        <v>579</v>
      </c>
      <c r="F5270" t="s">
        <v>65</v>
      </c>
      <c r="G5270" t="s">
        <v>27</v>
      </c>
      <c r="H5270" t="s">
        <v>38</v>
      </c>
      <c r="I5270" t="s">
        <v>150</v>
      </c>
      <c r="J5270">
        <v>2634</v>
      </c>
      <c r="K5270">
        <v>6.98</v>
      </c>
      <c r="L5270">
        <v>18385.32</v>
      </c>
      <c r="M5270">
        <v>0.66666666666666696</v>
      </c>
      <c r="N5270" t="s">
        <v>579</v>
      </c>
      <c r="O5270" t="s">
        <v>22</v>
      </c>
      <c r="P5270" s="2">
        <f>DATEVALUE(CONCATENATE(RIGHT(output[[#This Row],[month_year]],2),"/01/",LEFT(output[[#This Row],[month_year]],4)))</f>
        <v>42491</v>
      </c>
    </row>
    <row r="5271" spans="1:16" x14ac:dyDescent="0.3">
      <c r="A5271">
        <v>201605</v>
      </c>
      <c r="B5271" t="s">
        <v>143</v>
      </c>
      <c r="C5271" t="s">
        <v>580</v>
      </c>
      <c r="D5271" t="s">
        <v>581</v>
      </c>
      <c r="E5271" t="s">
        <v>576</v>
      </c>
      <c r="F5271" t="s">
        <v>65</v>
      </c>
      <c r="G5271" t="s">
        <v>27</v>
      </c>
      <c r="H5271" t="s">
        <v>20</v>
      </c>
      <c r="I5271" t="s">
        <v>28</v>
      </c>
      <c r="J5271">
        <v>859</v>
      </c>
      <c r="K5271">
        <v>5.98</v>
      </c>
      <c r="L5271">
        <v>5136.82</v>
      </c>
      <c r="N5271" t="s">
        <v>576</v>
      </c>
      <c r="O5271" t="s">
        <v>24</v>
      </c>
      <c r="P5271" s="2">
        <f>DATEVALUE(CONCATENATE(RIGHT(output[[#This Row],[month_year]],2),"/01/",LEFT(output[[#This Row],[month_year]],4)))</f>
        <v>42491</v>
      </c>
    </row>
    <row r="5272" spans="1:16" x14ac:dyDescent="0.3">
      <c r="A5272">
        <v>201605</v>
      </c>
      <c r="B5272" t="s">
        <v>143</v>
      </c>
      <c r="C5272" t="s">
        <v>582</v>
      </c>
      <c r="D5272" t="s">
        <v>583</v>
      </c>
      <c r="E5272" t="s">
        <v>579</v>
      </c>
      <c r="F5272" t="s">
        <v>65</v>
      </c>
      <c r="G5272" t="s">
        <v>27</v>
      </c>
      <c r="H5272" t="s">
        <v>38</v>
      </c>
      <c r="I5272" t="s">
        <v>150</v>
      </c>
      <c r="J5272">
        <v>790</v>
      </c>
      <c r="K5272">
        <v>6.98</v>
      </c>
      <c r="L5272">
        <v>5514.2</v>
      </c>
      <c r="N5272" t="s">
        <v>579</v>
      </c>
      <c r="O5272" t="s">
        <v>24</v>
      </c>
      <c r="P5272" s="2">
        <f>DATEVALUE(CONCATENATE(RIGHT(output[[#This Row],[month_year]],2),"/01/",LEFT(output[[#This Row],[month_year]],4)))</f>
        <v>42491</v>
      </c>
    </row>
    <row r="5273" spans="1:16" x14ac:dyDescent="0.3">
      <c r="A5273">
        <v>201605</v>
      </c>
      <c r="B5273" t="s">
        <v>143</v>
      </c>
      <c r="C5273" t="s">
        <v>584</v>
      </c>
      <c r="D5273" t="s">
        <v>585</v>
      </c>
      <c r="E5273" t="s">
        <v>115</v>
      </c>
      <c r="F5273" t="s">
        <v>65</v>
      </c>
      <c r="G5273" t="s">
        <v>19</v>
      </c>
      <c r="H5273" t="s">
        <v>20</v>
      </c>
      <c r="I5273" t="s">
        <v>21</v>
      </c>
      <c r="J5273">
        <v>1672</v>
      </c>
      <c r="K5273">
        <v>12.953333333333299</v>
      </c>
      <c r="L5273">
        <v>21657.973333333299</v>
      </c>
      <c r="M5273">
        <v>16</v>
      </c>
      <c r="N5273" t="s">
        <v>115</v>
      </c>
      <c r="O5273" t="s">
        <v>22</v>
      </c>
      <c r="P5273" s="2">
        <f>DATEVALUE(CONCATENATE(RIGHT(output[[#This Row],[month_year]],2),"/01/",LEFT(output[[#This Row],[month_year]],4)))</f>
        <v>42491</v>
      </c>
    </row>
    <row r="5274" spans="1:16" x14ac:dyDescent="0.3">
      <c r="A5274">
        <v>201605</v>
      </c>
      <c r="B5274" t="s">
        <v>143</v>
      </c>
      <c r="C5274" t="s">
        <v>586</v>
      </c>
      <c r="D5274" t="s">
        <v>585</v>
      </c>
      <c r="E5274" t="s">
        <v>115</v>
      </c>
      <c r="F5274" t="s">
        <v>65</v>
      </c>
      <c r="G5274" t="s">
        <v>19</v>
      </c>
      <c r="H5274" t="s">
        <v>20</v>
      </c>
      <c r="I5274" t="s">
        <v>21</v>
      </c>
      <c r="J5274">
        <v>2026</v>
      </c>
      <c r="K5274">
        <v>12.953333333333299</v>
      </c>
      <c r="L5274">
        <v>26243.453333333298</v>
      </c>
      <c r="N5274" t="s">
        <v>115</v>
      </c>
      <c r="O5274" t="s">
        <v>24</v>
      </c>
      <c r="P5274" s="2">
        <f>DATEVALUE(CONCATENATE(RIGHT(output[[#This Row],[month_year]],2),"/01/",LEFT(output[[#This Row],[month_year]],4)))</f>
        <v>42491</v>
      </c>
    </row>
    <row r="5275" spans="1:16" x14ac:dyDescent="0.3">
      <c r="A5275">
        <v>201605</v>
      </c>
      <c r="B5275" t="s">
        <v>143</v>
      </c>
      <c r="C5275" t="s">
        <v>587</v>
      </c>
      <c r="D5275" t="s">
        <v>588</v>
      </c>
      <c r="E5275" t="s">
        <v>117</v>
      </c>
      <c r="F5275" t="s">
        <v>65</v>
      </c>
      <c r="G5275" t="s">
        <v>19</v>
      </c>
      <c r="H5275" t="s">
        <v>38</v>
      </c>
      <c r="I5275" t="s">
        <v>39</v>
      </c>
      <c r="J5275">
        <v>2770</v>
      </c>
      <c r="K5275">
        <v>14.0966666666667</v>
      </c>
      <c r="L5275">
        <v>39047.766666666699</v>
      </c>
      <c r="M5275">
        <v>17.3333333333333</v>
      </c>
      <c r="N5275" t="s">
        <v>117</v>
      </c>
      <c r="O5275" t="s">
        <v>22</v>
      </c>
      <c r="P5275" s="2">
        <f>DATEVALUE(CONCATENATE(RIGHT(output[[#This Row],[month_year]],2),"/01/",LEFT(output[[#This Row],[month_year]],4)))</f>
        <v>42491</v>
      </c>
    </row>
    <row r="5276" spans="1:16" x14ac:dyDescent="0.3">
      <c r="A5276">
        <v>201605</v>
      </c>
      <c r="B5276" t="s">
        <v>143</v>
      </c>
      <c r="C5276" t="s">
        <v>589</v>
      </c>
      <c r="D5276" t="s">
        <v>590</v>
      </c>
      <c r="E5276" t="s">
        <v>117</v>
      </c>
      <c r="F5276" t="s">
        <v>65</v>
      </c>
      <c r="G5276" t="s">
        <v>161</v>
      </c>
      <c r="H5276" t="s">
        <v>38</v>
      </c>
      <c r="I5276" t="s">
        <v>165</v>
      </c>
      <c r="J5276">
        <v>3136</v>
      </c>
      <c r="K5276">
        <v>14.186666666666699</v>
      </c>
      <c r="L5276">
        <v>44489.386666666702</v>
      </c>
      <c r="N5276" t="s">
        <v>117</v>
      </c>
      <c r="O5276" t="s">
        <v>24</v>
      </c>
      <c r="P5276" s="2">
        <f>DATEVALUE(CONCATENATE(RIGHT(output[[#This Row],[month_year]],2),"/01/",LEFT(output[[#This Row],[month_year]],4)))</f>
        <v>42491</v>
      </c>
    </row>
    <row r="5277" spans="1:16" x14ac:dyDescent="0.3">
      <c r="A5277">
        <v>201605</v>
      </c>
      <c r="B5277" t="s">
        <v>143</v>
      </c>
      <c r="C5277" t="s">
        <v>591</v>
      </c>
      <c r="D5277" t="s">
        <v>592</v>
      </c>
      <c r="E5277" t="s">
        <v>115</v>
      </c>
      <c r="F5277" t="s">
        <v>65</v>
      </c>
      <c r="G5277" t="s">
        <v>19</v>
      </c>
      <c r="H5277" t="s">
        <v>20</v>
      </c>
      <c r="I5277" t="s">
        <v>21</v>
      </c>
      <c r="J5277">
        <v>508</v>
      </c>
      <c r="K5277">
        <v>13.5066666666667</v>
      </c>
      <c r="L5277">
        <v>6861.38666666667</v>
      </c>
      <c r="N5277" t="s">
        <v>115</v>
      </c>
      <c r="O5277" t="s">
        <v>24</v>
      </c>
      <c r="P5277" s="2">
        <f>DATEVALUE(CONCATENATE(RIGHT(output[[#This Row],[month_year]],2),"/01/",LEFT(output[[#This Row],[month_year]],4)))</f>
        <v>42491</v>
      </c>
    </row>
    <row r="5278" spans="1:16" x14ac:dyDescent="0.3">
      <c r="A5278">
        <v>201605</v>
      </c>
      <c r="B5278" t="s">
        <v>143</v>
      </c>
      <c r="C5278" t="s">
        <v>593</v>
      </c>
      <c r="D5278" t="s">
        <v>594</v>
      </c>
      <c r="E5278" t="s">
        <v>117</v>
      </c>
      <c r="F5278" t="s">
        <v>65</v>
      </c>
      <c r="G5278" t="s">
        <v>19</v>
      </c>
      <c r="H5278" t="s">
        <v>38</v>
      </c>
      <c r="I5278" t="s">
        <v>39</v>
      </c>
      <c r="J5278">
        <v>878</v>
      </c>
      <c r="K5278">
        <v>14.53</v>
      </c>
      <c r="L5278">
        <v>12757.34</v>
      </c>
      <c r="N5278" t="s">
        <v>117</v>
      </c>
      <c r="O5278" t="s">
        <v>24</v>
      </c>
      <c r="P5278" s="2">
        <f>DATEVALUE(CONCATENATE(RIGHT(output[[#This Row],[month_year]],2),"/01/",LEFT(output[[#This Row],[month_year]],4)))</f>
        <v>42491</v>
      </c>
    </row>
    <row r="5279" spans="1:16" x14ac:dyDescent="0.3">
      <c r="A5279">
        <v>201605</v>
      </c>
      <c r="B5279" t="s">
        <v>143</v>
      </c>
      <c r="C5279" t="s">
        <v>595</v>
      </c>
      <c r="D5279" t="s">
        <v>596</v>
      </c>
      <c r="E5279" t="s">
        <v>65</v>
      </c>
      <c r="F5279" t="s">
        <v>65</v>
      </c>
      <c r="G5279" t="s">
        <v>19</v>
      </c>
      <c r="H5279" t="s">
        <v>20</v>
      </c>
      <c r="I5279" t="s">
        <v>21</v>
      </c>
      <c r="J5279">
        <v>4547</v>
      </c>
      <c r="K5279">
        <v>12.953333333333299</v>
      </c>
      <c r="L5279">
        <v>58898.8066666667</v>
      </c>
      <c r="M5279">
        <v>41.3333333333333</v>
      </c>
      <c r="N5279" t="s">
        <v>65</v>
      </c>
      <c r="O5279" t="s">
        <v>22</v>
      </c>
      <c r="P5279" s="2">
        <f>DATEVALUE(CONCATENATE(RIGHT(output[[#This Row],[month_year]],2),"/01/",LEFT(output[[#This Row],[month_year]],4)))</f>
        <v>42491</v>
      </c>
    </row>
    <row r="5280" spans="1:16" x14ac:dyDescent="0.3">
      <c r="A5280">
        <v>201605</v>
      </c>
      <c r="B5280" t="s">
        <v>143</v>
      </c>
      <c r="C5280" t="s">
        <v>597</v>
      </c>
      <c r="D5280" t="s">
        <v>598</v>
      </c>
      <c r="E5280" t="s">
        <v>120</v>
      </c>
      <c r="F5280" t="s">
        <v>65</v>
      </c>
      <c r="G5280" t="s">
        <v>19</v>
      </c>
      <c r="H5280" t="s">
        <v>38</v>
      </c>
      <c r="I5280" t="s">
        <v>39</v>
      </c>
      <c r="J5280">
        <v>5294</v>
      </c>
      <c r="K5280">
        <v>14.0966666666667</v>
      </c>
      <c r="L5280">
        <v>74627.753333333298</v>
      </c>
      <c r="M5280">
        <v>41.3333333333333</v>
      </c>
      <c r="N5280" t="s">
        <v>120</v>
      </c>
      <c r="O5280" t="s">
        <v>22</v>
      </c>
      <c r="P5280" s="2">
        <f>DATEVALUE(CONCATENATE(RIGHT(output[[#This Row],[month_year]],2),"/01/",LEFT(output[[#This Row],[month_year]],4)))</f>
        <v>42491</v>
      </c>
    </row>
    <row r="5281" spans="1:16" x14ac:dyDescent="0.3">
      <c r="A5281">
        <v>201605</v>
      </c>
      <c r="B5281" t="s">
        <v>143</v>
      </c>
      <c r="C5281" t="s">
        <v>599</v>
      </c>
      <c r="D5281" t="s">
        <v>600</v>
      </c>
      <c r="E5281" t="s">
        <v>65</v>
      </c>
      <c r="F5281" t="s">
        <v>65</v>
      </c>
      <c r="G5281" t="s">
        <v>19</v>
      </c>
      <c r="H5281" t="s">
        <v>20</v>
      </c>
      <c r="I5281" t="s">
        <v>21</v>
      </c>
      <c r="J5281">
        <v>1517</v>
      </c>
      <c r="K5281">
        <v>13.5066666666667</v>
      </c>
      <c r="L5281">
        <v>20489.613333333298</v>
      </c>
      <c r="N5281" t="s">
        <v>65</v>
      </c>
      <c r="O5281" t="s">
        <v>24</v>
      </c>
      <c r="P5281" s="2">
        <f>DATEVALUE(CONCATENATE(RIGHT(output[[#This Row],[month_year]],2),"/01/",LEFT(output[[#This Row],[month_year]],4)))</f>
        <v>42491</v>
      </c>
    </row>
    <row r="5282" spans="1:16" x14ac:dyDescent="0.3">
      <c r="A5282">
        <v>201605</v>
      </c>
      <c r="B5282" t="s">
        <v>143</v>
      </c>
      <c r="C5282" t="s">
        <v>601</v>
      </c>
      <c r="D5282" t="s">
        <v>602</v>
      </c>
      <c r="E5282" t="s">
        <v>603</v>
      </c>
      <c r="F5282" t="s">
        <v>65</v>
      </c>
      <c r="G5282" t="s">
        <v>27</v>
      </c>
      <c r="H5282" t="s">
        <v>20</v>
      </c>
      <c r="I5282" t="s">
        <v>28</v>
      </c>
      <c r="J5282">
        <v>6238</v>
      </c>
      <c r="K5282">
        <v>5.98</v>
      </c>
      <c r="L5282">
        <v>37303.24</v>
      </c>
      <c r="M5282">
        <v>0.66666666666666696</v>
      </c>
      <c r="N5282" t="s">
        <v>603</v>
      </c>
      <c r="O5282" t="s">
        <v>22</v>
      </c>
      <c r="P5282" s="2">
        <f>DATEVALUE(CONCATENATE(RIGHT(output[[#This Row],[month_year]],2),"/01/",LEFT(output[[#This Row],[month_year]],4)))</f>
        <v>42491</v>
      </c>
    </row>
    <row r="5283" spans="1:16" x14ac:dyDescent="0.3">
      <c r="A5283">
        <v>201605</v>
      </c>
      <c r="B5283" t="s">
        <v>143</v>
      </c>
      <c r="C5283" t="s">
        <v>604</v>
      </c>
      <c r="D5283" t="s">
        <v>605</v>
      </c>
      <c r="E5283" t="s">
        <v>606</v>
      </c>
      <c r="F5283" t="s">
        <v>65</v>
      </c>
      <c r="G5283" t="s">
        <v>27</v>
      </c>
      <c r="H5283" t="s">
        <v>38</v>
      </c>
      <c r="I5283" t="s">
        <v>150</v>
      </c>
      <c r="J5283">
        <v>5214</v>
      </c>
      <c r="K5283">
        <v>6.98</v>
      </c>
      <c r="L5283">
        <v>36393.72</v>
      </c>
      <c r="M5283">
        <v>1</v>
      </c>
      <c r="N5283" t="s">
        <v>606</v>
      </c>
      <c r="O5283" t="s">
        <v>22</v>
      </c>
      <c r="P5283" s="2">
        <f>DATEVALUE(CONCATENATE(RIGHT(output[[#This Row],[month_year]],2),"/01/",LEFT(output[[#This Row],[month_year]],4)))</f>
        <v>42491</v>
      </c>
    </row>
    <row r="5284" spans="1:16" x14ac:dyDescent="0.3">
      <c r="A5284">
        <v>201605</v>
      </c>
      <c r="B5284" t="s">
        <v>143</v>
      </c>
      <c r="C5284" t="s">
        <v>607</v>
      </c>
      <c r="D5284" t="s">
        <v>608</v>
      </c>
      <c r="E5284" t="s">
        <v>603</v>
      </c>
      <c r="F5284" t="s">
        <v>65</v>
      </c>
      <c r="G5284" t="s">
        <v>27</v>
      </c>
      <c r="H5284" t="s">
        <v>20</v>
      </c>
      <c r="I5284" t="s">
        <v>28</v>
      </c>
      <c r="J5284">
        <v>1597</v>
      </c>
      <c r="K5284">
        <v>5.98</v>
      </c>
      <c r="L5284">
        <v>9550.06</v>
      </c>
      <c r="N5284" t="s">
        <v>603</v>
      </c>
      <c r="O5284" t="s">
        <v>24</v>
      </c>
      <c r="P5284" s="2">
        <f>DATEVALUE(CONCATENATE(RIGHT(output[[#This Row],[month_year]],2),"/01/",LEFT(output[[#This Row],[month_year]],4)))</f>
        <v>42491</v>
      </c>
    </row>
    <row r="5285" spans="1:16" x14ac:dyDescent="0.3">
      <c r="A5285">
        <v>201605</v>
      </c>
      <c r="B5285" t="s">
        <v>143</v>
      </c>
      <c r="C5285" t="s">
        <v>609</v>
      </c>
      <c r="D5285" t="s">
        <v>610</v>
      </c>
      <c r="E5285" t="s">
        <v>606</v>
      </c>
      <c r="F5285" t="s">
        <v>65</v>
      </c>
      <c r="G5285" t="s">
        <v>27</v>
      </c>
      <c r="H5285" t="s">
        <v>38</v>
      </c>
      <c r="I5285" t="s">
        <v>150</v>
      </c>
      <c r="J5285">
        <v>1391</v>
      </c>
      <c r="K5285">
        <v>6.98</v>
      </c>
      <c r="L5285">
        <v>9709.18</v>
      </c>
      <c r="N5285" t="s">
        <v>606</v>
      </c>
      <c r="O5285" t="s">
        <v>24</v>
      </c>
      <c r="P5285" s="2">
        <f>DATEVALUE(CONCATENATE(RIGHT(output[[#This Row],[month_year]],2),"/01/",LEFT(output[[#This Row],[month_year]],4)))</f>
        <v>42491</v>
      </c>
    </row>
    <row r="5286" spans="1:16" x14ac:dyDescent="0.3">
      <c r="A5286">
        <v>201605</v>
      </c>
      <c r="B5286" t="s">
        <v>143</v>
      </c>
      <c r="C5286" t="s">
        <v>611</v>
      </c>
      <c r="D5286" t="s">
        <v>612</v>
      </c>
      <c r="E5286" t="s">
        <v>65</v>
      </c>
      <c r="F5286" t="s">
        <v>65</v>
      </c>
      <c r="G5286" t="s">
        <v>161</v>
      </c>
      <c r="H5286" t="s">
        <v>20</v>
      </c>
      <c r="I5286" t="s">
        <v>162</v>
      </c>
      <c r="J5286">
        <v>8795</v>
      </c>
      <c r="K5286">
        <v>13.0733333333333</v>
      </c>
      <c r="L5286">
        <v>114979.96666666699</v>
      </c>
      <c r="N5286" t="s">
        <v>65</v>
      </c>
      <c r="O5286" t="s">
        <v>24</v>
      </c>
      <c r="P5286" s="2">
        <f>DATEVALUE(CONCATENATE(RIGHT(output[[#This Row],[month_year]],2),"/01/",LEFT(output[[#This Row],[month_year]],4)))</f>
        <v>42491</v>
      </c>
    </row>
    <row r="5287" spans="1:16" x14ac:dyDescent="0.3">
      <c r="A5287">
        <v>201605</v>
      </c>
      <c r="B5287" t="s">
        <v>143</v>
      </c>
      <c r="C5287" t="s">
        <v>613</v>
      </c>
      <c r="D5287" t="s">
        <v>614</v>
      </c>
      <c r="E5287" t="s">
        <v>120</v>
      </c>
      <c r="F5287" t="s">
        <v>65</v>
      </c>
      <c r="G5287" t="s">
        <v>161</v>
      </c>
      <c r="H5287" t="s">
        <v>38</v>
      </c>
      <c r="I5287" t="s">
        <v>165</v>
      </c>
      <c r="J5287">
        <v>10692</v>
      </c>
      <c r="K5287">
        <v>14.186666666666699</v>
      </c>
      <c r="L5287">
        <v>151683.84</v>
      </c>
      <c r="N5287" t="s">
        <v>120</v>
      </c>
      <c r="O5287" t="s">
        <v>24</v>
      </c>
      <c r="P5287" s="2">
        <f>DATEVALUE(CONCATENATE(RIGHT(output[[#This Row],[month_year]],2),"/01/",LEFT(output[[#This Row],[month_year]],4)))</f>
        <v>42491</v>
      </c>
    </row>
    <row r="5288" spans="1:16" x14ac:dyDescent="0.3">
      <c r="A5288">
        <v>201605</v>
      </c>
      <c r="B5288" t="s">
        <v>143</v>
      </c>
      <c r="C5288" t="s">
        <v>118</v>
      </c>
      <c r="D5288" t="s">
        <v>119</v>
      </c>
      <c r="E5288" t="s">
        <v>120</v>
      </c>
      <c r="F5288" t="s">
        <v>65</v>
      </c>
      <c r="G5288" t="s">
        <v>19</v>
      </c>
      <c r="H5288" t="s">
        <v>38</v>
      </c>
      <c r="I5288" t="s">
        <v>39</v>
      </c>
      <c r="J5288">
        <v>1881</v>
      </c>
      <c r="K5288">
        <v>14.53</v>
      </c>
      <c r="L5288">
        <v>27330.93</v>
      </c>
      <c r="N5288" t="s">
        <v>120</v>
      </c>
      <c r="O5288" t="s">
        <v>24</v>
      </c>
      <c r="P5288" s="2">
        <f>DATEVALUE(CONCATENATE(RIGHT(output[[#This Row],[month_year]],2),"/01/",LEFT(output[[#This Row],[month_year]],4)))</f>
        <v>42491</v>
      </c>
    </row>
    <row r="5289" spans="1:16" x14ac:dyDescent="0.3">
      <c r="A5289">
        <v>201605</v>
      </c>
      <c r="B5289" t="s">
        <v>143</v>
      </c>
      <c r="C5289" t="s">
        <v>615</v>
      </c>
      <c r="D5289" t="s">
        <v>616</v>
      </c>
      <c r="E5289" t="s">
        <v>617</v>
      </c>
      <c r="F5289" t="s">
        <v>65</v>
      </c>
      <c r="G5289" t="s">
        <v>27</v>
      </c>
      <c r="H5289" t="s">
        <v>20</v>
      </c>
      <c r="I5289" t="s">
        <v>28</v>
      </c>
      <c r="J5289">
        <v>4513</v>
      </c>
      <c r="K5289">
        <v>5.98</v>
      </c>
      <c r="L5289">
        <v>26987.74</v>
      </c>
      <c r="M5289">
        <v>1</v>
      </c>
      <c r="N5289" t="s">
        <v>617</v>
      </c>
      <c r="O5289" t="s">
        <v>22</v>
      </c>
      <c r="P5289" s="2">
        <f>DATEVALUE(CONCATENATE(RIGHT(output[[#This Row],[month_year]],2),"/01/",LEFT(output[[#This Row],[month_year]],4)))</f>
        <v>42491</v>
      </c>
    </row>
    <row r="5290" spans="1:16" x14ac:dyDescent="0.3">
      <c r="A5290">
        <v>201605</v>
      </c>
      <c r="B5290" t="s">
        <v>143</v>
      </c>
      <c r="C5290" t="s">
        <v>618</v>
      </c>
      <c r="D5290" t="s">
        <v>619</v>
      </c>
      <c r="E5290" t="s">
        <v>620</v>
      </c>
      <c r="F5290" t="s">
        <v>65</v>
      </c>
      <c r="G5290" t="s">
        <v>27</v>
      </c>
      <c r="H5290" t="s">
        <v>38</v>
      </c>
      <c r="I5290" t="s">
        <v>150</v>
      </c>
      <c r="J5290">
        <v>3794</v>
      </c>
      <c r="K5290">
        <v>6.98</v>
      </c>
      <c r="L5290">
        <v>26482.12</v>
      </c>
      <c r="M5290">
        <v>1</v>
      </c>
      <c r="N5290" t="s">
        <v>620</v>
      </c>
      <c r="O5290" t="s">
        <v>22</v>
      </c>
      <c r="P5290" s="2">
        <f>DATEVALUE(CONCATENATE(RIGHT(output[[#This Row],[month_year]],2),"/01/",LEFT(output[[#This Row],[month_year]],4)))</f>
        <v>42491</v>
      </c>
    </row>
    <row r="5291" spans="1:16" x14ac:dyDescent="0.3">
      <c r="A5291">
        <v>201605</v>
      </c>
      <c r="B5291" t="s">
        <v>143</v>
      </c>
      <c r="C5291" t="s">
        <v>621</v>
      </c>
      <c r="D5291" t="s">
        <v>622</v>
      </c>
      <c r="E5291" t="s">
        <v>617</v>
      </c>
      <c r="F5291" t="s">
        <v>65</v>
      </c>
      <c r="G5291" t="s">
        <v>27</v>
      </c>
      <c r="H5291" t="s">
        <v>20</v>
      </c>
      <c r="I5291" t="s">
        <v>28</v>
      </c>
      <c r="J5291">
        <v>1827</v>
      </c>
      <c r="K5291">
        <v>5.98</v>
      </c>
      <c r="L5291">
        <v>10925.46</v>
      </c>
      <c r="N5291" t="s">
        <v>617</v>
      </c>
      <c r="O5291" t="s">
        <v>24</v>
      </c>
      <c r="P5291" s="2">
        <f>DATEVALUE(CONCATENATE(RIGHT(output[[#This Row],[month_year]],2),"/01/",LEFT(output[[#This Row],[month_year]],4)))</f>
        <v>42491</v>
      </c>
    </row>
    <row r="5292" spans="1:16" x14ac:dyDescent="0.3">
      <c r="A5292">
        <v>201605</v>
      </c>
      <c r="B5292" t="s">
        <v>143</v>
      </c>
      <c r="C5292" t="s">
        <v>623</v>
      </c>
      <c r="D5292" t="s">
        <v>624</v>
      </c>
      <c r="E5292" t="s">
        <v>620</v>
      </c>
      <c r="F5292" t="s">
        <v>65</v>
      </c>
      <c r="G5292" t="s">
        <v>27</v>
      </c>
      <c r="H5292" t="s">
        <v>38</v>
      </c>
      <c r="I5292" t="s">
        <v>150</v>
      </c>
      <c r="J5292">
        <v>1630</v>
      </c>
      <c r="K5292">
        <v>6.98</v>
      </c>
      <c r="L5292">
        <v>11377.4</v>
      </c>
      <c r="N5292" t="s">
        <v>620</v>
      </c>
      <c r="O5292" t="s">
        <v>24</v>
      </c>
      <c r="P5292" s="2">
        <f>DATEVALUE(CONCATENATE(RIGHT(output[[#This Row],[month_year]],2),"/01/",LEFT(output[[#This Row],[month_year]],4)))</f>
        <v>42491</v>
      </c>
    </row>
    <row r="5293" spans="1:16" x14ac:dyDescent="0.3">
      <c r="A5293">
        <v>201605</v>
      </c>
      <c r="B5293" t="s">
        <v>143</v>
      </c>
      <c r="C5293" t="s">
        <v>625</v>
      </c>
      <c r="D5293" t="s">
        <v>626</v>
      </c>
      <c r="E5293" t="s">
        <v>126</v>
      </c>
      <c r="F5293" t="s">
        <v>65</v>
      </c>
      <c r="G5293" t="s">
        <v>19</v>
      </c>
      <c r="H5293" t="s">
        <v>20</v>
      </c>
      <c r="I5293" t="s">
        <v>21</v>
      </c>
      <c r="J5293">
        <v>2494</v>
      </c>
      <c r="K5293">
        <v>12.953333333333299</v>
      </c>
      <c r="L5293">
        <v>32305.613333333298</v>
      </c>
      <c r="M5293">
        <v>20</v>
      </c>
      <c r="N5293" t="s">
        <v>126</v>
      </c>
      <c r="O5293" t="s">
        <v>22</v>
      </c>
      <c r="P5293" s="2">
        <f>DATEVALUE(CONCATENATE(RIGHT(output[[#This Row],[month_year]],2),"/01/",LEFT(output[[#This Row],[month_year]],4)))</f>
        <v>42491</v>
      </c>
    </row>
    <row r="5294" spans="1:16" x14ac:dyDescent="0.3">
      <c r="A5294">
        <v>201605</v>
      </c>
      <c r="B5294" t="s">
        <v>143</v>
      </c>
      <c r="C5294" t="s">
        <v>121</v>
      </c>
      <c r="D5294" t="s">
        <v>122</v>
      </c>
      <c r="E5294" t="s">
        <v>123</v>
      </c>
      <c r="F5294" t="s">
        <v>65</v>
      </c>
      <c r="G5294" t="s">
        <v>19</v>
      </c>
      <c r="H5294" t="s">
        <v>38</v>
      </c>
      <c r="I5294" t="s">
        <v>39</v>
      </c>
      <c r="J5294">
        <v>3759</v>
      </c>
      <c r="K5294">
        <v>14.0966666666667</v>
      </c>
      <c r="L5294">
        <v>52989.37</v>
      </c>
      <c r="M5294">
        <v>20</v>
      </c>
      <c r="N5294" t="s">
        <v>123</v>
      </c>
      <c r="O5294" t="s">
        <v>22</v>
      </c>
      <c r="P5294" s="2">
        <f>DATEVALUE(CONCATENATE(RIGHT(output[[#This Row],[month_year]],2),"/01/",LEFT(output[[#This Row],[month_year]],4)))</f>
        <v>42491</v>
      </c>
    </row>
    <row r="5295" spans="1:16" x14ac:dyDescent="0.3">
      <c r="A5295">
        <v>201605</v>
      </c>
      <c r="B5295" t="s">
        <v>143</v>
      </c>
      <c r="C5295" t="s">
        <v>627</v>
      </c>
      <c r="D5295" t="s">
        <v>628</v>
      </c>
      <c r="E5295" t="s">
        <v>126</v>
      </c>
      <c r="F5295" t="s">
        <v>65</v>
      </c>
      <c r="G5295" t="s">
        <v>161</v>
      </c>
      <c r="H5295" t="s">
        <v>20</v>
      </c>
      <c r="I5295" t="s">
        <v>162</v>
      </c>
      <c r="J5295">
        <v>3927</v>
      </c>
      <c r="K5295">
        <v>13.0733333333333</v>
      </c>
      <c r="L5295">
        <v>51338.98</v>
      </c>
      <c r="N5295" t="s">
        <v>126</v>
      </c>
      <c r="O5295" t="s">
        <v>24</v>
      </c>
      <c r="P5295" s="2">
        <f>DATEVALUE(CONCATENATE(RIGHT(output[[#This Row],[month_year]],2),"/01/",LEFT(output[[#This Row],[month_year]],4)))</f>
        <v>42491</v>
      </c>
    </row>
    <row r="5296" spans="1:16" x14ac:dyDescent="0.3">
      <c r="A5296">
        <v>201605</v>
      </c>
      <c r="B5296" t="s">
        <v>143</v>
      </c>
      <c r="C5296" t="s">
        <v>629</v>
      </c>
      <c r="D5296" t="s">
        <v>630</v>
      </c>
      <c r="E5296" t="s">
        <v>123</v>
      </c>
      <c r="F5296" t="s">
        <v>65</v>
      </c>
      <c r="G5296" t="s">
        <v>161</v>
      </c>
      <c r="H5296" t="s">
        <v>38</v>
      </c>
      <c r="I5296" t="s">
        <v>165</v>
      </c>
      <c r="J5296">
        <v>5474</v>
      </c>
      <c r="K5296">
        <v>14.186666666666699</v>
      </c>
      <c r="L5296">
        <v>77657.813333333295</v>
      </c>
      <c r="N5296" t="s">
        <v>123</v>
      </c>
      <c r="O5296" t="s">
        <v>24</v>
      </c>
      <c r="P5296" s="2">
        <f>DATEVALUE(CONCATENATE(RIGHT(output[[#This Row],[month_year]],2),"/01/",LEFT(output[[#This Row],[month_year]],4)))</f>
        <v>42491</v>
      </c>
    </row>
    <row r="5297" spans="1:16" x14ac:dyDescent="0.3">
      <c r="A5297">
        <v>201605</v>
      </c>
      <c r="B5297" t="s">
        <v>143</v>
      </c>
      <c r="C5297" t="s">
        <v>124</v>
      </c>
      <c r="D5297" t="s">
        <v>125</v>
      </c>
      <c r="E5297" t="s">
        <v>126</v>
      </c>
      <c r="F5297" t="s">
        <v>65</v>
      </c>
      <c r="G5297" t="s">
        <v>19</v>
      </c>
      <c r="H5297" t="s">
        <v>20</v>
      </c>
      <c r="I5297" t="s">
        <v>21</v>
      </c>
      <c r="J5297">
        <v>806</v>
      </c>
      <c r="K5297">
        <v>13.5066666666667</v>
      </c>
      <c r="L5297">
        <v>10886.3733333333</v>
      </c>
      <c r="N5297" t="s">
        <v>126</v>
      </c>
      <c r="O5297" t="s">
        <v>24</v>
      </c>
      <c r="P5297" s="2">
        <f>DATEVALUE(CONCATENATE(RIGHT(output[[#This Row],[month_year]],2),"/01/",LEFT(output[[#This Row],[month_year]],4)))</f>
        <v>42491</v>
      </c>
    </row>
    <row r="5298" spans="1:16" x14ac:dyDescent="0.3">
      <c r="A5298">
        <v>201605</v>
      </c>
      <c r="B5298" t="s">
        <v>143</v>
      </c>
      <c r="C5298" t="s">
        <v>631</v>
      </c>
      <c r="D5298" t="s">
        <v>632</v>
      </c>
      <c r="E5298" t="s">
        <v>123</v>
      </c>
      <c r="F5298" t="s">
        <v>65</v>
      </c>
      <c r="G5298" t="s">
        <v>19</v>
      </c>
      <c r="H5298" t="s">
        <v>38</v>
      </c>
      <c r="I5298" t="s">
        <v>39</v>
      </c>
      <c r="J5298">
        <v>1146</v>
      </c>
      <c r="K5298">
        <v>14.53</v>
      </c>
      <c r="L5298">
        <v>16651.38</v>
      </c>
      <c r="N5298" t="s">
        <v>123</v>
      </c>
      <c r="O5298" t="s">
        <v>24</v>
      </c>
      <c r="P5298" s="2">
        <f>DATEVALUE(CONCATENATE(RIGHT(output[[#This Row],[month_year]],2),"/01/",LEFT(output[[#This Row],[month_year]],4)))</f>
        <v>42491</v>
      </c>
    </row>
    <row r="5299" spans="1:16" x14ac:dyDescent="0.3">
      <c r="A5299">
        <v>201605</v>
      </c>
      <c r="B5299" t="s">
        <v>633</v>
      </c>
      <c r="C5299" t="s">
        <v>16</v>
      </c>
      <c r="D5299" t="s">
        <v>17</v>
      </c>
      <c r="E5299" t="s">
        <v>17</v>
      </c>
      <c r="F5299" t="s">
        <v>18</v>
      </c>
      <c r="G5299" t="s">
        <v>19</v>
      </c>
      <c r="H5299" t="s">
        <v>20</v>
      </c>
      <c r="I5299" t="s">
        <v>21</v>
      </c>
      <c r="J5299">
        <v>2835</v>
      </c>
      <c r="K5299">
        <v>13.082000000000001</v>
      </c>
      <c r="L5299">
        <v>37087.47</v>
      </c>
      <c r="M5299">
        <v>20</v>
      </c>
      <c r="N5299" t="s">
        <v>17</v>
      </c>
      <c r="O5299" t="s">
        <v>22</v>
      </c>
      <c r="P5299" s="2">
        <f>DATEVALUE(CONCATENATE(RIGHT(output[[#This Row],[month_year]],2),"/01/",LEFT(output[[#This Row],[month_year]],4)))</f>
        <v>42491</v>
      </c>
    </row>
    <row r="5300" spans="1:16" x14ac:dyDescent="0.3">
      <c r="A5300">
        <v>201605</v>
      </c>
      <c r="B5300" t="s">
        <v>633</v>
      </c>
      <c r="C5300" t="s">
        <v>144</v>
      </c>
      <c r="D5300" t="s">
        <v>145</v>
      </c>
      <c r="E5300" t="s">
        <v>146</v>
      </c>
      <c r="F5300" t="s">
        <v>18</v>
      </c>
      <c r="G5300" t="s">
        <v>27</v>
      </c>
      <c r="H5300" t="s">
        <v>20</v>
      </c>
      <c r="I5300" t="s">
        <v>28</v>
      </c>
      <c r="J5300">
        <v>2280</v>
      </c>
      <c r="K5300">
        <v>7.99</v>
      </c>
      <c r="L5300">
        <v>18217.2</v>
      </c>
      <c r="M5300">
        <v>2.3333333333333299</v>
      </c>
      <c r="N5300" t="s">
        <v>146</v>
      </c>
      <c r="O5300" t="s">
        <v>22</v>
      </c>
      <c r="P5300" s="2">
        <f>DATEVALUE(CONCATENATE(RIGHT(output[[#This Row],[month_year]],2),"/01/",LEFT(output[[#This Row],[month_year]],4)))</f>
        <v>42491</v>
      </c>
    </row>
    <row r="5301" spans="1:16" x14ac:dyDescent="0.3">
      <c r="A5301">
        <v>201605</v>
      </c>
      <c r="B5301" t="s">
        <v>633</v>
      </c>
      <c r="C5301" t="s">
        <v>79</v>
      </c>
      <c r="D5301" t="s">
        <v>80</v>
      </c>
      <c r="E5301" t="s">
        <v>81</v>
      </c>
      <c r="F5301" t="s">
        <v>18</v>
      </c>
      <c r="G5301" t="s">
        <v>52</v>
      </c>
      <c r="H5301" t="s">
        <v>20</v>
      </c>
      <c r="I5301" t="s">
        <v>53</v>
      </c>
      <c r="J5301">
        <v>604</v>
      </c>
      <c r="K5301">
        <v>12.99</v>
      </c>
      <c r="L5301">
        <v>7845.96</v>
      </c>
      <c r="M5301">
        <v>8.6666666666666696</v>
      </c>
      <c r="N5301" t="s">
        <v>81</v>
      </c>
      <c r="O5301" t="s">
        <v>22</v>
      </c>
      <c r="P5301" s="2">
        <f>DATEVALUE(CONCATENATE(RIGHT(output[[#This Row],[month_year]],2),"/01/",LEFT(output[[#This Row],[month_year]],4)))</f>
        <v>42491</v>
      </c>
    </row>
    <row r="5302" spans="1:16" x14ac:dyDescent="0.3">
      <c r="A5302">
        <v>201605</v>
      </c>
      <c r="B5302" t="s">
        <v>633</v>
      </c>
      <c r="C5302" t="s">
        <v>23</v>
      </c>
      <c r="D5302" t="s">
        <v>23</v>
      </c>
      <c r="E5302" t="s">
        <v>23</v>
      </c>
      <c r="F5302" t="s">
        <v>23</v>
      </c>
      <c r="G5302" t="s">
        <v>19</v>
      </c>
      <c r="H5302" t="s">
        <v>20</v>
      </c>
      <c r="I5302" t="s">
        <v>21</v>
      </c>
      <c r="J5302">
        <v>1485</v>
      </c>
      <c r="K5302">
        <v>13.082000000000001</v>
      </c>
      <c r="L5302">
        <v>19426.77</v>
      </c>
      <c r="M5302">
        <v>20</v>
      </c>
      <c r="N5302" t="s">
        <v>23</v>
      </c>
      <c r="O5302" t="s">
        <v>22</v>
      </c>
      <c r="P5302" s="2">
        <f>DATEVALUE(CONCATENATE(RIGHT(output[[#This Row],[month_year]],2),"/01/",LEFT(output[[#This Row],[month_year]],4)))</f>
        <v>42491</v>
      </c>
    </row>
    <row r="5303" spans="1:16" x14ac:dyDescent="0.3">
      <c r="A5303">
        <v>201605</v>
      </c>
      <c r="B5303" t="s">
        <v>633</v>
      </c>
      <c r="C5303" t="s">
        <v>128</v>
      </c>
      <c r="D5303" t="s">
        <v>129</v>
      </c>
      <c r="E5303" t="s">
        <v>129</v>
      </c>
      <c r="F5303" t="s">
        <v>30</v>
      </c>
      <c r="G5303" t="s">
        <v>19</v>
      </c>
      <c r="H5303" t="s">
        <v>20</v>
      </c>
      <c r="I5303" t="s">
        <v>21</v>
      </c>
      <c r="J5303">
        <v>1144</v>
      </c>
      <c r="K5303">
        <v>13.082000000000001</v>
      </c>
      <c r="L5303">
        <v>14965.808000000001</v>
      </c>
      <c r="M5303">
        <v>8</v>
      </c>
      <c r="N5303" t="s">
        <v>129</v>
      </c>
      <c r="O5303" t="s">
        <v>22</v>
      </c>
      <c r="P5303" s="2">
        <f>DATEVALUE(CONCATENATE(RIGHT(output[[#This Row],[month_year]],2),"/01/",LEFT(output[[#This Row],[month_year]],4)))</f>
        <v>42491</v>
      </c>
    </row>
    <row r="5304" spans="1:16" x14ac:dyDescent="0.3">
      <c r="A5304">
        <v>201605</v>
      </c>
      <c r="B5304" t="s">
        <v>633</v>
      </c>
      <c r="C5304" t="s">
        <v>29</v>
      </c>
      <c r="D5304" t="s">
        <v>30</v>
      </c>
      <c r="E5304" t="s">
        <v>30</v>
      </c>
      <c r="F5304" t="s">
        <v>30</v>
      </c>
      <c r="G5304" t="s">
        <v>19</v>
      </c>
      <c r="H5304" t="s">
        <v>20</v>
      </c>
      <c r="I5304" t="s">
        <v>21</v>
      </c>
      <c r="J5304">
        <v>5461</v>
      </c>
      <c r="K5304">
        <v>13.082000000000001</v>
      </c>
      <c r="L5304">
        <v>71440.801999999996</v>
      </c>
      <c r="M5304">
        <v>76</v>
      </c>
      <c r="N5304" t="s">
        <v>30</v>
      </c>
      <c r="O5304" t="s">
        <v>22</v>
      </c>
      <c r="P5304" s="2">
        <f>DATEVALUE(CONCATENATE(RIGHT(output[[#This Row],[month_year]],2),"/01/",LEFT(output[[#This Row],[month_year]],4)))</f>
        <v>42491</v>
      </c>
    </row>
    <row r="5305" spans="1:16" x14ac:dyDescent="0.3">
      <c r="A5305">
        <v>201605</v>
      </c>
      <c r="B5305" t="s">
        <v>633</v>
      </c>
      <c r="C5305" t="s">
        <v>137</v>
      </c>
      <c r="D5305" t="s">
        <v>138</v>
      </c>
      <c r="E5305" t="s">
        <v>138</v>
      </c>
      <c r="F5305" t="s">
        <v>30</v>
      </c>
      <c r="G5305" t="s">
        <v>19</v>
      </c>
      <c r="H5305" t="s">
        <v>20</v>
      </c>
      <c r="I5305" t="s">
        <v>21</v>
      </c>
      <c r="J5305">
        <v>1156</v>
      </c>
      <c r="K5305">
        <v>13.082000000000001</v>
      </c>
      <c r="L5305">
        <v>15122.791999999999</v>
      </c>
      <c r="M5305">
        <v>16.6666666666667</v>
      </c>
      <c r="N5305" t="s">
        <v>138</v>
      </c>
      <c r="O5305" t="s">
        <v>22</v>
      </c>
      <c r="P5305" s="2">
        <f>DATEVALUE(CONCATENATE(RIGHT(output[[#This Row],[month_year]],2),"/01/",LEFT(output[[#This Row],[month_year]],4)))</f>
        <v>42491</v>
      </c>
    </row>
    <row r="5306" spans="1:16" x14ac:dyDescent="0.3">
      <c r="A5306">
        <v>201605</v>
      </c>
      <c r="B5306" t="s">
        <v>633</v>
      </c>
      <c r="C5306" t="s">
        <v>634</v>
      </c>
      <c r="D5306" t="s">
        <v>318</v>
      </c>
      <c r="E5306" t="s">
        <v>318</v>
      </c>
      <c r="F5306" t="s">
        <v>30</v>
      </c>
      <c r="G5306" t="s">
        <v>19</v>
      </c>
      <c r="H5306" t="s">
        <v>38</v>
      </c>
      <c r="I5306" t="s">
        <v>39</v>
      </c>
      <c r="J5306">
        <v>3304</v>
      </c>
      <c r="K5306">
        <v>12.99</v>
      </c>
      <c r="L5306">
        <v>42918.96</v>
      </c>
      <c r="M5306">
        <v>17.3333333333333</v>
      </c>
      <c r="N5306" t="s">
        <v>318</v>
      </c>
      <c r="O5306" t="s">
        <v>22</v>
      </c>
      <c r="P5306" s="2">
        <f>DATEVALUE(CONCATENATE(RIGHT(output[[#This Row],[month_year]],2),"/01/",LEFT(output[[#This Row],[month_year]],4)))</f>
        <v>42491</v>
      </c>
    </row>
    <row r="5307" spans="1:16" x14ac:dyDescent="0.3">
      <c r="A5307">
        <v>201605</v>
      </c>
      <c r="B5307" t="s">
        <v>633</v>
      </c>
      <c r="C5307" t="s">
        <v>31</v>
      </c>
      <c r="D5307" t="s">
        <v>32</v>
      </c>
      <c r="E5307" t="s">
        <v>32</v>
      </c>
      <c r="F5307" t="s">
        <v>30</v>
      </c>
      <c r="G5307" t="s">
        <v>19</v>
      </c>
      <c r="H5307" t="s">
        <v>20</v>
      </c>
      <c r="I5307" t="s">
        <v>21</v>
      </c>
      <c r="J5307">
        <v>8896</v>
      </c>
      <c r="K5307">
        <v>13.082000000000001</v>
      </c>
      <c r="L5307">
        <v>116377.47199999999</v>
      </c>
      <c r="M5307">
        <v>108</v>
      </c>
      <c r="N5307" t="s">
        <v>32</v>
      </c>
      <c r="O5307" t="s">
        <v>22</v>
      </c>
      <c r="P5307" s="2">
        <f>DATEVALUE(CONCATENATE(RIGHT(output[[#This Row],[month_year]],2),"/01/",LEFT(output[[#This Row],[month_year]],4)))</f>
        <v>42491</v>
      </c>
    </row>
    <row r="5308" spans="1:16" x14ac:dyDescent="0.3">
      <c r="A5308">
        <v>201605</v>
      </c>
      <c r="B5308" t="s">
        <v>633</v>
      </c>
      <c r="C5308" t="s">
        <v>92</v>
      </c>
      <c r="D5308" t="s">
        <v>92</v>
      </c>
      <c r="E5308" t="s">
        <v>92</v>
      </c>
      <c r="F5308" t="s">
        <v>35</v>
      </c>
      <c r="G5308" t="s">
        <v>19</v>
      </c>
      <c r="H5308" t="s">
        <v>20</v>
      </c>
      <c r="I5308" t="s">
        <v>21</v>
      </c>
      <c r="J5308">
        <v>3623</v>
      </c>
      <c r="K5308">
        <v>13.082000000000001</v>
      </c>
      <c r="L5308">
        <v>47396.086000000003</v>
      </c>
      <c r="M5308">
        <v>36.6666666666667</v>
      </c>
      <c r="N5308" t="s">
        <v>92</v>
      </c>
      <c r="O5308" t="s">
        <v>22</v>
      </c>
      <c r="P5308" s="2">
        <f>DATEVALUE(CONCATENATE(RIGHT(output[[#This Row],[month_year]],2),"/01/",LEFT(output[[#This Row],[month_year]],4)))</f>
        <v>42491</v>
      </c>
    </row>
    <row r="5309" spans="1:16" x14ac:dyDescent="0.3">
      <c r="A5309">
        <v>201605</v>
      </c>
      <c r="B5309" t="s">
        <v>633</v>
      </c>
      <c r="C5309" t="s">
        <v>33</v>
      </c>
      <c r="D5309" t="s">
        <v>33</v>
      </c>
      <c r="E5309" t="s">
        <v>34</v>
      </c>
      <c r="F5309" t="s">
        <v>35</v>
      </c>
      <c r="G5309" t="s">
        <v>19</v>
      </c>
      <c r="H5309" t="s">
        <v>20</v>
      </c>
      <c r="I5309" t="s">
        <v>21</v>
      </c>
      <c r="J5309">
        <v>2957</v>
      </c>
      <c r="K5309">
        <v>13.082000000000001</v>
      </c>
      <c r="L5309">
        <v>38683.474000000002</v>
      </c>
      <c r="M5309">
        <v>34.6666666666667</v>
      </c>
      <c r="N5309" t="s">
        <v>34</v>
      </c>
      <c r="O5309" t="s">
        <v>22</v>
      </c>
      <c r="P5309" s="2">
        <f>DATEVALUE(CONCATENATE(RIGHT(output[[#This Row],[month_year]],2),"/01/",LEFT(output[[#This Row],[month_year]],4)))</f>
        <v>42491</v>
      </c>
    </row>
    <row r="5310" spans="1:16" x14ac:dyDescent="0.3">
      <c r="A5310">
        <v>201605</v>
      </c>
      <c r="B5310" t="s">
        <v>633</v>
      </c>
      <c r="C5310" t="s">
        <v>36</v>
      </c>
      <c r="D5310" t="s">
        <v>36</v>
      </c>
      <c r="E5310" t="s">
        <v>36</v>
      </c>
      <c r="F5310" t="s">
        <v>35</v>
      </c>
      <c r="G5310" t="s">
        <v>19</v>
      </c>
      <c r="H5310" t="s">
        <v>20</v>
      </c>
      <c r="I5310" t="s">
        <v>21</v>
      </c>
      <c r="J5310">
        <v>4320</v>
      </c>
      <c r="K5310">
        <v>13.082000000000001</v>
      </c>
      <c r="L5310">
        <v>56514.239999999998</v>
      </c>
      <c r="M5310">
        <v>43.3333333333333</v>
      </c>
      <c r="N5310" t="s">
        <v>36</v>
      </c>
      <c r="O5310" t="s">
        <v>22</v>
      </c>
      <c r="P5310" s="2">
        <f>DATEVALUE(CONCATENATE(RIGHT(output[[#This Row],[month_year]],2),"/01/",LEFT(output[[#This Row],[month_year]],4)))</f>
        <v>42491</v>
      </c>
    </row>
    <row r="5311" spans="1:16" x14ac:dyDescent="0.3">
      <c r="A5311">
        <v>201605</v>
      </c>
      <c r="B5311" t="s">
        <v>633</v>
      </c>
      <c r="C5311" t="s">
        <v>635</v>
      </c>
      <c r="D5311" t="s">
        <v>636</v>
      </c>
      <c r="E5311" t="s">
        <v>636</v>
      </c>
      <c r="F5311" t="s">
        <v>35</v>
      </c>
      <c r="G5311" t="s">
        <v>637</v>
      </c>
      <c r="H5311" t="s">
        <v>20</v>
      </c>
      <c r="I5311" t="s">
        <v>638</v>
      </c>
      <c r="J5311">
        <v>2371</v>
      </c>
      <c r="K5311">
        <v>12.99</v>
      </c>
      <c r="L5311">
        <v>30799.29</v>
      </c>
      <c r="M5311">
        <v>16</v>
      </c>
      <c r="N5311" t="s">
        <v>636</v>
      </c>
      <c r="O5311" t="s">
        <v>22</v>
      </c>
      <c r="P5311" s="2">
        <f>DATEVALUE(CONCATENATE(RIGHT(output[[#This Row],[month_year]],2),"/01/",LEFT(output[[#This Row],[month_year]],4)))</f>
        <v>42491</v>
      </c>
    </row>
    <row r="5312" spans="1:16" x14ac:dyDescent="0.3">
      <c r="A5312">
        <v>201605</v>
      </c>
      <c r="B5312" t="s">
        <v>633</v>
      </c>
      <c r="C5312" t="s">
        <v>703</v>
      </c>
      <c r="D5312" t="s">
        <v>704</v>
      </c>
      <c r="E5312" t="s">
        <v>704</v>
      </c>
      <c r="F5312" t="s">
        <v>35</v>
      </c>
      <c r="G5312" t="s">
        <v>27</v>
      </c>
      <c r="H5312" t="s">
        <v>20</v>
      </c>
      <c r="I5312" t="s">
        <v>28</v>
      </c>
      <c r="J5312">
        <v>5124</v>
      </c>
      <c r="K5312">
        <v>7.99</v>
      </c>
      <c r="L5312">
        <v>40940.76</v>
      </c>
      <c r="M5312">
        <v>5.3333333333333304</v>
      </c>
      <c r="N5312" t="s">
        <v>704</v>
      </c>
      <c r="O5312" t="s">
        <v>22</v>
      </c>
      <c r="P5312" s="2">
        <f>DATEVALUE(CONCATENATE(RIGHT(output[[#This Row],[month_year]],2),"/01/",LEFT(output[[#This Row],[month_year]],4)))</f>
        <v>42491</v>
      </c>
    </row>
    <row r="5313" spans="1:16" x14ac:dyDescent="0.3">
      <c r="A5313">
        <v>201605</v>
      </c>
      <c r="B5313" t="s">
        <v>633</v>
      </c>
      <c r="C5313" t="s">
        <v>93</v>
      </c>
      <c r="D5313" t="s">
        <v>93</v>
      </c>
      <c r="E5313" t="s">
        <v>93</v>
      </c>
      <c r="F5313" t="s">
        <v>35</v>
      </c>
      <c r="G5313" t="s">
        <v>19</v>
      </c>
      <c r="H5313" t="s">
        <v>20</v>
      </c>
      <c r="I5313" t="s">
        <v>21</v>
      </c>
      <c r="J5313">
        <v>1787</v>
      </c>
      <c r="K5313">
        <v>13.082000000000001</v>
      </c>
      <c r="L5313">
        <v>23377.534</v>
      </c>
      <c r="M5313">
        <v>29.3333333333333</v>
      </c>
      <c r="N5313" t="s">
        <v>93</v>
      </c>
      <c r="O5313" t="s">
        <v>22</v>
      </c>
      <c r="P5313" s="2">
        <f>DATEVALUE(CONCATENATE(RIGHT(output[[#This Row],[month_year]],2),"/01/",LEFT(output[[#This Row],[month_year]],4)))</f>
        <v>42491</v>
      </c>
    </row>
    <row r="5314" spans="1:16" x14ac:dyDescent="0.3">
      <c r="A5314">
        <v>201605</v>
      </c>
      <c r="B5314" t="s">
        <v>633</v>
      </c>
      <c r="C5314" t="s">
        <v>95</v>
      </c>
      <c r="D5314" t="s">
        <v>95</v>
      </c>
      <c r="E5314" t="s">
        <v>96</v>
      </c>
      <c r="F5314" t="s">
        <v>35</v>
      </c>
      <c r="G5314" t="s">
        <v>52</v>
      </c>
      <c r="H5314" t="s">
        <v>20</v>
      </c>
      <c r="I5314" t="s">
        <v>53</v>
      </c>
      <c r="J5314">
        <v>1174</v>
      </c>
      <c r="K5314">
        <v>12.99</v>
      </c>
      <c r="L5314">
        <v>15250.26</v>
      </c>
      <c r="M5314">
        <v>16</v>
      </c>
      <c r="N5314" t="s">
        <v>96</v>
      </c>
      <c r="O5314" t="s">
        <v>22</v>
      </c>
      <c r="P5314" s="2">
        <f>DATEVALUE(CONCATENATE(RIGHT(output[[#This Row],[month_year]],2),"/01/",LEFT(output[[#This Row],[month_year]],4)))</f>
        <v>42491</v>
      </c>
    </row>
    <row r="5315" spans="1:16" x14ac:dyDescent="0.3">
      <c r="A5315">
        <v>201605</v>
      </c>
      <c r="B5315" t="s">
        <v>633</v>
      </c>
      <c r="C5315" t="s">
        <v>639</v>
      </c>
      <c r="D5315" t="s">
        <v>640</v>
      </c>
      <c r="E5315" t="s">
        <v>640</v>
      </c>
      <c r="F5315" t="s">
        <v>48</v>
      </c>
      <c r="G5315" t="s">
        <v>19</v>
      </c>
      <c r="H5315" t="s">
        <v>20</v>
      </c>
      <c r="I5315" t="s">
        <v>21</v>
      </c>
      <c r="J5315">
        <v>1009</v>
      </c>
      <c r="K5315">
        <v>13.082000000000001</v>
      </c>
      <c r="L5315">
        <v>13199.737999999999</v>
      </c>
      <c r="M5315">
        <v>4</v>
      </c>
      <c r="N5315" t="s">
        <v>640</v>
      </c>
      <c r="O5315" t="s">
        <v>22</v>
      </c>
      <c r="P5315" s="2">
        <f>DATEVALUE(CONCATENATE(RIGHT(output[[#This Row],[month_year]],2),"/01/",LEFT(output[[#This Row],[month_year]],4)))</f>
        <v>42491</v>
      </c>
    </row>
    <row r="5316" spans="1:16" x14ac:dyDescent="0.3">
      <c r="A5316">
        <v>201605</v>
      </c>
      <c r="B5316" t="s">
        <v>633</v>
      </c>
      <c r="C5316" t="s">
        <v>46</v>
      </c>
      <c r="D5316" t="s">
        <v>47</v>
      </c>
      <c r="E5316" t="s">
        <v>47</v>
      </c>
      <c r="F5316" t="s">
        <v>48</v>
      </c>
      <c r="G5316" t="s">
        <v>19</v>
      </c>
      <c r="H5316" t="s">
        <v>20</v>
      </c>
      <c r="I5316" t="s">
        <v>21</v>
      </c>
      <c r="J5316">
        <v>4795</v>
      </c>
      <c r="K5316">
        <v>13.082000000000001</v>
      </c>
      <c r="L5316">
        <v>62728.19</v>
      </c>
      <c r="M5316">
        <v>54</v>
      </c>
      <c r="N5316" t="s">
        <v>47</v>
      </c>
      <c r="O5316" t="s">
        <v>22</v>
      </c>
      <c r="P5316" s="2">
        <f>DATEVALUE(CONCATENATE(RIGHT(output[[#This Row],[month_year]],2),"/01/",LEFT(output[[#This Row],[month_year]],4)))</f>
        <v>42491</v>
      </c>
    </row>
    <row r="5317" spans="1:16" x14ac:dyDescent="0.3">
      <c r="A5317">
        <v>201605</v>
      </c>
      <c r="B5317" t="s">
        <v>633</v>
      </c>
      <c r="C5317" t="s">
        <v>49</v>
      </c>
      <c r="D5317" t="s">
        <v>50</v>
      </c>
      <c r="E5317" t="s">
        <v>51</v>
      </c>
      <c r="F5317" t="s">
        <v>48</v>
      </c>
      <c r="G5317" t="s">
        <v>52</v>
      </c>
      <c r="H5317" t="s">
        <v>20</v>
      </c>
      <c r="I5317" t="s">
        <v>53</v>
      </c>
      <c r="J5317">
        <v>1059</v>
      </c>
      <c r="K5317">
        <v>12.99</v>
      </c>
      <c r="L5317">
        <v>13756.41</v>
      </c>
      <c r="M5317">
        <v>10.6666666666667</v>
      </c>
      <c r="N5317" t="s">
        <v>51</v>
      </c>
      <c r="O5317" t="s">
        <v>22</v>
      </c>
      <c r="P5317" s="2">
        <f>DATEVALUE(CONCATENATE(RIGHT(output[[#This Row],[month_year]],2),"/01/",LEFT(output[[#This Row],[month_year]],4)))</f>
        <v>42491</v>
      </c>
    </row>
    <row r="5318" spans="1:16" x14ac:dyDescent="0.3">
      <c r="A5318">
        <v>201605</v>
      </c>
      <c r="B5318" t="s">
        <v>633</v>
      </c>
      <c r="C5318" t="s">
        <v>429</v>
      </c>
      <c r="D5318" t="s">
        <v>430</v>
      </c>
      <c r="E5318" t="s">
        <v>431</v>
      </c>
      <c r="F5318" t="s">
        <v>48</v>
      </c>
      <c r="G5318" t="s">
        <v>27</v>
      </c>
      <c r="H5318" t="s">
        <v>20</v>
      </c>
      <c r="I5318" t="s">
        <v>28</v>
      </c>
      <c r="J5318">
        <v>2145</v>
      </c>
      <c r="K5318">
        <v>7.99</v>
      </c>
      <c r="L5318">
        <v>17138.55</v>
      </c>
      <c r="M5318">
        <v>3</v>
      </c>
      <c r="N5318" t="s">
        <v>431</v>
      </c>
      <c r="O5318" t="s">
        <v>22</v>
      </c>
      <c r="P5318" s="2">
        <f>DATEVALUE(CONCATENATE(RIGHT(output[[#This Row],[month_year]],2),"/01/",LEFT(output[[#This Row],[month_year]],4)))</f>
        <v>42491</v>
      </c>
    </row>
    <row r="5319" spans="1:16" x14ac:dyDescent="0.3">
      <c r="A5319">
        <v>201605</v>
      </c>
      <c r="B5319" t="s">
        <v>633</v>
      </c>
      <c r="C5319" t="s">
        <v>54</v>
      </c>
      <c r="D5319" t="s">
        <v>55</v>
      </c>
      <c r="E5319" t="s">
        <v>55</v>
      </c>
      <c r="F5319" t="s">
        <v>48</v>
      </c>
      <c r="G5319" t="s">
        <v>19</v>
      </c>
      <c r="H5319" t="s">
        <v>20</v>
      </c>
      <c r="I5319" t="s">
        <v>21</v>
      </c>
      <c r="J5319">
        <v>797</v>
      </c>
      <c r="K5319">
        <v>13.082000000000001</v>
      </c>
      <c r="L5319">
        <v>10426.353999999999</v>
      </c>
      <c r="M5319">
        <v>12</v>
      </c>
      <c r="N5319" t="s">
        <v>55</v>
      </c>
      <c r="O5319" t="s">
        <v>22</v>
      </c>
      <c r="P5319" s="2">
        <f>DATEVALUE(CONCATENATE(RIGHT(output[[#This Row],[month_year]],2),"/01/",LEFT(output[[#This Row],[month_year]],4)))</f>
        <v>42491</v>
      </c>
    </row>
    <row r="5320" spans="1:16" x14ac:dyDescent="0.3">
      <c r="A5320">
        <v>201605</v>
      </c>
      <c r="B5320" t="s">
        <v>633</v>
      </c>
      <c r="C5320" t="s">
        <v>60</v>
      </c>
      <c r="D5320" t="s">
        <v>61</v>
      </c>
      <c r="E5320" t="s">
        <v>61</v>
      </c>
      <c r="F5320" t="s">
        <v>48</v>
      </c>
      <c r="G5320" t="s">
        <v>19</v>
      </c>
      <c r="H5320" t="s">
        <v>20</v>
      </c>
      <c r="I5320" t="s">
        <v>21</v>
      </c>
      <c r="J5320">
        <v>1167</v>
      </c>
      <c r="K5320">
        <v>13.082000000000001</v>
      </c>
      <c r="L5320">
        <v>15266.694</v>
      </c>
      <c r="M5320">
        <v>16</v>
      </c>
      <c r="N5320" t="s">
        <v>61</v>
      </c>
      <c r="O5320" t="s">
        <v>22</v>
      </c>
      <c r="P5320" s="2">
        <f>DATEVALUE(CONCATENATE(RIGHT(output[[#This Row],[month_year]],2),"/01/",LEFT(output[[#This Row],[month_year]],4)))</f>
        <v>42491</v>
      </c>
    </row>
    <row r="5321" spans="1:16" x14ac:dyDescent="0.3">
      <c r="A5321">
        <v>201605</v>
      </c>
      <c r="B5321" t="s">
        <v>633</v>
      </c>
      <c r="C5321" t="s">
        <v>467</v>
      </c>
      <c r="D5321" t="s">
        <v>468</v>
      </c>
      <c r="E5321" t="s">
        <v>469</v>
      </c>
      <c r="F5321" t="s">
        <v>48</v>
      </c>
      <c r="G5321" t="s">
        <v>27</v>
      </c>
      <c r="H5321" t="s">
        <v>20</v>
      </c>
      <c r="I5321" t="s">
        <v>28</v>
      </c>
      <c r="J5321">
        <v>1123</v>
      </c>
      <c r="K5321">
        <v>7.99</v>
      </c>
      <c r="L5321">
        <v>8972.77</v>
      </c>
      <c r="N5321" t="s">
        <v>431</v>
      </c>
      <c r="O5321" t="s">
        <v>24</v>
      </c>
      <c r="P5321" s="2">
        <f>DATEVALUE(CONCATENATE(RIGHT(output[[#This Row],[month_year]],2),"/01/",LEFT(output[[#This Row],[month_year]],4)))</f>
        <v>42491</v>
      </c>
    </row>
    <row r="5322" spans="1:16" x14ac:dyDescent="0.3">
      <c r="A5322">
        <v>201605</v>
      </c>
      <c r="B5322" t="s">
        <v>633</v>
      </c>
      <c r="C5322" t="s">
        <v>641</v>
      </c>
      <c r="D5322" t="s">
        <v>642</v>
      </c>
      <c r="E5322" t="s">
        <v>100</v>
      </c>
      <c r="F5322" t="s">
        <v>65</v>
      </c>
      <c r="G5322" t="s">
        <v>19</v>
      </c>
      <c r="H5322" t="s">
        <v>20</v>
      </c>
      <c r="I5322" t="s">
        <v>21</v>
      </c>
      <c r="J5322">
        <v>1617</v>
      </c>
      <c r="K5322">
        <v>13.082000000000001</v>
      </c>
      <c r="L5322">
        <v>21153.594000000001</v>
      </c>
      <c r="M5322">
        <v>20</v>
      </c>
      <c r="N5322" t="s">
        <v>100</v>
      </c>
      <c r="O5322" t="s">
        <v>22</v>
      </c>
      <c r="P5322" s="2">
        <f>DATEVALUE(CONCATENATE(RIGHT(output[[#This Row],[month_year]],2),"/01/",LEFT(output[[#This Row],[month_year]],4)))</f>
        <v>42491</v>
      </c>
    </row>
    <row r="5323" spans="1:16" x14ac:dyDescent="0.3">
      <c r="A5323">
        <v>201605</v>
      </c>
      <c r="B5323" t="s">
        <v>633</v>
      </c>
      <c r="C5323" t="s">
        <v>97</v>
      </c>
      <c r="D5323" t="s">
        <v>98</v>
      </c>
      <c r="E5323" t="s">
        <v>98</v>
      </c>
      <c r="F5323" t="s">
        <v>65</v>
      </c>
      <c r="G5323" t="s">
        <v>19</v>
      </c>
      <c r="H5323" t="s">
        <v>20</v>
      </c>
      <c r="I5323" t="s">
        <v>21</v>
      </c>
      <c r="J5323">
        <v>777</v>
      </c>
      <c r="K5323">
        <v>13.082000000000001</v>
      </c>
      <c r="L5323">
        <v>10164.714</v>
      </c>
      <c r="M5323">
        <v>10.6666666666667</v>
      </c>
      <c r="N5323" t="s">
        <v>98</v>
      </c>
      <c r="O5323" t="s">
        <v>22</v>
      </c>
      <c r="P5323" s="2">
        <f>DATEVALUE(CONCATENATE(RIGHT(output[[#This Row],[month_year]],2),"/01/",LEFT(output[[#This Row],[month_year]],4)))</f>
        <v>42491</v>
      </c>
    </row>
    <row r="5324" spans="1:16" x14ac:dyDescent="0.3">
      <c r="A5324">
        <v>201605</v>
      </c>
      <c r="B5324" t="s">
        <v>633</v>
      </c>
      <c r="C5324" t="s">
        <v>99</v>
      </c>
      <c r="D5324" t="s">
        <v>100</v>
      </c>
      <c r="E5324" t="s">
        <v>100</v>
      </c>
      <c r="F5324" t="s">
        <v>65</v>
      </c>
      <c r="G5324" t="s">
        <v>19</v>
      </c>
      <c r="H5324" t="s">
        <v>20</v>
      </c>
      <c r="I5324" t="s">
        <v>21</v>
      </c>
      <c r="J5324">
        <v>426</v>
      </c>
      <c r="K5324">
        <v>13.082000000000001</v>
      </c>
      <c r="L5324">
        <v>5572.9319999999998</v>
      </c>
      <c r="N5324" t="s">
        <v>100</v>
      </c>
      <c r="O5324" t="s">
        <v>24</v>
      </c>
      <c r="P5324" s="2">
        <f>DATEVALUE(CONCATENATE(RIGHT(output[[#This Row],[month_year]],2),"/01/",LEFT(output[[#This Row],[month_year]],4)))</f>
        <v>42491</v>
      </c>
    </row>
    <row r="5325" spans="1:16" x14ac:dyDescent="0.3">
      <c r="A5325">
        <v>201605</v>
      </c>
      <c r="B5325" t="s">
        <v>633</v>
      </c>
      <c r="C5325" t="s">
        <v>142</v>
      </c>
      <c r="D5325" t="s">
        <v>63</v>
      </c>
      <c r="E5325" t="s">
        <v>64</v>
      </c>
      <c r="F5325" t="s">
        <v>65</v>
      </c>
      <c r="G5325" t="s">
        <v>19</v>
      </c>
      <c r="H5325" t="s">
        <v>20</v>
      </c>
      <c r="I5325" t="s">
        <v>21</v>
      </c>
      <c r="J5325">
        <v>1581</v>
      </c>
      <c r="K5325">
        <v>13.082000000000001</v>
      </c>
      <c r="L5325">
        <v>20682.642</v>
      </c>
      <c r="M5325">
        <v>25.3333333333333</v>
      </c>
      <c r="N5325" t="s">
        <v>64</v>
      </c>
      <c r="O5325" t="s">
        <v>22</v>
      </c>
      <c r="P5325" s="2">
        <f>DATEVALUE(CONCATENATE(RIGHT(output[[#This Row],[month_year]],2),"/01/",LEFT(output[[#This Row],[month_year]],4)))</f>
        <v>42491</v>
      </c>
    </row>
    <row r="5326" spans="1:16" x14ac:dyDescent="0.3">
      <c r="A5326">
        <v>201605</v>
      </c>
      <c r="B5326" t="s">
        <v>633</v>
      </c>
      <c r="C5326" t="s">
        <v>66</v>
      </c>
      <c r="D5326" t="s">
        <v>67</v>
      </c>
      <c r="E5326" t="s">
        <v>67</v>
      </c>
      <c r="F5326" t="s">
        <v>65</v>
      </c>
      <c r="G5326" t="s">
        <v>19</v>
      </c>
      <c r="H5326" t="s">
        <v>20</v>
      </c>
      <c r="I5326" t="s">
        <v>21</v>
      </c>
      <c r="J5326">
        <v>1893</v>
      </c>
      <c r="K5326">
        <v>13.082000000000001</v>
      </c>
      <c r="L5326">
        <v>24764.225999999999</v>
      </c>
      <c r="M5326">
        <v>21.3333333333333</v>
      </c>
      <c r="N5326" t="s">
        <v>67</v>
      </c>
      <c r="O5326" t="s">
        <v>22</v>
      </c>
      <c r="P5326" s="2">
        <f>DATEVALUE(CONCATENATE(RIGHT(output[[#This Row],[month_year]],2),"/01/",LEFT(output[[#This Row],[month_year]],4)))</f>
        <v>42491</v>
      </c>
    </row>
    <row r="5327" spans="1:16" x14ac:dyDescent="0.3">
      <c r="A5327">
        <v>201605</v>
      </c>
      <c r="B5327" t="s">
        <v>633</v>
      </c>
      <c r="C5327" t="s">
        <v>595</v>
      </c>
      <c r="D5327" t="s">
        <v>596</v>
      </c>
      <c r="E5327" t="s">
        <v>65</v>
      </c>
      <c r="F5327" t="s">
        <v>65</v>
      </c>
      <c r="G5327" t="s">
        <v>19</v>
      </c>
      <c r="H5327" t="s">
        <v>20</v>
      </c>
      <c r="I5327" t="s">
        <v>21</v>
      </c>
      <c r="J5327">
        <v>3899</v>
      </c>
      <c r="K5327">
        <v>13.082000000000001</v>
      </c>
      <c r="L5327">
        <v>51006.718000000001</v>
      </c>
      <c r="M5327">
        <v>69.3333333333333</v>
      </c>
      <c r="N5327" t="s">
        <v>65</v>
      </c>
      <c r="O5327" t="s">
        <v>22</v>
      </c>
      <c r="P5327" s="2">
        <f>DATEVALUE(CONCATENATE(RIGHT(output[[#This Row],[month_year]],2),"/01/",LEFT(output[[#This Row],[month_year]],4)))</f>
        <v>42491</v>
      </c>
    </row>
    <row r="5328" spans="1:16" x14ac:dyDescent="0.3">
      <c r="A5328">
        <v>201605</v>
      </c>
      <c r="B5328" t="s">
        <v>633</v>
      </c>
      <c r="C5328" t="s">
        <v>646</v>
      </c>
      <c r="D5328" t="s">
        <v>126</v>
      </c>
      <c r="E5328" t="s">
        <v>126</v>
      </c>
      <c r="F5328" t="s">
        <v>65</v>
      </c>
      <c r="G5328" t="s">
        <v>19</v>
      </c>
      <c r="H5328" t="s">
        <v>20</v>
      </c>
      <c r="I5328" t="s">
        <v>21</v>
      </c>
      <c r="J5328">
        <v>1356</v>
      </c>
      <c r="K5328">
        <v>13.082000000000001</v>
      </c>
      <c r="L5328">
        <v>17739.191999999999</v>
      </c>
      <c r="M5328">
        <v>25.3333333333333</v>
      </c>
      <c r="N5328" t="s">
        <v>126</v>
      </c>
      <c r="O5328" t="s">
        <v>22</v>
      </c>
      <c r="P5328" s="2">
        <f>DATEVALUE(CONCATENATE(RIGHT(output[[#This Row],[month_year]],2),"/01/",LEFT(output[[#This Row],[month_year]],4)))</f>
        <v>42491</v>
      </c>
    </row>
    <row r="5329" spans="1:16" x14ac:dyDescent="0.3">
      <c r="A5329">
        <v>201605</v>
      </c>
      <c r="B5329" t="s">
        <v>647</v>
      </c>
      <c r="C5329" t="s">
        <v>648</v>
      </c>
      <c r="D5329" t="s">
        <v>649</v>
      </c>
      <c r="E5329" t="s">
        <v>649</v>
      </c>
      <c r="F5329" t="s">
        <v>650</v>
      </c>
      <c r="G5329" t="s">
        <v>651</v>
      </c>
      <c r="H5329" t="s">
        <v>20</v>
      </c>
      <c r="I5329" t="s">
        <v>652</v>
      </c>
      <c r="J5329">
        <v>25</v>
      </c>
      <c r="K5329">
        <v>1.99</v>
      </c>
      <c r="L5329">
        <v>49.75</v>
      </c>
      <c r="O5329" t="s">
        <v>22</v>
      </c>
      <c r="P5329" s="2">
        <f>DATEVALUE(CONCATENATE(RIGHT(output[[#This Row],[month_year]],2),"/01/",LEFT(output[[#This Row],[month_year]],4)))</f>
        <v>42491</v>
      </c>
    </row>
    <row r="5330" spans="1:16" x14ac:dyDescent="0.3">
      <c r="A5330">
        <v>201605</v>
      </c>
      <c r="B5330" t="s">
        <v>647</v>
      </c>
      <c r="C5330" t="s">
        <v>16</v>
      </c>
      <c r="D5330" t="s">
        <v>17</v>
      </c>
      <c r="E5330" t="s">
        <v>17</v>
      </c>
      <c r="F5330" t="s">
        <v>18</v>
      </c>
      <c r="G5330" t="s">
        <v>19</v>
      </c>
      <c r="H5330" t="s">
        <v>20</v>
      </c>
      <c r="I5330" t="s">
        <v>21</v>
      </c>
      <c r="J5330">
        <v>963</v>
      </c>
      <c r="K5330">
        <v>17.989999999999998</v>
      </c>
      <c r="L5330">
        <v>17324.37</v>
      </c>
      <c r="O5330" t="s">
        <v>24</v>
      </c>
      <c r="P5330" s="2">
        <f>DATEVALUE(CONCATENATE(RIGHT(output[[#This Row],[month_year]],2),"/01/",LEFT(output[[#This Row],[month_year]],4)))</f>
        <v>42491</v>
      </c>
    </row>
    <row r="5331" spans="1:16" x14ac:dyDescent="0.3">
      <c r="A5331">
        <v>201605</v>
      </c>
      <c r="B5331" t="s">
        <v>647</v>
      </c>
      <c r="C5331" t="s">
        <v>653</v>
      </c>
      <c r="D5331" t="s">
        <v>654</v>
      </c>
      <c r="E5331" t="s">
        <v>655</v>
      </c>
      <c r="F5331" t="s">
        <v>18</v>
      </c>
      <c r="G5331" t="s">
        <v>637</v>
      </c>
      <c r="H5331" t="s">
        <v>20</v>
      </c>
      <c r="I5331" t="s">
        <v>638</v>
      </c>
      <c r="J5331">
        <v>188</v>
      </c>
      <c r="K5331">
        <v>19.989999999999998</v>
      </c>
      <c r="L5331">
        <v>3758.12</v>
      </c>
      <c r="O5331" t="s">
        <v>24</v>
      </c>
      <c r="P5331" s="2">
        <f>DATEVALUE(CONCATENATE(RIGHT(output[[#This Row],[month_year]],2),"/01/",LEFT(output[[#This Row],[month_year]],4)))</f>
        <v>42491</v>
      </c>
    </row>
    <row r="5332" spans="1:16" x14ac:dyDescent="0.3">
      <c r="A5332">
        <v>201605</v>
      </c>
      <c r="B5332" t="s">
        <v>647</v>
      </c>
      <c r="C5332" t="s">
        <v>71</v>
      </c>
      <c r="D5332" t="s">
        <v>72</v>
      </c>
      <c r="E5332" t="s">
        <v>72</v>
      </c>
      <c r="F5332" t="s">
        <v>18</v>
      </c>
      <c r="G5332" t="s">
        <v>19</v>
      </c>
      <c r="H5332" t="s">
        <v>38</v>
      </c>
      <c r="I5332" t="s">
        <v>39</v>
      </c>
      <c r="J5332">
        <v>668</v>
      </c>
      <c r="K5332">
        <v>18.989999999999998</v>
      </c>
      <c r="L5332">
        <v>12685.32</v>
      </c>
      <c r="O5332" t="s">
        <v>24</v>
      </c>
      <c r="P5332" s="2">
        <f>DATEVALUE(CONCATENATE(RIGHT(output[[#This Row],[month_year]],2),"/01/",LEFT(output[[#This Row],[month_year]],4)))</f>
        <v>42491</v>
      </c>
    </row>
    <row r="5333" spans="1:16" x14ac:dyDescent="0.3">
      <c r="A5333">
        <v>201605</v>
      </c>
      <c r="B5333" t="s">
        <v>647</v>
      </c>
      <c r="C5333" t="s">
        <v>73</v>
      </c>
      <c r="D5333" t="s">
        <v>74</v>
      </c>
      <c r="E5333" t="s">
        <v>75</v>
      </c>
      <c r="F5333" t="s">
        <v>18</v>
      </c>
      <c r="G5333" t="s">
        <v>19</v>
      </c>
      <c r="H5333" t="s">
        <v>20</v>
      </c>
      <c r="I5333" t="s">
        <v>21</v>
      </c>
      <c r="J5333">
        <v>393</v>
      </c>
      <c r="K5333">
        <v>17.989999999999998</v>
      </c>
      <c r="L5333">
        <v>7070.07</v>
      </c>
      <c r="O5333" t="s">
        <v>24</v>
      </c>
      <c r="P5333" s="2">
        <f>DATEVALUE(CONCATENATE(RIGHT(output[[#This Row],[month_year]],2),"/01/",LEFT(output[[#This Row],[month_year]],4)))</f>
        <v>42491</v>
      </c>
    </row>
    <row r="5334" spans="1:16" x14ac:dyDescent="0.3">
      <c r="A5334">
        <v>201605</v>
      </c>
      <c r="B5334" t="s">
        <v>647</v>
      </c>
      <c r="C5334" t="s">
        <v>76</v>
      </c>
      <c r="D5334" t="s">
        <v>77</v>
      </c>
      <c r="E5334" t="s">
        <v>78</v>
      </c>
      <c r="F5334" t="s">
        <v>18</v>
      </c>
      <c r="G5334" t="s">
        <v>19</v>
      </c>
      <c r="H5334" t="s">
        <v>38</v>
      </c>
      <c r="I5334" t="s">
        <v>39</v>
      </c>
      <c r="J5334">
        <v>281</v>
      </c>
      <c r="K5334">
        <v>18.989999999999998</v>
      </c>
      <c r="L5334">
        <v>5336.19</v>
      </c>
      <c r="O5334" t="s">
        <v>24</v>
      </c>
      <c r="P5334" s="2">
        <f>DATEVALUE(CONCATENATE(RIGHT(output[[#This Row],[month_year]],2),"/01/",LEFT(output[[#This Row],[month_year]],4)))</f>
        <v>42491</v>
      </c>
    </row>
    <row r="5335" spans="1:16" x14ac:dyDescent="0.3">
      <c r="A5335">
        <v>201605</v>
      </c>
      <c r="B5335" t="s">
        <v>647</v>
      </c>
      <c r="C5335" t="s">
        <v>79</v>
      </c>
      <c r="D5335" t="s">
        <v>80</v>
      </c>
      <c r="E5335" t="s">
        <v>81</v>
      </c>
      <c r="F5335" t="s">
        <v>18</v>
      </c>
      <c r="G5335" t="s">
        <v>52</v>
      </c>
      <c r="H5335" t="s">
        <v>20</v>
      </c>
      <c r="I5335" t="s">
        <v>53</v>
      </c>
      <c r="J5335">
        <v>185</v>
      </c>
      <c r="K5335">
        <v>17.989999999999998</v>
      </c>
      <c r="L5335">
        <v>3328.15</v>
      </c>
      <c r="O5335" t="s">
        <v>24</v>
      </c>
      <c r="P5335" s="2">
        <f>DATEVALUE(CONCATENATE(RIGHT(output[[#This Row],[month_year]],2),"/01/",LEFT(output[[#This Row],[month_year]],4)))</f>
        <v>42491</v>
      </c>
    </row>
    <row r="5336" spans="1:16" x14ac:dyDescent="0.3">
      <c r="A5336">
        <v>201605</v>
      </c>
      <c r="B5336" t="s">
        <v>647</v>
      </c>
      <c r="C5336" t="s">
        <v>82</v>
      </c>
      <c r="D5336" t="s">
        <v>83</v>
      </c>
      <c r="E5336" t="s">
        <v>84</v>
      </c>
      <c r="F5336" t="s">
        <v>18</v>
      </c>
      <c r="G5336" t="s">
        <v>52</v>
      </c>
      <c r="H5336" t="s">
        <v>38</v>
      </c>
      <c r="I5336" t="s">
        <v>85</v>
      </c>
      <c r="J5336">
        <v>163</v>
      </c>
      <c r="K5336">
        <v>18.989999999999998</v>
      </c>
      <c r="L5336">
        <v>3095.37</v>
      </c>
      <c r="O5336" t="s">
        <v>24</v>
      </c>
      <c r="P5336" s="2">
        <f>DATEVALUE(CONCATENATE(RIGHT(output[[#This Row],[month_year]],2),"/01/",LEFT(output[[#This Row],[month_year]],4)))</f>
        <v>42491</v>
      </c>
    </row>
    <row r="5337" spans="1:16" x14ac:dyDescent="0.3">
      <c r="A5337">
        <v>201605</v>
      </c>
      <c r="B5337" t="s">
        <v>647</v>
      </c>
      <c r="C5337" t="s">
        <v>656</v>
      </c>
      <c r="D5337" t="s">
        <v>656</v>
      </c>
      <c r="E5337" t="s">
        <v>656</v>
      </c>
      <c r="F5337" t="s">
        <v>23</v>
      </c>
      <c r="G5337" t="s">
        <v>19</v>
      </c>
      <c r="H5337" t="s">
        <v>38</v>
      </c>
      <c r="I5337" t="s">
        <v>39</v>
      </c>
      <c r="J5337">
        <v>978</v>
      </c>
      <c r="K5337">
        <v>18.989999999999998</v>
      </c>
      <c r="L5337">
        <v>18572.22</v>
      </c>
      <c r="O5337" t="s">
        <v>24</v>
      </c>
      <c r="P5337" s="2">
        <f>DATEVALUE(CONCATENATE(RIGHT(output[[#This Row],[month_year]],2),"/01/",LEFT(output[[#This Row],[month_year]],4)))</f>
        <v>42491</v>
      </c>
    </row>
    <row r="5338" spans="1:16" x14ac:dyDescent="0.3">
      <c r="A5338">
        <v>201605</v>
      </c>
      <c r="B5338" t="s">
        <v>647</v>
      </c>
      <c r="C5338" t="s">
        <v>657</v>
      </c>
      <c r="D5338" t="s">
        <v>206</v>
      </c>
      <c r="E5338" t="s">
        <v>206</v>
      </c>
      <c r="F5338" t="s">
        <v>206</v>
      </c>
      <c r="G5338" t="s">
        <v>19</v>
      </c>
      <c r="H5338" t="s">
        <v>20</v>
      </c>
      <c r="I5338" t="s">
        <v>21</v>
      </c>
      <c r="J5338">
        <v>3172</v>
      </c>
      <c r="K5338">
        <v>17.989999999999998</v>
      </c>
      <c r="L5338">
        <v>57064.28</v>
      </c>
      <c r="O5338" t="s">
        <v>24</v>
      </c>
      <c r="P5338" s="2">
        <f>DATEVALUE(CONCATENATE(RIGHT(output[[#This Row],[month_year]],2),"/01/",LEFT(output[[#This Row],[month_year]],4)))</f>
        <v>42491</v>
      </c>
    </row>
    <row r="5339" spans="1:16" x14ac:dyDescent="0.3">
      <c r="A5339">
        <v>201605</v>
      </c>
      <c r="B5339" t="s">
        <v>647</v>
      </c>
      <c r="C5339" t="s">
        <v>658</v>
      </c>
      <c r="D5339" t="s">
        <v>659</v>
      </c>
      <c r="E5339" t="s">
        <v>132</v>
      </c>
      <c r="F5339" t="s">
        <v>30</v>
      </c>
      <c r="G5339" t="s">
        <v>52</v>
      </c>
      <c r="H5339" t="s">
        <v>20</v>
      </c>
      <c r="I5339" t="s">
        <v>53</v>
      </c>
      <c r="J5339">
        <v>613</v>
      </c>
      <c r="K5339">
        <v>17.989999999999998</v>
      </c>
      <c r="L5339">
        <v>11027.87</v>
      </c>
      <c r="O5339" t="s">
        <v>24</v>
      </c>
      <c r="P5339" s="2">
        <f>DATEVALUE(CONCATENATE(RIGHT(output[[#This Row],[month_year]],2),"/01/",LEFT(output[[#This Row],[month_year]],4)))</f>
        <v>42491</v>
      </c>
    </row>
    <row r="5340" spans="1:16" x14ac:dyDescent="0.3">
      <c r="A5340">
        <v>201605</v>
      </c>
      <c r="B5340" t="s">
        <v>647</v>
      </c>
      <c r="C5340" t="s">
        <v>29</v>
      </c>
      <c r="D5340" t="s">
        <v>30</v>
      </c>
      <c r="E5340" t="s">
        <v>30</v>
      </c>
      <c r="F5340" t="s">
        <v>30</v>
      </c>
      <c r="G5340" t="s">
        <v>19</v>
      </c>
      <c r="H5340" t="s">
        <v>20</v>
      </c>
      <c r="I5340" t="s">
        <v>21</v>
      </c>
      <c r="J5340">
        <v>2926</v>
      </c>
      <c r="K5340">
        <v>17.989999999999998</v>
      </c>
      <c r="L5340">
        <v>52638.74</v>
      </c>
      <c r="O5340" t="s">
        <v>24</v>
      </c>
      <c r="P5340" s="2">
        <f>DATEVALUE(CONCATENATE(RIGHT(output[[#This Row],[month_year]],2),"/01/",LEFT(output[[#This Row],[month_year]],4)))</f>
        <v>42491</v>
      </c>
    </row>
    <row r="5341" spans="1:16" x14ac:dyDescent="0.3">
      <c r="A5341">
        <v>201605</v>
      </c>
      <c r="B5341" t="s">
        <v>647</v>
      </c>
      <c r="C5341" t="s">
        <v>660</v>
      </c>
      <c r="D5341" t="s">
        <v>661</v>
      </c>
      <c r="E5341" t="s">
        <v>661</v>
      </c>
      <c r="F5341" t="s">
        <v>30</v>
      </c>
      <c r="G5341" t="s">
        <v>637</v>
      </c>
      <c r="H5341" t="s">
        <v>20</v>
      </c>
      <c r="I5341" t="s">
        <v>638</v>
      </c>
      <c r="J5341">
        <v>229</v>
      </c>
      <c r="K5341">
        <v>19.989999999999998</v>
      </c>
      <c r="L5341">
        <v>4577.71</v>
      </c>
      <c r="O5341" t="s">
        <v>24</v>
      </c>
      <c r="P5341" s="2">
        <f>DATEVALUE(CONCATENATE(RIGHT(output[[#This Row],[month_year]],2),"/01/",LEFT(output[[#This Row],[month_year]],4)))</f>
        <v>42491</v>
      </c>
    </row>
    <row r="5342" spans="1:16" x14ac:dyDescent="0.3">
      <c r="A5342">
        <v>201605</v>
      </c>
      <c r="B5342" t="s">
        <v>647</v>
      </c>
      <c r="C5342" t="s">
        <v>662</v>
      </c>
      <c r="D5342" t="s">
        <v>663</v>
      </c>
      <c r="E5342" t="s">
        <v>663</v>
      </c>
      <c r="F5342" t="s">
        <v>30</v>
      </c>
      <c r="G5342" t="s">
        <v>42</v>
      </c>
      <c r="H5342" t="s">
        <v>20</v>
      </c>
      <c r="I5342" t="s">
        <v>43</v>
      </c>
      <c r="J5342">
        <v>544</v>
      </c>
      <c r="K5342">
        <v>24.99</v>
      </c>
      <c r="L5342">
        <v>13594.56</v>
      </c>
      <c r="O5342" t="s">
        <v>24</v>
      </c>
      <c r="P5342" s="2">
        <f>DATEVALUE(CONCATENATE(RIGHT(output[[#This Row],[month_year]],2),"/01/",LEFT(output[[#This Row],[month_year]],4)))</f>
        <v>42491</v>
      </c>
    </row>
    <row r="5343" spans="1:16" x14ac:dyDescent="0.3">
      <c r="A5343">
        <v>201605</v>
      </c>
      <c r="B5343" t="s">
        <v>647</v>
      </c>
      <c r="C5343" t="s">
        <v>86</v>
      </c>
      <c r="D5343" t="s">
        <v>87</v>
      </c>
      <c r="E5343" t="s">
        <v>87</v>
      </c>
      <c r="F5343" t="s">
        <v>30</v>
      </c>
      <c r="G5343" t="s">
        <v>19</v>
      </c>
      <c r="H5343" t="s">
        <v>38</v>
      </c>
      <c r="I5343" t="s">
        <v>39</v>
      </c>
      <c r="J5343">
        <v>1224</v>
      </c>
      <c r="K5343">
        <v>18.989999999999998</v>
      </c>
      <c r="L5343">
        <v>23243.759999999998</v>
      </c>
      <c r="O5343" t="s">
        <v>24</v>
      </c>
      <c r="P5343" s="2">
        <f>DATEVALUE(CONCATENATE(RIGHT(output[[#This Row],[month_year]],2),"/01/",LEFT(output[[#This Row],[month_year]],4)))</f>
        <v>42491</v>
      </c>
    </row>
    <row r="5344" spans="1:16" x14ac:dyDescent="0.3">
      <c r="A5344">
        <v>201605</v>
      </c>
      <c r="B5344" t="s">
        <v>647</v>
      </c>
      <c r="C5344" t="s">
        <v>133</v>
      </c>
      <c r="D5344" t="s">
        <v>134</v>
      </c>
      <c r="E5344" t="s">
        <v>134</v>
      </c>
      <c r="F5344" t="s">
        <v>30</v>
      </c>
      <c r="G5344" t="s">
        <v>19</v>
      </c>
      <c r="H5344" t="s">
        <v>20</v>
      </c>
      <c r="I5344" t="s">
        <v>21</v>
      </c>
      <c r="J5344">
        <v>733</v>
      </c>
      <c r="K5344">
        <v>17.989999999999998</v>
      </c>
      <c r="L5344">
        <v>13186.67</v>
      </c>
      <c r="O5344" t="s">
        <v>24</v>
      </c>
      <c r="P5344" s="2">
        <f>DATEVALUE(CONCATENATE(RIGHT(output[[#This Row],[month_year]],2),"/01/",LEFT(output[[#This Row],[month_year]],4)))</f>
        <v>42491</v>
      </c>
    </row>
    <row r="5345" spans="1:16" x14ac:dyDescent="0.3">
      <c r="A5345">
        <v>201605</v>
      </c>
      <c r="B5345" t="s">
        <v>647</v>
      </c>
      <c r="C5345" t="s">
        <v>664</v>
      </c>
      <c r="D5345" t="s">
        <v>294</v>
      </c>
      <c r="E5345" t="s">
        <v>294</v>
      </c>
      <c r="F5345" t="s">
        <v>30</v>
      </c>
      <c r="G5345" t="s">
        <v>19</v>
      </c>
      <c r="H5345" t="s">
        <v>38</v>
      </c>
      <c r="I5345" t="s">
        <v>39</v>
      </c>
      <c r="J5345">
        <v>887</v>
      </c>
      <c r="K5345">
        <v>18.989999999999998</v>
      </c>
      <c r="L5345">
        <v>16844.13</v>
      </c>
      <c r="O5345" t="s">
        <v>24</v>
      </c>
      <c r="P5345" s="2">
        <f>DATEVALUE(CONCATENATE(RIGHT(output[[#This Row],[month_year]],2),"/01/",LEFT(output[[#This Row],[month_year]],4)))</f>
        <v>42491</v>
      </c>
    </row>
    <row r="5346" spans="1:16" x14ac:dyDescent="0.3">
      <c r="A5346">
        <v>201605</v>
      </c>
      <c r="B5346" t="s">
        <v>647</v>
      </c>
      <c r="C5346" t="s">
        <v>665</v>
      </c>
      <c r="D5346" t="s">
        <v>666</v>
      </c>
      <c r="E5346" t="s">
        <v>666</v>
      </c>
      <c r="F5346" t="s">
        <v>30</v>
      </c>
      <c r="G5346" t="s">
        <v>19</v>
      </c>
      <c r="H5346" t="s">
        <v>20</v>
      </c>
      <c r="I5346" t="s">
        <v>21</v>
      </c>
      <c r="J5346">
        <v>271</v>
      </c>
      <c r="K5346">
        <v>17.989999999999998</v>
      </c>
      <c r="L5346">
        <v>4875.29</v>
      </c>
      <c r="O5346" t="s">
        <v>24</v>
      </c>
      <c r="P5346" s="2">
        <f>DATEVALUE(CONCATENATE(RIGHT(output[[#This Row],[month_year]],2),"/01/",LEFT(output[[#This Row],[month_year]],4)))</f>
        <v>42491</v>
      </c>
    </row>
    <row r="5347" spans="1:16" x14ac:dyDescent="0.3">
      <c r="A5347">
        <v>201605</v>
      </c>
      <c r="B5347" t="s">
        <v>647</v>
      </c>
      <c r="C5347" t="s">
        <v>135</v>
      </c>
      <c r="D5347" t="s">
        <v>136</v>
      </c>
      <c r="E5347" t="s">
        <v>136</v>
      </c>
      <c r="F5347" t="s">
        <v>30</v>
      </c>
      <c r="G5347" t="s">
        <v>52</v>
      </c>
      <c r="H5347" t="s">
        <v>20</v>
      </c>
      <c r="I5347" t="s">
        <v>53</v>
      </c>
      <c r="J5347">
        <v>233</v>
      </c>
      <c r="K5347">
        <v>17.989999999999998</v>
      </c>
      <c r="L5347">
        <v>4191.67</v>
      </c>
      <c r="O5347" t="s">
        <v>24</v>
      </c>
      <c r="P5347" s="2">
        <f>DATEVALUE(CONCATENATE(RIGHT(output[[#This Row],[month_year]],2),"/01/",LEFT(output[[#This Row],[month_year]],4)))</f>
        <v>42491</v>
      </c>
    </row>
    <row r="5348" spans="1:16" x14ac:dyDescent="0.3">
      <c r="A5348">
        <v>201605</v>
      </c>
      <c r="B5348" t="s">
        <v>647</v>
      </c>
      <c r="C5348" t="s">
        <v>137</v>
      </c>
      <c r="D5348" t="s">
        <v>138</v>
      </c>
      <c r="E5348" t="s">
        <v>138</v>
      </c>
      <c r="F5348" t="s">
        <v>30</v>
      </c>
      <c r="G5348" t="s">
        <v>19</v>
      </c>
      <c r="H5348" t="s">
        <v>20</v>
      </c>
      <c r="I5348" t="s">
        <v>21</v>
      </c>
      <c r="J5348">
        <v>753</v>
      </c>
      <c r="K5348">
        <v>17.989999999999998</v>
      </c>
      <c r="L5348">
        <v>13546.47</v>
      </c>
      <c r="O5348" t="s">
        <v>24</v>
      </c>
      <c r="P5348" s="2">
        <f>DATEVALUE(CONCATENATE(RIGHT(output[[#This Row],[month_year]],2),"/01/",LEFT(output[[#This Row],[month_year]],4)))</f>
        <v>42491</v>
      </c>
    </row>
    <row r="5349" spans="1:16" x14ac:dyDescent="0.3">
      <c r="A5349">
        <v>201605</v>
      </c>
      <c r="B5349" t="s">
        <v>647</v>
      </c>
      <c r="C5349" t="s">
        <v>634</v>
      </c>
      <c r="D5349" t="s">
        <v>318</v>
      </c>
      <c r="E5349" t="s">
        <v>318</v>
      </c>
      <c r="F5349" t="s">
        <v>30</v>
      </c>
      <c r="G5349" t="s">
        <v>19</v>
      </c>
      <c r="H5349" t="s">
        <v>38</v>
      </c>
      <c r="I5349" t="s">
        <v>39</v>
      </c>
      <c r="J5349">
        <v>870</v>
      </c>
      <c r="K5349">
        <v>18.989999999999998</v>
      </c>
      <c r="L5349">
        <v>16521.3</v>
      </c>
      <c r="O5349" t="s">
        <v>24</v>
      </c>
      <c r="P5349" s="2">
        <f>DATEVALUE(CONCATENATE(RIGHT(output[[#This Row],[month_year]],2),"/01/",LEFT(output[[#This Row],[month_year]],4)))</f>
        <v>42491</v>
      </c>
    </row>
    <row r="5350" spans="1:16" x14ac:dyDescent="0.3">
      <c r="A5350">
        <v>201605</v>
      </c>
      <c r="B5350" t="s">
        <v>647</v>
      </c>
      <c r="C5350" t="s">
        <v>31</v>
      </c>
      <c r="D5350" t="s">
        <v>32</v>
      </c>
      <c r="E5350" t="s">
        <v>32</v>
      </c>
      <c r="F5350" t="s">
        <v>30</v>
      </c>
      <c r="G5350" t="s">
        <v>19</v>
      </c>
      <c r="H5350" t="s">
        <v>20</v>
      </c>
      <c r="I5350" t="s">
        <v>21</v>
      </c>
      <c r="J5350">
        <v>2436</v>
      </c>
      <c r="K5350">
        <v>17.989999999999998</v>
      </c>
      <c r="L5350">
        <v>43823.64</v>
      </c>
      <c r="O5350" t="s">
        <v>24</v>
      </c>
      <c r="P5350" s="2">
        <f>DATEVALUE(CONCATENATE(RIGHT(output[[#This Row],[month_year]],2),"/01/",LEFT(output[[#This Row],[month_year]],4)))</f>
        <v>42491</v>
      </c>
    </row>
    <row r="5351" spans="1:16" x14ac:dyDescent="0.3">
      <c r="A5351">
        <v>201605</v>
      </c>
      <c r="B5351" t="s">
        <v>647</v>
      </c>
      <c r="C5351" t="s">
        <v>667</v>
      </c>
      <c r="D5351" t="s">
        <v>375</v>
      </c>
      <c r="E5351" t="s">
        <v>375</v>
      </c>
      <c r="F5351" t="s">
        <v>30</v>
      </c>
      <c r="G5351" t="s">
        <v>19</v>
      </c>
      <c r="H5351" t="s">
        <v>20</v>
      </c>
      <c r="I5351" t="s">
        <v>21</v>
      </c>
      <c r="J5351">
        <v>320</v>
      </c>
      <c r="K5351">
        <v>17.989999999999998</v>
      </c>
      <c r="L5351">
        <v>5756.8</v>
      </c>
      <c r="O5351" t="s">
        <v>24</v>
      </c>
      <c r="P5351" s="2">
        <f>DATEVALUE(CONCATENATE(RIGHT(output[[#This Row],[month_year]],2),"/01/",LEFT(output[[#This Row],[month_year]],4)))</f>
        <v>42491</v>
      </c>
    </row>
    <row r="5352" spans="1:16" x14ac:dyDescent="0.3">
      <c r="A5352">
        <v>201605</v>
      </c>
      <c r="B5352" t="s">
        <v>647</v>
      </c>
      <c r="C5352" t="s">
        <v>668</v>
      </c>
      <c r="D5352" t="s">
        <v>380</v>
      </c>
      <c r="E5352" t="s">
        <v>380</v>
      </c>
      <c r="F5352" t="s">
        <v>30</v>
      </c>
      <c r="G5352" t="s">
        <v>19</v>
      </c>
      <c r="H5352" t="s">
        <v>38</v>
      </c>
      <c r="I5352" t="s">
        <v>39</v>
      </c>
      <c r="J5352">
        <v>647</v>
      </c>
      <c r="K5352">
        <v>18.989999999999998</v>
      </c>
      <c r="L5352">
        <v>12286.53</v>
      </c>
      <c r="O5352" t="s">
        <v>24</v>
      </c>
      <c r="P5352" s="2">
        <f>DATEVALUE(CONCATENATE(RIGHT(output[[#This Row],[month_year]],2),"/01/",LEFT(output[[#This Row],[month_year]],4)))</f>
        <v>42491</v>
      </c>
    </row>
    <row r="5353" spans="1:16" x14ac:dyDescent="0.3">
      <c r="A5353">
        <v>201605</v>
      </c>
      <c r="B5353" t="s">
        <v>647</v>
      </c>
      <c r="C5353" t="s">
        <v>92</v>
      </c>
      <c r="D5353" t="s">
        <v>92</v>
      </c>
      <c r="E5353" t="s">
        <v>92</v>
      </c>
      <c r="F5353" t="s">
        <v>35</v>
      </c>
      <c r="G5353" t="s">
        <v>19</v>
      </c>
      <c r="H5353" t="s">
        <v>20</v>
      </c>
      <c r="I5353" t="s">
        <v>21</v>
      </c>
      <c r="J5353">
        <v>934</v>
      </c>
      <c r="K5353">
        <v>17.989999999999998</v>
      </c>
      <c r="L5353">
        <v>16802.66</v>
      </c>
      <c r="M5353">
        <v>16</v>
      </c>
      <c r="N5353" t="s">
        <v>92</v>
      </c>
      <c r="O5353" t="s">
        <v>22</v>
      </c>
      <c r="P5353" s="2">
        <f>DATEVALUE(CONCATENATE(RIGHT(output[[#This Row],[month_year]],2),"/01/",LEFT(output[[#This Row],[month_year]],4)))</f>
        <v>42491</v>
      </c>
    </row>
    <row r="5354" spans="1:16" x14ac:dyDescent="0.3">
      <c r="A5354">
        <v>201605</v>
      </c>
      <c r="B5354" t="s">
        <v>647</v>
      </c>
      <c r="C5354" t="s">
        <v>33</v>
      </c>
      <c r="D5354" t="s">
        <v>33</v>
      </c>
      <c r="E5354" t="s">
        <v>34</v>
      </c>
      <c r="F5354" t="s">
        <v>35</v>
      </c>
      <c r="G5354" t="s">
        <v>19</v>
      </c>
      <c r="H5354" t="s">
        <v>20</v>
      </c>
      <c r="I5354" t="s">
        <v>21</v>
      </c>
      <c r="J5354">
        <v>699</v>
      </c>
      <c r="K5354">
        <v>17.989999999999998</v>
      </c>
      <c r="L5354">
        <v>12575.01</v>
      </c>
      <c r="O5354" t="s">
        <v>24</v>
      </c>
      <c r="P5354" s="2">
        <f>DATEVALUE(CONCATENATE(RIGHT(output[[#This Row],[month_year]],2),"/01/",LEFT(output[[#This Row],[month_year]],4)))</f>
        <v>42491</v>
      </c>
    </row>
    <row r="5355" spans="1:16" x14ac:dyDescent="0.3">
      <c r="A5355">
        <v>201605</v>
      </c>
      <c r="B5355" t="s">
        <v>647</v>
      </c>
      <c r="C5355" t="s">
        <v>36</v>
      </c>
      <c r="D5355" t="s">
        <v>36</v>
      </c>
      <c r="E5355" t="s">
        <v>36</v>
      </c>
      <c r="F5355" t="s">
        <v>35</v>
      </c>
      <c r="G5355" t="s">
        <v>19</v>
      </c>
      <c r="H5355" t="s">
        <v>20</v>
      </c>
      <c r="I5355" t="s">
        <v>21</v>
      </c>
      <c r="J5355">
        <v>1495</v>
      </c>
      <c r="K5355">
        <v>17.989999999999998</v>
      </c>
      <c r="L5355">
        <v>26895.05</v>
      </c>
      <c r="O5355" t="s">
        <v>24</v>
      </c>
      <c r="P5355" s="2">
        <f>DATEVALUE(CONCATENATE(RIGHT(output[[#This Row],[month_year]],2),"/01/",LEFT(output[[#This Row],[month_year]],4)))</f>
        <v>42491</v>
      </c>
    </row>
    <row r="5356" spans="1:16" x14ac:dyDescent="0.3">
      <c r="A5356">
        <v>201605</v>
      </c>
      <c r="B5356" t="s">
        <v>647</v>
      </c>
      <c r="C5356" t="s">
        <v>669</v>
      </c>
      <c r="D5356" t="s">
        <v>636</v>
      </c>
      <c r="E5356" t="s">
        <v>636</v>
      </c>
      <c r="F5356" t="s">
        <v>35</v>
      </c>
      <c r="G5356" t="s">
        <v>637</v>
      </c>
      <c r="H5356" t="s">
        <v>20</v>
      </c>
      <c r="I5356" t="s">
        <v>638</v>
      </c>
      <c r="J5356">
        <v>383</v>
      </c>
      <c r="K5356">
        <v>19.989999999999998</v>
      </c>
      <c r="L5356">
        <v>7656.17</v>
      </c>
      <c r="O5356" t="s">
        <v>24</v>
      </c>
      <c r="P5356" s="2">
        <f>DATEVALUE(CONCATENATE(RIGHT(output[[#This Row],[month_year]],2),"/01/",LEFT(output[[#This Row],[month_year]],4)))</f>
        <v>42491</v>
      </c>
    </row>
    <row r="5357" spans="1:16" x14ac:dyDescent="0.3">
      <c r="A5357">
        <v>201605</v>
      </c>
      <c r="B5357" t="s">
        <v>647</v>
      </c>
      <c r="C5357" t="s">
        <v>40</v>
      </c>
      <c r="D5357" t="s">
        <v>41</v>
      </c>
      <c r="E5357" t="s">
        <v>41</v>
      </c>
      <c r="F5357" t="s">
        <v>35</v>
      </c>
      <c r="G5357" t="s">
        <v>42</v>
      </c>
      <c r="H5357" t="s">
        <v>20</v>
      </c>
      <c r="I5357" t="s">
        <v>43</v>
      </c>
      <c r="J5357">
        <v>200</v>
      </c>
      <c r="K5357">
        <v>24.99</v>
      </c>
      <c r="L5357">
        <v>4998</v>
      </c>
      <c r="O5357" t="s">
        <v>24</v>
      </c>
      <c r="P5357" s="2">
        <f>DATEVALUE(CONCATENATE(RIGHT(output[[#This Row],[month_year]],2),"/01/",LEFT(output[[#This Row],[month_year]],4)))</f>
        <v>42491</v>
      </c>
    </row>
    <row r="5358" spans="1:16" x14ac:dyDescent="0.3">
      <c r="A5358">
        <v>201605</v>
      </c>
      <c r="B5358" t="s">
        <v>647</v>
      </c>
      <c r="C5358" t="s">
        <v>93</v>
      </c>
      <c r="D5358" t="s">
        <v>93</v>
      </c>
      <c r="E5358" t="s">
        <v>93</v>
      </c>
      <c r="F5358" t="s">
        <v>35</v>
      </c>
      <c r="G5358" t="s">
        <v>19</v>
      </c>
      <c r="H5358" t="s">
        <v>20</v>
      </c>
      <c r="I5358" t="s">
        <v>21</v>
      </c>
      <c r="J5358">
        <v>1469</v>
      </c>
      <c r="K5358">
        <v>17.989999999999998</v>
      </c>
      <c r="L5358">
        <v>26427.31</v>
      </c>
      <c r="O5358" t="s">
        <v>24</v>
      </c>
      <c r="P5358" s="2">
        <f>DATEVALUE(CONCATENATE(RIGHT(output[[#This Row],[month_year]],2),"/01/",LEFT(output[[#This Row],[month_year]],4)))</f>
        <v>42491</v>
      </c>
    </row>
    <row r="5359" spans="1:16" x14ac:dyDescent="0.3">
      <c r="A5359">
        <v>201605</v>
      </c>
      <c r="B5359" t="s">
        <v>647</v>
      </c>
      <c r="C5359" t="s">
        <v>413</v>
      </c>
      <c r="D5359" t="s">
        <v>413</v>
      </c>
      <c r="E5359" t="s">
        <v>94</v>
      </c>
      <c r="F5359" t="s">
        <v>35</v>
      </c>
      <c r="G5359" t="s">
        <v>19</v>
      </c>
      <c r="H5359" t="s">
        <v>38</v>
      </c>
      <c r="I5359" t="s">
        <v>39</v>
      </c>
      <c r="J5359">
        <v>1050</v>
      </c>
      <c r="K5359">
        <v>18.989999999999998</v>
      </c>
      <c r="L5359">
        <v>19939.5</v>
      </c>
      <c r="O5359" t="s">
        <v>24</v>
      </c>
      <c r="P5359" s="2">
        <f>DATEVALUE(CONCATENATE(RIGHT(output[[#This Row],[month_year]],2),"/01/",LEFT(output[[#This Row],[month_year]],4)))</f>
        <v>42491</v>
      </c>
    </row>
    <row r="5360" spans="1:16" x14ac:dyDescent="0.3">
      <c r="A5360">
        <v>201605</v>
      </c>
      <c r="B5360" t="s">
        <v>647</v>
      </c>
      <c r="C5360" t="s">
        <v>670</v>
      </c>
      <c r="D5360" t="s">
        <v>670</v>
      </c>
      <c r="E5360" t="s">
        <v>670</v>
      </c>
      <c r="F5360" t="s">
        <v>35</v>
      </c>
      <c r="G5360" t="s">
        <v>19</v>
      </c>
      <c r="H5360" t="s">
        <v>20</v>
      </c>
      <c r="I5360" t="s">
        <v>21</v>
      </c>
      <c r="J5360">
        <v>495</v>
      </c>
      <c r="K5360">
        <v>17.989999999999998</v>
      </c>
      <c r="L5360">
        <v>8905.0499999999993</v>
      </c>
      <c r="O5360" t="s">
        <v>24</v>
      </c>
      <c r="P5360" s="2">
        <f>DATEVALUE(CONCATENATE(RIGHT(output[[#This Row],[month_year]],2),"/01/",LEFT(output[[#This Row],[month_year]],4)))</f>
        <v>42491</v>
      </c>
    </row>
    <row r="5361" spans="1:16" x14ac:dyDescent="0.3">
      <c r="A5361">
        <v>201605</v>
      </c>
      <c r="B5361" t="s">
        <v>647</v>
      </c>
      <c r="C5361" t="s">
        <v>95</v>
      </c>
      <c r="D5361" t="s">
        <v>95</v>
      </c>
      <c r="E5361" t="s">
        <v>96</v>
      </c>
      <c r="F5361" t="s">
        <v>35</v>
      </c>
      <c r="G5361" t="s">
        <v>52</v>
      </c>
      <c r="H5361" t="s">
        <v>20</v>
      </c>
      <c r="I5361" t="s">
        <v>53</v>
      </c>
      <c r="J5361">
        <v>955</v>
      </c>
      <c r="K5361">
        <v>17.989999999999998</v>
      </c>
      <c r="L5361">
        <v>17180.45</v>
      </c>
      <c r="O5361" t="s">
        <v>24</v>
      </c>
      <c r="P5361" s="2">
        <f>DATEVALUE(CONCATENATE(RIGHT(output[[#This Row],[month_year]],2),"/01/",LEFT(output[[#This Row],[month_year]],4)))</f>
        <v>42491</v>
      </c>
    </row>
    <row r="5362" spans="1:16" x14ac:dyDescent="0.3">
      <c r="A5362">
        <v>201605</v>
      </c>
      <c r="B5362" t="s">
        <v>647</v>
      </c>
      <c r="C5362" t="s">
        <v>687</v>
      </c>
      <c r="D5362" t="s">
        <v>688</v>
      </c>
      <c r="E5362" t="s">
        <v>688</v>
      </c>
      <c r="F5362" t="s">
        <v>689</v>
      </c>
      <c r="G5362" t="s">
        <v>19</v>
      </c>
      <c r="H5362" t="s">
        <v>20</v>
      </c>
      <c r="I5362" t="s">
        <v>21</v>
      </c>
      <c r="J5362">
        <v>1063</v>
      </c>
      <c r="K5362">
        <v>17.989999999999998</v>
      </c>
      <c r="L5362">
        <v>19123.37</v>
      </c>
      <c r="O5362" t="s">
        <v>24</v>
      </c>
      <c r="P5362" s="2">
        <f>DATEVALUE(CONCATENATE(RIGHT(output[[#This Row],[month_year]],2),"/01/",LEFT(output[[#This Row],[month_year]],4)))</f>
        <v>42491</v>
      </c>
    </row>
    <row r="5363" spans="1:16" x14ac:dyDescent="0.3">
      <c r="A5363">
        <v>201605</v>
      </c>
      <c r="B5363" t="s">
        <v>647</v>
      </c>
      <c r="C5363" t="s">
        <v>690</v>
      </c>
      <c r="D5363" t="s">
        <v>691</v>
      </c>
      <c r="E5363" t="s">
        <v>691</v>
      </c>
      <c r="F5363" t="s">
        <v>689</v>
      </c>
      <c r="G5363" t="s">
        <v>19</v>
      </c>
      <c r="H5363" t="s">
        <v>20</v>
      </c>
      <c r="I5363" t="s">
        <v>21</v>
      </c>
      <c r="J5363">
        <v>937</v>
      </c>
      <c r="K5363">
        <v>17.989999999999998</v>
      </c>
      <c r="L5363">
        <v>16856.63</v>
      </c>
      <c r="O5363" t="s">
        <v>24</v>
      </c>
      <c r="P5363" s="2">
        <f>DATEVALUE(CONCATENATE(RIGHT(output[[#This Row],[month_year]],2),"/01/",LEFT(output[[#This Row],[month_year]],4)))</f>
        <v>42491</v>
      </c>
    </row>
    <row r="5364" spans="1:16" x14ac:dyDescent="0.3">
      <c r="A5364">
        <v>201605</v>
      </c>
      <c r="B5364" t="s">
        <v>647</v>
      </c>
      <c r="C5364" t="s">
        <v>692</v>
      </c>
      <c r="D5364" t="s">
        <v>693</v>
      </c>
      <c r="E5364" t="s">
        <v>693</v>
      </c>
      <c r="F5364" t="s">
        <v>689</v>
      </c>
      <c r="G5364" t="s">
        <v>19</v>
      </c>
      <c r="H5364" t="s">
        <v>20</v>
      </c>
      <c r="I5364" t="s">
        <v>21</v>
      </c>
      <c r="J5364">
        <v>1242</v>
      </c>
      <c r="K5364">
        <v>17.989999999999998</v>
      </c>
      <c r="L5364">
        <v>22343.58</v>
      </c>
      <c r="O5364" t="s">
        <v>24</v>
      </c>
      <c r="P5364" s="2">
        <f>DATEVALUE(CONCATENATE(RIGHT(output[[#This Row],[month_year]],2),"/01/",LEFT(output[[#This Row],[month_year]],4)))</f>
        <v>42491</v>
      </c>
    </row>
    <row r="5365" spans="1:16" x14ac:dyDescent="0.3">
      <c r="A5365">
        <v>201605</v>
      </c>
      <c r="B5365" t="s">
        <v>647</v>
      </c>
      <c r="C5365" t="s">
        <v>639</v>
      </c>
      <c r="D5365" t="s">
        <v>640</v>
      </c>
      <c r="E5365" t="s">
        <v>640</v>
      </c>
      <c r="F5365" t="s">
        <v>48</v>
      </c>
      <c r="G5365" t="s">
        <v>19</v>
      </c>
      <c r="H5365" t="s">
        <v>20</v>
      </c>
      <c r="I5365" t="s">
        <v>21</v>
      </c>
      <c r="J5365">
        <v>35</v>
      </c>
      <c r="K5365">
        <v>17.989999999999998</v>
      </c>
      <c r="L5365">
        <v>629.65</v>
      </c>
      <c r="O5365" t="s">
        <v>24</v>
      </c>
      <c r="P5365" s="2">
        <f>DATEVALUE(CONCATENATE(RIGHT(output[[#This Row],[month_year]],2),"/01/",LEFT(output[[#This Row],[month_year]],4)))</f>
        <v>42491</v>
      </c>
    </row>
    <row r="5366" spans="1:16" x14ac:dyDescent="0.3">
      <c r="A5366">
        <v>201605</v>
      </c>
      <c r="B5366" t="s">
        <v>647</v>
      </c>
      <c r="C5366" t="s">
        <v>46</v>
      </c>
      <c r="D5366" t="s">
        <v>47</v>
      </c>
      <c r="E5366" t="s">
        <v>47</v>
      </c>
      <c r="F5366" t="s">
        <v>48</v>
      </c>
      <c r="G5366" t="s">
        <v>19</v>
      </c>
      <c r="H5366" t="s">
        <v>20</v>
      </c>
      <c r="I5366" t="s">
        <v>21</v>
      </c>
      <c r="J5366">
        <v>798</v>
      </c>
      <c r="K5366">
        <v>17.989999999999998</v>
      </c>
      <c r="L5366">
        <v>14356.02</v>
      </c>
      <c r="O5366" t="s">
        <v>24</v>
      </c>
      <c r="P5366" s="2">
        <f>DATEVALUE(CONCATENATE(RIGHT(output[[#This Row],[month_year]],2),"/01/",LEFT(output[[#This Row],[month_year]],4)))</f>
        <v>42491</v>
      </c>
    </row>
    <row r="5367" spans="1:16" x14ac:dyDescent="0.3">
      <c r="A5367">
        <v>201605</v>
      </c>
      <c r="B5367" t="s">
        <v>647</v>
      </c>
      <c r="C5367" t="s">
        <v>671</v>
      </c>
      <c r="D5367" t="s">
        <v>672</v>
      </c>
      <c r="E5367" t="s">
        <v>673</v>
      </c>
      <c r="F5367" t="s">
        <v>48</v>
      </c>
      <c r="G5367" t="s">
        <v>42</v>
      </c>
      <c r="H5367" t="s">
        <v>20</v>
      </c>
      <c r="I5367" t="s">
        <v>43</v>
      </c>
      <c r="J5367">
        <v>61</v>
      </c>
      <c r="K5367">
        <v>24.99</v>
      </c>
      <c r="L5367">
        <v>1524.39</v>
      </c>
      <c r="O5367" t="s">
        <v>24</v>
      </c>
      <c r="P5367" s="2">
        <f>DATEVALUE(CONCATENATE(RIGHT(output[[#This Row],[month_year]],2),"/01/",LEFT(output[[#This Row],[month_year]],4)))</f>
        <v>42491</v>
      </c>
    </row>
    <row r="5368" spans="1:16" x14ac:dyDescent="0.3">
      <c r="A5368">
        <v>201605</v>
      </c>
      <c r="B5368" t="s">
        <v>647</v>
      </c>
      <c r="C5368" t="s">
        <v>49</v>
      </c>
      <c r="D5368" t="s">
        <v>50</v>
      </c>
      <c r="E5368" t="s">
        <v>51</v>
      </c>
      <c r="F5368" t="s">
        <v>48</v>
      </c>
      <c r="G5368" t="s">
        <v>52</v>
      </c>
      <c r="H5368" t="s">
        <v>20</v>
      </c>
      <c r="I5368" t="s">
        <v>53</v>
      </c>
      <c r="J5368">
        <v>548</v>
      </c>
      <c r="K5368">
        <v>17.989999999999998</v>
      </c>
      <c r="L5368">
        <v>9858.52</v>
      </c>
      <c r="O5368" t="s">
        <v>24</v>
      </c>
      <c r="P5368" s="2">
        <f>DATEVALUE(CONCATENATE(RIGHT(output[[#This Row],[month_year]],2),"/01/",LEFT(output[[#This Row],[month_year]],4)))</f>
        <v>42491</v>
      </c>
    </row>
    <row r="5369" spans="1:16" x14ac:dyDescent="0.3">
      <c r="A5369">
        <v>201605</v>
      </c>
      <c r="B5369" t="s">
        <v>647</v>
      </c>
      <c r="C5369" t="s">
        <v>674</v>
      </c>
      <c r="D5369" t="s">
        <v>675</v>
      </c>
      <c r="E5369" t="s">
        <v>462</v>
      </c>
      <c r="F5369" t="s">
        <v>48</v>
      </c>
      <c r="G5369" t="s">
        <v>52</v>
      </c>
      <c r="H5369" t="s">
        <v>38</v>
      </c>
      <c r="I5369" t="s">
        <v>85</v>
      </c>
      <c r="J5369">
        <v>218</v>
      </c>
      <c r="K5369">
        <v>18.989999999999998</v>
      </c>
      <c r="L5369">
        <v>4139.82</v>
      </c>
      <c r="O5369" t="s">
        <v>24</v>
      </c>
      <c r="P5369" s="2">
        <f>DATEVALUE(CONCATENATE(RIGHT(output[[#This Row],[month_year]],2),"/01/",LEFT(output[[#This Row],[month_year]],4)))</f>
        <v>42491</v>
      </c>
    </row>
    <row r="5370" spans="1:16" x14ac:dyDescent="0.3">
      <c r="A5370">
        <v>201605</v>
      </c>
      <c r="B5370" t="s">
        <v>647</v>
      </c>
      <c r="C5370" t="s">
        <v>676</v>
      </c>
      <c r="D5370" t="s">
        <v>677</v>
      </c>
      <c r="E5370" t="s">
        <v>47</v>
      </c>
      <c r="F5370" t="s">
        <v>48</v>
      </c>
      <c r="G5370" t="s">
        <v>19</v>
      </c>
      <c r="H5370" t="s">
        <v>20</v>
      </c>
      <c r="I5370" t="s">
        <v>21</v>
      </c>
      <c r="J5370">
        <v>379</v>
      </c>
      <c r="K5370">
        <v>17.989999999999998</v>
      </c>
      <c r="L5370">
        <v>6818.21</v>
      </c>
      <c r="O5370" t="s">
        <v>24</v>
      </c>
      <c r="P5370" s="2">
        <f>DATEVALUE(CONCATENATE(RIGHT(output[[#This Row],[month_year]],2),"/01/",LEFT(output[[#This Row],[month_year]],4)))</f>
        <v>42491</v>
      </c>
    </row>
    <row r="5371" spans="1:16" x14ac:dyDescent="0.3">
      <c r="A5371">
        <v>201605</v>
      </c>
      <c r="B5371" t="s">
        <v>647</v>
      </c>
      <c r="C5371" t="s">
        <v>678</v>
      </c>
      <c r="D5371" t="s">
        <v>443</v>
      </c>
      <c r="E5371" t="s">
        <v>443</v>
      </c>
      <c r="F5371" t="s">
        <v>48</v>
      </c>
      <c r="G5371" t="s">
        <v>19</v>
      </c>
      <c r="H5371" t="s">
        <v>38</v>
      </c>
      <c r="I5371" t="s">
        <v>39</v>
      </c>
      <c r="J5371">
        <v>755</v>
      </c>
      <c r="K5371">
        <v>18.989999999999998</v>
      </c>
      <c r="L5371">
        <v>14337.45</v>
      </c>
      <c r="O5371" t="s">
        <v>24</v>
      </c>
      <c r="P5371" s="2">
        <f>DATEVALUE(CONCATENATE(RIGHT(output[[#This Row],[month_year]],2),"/01/",LEFT(output[[#This Row],[month_year]],4)))</f>
        <v>42491</v>
      </c>
    </row>
    <row r="5372" spans="1:16" x14ac:dyDescent="0.3">
      <c r="A5372">
        <v>201605</v>
      </c>
      <c r="B5372" t="s">
        <v>647</v>
      </c>
      <c r="C5372" t="s">
        <v>54</v>
      </c>
      <c r="D5372" t="s">
        <v>55</v>
      </c>
      <c r="E5372" t="s">
        <v>55</v>
      </c>
      <c r="F5372" t="s">
        <v>48</v>
      </c>
      <c r="G5372" t="s">
        <v>19</v>
      </c>
      <c r="H5372" t="s">
        <v>20</v>
      </c>
      <c r="I5372" t="s">
        <v>21</v>
      </c>
      <c r="J5372">
        <v>539</v>
      </c>
      <c r="K5372">
        <v>17.989999999999998</v>
      </c>
      <c r="L5372">
        <v>9696.61</v>
      </c>
      <c r="O5372" t="s">
        <v>24</v>
      </c>
      <c r="P5372" s="2">
        <f>DATEVALUE(CONCATENATE(RIGHT(output[[#This Row],[month_year]],2),"/01/",LEFT(output[[#This Row],[month_year]],4)))</f>
        <v>42491</v>
      </c>
    </row>
    <row r="5373" spans="1:16" x14ac:dyDescent="0.3">
      <c r="A5373">
        <v>201605</v>
      </c>
      <c r="B5373" t="s">
        <v>647</v>
      </c>
      <c r="C5373" t="s">
        <v>56</v>
      </c>
      <c r="D5373" t="s">
        <v>57</v>
      </c>
      <c r="E5373" t="s">
        <v>57</v>
      </c>
      <c r="F5373" t="s">
        <v>48</v>
      </c>
      <c r="G5373" t="s">
        <v>19</v>
      </c>
      <c r="H5373" t="s">
        <v>20</v>
      </c>
      <c r="I5373" t="s">
        <v>21</v>
      </c>
      <c r="J5373">
        <v>303</v>
      </c>
      <c r="K5373">
        <v>17.989999999999998</v>
      </c>
      <c r="L5373">
        <v>5450.97</v>
      </c>
      <c r="O5373" t="s">
        <v>24</v>
      </c>
      <c r="P5373" s="2">
        <f>DATEVALUE(CONCATENATE(RIGHT(output[[#This Row],[month_year]],2),"/01/",LEFT(output[[#This Row],[month_year]],4)))</f>
        <v>42491</v>
      </c>
    </row>
    <row r="5374" spans="1:16" x14ac:dyDescent="0.3">
      <c r="A5374">
        <v>201605</v>
      </c>
      <c r="B5374" t="s">
        <v>647</v>
      </c>
      <c r="C5374" t="s">
        <v>58</v>
      </c>
      <c r="D5374" t="s">
        <v>59</v>
      </c>
      <c r="E5374" t="s">
        <v>51</v>
      </c>
      <c r="F5374" t="s">
        <v>48</v>
      </c>
      <c r="G5374" t="s">
        <v>52</v>
      </c>
      <c r="H5374" t="s">
        <v>20</v>
      </c>
      <c r="I5374" t="s">
        <v>53</v>
      </c>
      <c r="J5374">
        <v>985</v>
      </c>
      <c r="K5374">
        <v>17.989999999999998</v>
      </c>
      <c r="L5374">
        <v>17720.150000000001</v>
      </c>
      <c r="O5374" t="s">
        <v>24</v>
      </c>
      <c r="P5374" s="2">
        <f>DATEVALUE(CONCATENATE(RIGHT(output[[#This Row],[month_year]],2),"/01/",LEFT(output[[#This Row],[month_year]],4)))</f>
        <v>42491</v>
      </c>
    </row>
    <row r="5375" spans="1:16" x14ac:dyDescent="0.3">
      <c r="A5375">
        <v>201605</v>
      </c>
      <c r="B5375" t="s">
        <v>647</v>
      </c>
      <c r="C5375" t="s">
        <v>60</v>
      </c>
      <c r="D5375" t="s">
        <v>61</v>
      </c>
      <c r="E5375" t="s">
        <v>61</v>
      </c>
      <c r="F5375" t="s">
        <v>48</v>
      </c>
      <c r="G5375" t="s">
        <v>19</v>
      </c>
      <c r="H5375" t="s">
        <v>20</v>
      </c>
      <c r="I5375" t="s">
        <v>21</v>
      </c>
      <c r="J5375">
        <v>1155</v>
      </c>
      <c r="K5375">
        <v>17.989999999999998</v>
      </c>
      <c r="L5375">
        <v>20778.45</v>
      </c>
      <c r="O5375" t="s">
        <v>24</v>
      </c>
      <c r="P5375" s="2">
        <f>DATEVALUE(CONCATENATE(RIGHT(output[[#This Row],[month_year]],2),"/01/",LEFT(output[[#This Row],[month_year]],4)))</f>
        <v>42491</v>
      </c>
    </row>
    <row r="5376" spans="1:16" x14ac:dyDescent="0.3">
      <c r="A5376">
        <v>201605</v>
      </c>
      <c r="B5376" t="s">
        <v>647</v>
      </c>
      <c r="C5376" t="s">
        <v>679</v>
      </c>
      <c r="D5376" t="s">
        <v>481</v>
      </c>
      <c r="E5376" t="s">
        <v>481</v>
      </c>
      <c r="F5376" t="s">
        <v>48</v>
      </c>
      <c r="G5376" t="s">
        <v>19</v>
      </c>
      <c r="H5376" t="s">
        <v>38</v>
      </c>
      <c r="I5376" t="s">
        <v>39</v>
      </c>
      <c r="J5376">
        <v>695</v>
      </c>
      <c r="K5376">
        <v>18.989999999999998</v>
      </c>
      <c r="L5376">
        <v>13198.05</v>
      </c>
      <c r="O5376" t="s">
        <v>24</v>
      </c>
      <c r="P5376" s="2">
        <f>DATEVALUE(CONCATENATE(RIGHT(output[[#This Row],[month_year]],2),"/01/",LEFT(output[[#This Row],[month_year]],4)))</f>
        <v>42491</v>
      </c>
    </row>
    <row r="5377" spans="1:16" x14ac:dyDescent="0.3">
      <c r="A5377">
        <v>201605</v>
      </c>
      <c r="B5377" t="s">
        <v>647</v>
      </c>
      <c r="C5377" t="s">
        <v>62</v>
      </c>
      <c r="D5377" t="s">
        <v>63</v>
      </c>
      <c r="E5377" t="s">
        <v>64</v>
      </c>
      <c r="F5377" t="s">
        <v>65</v>
      </c>
      <c r="G5377" t="s">
        <v>19</v>
      </c>
      <c r="H5377" t="s">
        <v>20</v>
      </c>
      <c r="I5377" t="s">
        <v>21</v>
      </c>
      <c r="J5377">
        <v>1086</v>
      </c>
      <c r="K5377">
        <v>17.989999999999998</v>
      </c>
      <c r="L5377">
        <v>19537.14</v>
      </c>
      <c r="O5377" t="s">
        <v>24</v>
      </c>
      <c r="P5377" s="2">
        <f>DATEVALUE(CONCATENATE(RIGHT(output[[#This Row],[month_year]],2),"/01/",LEFT(output[[#This Row],[month_year]],4)))</f>
        <v>42491</v>
      </c>
    </row>
    <row r="5378" spans="1:16" x14ac:dyDescent="0.3">
      <c r="A5378">
        <v>201605</v>
      </c>
      <c r="B5378" t="s">
        <v>647</v>
      </c>
      <c r="C5378" t="s">
        <v>104</v>
      </c>
      <c r="D5378" t="s">
        <v>105</v>
      </c>
      <c r="E5378" t="s">
        <v>106</v>
      </c>
      <c r="F5378" t="s">
        <v>65</v>
      </c>
      <c r="G5378" t="s">
        <v>19</v>
      </c>
      <c r="H5378" t="s">
        <v>38</v>
      </c>
      <c r="I5378" t="s">
        <v>39</v>
      </c>
      <c r="J5378">
        <v>724</v>
      </c>
      <c r="K5378">
        <v>18.989999999999998</v>
      </c>
      <c r="L5378">
        <v>13748.76</v>
      </c>
      <c r="O5378" t="s">
        <v>24</v>
      </c>
      <c r="P5378" s="2">
        <f>DATEVALUE(CONCATENATE(RIGHT(output[[#This Row],[month_year]],2),"/01/",LEFT(output[[#This Row],[month_year]],4)))</f>
        <v>42491</v>
      </c>
    </row>
    <row r="5379" spans="1:16" x14ac:dyDescent="0.3">
      <c r="A5379">
        <v>201605</v>
      </c>
      <c r="B5379" t="s">
        <v>647</v>
      </c>
      <c r="C5379" t="s">
        <v>705</v>
      </c>
      <c r="D5379" t="s">
        <v>706</v>
      </c>
      <c r="E5379" t="s">
        <v>684</v>
      </c>
      <c r="F5379" t="s">
        <v>65</v>
      </c>
      <c r="G5379" t="s">
        <v>637</v>
      </c>
      <c r="H5379" t="s">
        <v>20</v>
      </c>
      <c r="I5379" t="s">
        <v>638</v>
      </c>
      <c r="J5379">
        <v>184</v>
      </c>
      <c r="K5379">
        <v>19.989999999999998</v>
      </c>
      <c r="L5379">
        <v>3678.16</v>
      </c>
      <c r="O5379" t="s">
        <v>24</v>
      </c>
      <c r="P5379" s="2">
        <f>DATEVALUE(CONCATENATE(RIGHT(output[[#This Row],[month_year]],2),"/01/",LEFT(output[[#This Row],[month_year]],4)))</f>
        <v>42491</v>
      </c>
    </row>
    <row r="5380" spans="1:16" x14ac:dyDescent="0.3">
      <c r="A5380">
        <v>201605</v>
      </c>
      <c r="B5380" t="s">
        <v>647</v>
      </c>
      <c r="C5380" t="s">
        <v>595</v>
      </c>
      <c r="D5380" t="s">
        <v>596</v>
      </c>
      <c r="E5380" t="s">
        <v>65</v>
      </c>
      <c r="F5380" t="s">
        <v>65</v>
      </c>
      <c r="G5380" t="s">
        <v>19</v>
      </c>
      <c r="H5380" t="s">
        <v>20</v>
      </c>
      <c r="I5380" t="s">
        <v>21</v>
      </c>
      <c r="J5380">
        <v>2828</v>
      </c>
      <c r="K5380">
        <v>17.989999999999998</v>
      </c>
      <c r="L5380">
        <v>50875.72</v>
      </c>
      <c r="O5380" t="s">
        <v>24</v>
      </c>
      <c r="P5380" s="2">
        <f>DATEVALUE(CONCATENATE(RIGHT(output[[#This Row],[month_year]],2),"/01/",LEFT(output[[#This Row],[month_year]],4)))</f>
        <v>42491</v>
      </c>
    </row>
    <row r="5381" spans="1:16" x14ac:dyDescent="0.3">
      <c r="A5381">
        <v>201605</v>
      </c>
      <c r="B5381" t="s">
        <v>647</v>
      </c>
      <c r="C5381" t="s">
        <v>597</v>
      </c>
      <c r="D5381" t="s">
        <v>598</v>
      </c>
      <c r="E5381" t="s">
        <v>120</v>
      </c>
      <c r="F5381" t="s">
        <v>65</v>
      </c>
      <c r="G5381" t="s">
        <v>19</v>
      </c>
      <c r="H5381" t="s">
        <v>38</v>
      </c>
      <c r="I5381" t="s">
        <v>39</v>
      </c>
      <c r="J5381">
        <v>3755</v>
      </c>
      <c r="K5381">
        <v>18.989999999999998</v>
      </c>
      <c r="L5381">
        <v>71307.45</v>
      </c>
      <c r="O5381" t="s">
        <v>24</v>
      </c>
      <c r="P5381" s="2">
        <f>DATEVALUE(CONCATENATE(RIGHT(output[[#This Row],[month_year]],2),"/01/",LEFT(output[[#This Row],[month_year]],4)))</f>
        <v>42491</v>
      </c>
    </row>
    <row r="5382" spans="1:16" x14ac:dyDescent="0.3">
      <c r="A5382">
        <v>201605</v>
      </c>
      <c r="B5382" t="s">
        <v>647</v>
      </c>
      <c r="C5382" t="s">
        <v>680</v>
      </c>
      <c r="D5382" t="s">
        <v>681</v>
      </c>
      <c r="E5382" t="s">
        <v>681</v>
      </c>
      <c r="F5382" t="s">
        <v>65</v>
      </c>
      <c r="G5382" t="s">
        <v>42</v>
      </c>
      <c r="H5382" t="s">
        <v>20</v>
      </c>
      <c r="I5382" t="s">
        <v>43</v>
      </c>
      <c r="J5382">
        <v>229</v>
      </c>
      <c r="K5382">
        <v>24.99</v>
      </c>
      <c r="L5382">
        <v>5722.71</v>
      </c>
      <c r="O5382" t="s">
        <v>24</v>
      </c>
      <c r="P5382" s="2">
        <f>DATEVALUE(CONCATENATE(RIGHT(output[[#This Row],[month_year]],2),"/01/",LEFT(output[[#This Row],[month_year]],4)))</f>
        <v>42491</v>
      </c>
    </row>
    <row r="5383" spans="1:16" x14ac:dyDescent="0.3">
      <c r="A5383">
        <v>201605</v>
      </c>
      <c r="B5383" t="s">
        <v>647</v>
      </c>
      <c r="C5383" t="s">
        <v>682</v>
      </c>
      <c r="D5383" t="s">
        <v>683</v>
      </c>
      <c r="E5383" t="s">
        <v>684</v>
      </c>
      <c r="F5383" t="s">
        <v>65</v>
      </c>
      <c r="G5383" t="s">
        <v>637</v>
      </c>
      <c r="H5383" t="s">
        <v>20</v>
      </c>
      <c r="I5383" t="s">
        <v>638</v>
      </c>
      <c r="J5383">
        <v>619</v>
      </c>
      <c r="K5383">
        <v>19.989999999999998</v>
      </c>
      <c r="L5383">
        <v>12373.81</v>
      </c>
      <c r="O5383" t="s">
        <v>24</v>
      </c>
      <c r="P5383" s="2">
        <f>DATEVALUE(CONCATENATE(RIGHT(output[[#This Row],[month_year]],2),"/01/",LEFT(output[[#This Row],[month_year]],4)))</f>
        <v>42491</v>
      </c>
    </row>
    <row r="5384" spans="1:16" x14ac:dyDescent="0.3">
      <c r="A5384">
        <v>201605</v>
      </c>
      <c r="B5384" t="s">
        <v>647</v>
      </c>
      <c r="C5384" t="s">
        <v>685</v>
      </c>
      <c r="D5384" t="s">
        <v>686</v>
      </c>
      <c r="E5384" t="s">
        <v>686</v>
      </c>
      <c r="F5384" t="s">
        <v>65</v>
      </c>
      <c r="G5384" t="s">
        <v>52</v>
      </c>
      <c r="H5384" t="s">
        <v>20</v>
      </c>
      <c r="I5384" t="s">
        <v>53</v>
      </c>
      <c r="J5384">
        <v>458</v>
      </c>
      <c r="K5384">
        <v>17.989999999999998</v>
      </c>
      <c r="L5384">
        <v>8239.42</v>
      </c>
      <c r="O5384" t="s">
        <v>24</v>
      </c>
      <c r="P5384" s="2">
        <f>DATEVALUE(CONCATENATE(RIGHT(output[[#This Row],[month_year]],2),"/01/",LEFT(output[[#This Row],[month_year]],4)))</f>
        <v>42491</v>
      </c>
    </row>
    <row r="5385" spans="1:16" x14ac:dyDescent="0.3">
      <c r="A5385">
        <v>201605</v>
      </c>
      <c r="B5385" t="s">
        <v>647</v>
      </c>
      <c r="C5385" t="s">
        <v>707</v>
      </c>
      <c r="D5385" t="s">
        <v>708</v>
      </c>
      <c r="E5385" t="s">
        <v>684</v>
      </c>
      <c r="F5385" t="s">
        <v>65</v>
      </c>
      <c r="G5385" t="s">
        <v>637</v>
      </c>
      <c r="H5385" t="s">
        <v>20</v>
      </c>
      <c r="I5385" t="s">
        <v>638</v>
      </c>
      <c r="J5385">
        <v>206</v>
      </c>
      <c r="K5385">
        <v>19.989999999999998</v>
      </c>
      <c r="L5385">
        <v>4117.9399999999996</v>
      </c>
      <c r="O5385" t="s">
        <v>24</v>
      </c>
      <c r="P5385" s="2">
        <f>DATEVALUE(CONCATENATE(RIGHT(output[[#This Row],[month_year]],2),"/01/",LEFT(output[[#This Row],[month_year]],4)))</f>
        <v>42491</v>
      </c>
    </row>
    <row r="5386" spans="1:16" x14ac:dyDescent="0.3">
      <c r="A5386">
        <v>201605</v>
      </c>
      <c r="B5386" t="s">
        <v>647</v>
      </c>
      <c r="C5386" t="s">
        <v>625</v>
      </c>
      <c r="D5386" t="s">
        <v>626</v>
      </c>
      <c r="E5386" t="s">
        <v>126</v>
      </c>
      <c r="F5386" t="s">
        <v>65</v>
      </c>
      <c r="G5386" t="s">
        <v>19</v>
      </c>
      <c r="H5386" t="s">
        <v>20</v>
      </c>
      <c r="I5386" t="s">
        <v>21</v>
      </c>
      <c r="J5386">
        <v>513</v>
      </c>
      <c r="K5386">
        <v>17.989999999999998</v>
      </c>
      <c r="L5386">
        <v>9228.8700000000008</v>
      </c>
      <c r="O5386" t="s">
        <v>24</v>
      </c>
      <c r="P5386" s="2">
        <f>DATEVALUE(CONCATENATE(RIGHT(output[[#This Row],[month_year]],2),"/01/",LEFT(output[[#This Row],[month_year]],4)))</f>
        <v>42491</v>
      </c>
    </row>
    <row r="5387" spans="1:16" x14ac:dyDescent="0.3">
      <c r="A5387">
        <v>201605</v>
      </c>
      <c r="B5387" t="s">
        <v>647</v>
      </c>
      <c r="C5387" t="s">
        <v>121</v>
      </c>
      <c r="D5387" t="s">
        <v>122</v>
      </c>
      <c r="E5387" t="s">
        <v>123</v>
      </c>
      <c r="F5387" t="s">
        <v>65</v>
      </c>
      <c r="G5387" t="s">
        <v>19</v>
      </c>
      <c r="H5387" t="s">
        <v>38</v>
      </c>
      <c r="I5387" t="s">
        <v>39</v>
      </c>
      <c r="J5387">
        <v>598</v>
      </c>
      <c r="K5387">
        <v>18.989999999999998</v>
      </c>
      <c r="L5387">
        <v>11356.02</v>
      </c>
      <c r="O5387" t="s">
        <v>24</v>
      </c>
      <c r="P5387" s="2">
        <f>DATEVALUE(CONCATENATE(RIGHT(output[[#This Row],[month_year]],2),"/01/",LEFT(output[[#This Row],[month_year]],4)))</f>
        <v>42491</v>
      </c>
    </row>
    <row r="5388" spans="1:16" x14ac:dyDescent="0.3">
      <c r="A5388">
        <v>201606</v>
      </c>
      <c r="B5388" t="s">
        <v>15</v>
      </c>
      <c r="C5388" t="s">
        <v>16</v>
      </c>
      <c r="D5388" t="s">
        <v>17</v>
      </c>
      <c r="E5388" t="s">
        <v>17</v>
      </c>
      <c r="F5388" t="s">
        <v>18</v>
      </c>
      <c r="G5388" t="s">
        <v>19</v>
      </c>
      <c r="H5388" t="s">
        <v>20</v>
      </c>
      <c r="I5388" t="s">
        <v>21</v>
      </c>
      <c r="J5388">
        <v>3617</v>
      </c>
      <c r="K5388">
        <v>10.9866666666667</v>
      </c>
      <c r="L5388">
        <v>39738.773333333302</v>
      </c>
      <c r="O5388" t="s">
        <v>24</v>
      </c>
      <c r="P5388" s="2">
        <f>DATEVALUE(CONCATENATE(RIGHT(output[[#This Row],[month_year]],2),"/01/",LEFT(output[[#This Row],[month_year]],4)))</f>
        <v>42522</v>
      </c>
    </row>
    <row r="5389" spans="1:16" x14ac:dyDescent="0.3">
      <c r="A5389">
        <v>201606</v>
      </c>
      <c r="B5389" t="s">
        <v>15</v>
      </c>
      <c r="C5389" t="s">
        <v>23</v>
      </c>
      <c r="D5389" t="s">
        <v>23</v>
      </c>
      <c r="E5389" t="s">
        <v>23</v>
      </c>
      <c r="F5389" t="s">
        <v>23</v>
      </c>
      <c r="G5389" t="s">
        <v>19</v>
      </c>
      <c r="H5389" t="s">
        <v>20</v>
      </c>
      <c r="I5389" t="s">
        <v>21</v>
      </c>
      <c r="J5389">
        <v>1088</v>
      </c>
      <c r="K5389">
        <v>10.9866666666667</v>
      </c>
      <c r="L5389">
        <v>11953.493333333299</v>
      </c>
      <c r="O5389" t="s">
        <v>24</v>
      </c>
      <c r="P5389" s="2">
        <f>DATEVALUE(CONCATENATE(RIGHT(output[[#This Row],[month_year]],2),"/01/",LEFT(output[[#This Row],[month_year]],4)))</f>
        <v>42522</v>
      </c>
    </row>
    <row r="5390" spans="1:16" x14ac:dyDescent="0.3">
      <c r="A5390">
        <v>201606</v>
      </c>
      <c r="B5390" t="s">
        <v>15</v>
      </c>
      <c r="C5390" t="s">
        <v>25</v>
      </c>
      <c r="D5390" t="s">
        <v>26</v>
      </c>
      <c r="E5390" t="s">
        <v>25</v>
      </c>
      <c r="F5390" t="s">
        <v>23</v>
      </c>
      <c r="G5390" t="s">
        <v>27</v>
      </c>
      <c r="H5390" t="s">
        <v>20</v>
      </c>
      <c r="I5390" t="s">
        <v>28</v>
      </c>
      <c r="J5390">
        <v>9050</v>
      </c>
      <c r="K5390">
        <v>7</v>
      </c>
      <c r="L5390">
        <v>63350</v>
      </c>
      <c r="O5390" t="s">
        <v>24</v>
      </c>
      <c r="P5390" s="2">
        <f>DATEVALUE(CONCATENATE(RIGHT(output[[#This Row],[month_year]],2),"/01/",LEFT(output[[#This Row],[month_year]],4)))</f>
        <v>42522</v>
      </c>
    </row>
    <row r="5391" spans="1:16" x14ac:dyDescent="0.3">
      <c r="A5391">
        <v>201606</v>
      </c>
      <c r="B5391" t="s">
        <v>15</v>
      </c>
      <c r="C5391" t="s">
        <v>29</v>
      </c>
      <c r="D5391" t="s">
        <v>30</v>
      </c>
      <c r="E5391" t="s">
        <v>30</v>
      </c>
      <c r="F5391" t="s">
        <v>30</v>
      </c>
      <c r="G5391" t="s">
        <v>19</v>
      </c>
      <c r="H5391" t="s">
        <v>20</v>
      </c>
      <c r="I5391" t="s">
        <v>21</v>
      </c>
      <c r="J5391">
        <v>23159</v>
      </c>
      <c r="K5391">
        <v>10.9866666666667</v>
      </c>
      <c r="L5391">
        <v>254440.213333333</v>
      </c>
      <c r="O5391" t="s">
        <v>24</v>
      </c>
      <c r="P5391" s="2">
        <f>DATEVALUE(CONCATENATE(RIGHT(output[[#This Row],[month_year]],2),"/01/",LEFT(output[[#This Row],[month_year]],4)))</f>
        <v>42522</v>
      </c>
    </row>
    <row r="5392" spans="1:16" x14ac:dyDescent="0.3">
      <c r="A5392">
        <v>201606</v>
      </c>
      <c r="B5392" t="s">
        <v>15</v>
      </c>
      <c r="C5392" t="s">
        <v>31</v>
      </c>
      <c r="D5392" t="s">
        <v>32</v>
      </c>
      <c r="E5392" t="s">
        <v>32</v>
      </c>
      <c r="F5392" t="s">
        <v>30</v>
      </c>
      <c r="G5392" t="s">
        <v>19</v>
      </c>
      <c r="H5392" t="s">
        <v>20</v>
      </c>
      <c r="I5392" t="s">
        <v>21</v>
      </c>
      <c r="J5392">
        <v>29492</v>
      </c>
      <c r="K5392">
        <v>10.9866666666667</v>
      </c>
      <c r="L5392">
        <v>324018.77333333303</v>
      </c>
      <c r="O5392" t="s">
        <v>24</v>
      </c>
      <c r="P5392" s="2">
        <f>DATEVALUE(CONCATENATE(RIGHT(output[[#This Row],[month_year]],2),"/01/",LEFT(output[[#This Row],[month_year]],4)))</f>
        <v>42522</v>
      </c>
    </row>
    <row r="5393" spans="1:16" x14ac:dyDescent="0.3">
      <c r="A5393">
        <v>201606</v>
      </c>
      <c r="B5393" t="s">
        <v>15</v>
      </c>
      <c r="C5393" t="s">
        <v>33</v>
      </c>
      <c r="D5393" t="s">
        <v>33</v>
      </c>
      <c r="E5393" t="s">
        <v>34</v>
      </c>
      <c r="F5393" t="s">
        <v>35</v>
      </c>
      <c r="G5393" t="s">
        <v>19</v>
      </c>
      <c r="H5393" t="s">
        <v>20</v>
      </c>
      <c r="I5393" t="s">
        <v>21</v>
      </c>
      <c r="J5393">
        <v>6515</v>
      </c>
      <c r="K5393">
        <v>10.9866666666667</v>
      </c>
      <c r="L5393">
        <v>71578.133333333302</v>
      </c>
      <c r="O5393" t="s">
        <v>24</v>
      </c>
      <c r="P5393" s="2">
        <f>DATEVALUE(CONCATENATE(RIGHT(output[[#This Row],[month_year]],2),"/01/",LEFT(output[[#This Row],[month_year]],4)))</f>
        <v>42522</v>
      </c>
    </row>
    <row r="5394" spans="1:16" x14ac:dyDescent="0.3">
      <c r="A5394">
        <v>201606</v>
      </c>
      <c r="B5394" t="s">
        <v>15</v>
      </c>
      <c r="C5394" t="s">
        <v>36</v>
      </c>
      <c r="D5394" t="s">
        <v>36</v>
      </c>
      <c r="E5394" t="s">
        <v>36</v>
      </c>
      <c r="F5394" t="s">
        <v>35</v>
      </c>
      <c r="G5394" t="s">
        <v>19</v>
      </c>
      <c r="H5394" t="s">
        <v>20</v>
      </c>
      <c r="I5394" t="s">
        <v>21</v>
      </c>
      <c r="J5394">
        <v>7637</v>
      </c>
      <c r="K5394">
        <v>10.9866666666667</v>
      </c>
      <c r="L5394">
        <v>83905.173333333296</v>
      </c>
      <c r="O5394" t="s">
        <v>24</v>
      </c>
      <c r="P5394" s="2">
        <f>DATEVALUE(CONCATENATE(RIGHT(output[[#This Row],[month_year]],2),"/01/",LEFT(output[[#This Row],[month_year]],4)))</f>
        <v>42522</v>
      </c>
    </row>
    <row r="5395" spans="1:16" x14ac:dyDescent="0.3">
      <c r="A5395">
        <v>201606</v>
      </c>
      <c r="B5395" t="s">
        <v>15</v>
      </c>
      <c r="C5395" t="s">
        <v>37</v>
      </c>
      <c r="D5395" t="s">
        <v>37</v>
      </c>
      <c r="E5395" t="s">
        <v>37</v>
      </c>
      <c r="F5395" t="s">
        <v>35</v>
      </c>
      <c r="G5395" t="s">
        <v>19</v>
      </c>
      <c r="H5395" t="s">
        <v>38</v>
      </c>
      <c r="I5395" t="s">
        <v>39</v>
      </c>
      <c r="J5395">
        <v>6194</v>
      </c>
      <c r="K5395">
        <v>12</v>
      </c>
      <c r="L5395">
        <v>74328</v>
      </c>
      <c r="O5395" t="s">
        <v>24</v>
      </c>
      <c r="P5395" s="2">
        <f>DATEVALUE(CONCATENATE(RIGHT(output[[#This Row],[month_year]],2),"/01/",LEFT(output[[#This Row],[month_year]],4)))</f>
        <v>42522</v>
      </c>
    </row>
    <row r="5396" spans="1:16" x14ac:dyDescent="0.3">
      <c r="A5396">
        <v>201606</v>
      </c>
      <c r="B5396" t="s">
        <v>15</v>
      </c>
      <c r="C5396" t="s">
        <v>40</v>
      </c>
      <c r="D5396" t="s">
        <v>41</v>
      </c>
      <c r="E5396" t="s">
        <v>41</v>
      </c>
      <c r="F5396" t="s">
        <v>35</v>
      </c>
      <c r="G5396" t="s">
        <v>42</v>
      </c>
      <c r="H5396" t="s">
        <v>20</v>
      </c>
      <c r="I5396" t="s">
        <v>43</v>
      </c>
      <c r="J5396">
        <v>2483</v>
      </c>
      <c r="K5396">
        <v>18</v>
      </c>
      <c r="L5396">
        <v>44694</v>
      </c>
      <c r="O5396" t="s">
        <v>24</v>
      </c>
      <c r="P5396" s="2">
        <f>DATEVALUE(CONCATENATE(RIGHT(output[[#This Row],[month_year]],2),"/01/",LEFT(output[[#This Row],[month_year]],4)))</f>
        <v>42522</v>
      </c>
    </row>
    <row r="5397" spans="1:16" x14ac:dyDescent="0.3">
      <c r="A5397">
        <v>201606</v>
      </c>
      <c r="B5397" t="s">
        <v>15</v>
      </c>
      <c r="C5397" t="s">
        <v>44</v>
      </c>
      <c r="D5397" t="s">
        <v>44</v>
      </c>
      <c r="E5397" t="s">
        <v>45</v>
      </c>
      <c r="F5397" t="s">
        <v>35</v>
      </c>
      <c r="G5397" t="s">
        <v>27</v>
      </c>
      <c r="H5397" t="s">
        <v>20</v>
      </c>
      <c r="I5397" t="s">
        <v>28</v>
      </c>
      <c r="J5397">
        <v>12577</v>
      </c>
      <c r="K5397">
        <v>7</v>
      </c>
      <c r="L5397">
        <v>88039</v>
      </c>
      <c r="O5397" t="s">
        <v>24</v>
      </c>
      <c r="P5397" s="2">
        <f>DATEVALUE(CONCATENATE(RIGHT(output[[#This Row],[month_year]],2),"/01/",LEFT(output[[#This Row],[month_year]],4)))</f>
        <v>42522</v>
      </c>
    </row>
    <row r="5398" spans="1:16" x14ac:dyDescent="0.3">
      <c r="A5398">
        <v>201606</v>
      </c>
      <c r="B5398" t="s">
        <v>15</v>
      </c>
      <c r="C5398" t="s">
        <v>46</v>
      </c>
      <c r="D5398" t="s">
        <v>47</v>
      </c>
      <c r="E5398" t="s">
        <v>47</v>
      </c>
      <c r="F5398" t="s">
        <v>48</v>
      </c>
      <c r="G5398" t="s">
        <v>19</v>
      </c>
      <c r="H5398" t="s">
        <v>20</v>
      </c>
      <c r="I5398" t="s">
        <v>21</v>
      </c>
      <c r="J5398">
        <v>23577</v>
      </c>
      <c r="K5398">
        <v>10.9866666666667</v>
      </c>
      <c r="L5398">
        <v>259032.64</v>
      </c>
      <c r="O5398" t="s">
        <v>24</v>
      </c>
      <c r="P5398" s="2">
        <f>DATEVALUE(CONCATENATE(RIGHT(output[[#This Row],[month_year]],2),"/01/",LEFT(output[[#This Row],[month_year]],4)))</f>
        <v>42522</v>
      </c>
    </row>
    <row r="5399" spans="1:16" x14ac:dyDescent="0.3">
      <c r="A5399">
        <v>201606</v>
      </c>
      <c r="B5399" t="s">
        <v>15</v>
      </c>
      <c r="C5399" t="s">
        <v>49</v>
      </c>
      <c r="D5399" t="s">
        <v>50</v>
      </c>
      <c r="E5399" t="s">
        <v>51</v>
      </c>
      <c r="F5399" t="s">
        <v>48</v>
      </c>
      <c r="G5399" t="s">
        <v>52</v>
      </c>
      <c r="H5399" t="s">
        <v>20</v>
      </c>
      <c r="I5399" t="s">
        <v>53</v>
      </c>
      <c r="J5399">
        <v>3400</v>
      </c>
      <c r="K5399">
        <v>11</v>
      </c>
      <c r="L5399">
        <v>37400</v>
      </c>
      <c r="O5399" t="s">
        <v>24</v>
      </c>
      <c r="P5399" s="2">
        <f>DATEVALUE(CONCATENATE(RIGHT(output[[#This Row],[month_year]],2),"/01/",LEFT(output[[#This Row],[month_year]],4)))</f>
        <v>42522</v>
      </c>
    </row>
    <row r="5400" spans="1:16" x14ac:dyDescent="0.3">
      <c r="A5400">
        <v>201606</v>
      </c>
      <c r="B5400" t="s">
        <v>15</v>
      </c>
      <c r="C5400" t="s">
        <v>54</v>
      </c>
      <c r="D5400" t="s">
        <v>55</v>
      </c>
      <c r="E5400" t="s">
        <v>55</v>
      </c>
      <c r="F5400" t="s">
        <v>48</v>
      </c>
      <c r="G5400" t="s">
        <v>19</v>
      </c>
      <c r="H5400" t="s">
        <v>20</v>
      </c>
      <c r="I5400" t="s">
        <v>21</v>
      </c>
      <c r="J5400">
        <v>2473</v>
      </c>
      <c r="K5400">
        <v>10.9866666666667</v>
      </c>
      <c r="L5400">
        <v>27170.026666666701</v>
      </c>
      <c r="O5400" t="s">
        <v>24</v>
      </c>
      <c r="P5400" s="2">
        <f>DATEVALUE(CONCATENATE(RIGHT(output[[#This Row],[month_year]],2),"/01/",LEFT(output[[#This Row],[month_year]],4)))</f>
        <v>42522</v>
      </c>
    </row>
    <row r="5401" spans="1:16" x14ac:dyDescent="0.3">
      <c r="A5401">
        <v>201606</v>
      </c>
      <c r="B5401" t="s">
        <v>15</v>
      </c>
      <c r="C5401" t="s">
        <v>56</v>
      </c>
      <c r="D5401" t="s">
        <v>57</v>
      </c>
      <c r="E5401" t="s">
        <v>57</v>
      </c>
      <c r="F5401" t="s">
        <v>48</v>
      </c>
      <c r="G5401" t="s">
        <v>19</v>
      </c>
      <c r="H5401" t="s">
        <v>20</v>
      </c>
      <c r="I5401" t="s">
        <v>21</v>
      </c>
      <c r="J5401">
        <v>2537</v>
      </c>
      <c r="K5401">
        <v>10.9866666666667</v>
      </c>
      <c r="L5401">
        <v>27873.1733333333</v>
      </c>
      <c r="O5401" t="s">
        <v>24</v>
      </c>
      <c r="P5401" s="2">
        <f>DATEVALUE(CONCATENATE(RIGHT(output[[#This Row],[month_year]],2),"/01/",LEFT(output[[#This Row],[month_year]],4)))</f>
        <v>42522</v>
      </c>
    </row>
    <row r="5402" spans="1:16" x14ac:dyDescent="0.3">
      <c r="A5402">
        <v>201606</v>
      </c>
      <c r="B5402" t="s">
        <v>15</v>
      </c>
      <c r="C5402" t="s">
        <v>60</v>
      </c>
      <c r="D5402" t="s">
        <v>61</v>
      </c>
      <c r="E5402" t="s">
        <v>61</v>
      </c>
      <c r="F5402" t="s">
        <v>48</v>
      </c>
      <c r="G5402" t="s">
        <v>19</v>
      </c>
      <c r="H5402" t="s">
        <v>20</v>
      </c>
      <c r="I5402" t="s">
        <v>21</v>
      </c>
      <c r="J5402">
        <v>6573</v>
      </c>
      <c r="K5402">
        <v>10.9866666666667</v>
      </c>
      <c r="L5402">
        <v>72215.360000000001</v>
      </c>
      <c r="O5402" t="s">
        <v>24</v>
      </c>
      <c r="P5402" s="2">
        <f>DATEVALUE(CONCATENATE(RIGHT(output[[#This Row],[month_year]],2),"/01/",LEFT(output[[#This Row],[month_year]],4)))</f>
        <v>42522</v>
      </c>
    </row>
    <row r="5403" spans="1:16" x14ac:dyDescent="0.3">
      <c r="A5403">
        <v>201606</v>
      </c>
      <c r="B5403" t="s">
        <v>15</v>
      </c>
      <c r="C5403" t="s">
        <v>62</v>
      </c>
      <c r="D5403" t="s">
        <v>63</v>
      </c>
      <c r="E5403" t="s">
        <v>64</v>
      </c>
      <c r="F5403" t="s">
        <v>65</v>
      </c>
      <c r="G5403" t="s">
        <v>19</v>
      </c>
      <c r="H5403" t="s">
        <v>20</v>
      </c>
      <c r="I5403" t="s">
        <v>21</v>
      </c>
      <c r="J5403">
        <v>2465</v>
      </c>
      <c r="K5403">
        <v>10.9866666666667</v>
      </c>
      <c r="L5403">
        <v>27082.133333333299</v>
      </c>
      <c r="O5403" t="s">
        <v>24</v>
      </c>
      <c r="P5403" s="2">
        <f>DATEVALUE(CONCATENATE(RIGHT(output[[#This Row],[month_year]],2),"/01/",LEFT(output[[#This Row],[month_year]],4)))</f>
        <v>42522</v>
      </c>
    </row>
    <row r="5404" spans="1:16" x14ac:dyDescent="0.3">
      <c r="A5404">
        <v>201606</v>
      </c>
      <c r="B5404" t="s">
        <v>15</v>
      </c>
      <c r="C5404" t="s">
        <v>68</v>
      </c>
      <c r="D5404" t="s">
        <v>69</v>
      </c>
      <c r="E5404" t="s">
        <v>65</v>
      </c>
      <c r="F5404" t="s">
        <v>65</v>
      </c>
      <c r="G5404" t="s">
        <v>19</v>
      </c>
      <c r="H5404" t="s">
        <v>20</v>
      </c>
      <c r="I5404" t="s">
        <v>21</v>
      </c>
      <c r="J5404">
        <v>3453</v>
      </c>
      <c r="K5404">
        <v>10.9866666666667</v>
      </c>
      <c r="L5404">
        <v>37936.959999999999</v>
      </c>
      <c r="O5404" t="s">
        <v>24</v>
      </c>
      <c r="P5404" s="2">
        <f>DATEVALUE(CONCATENATE(RIGHT(output[[#This Row],[month_year]],2),"/01/",LEFT(output[[#This Row],[month_year]],4)))</f>
        <v>42522</v>
      </c>
    </row>
    <row r="5405" spans="1:16" x14ac:dyDescent="0.3">
      <c r="A5405">
        <v>201606</v>
      </c>
      <c r="B5405" t="s">
        <v>70</v>
      </c>
      <c r="C5405" t="s">
        <v>16</v>
      </c>
      <c r="D5405" t="s">
        <v>17</v>
      </c>
      <c r="E5405" t="s">
        <v>17</v>
      </c>
      <c r="F5405" t="s">
        <v>18</v>
      </c>
      <c r="G5405" t="s">
        <v>19</v>
      </c>
      <c r="H5405" t="s">
        <v>20</v>
      </c>
      <c r="I5405" t="s">
        <v>21</v>
      </c>
      <c r="J5405">
        <v>834</v>
      </c>
      <c r="K5405">
        <v>9.94</v>
      </c>
      <c r="L5405">
        <v>8289.9599999999991</v>
      </c>
      <c r="M5405">
        <v>18.6666666666667</v>
      </c>
      <c r="N5405" t="s">
        <v>17</v>
      </c>
      <c r="O5405" t="s">
        <v>22</v>
      </c>
      <c r="P5405" s="2">
        <f>DATEVALUE(CONCATENATE(RIGHT(output[[#This Row],[month_year]],2),"/01/",LEFT(output[[#This Row],[month_year]],4)))</f>
        <v>42522</v>
      </c>
    </row>
    <row r="5406" spans="1:16" x14ac:dyDescent="0.3">
      <c r="A5406">
        <v>201606</v>
      </c>
      <c r="B5406" t="s">
        <v>70</v>
      </c>
      <c r="C5406" t="s">
        <v>71</v>
      </c>
      <c r="D5406" t="s">
        <v>72</v>
      </c>
      <c r="E5406" t="s">
        <v>72</v>
      </c>
      <c r="F5406" t="s">
        <v>18</v>
      </c>
      <c r="G5406" t="s">
        <v>19</v>
      </c>
      <c r="H5406" t="s">
        <v>38</v>
      </c>
      <c r="I5406" t="s">
        <v>39</v>
      </c>
      <c r="J5406">
        <v>1487</v>
      </c>
      <c r="K5406">
        <v>9.94</v>
      </c>
      <c r="L5406">
        <v>14780.78</v>
      </c>
      <c r="M5406">
        <v>16</v>
      </c>
      <c r="N5406" t="s">
        <v>72</v>
      </c>
      <c r="O5406" t="s">
        <v>22</v>
      </c>
      <c r="P5406" s="2">
        <f>DATEVALUE(CONCATENATE(RIGHT(output[[#This Row],[month_year]],2),"/01/",LEFT(output[[#This Row],[month_year]],4)))</f>
        <v>42522</v>
      </c>
    </row>
    <row r="5407" spans="1:16" x14ac:dyDescent="0.3">
      <c r="A5407">
        <v>201606</v>
      </c>
      <c r="B5407" t="s">
        <v>70</v>
      </c>
      <c r="C5407" t="s">
        <v>73</v>
      </c>
      <c r="D5407" t="s">
        <v>74</v>
      </c>
      <c r="E5407" t="s">
        <v>75</v>
      </c>
      <c r="F5407" t="s">
        <v>18</v>
      </c>
      <c r="G5407" t="s">
        <v>19</v>
      </c>
      <c r="H5407" t="s">
        <v>20</v>
      </c>
      <c r="I5407" t="s">
        <v>21</v>
      </c>
      <c r="J5407">
        <v>345</v>
      </c>
      <c r="K5407">
        <v>9.94</v>
      </c>
      <c r="L5407">
        <v>3429.3</v>
      </c>
      <c r="M5407">
        <v>5.3333333333333304</v>
      </c>
      <c r="N5407" t="s">
        <v>75</v>
      </c>
      <c r="O5407" t="s">
        <v>22</v>
      </c>
      <c r="P5407" s="2">
        <f>DATEVALUE(CONCATENATE(RIGHT(output[[#This Row],[month_year]],2),"/01/",LEFT(output[[#This Row],[month_year]],4)))</f>
        <v>42522</v>
      </c>
    </row>
    <row r="5408" spans="1:16" x14ac:dyDescent="0.3">
      <c r="A5408">
        <v>201606</v>
      </c>
      <c r="B5408" t="s">
        <v>70</v>
      </c>
      <c r="C5408" t="s">
        <v>76</v>
      </c>
      <c r="D5408" t="s">
        <v>77</v>
      </c>
      <c r="E5408" t="s">
        <v>78</v>
      </c>
      <c r="F5408" t="s">
        <v>18</v>
      </c>
      <c r="G5408" t="s">
        <v>19</v>
      </c>
      <c r="H5408" t="s">
        <v>38</v>
      </c>
      <c r="I5408" t="s">
        <v>39</v>
      </c>
      <c r="J5408">
        <v>525</v>
      </c>
      <c r="K5408">
        <v>9.94</v>
      </c>
      <c r="L5408">
        <v>5218.5</v>
      </c>
      <c r="M5408">
        <v>5.3333333333333304</v>
      </c>
      <c r="N5408" t="s">
        <v>78</v>
      </c>
      <c r="O5408" t="s">
        <v>22</v>
      </c>
      <c r="P5408" s="2">
        <f>DATEVALUE(CONCATENATE(RIGHT(output[[#This Row],[month_year]],2),"/01/",LEFT(output[[#This Row],[month_year]],4)))</f>
        <v>42522</v>
      </c>
    </row>
    <row r="5409" spans="1:16" x14ac:dyDescent="0.3">
      <c r="A5409">
        <v>201606</v>
      </c>
      <c r="B5409" t="s">
        <v>70</v>
      </c>
      <c r="C5409" t="s">
        <v>79</v>
      </c>
      <c r="D5409" t="s">
        <v>80</v>
      </c>
      <c r="E5409" t="s">
        <v>81</v>
      </c>
      <c r="F5409" t="s">
        <v>18</v>
      </c>
      <c r="G5409" t="s">
        <v>52</v>
      </c>
      <c r="H5409" t="s">
        <v>20</v>
      </c>
      <c r="I5409" t="s">
        <v>53</v>
      </c>
      <c r="J5409">
        <v>1143</v>
      </c>
      <c r="K5409">
        <v>9.94</v>
      </c>
      <c r="L5409">
        <v>11361.42</v>
      </c>
      <c r="M5409">
        <v>13.3333333333333</v>
      </c>
      <c r="N5409" t="s">
        <v>81</v>
      </c>
      <c r="O5409" t="s">
        <v>22</v>
      </c>
      <c r="P5409" s="2">
        <f>DATEVALUE(CONCATENATE(RIGHT(output[[#This Row],[month_year]],2),"/01/",LEFT(output[[#This Row],[month_year]],4)))</f>
        <v>42522</v>
      </c>
    </row>
    <row r="5410" spans="1:16" x14ac:dyDescent="0.3">
      <c r="A5410">
        <v>201606</v>
      </c>
      <c r="B5410" t="s">
        <v>70</v>
      </c>
      <c r="C5410" t="s">
        <v>82</v>
      </c>
      <c r="D5410" t="s">
        <v>83</v>
      </c>
      <c r="E5410" t="s">
        <v>84</v>
      </c>
      <c r="F5410" t="s">
        <v>18</v>
      </c>
      <c r="G5410" t="s">
        <v>52</v>
      </c>
      <c r="H5410" t="s">
        <v>38</v>
      </c>
      <c r="I5410" t="s">
        <v>85</v>
      </c>
      <c r="J5410">
        <v>919</v>
      </c>
      <c r="K5410">
        <v>9.9499999999999993</v>
      </c>
      <c r="L5410">
        <v>9144.0499999999993</v>
      </c>
      <c r="M5410">
        <v>10.6666666666667</v>
      </c>
      <c r="N5410" t="s">
        <v>84</v>
      </c>
      <c r="O5410" t="s">
        <v>22</v>
      </c>
      <c r="P5410" s="2">
        <f>DATEVALUE(CONCATENATE(RIGHT(output[[#This Row],[month_year]],2),"/01/",LEFT(output[[#This Row],[month_year]],4)))</f>
        <v>42522</v>
      </c>
    </row>
    <row r="5411" spans="1:16" x14ac:dyDescent="0.3">
      <c r="A5411">
        <v>201606</v>
      </c>
      <c r="B5411" t="s">
        <v>70</v>
      </c>
      <c r="C5411" t="s">
        <v>29</v>
      </c>
      <c r="D5411" t="s">
        <v>30</v>
      </c>
      <c r="E5411" t="s">
        <v>30</v>
      </c>
      <c r="F5411" t="s">
        <v>30</v>
      </c>
      <c r="G5411" t="s">
        <v>19</v>
      </c>
      <c r="H5411" t="s">
        <v>20</v>
      </c>
      <c r="I5411" t="s">
        <v>21</v>
      </c>
      <c r="J5411">
        <v>9684</v>
      </c>
      <c r="K5411">
        <v>9.94</v>
      </c>
      <c r="L5411">
        <v>96258.96</v>
      </c>
      <c r="M5411">
        <v>64</v>
      </c>
      <c r="N5411" t="s">
        <v>30</v>
      </c>
      <c r="O5411" t="s">
        <v>22</v>
      </c>
      <c r="P5411" s="2">
        <f>DATEVALUE(CONCATENATE(RIGHT(output[[#This Row],[month_year]],2),"/01/",LEFT(output[[#This Row],[month_year]],4)))</f>
        <v>42522</v>
      </c>
    </row>
    <row r="5412" spans="1:16" x14ac:dyDescent="0.3">
      <c r="A5412">
        <v>201606</v>
      </c>
      <c r="B5412" t="s">
        <v>70</v>
      </c>
      <c r="C5412" t="s">
        <v>86</v>
      </c>
      <c r="D5412" t="s">
        <v>87</v>
      </c>
      <c r="E5412" t="s">
        <v>87</v>
      </c>
      <c r="F5412" t="s">
        <v>30</v>
      </c>
      <c r="G5412" t="s">
        <v>19</v>
      </c>
      <c r="H5412" t="s">
        <v>38</v>
      </c>
      <c r="I5412" t="s">
        <v>39</v>
      </c>
      <c r="J5412">
        <v>2023</v>
      </c>
      <c r="K5412">
        <v>9.94</v>
      </c>
      <c r="L5412">
        <v>20108.62</v>
      </c>
      <c r="M5412">
        <v>21.3333333333333</v>
      </c>
      <c r="N5412" t="s">
        <v>87</v>
      </c>
      <c r="O5412" t="s">
        <v>22</v>
      </c>
      <c r="P5412" s="2">
        <f>DATEVALUE(CONCATENATE(RIGHT(output[[#This Row],[month_year]],2),"/01/",LEFT(output[[#This Row],[month_year]],4)))</f>
        <v>42522</v>
      </c>
    </row>
    <row r="5413" spans="1:16" x14ac:dyDescent="0.3">
      <c r="A5413">
        <v>201606</v>
      </c>
      <c r="B5413" t="s">
        <v>70</v>
      </c>
      <c r="C5413" t="s">
        <v>88</v>
      </c>
      <c r="D5413" t="s">
        <v>89</v>
      </c>
      <c r="E5413" t="s">
        <v>30</v>
      </c>
      <c r="F5413" t="s">
        <v>30</v>
      </c>
      <c r="G5413" t="s">
        <v>19</v>
      </c>
      <c r="H5413" t="s">
        <v>20</v>
      </c>
      <c r="I5413" t="s">
        <v>21</v>
      </c>
      <c r="J5413">
        <v>4994</v>
      </c>
      <c r="K5413">
        <v>9.9499999999999993</v>
      </c>
      <c r="L5413">
        <v>49690.3</v>
      </c>
      <c r="N5413" t="s">
        <v>30</v>
      </c>
      <c r="O5413" t="s">
        <v>24</v>
      </c>
      <c r="P5413" s="2">
        <f>DATEVALUE(CONCATENATE(RIGHT(output[[#This Row],[month_year]],2),"/01/",LEFT(output[[#This Row],[month_year]],4)))</f>
        <v>42522</v>
      </c>
    </row>
    <row r="5414" spans="1:16" x14ac:dyDescent="0.3">
      <c r="A5414">
        <v>201606</v>
      </c>
      <c r="B5414" t="s">
        <v>70</v>
      </c>
      <c r="C5414" t="s">
        <v>278</v>
      </c>
      <c r="D5414" t="s">
        <v>279</v>
      </c>
      <c r="E5414" t="s">
        <v>87</v>
      </c>
      <c r="F5414" t="s">
        <v>30</v>
      </c>
      <c r="G5414" t="s">
        <v>19</v>
      </c>
      <c r="H5414" t="s">
        <v>38</v>
      </c>
      <c r="I5414" t="s">
        <v>39</v>
      </c>
      <c r="J5414">
        <v>580</v>
      </c>
      <c r="K5414">
        <v>9.9499999999999993</v>
      </c>
      <c r="L5414">
        <v>5771</v>
      </c>
      <c r="N5414" t="s">
        <v>87</v>
      </c>
      <c r="O5414" t="s">
        <v>24</v>
      </c>
      <c r="P5414" s="2">
        <f>DATEVALUE(CONCATENATE(RIGHT(output[[#This Row],[month_year]],2),"/01/",LEFT(output[[#This Row],[month_year]],4)))</f>
        <v>42522</v>
      </c>
    </row>
    <row r="5415" spans="1:16" x14ac:dyDescent="0.3">
      <c r="A5415">
        <v>201606</v>
      </c>
      <c r="B5415" t="s">
        <v>70</v>
      </c>
      <c r="C5415" t="s">
        <v>31</v>
      </c>
      <c r="D5415" t="s">
        <v>32</v>
      </c>
      <c r="E5415" t="s">
        <v>32</v>
      </c>
      <c r="F5415" t="s">
        <v>30</v>
      </c>
      <c r="G5415" t="s">
        <v>19</v>
      </c>
      <c r="H5415" t="s">
        <v>20</v>
      </c>
      <c r="I5415" t="s">
        <v>21</v>
      </c>
      <c r="J5415">
        <v>32187</v>
      </c>
      <c r="K5415">
        <v>9.94</v>
      </c>
      <c r="L5415">
        <v>319938.78000000003</v>
      </c>
      <c r="M5415">
        <v>24</v>
      </c>
      <c r="N5415" t="s">
        <v>32</v>
      </c>
      <c r="O5415" t="s">
        <v>22</v>
      </c>
      <c r="P5415" s="2">
        <f>DATEVALUE(CONCATENATE(RIGHT(output[[#This Row],[month_year]],2),"/01/",LEFT(output[[#This Row],[month_year]],4)))</f>
        <v>42522</v>
      </c>
    </row>
    <row r="5416" spans="1:16" x14ac:dyDescent="0.3">
      <c r="A5416">
        <v>201606</v>
      </c>
      <c r="B5416" t="s">
        <v>70</v>
      </c>
      <c r="C5416" t="s">
        <v>92</v>
      </c>
      <c r="D5416" t="s">
        <v>92</v>
      </c>
      <c r="E5416" t="s">
        <v>92</v>
      </c>
      <c r="F5416" t="s">
        <v>35</v>
      </c>
      <c r="G5416" t="s">
        <v>19</v>
      </c>
      <c r="H5416" t="s">
        <v>20</v>
      </c>
      <c r="I5416" t="s">
        <v>21</v>
      </c>
      <c r="J5416">
        <v>1902</v>
      </c>
      <c r="K5416">
        <v>9.94</v>
      </c>
      <c r="L5416">
        <v>18905.88</v>
      </c>
      <c r="M5416">
        <v>8.6666666666666696</v>
      </c>
      <c r="N5416" t="s">
        <v>92</v>
      </c>
      <c r="O5416" t="s">
        <v>22</v>
      </c>
      <c r="P5416" s="2">
        <f>DATEVALUE(CONCATENATE(RIGHT(output[[#This Row],[month_year]],2),"/01/",LEFT(output[[#This Row],[month_year]],4)))</f>
        <v>42522</v>
      </c>
    </row>
    <row r="5417" spans="1:16" x14ac:dyDescent="0.3">
      <c r="A5417">
        <v>201606</v>
      </c>
      <c r="B5417" t="s">
        <v>70</v>
      </c>
      <c r="C5417" t="s">
        <v>33</v>
      </c>
      <c r="D5417" t="s">
        <v>33</v>
      </c>
      <c r="E5417" t="s">
        <v>34</v>
      </c>
      <c r="F5417" t="s">
        <v>35</v>
      </c>
      <c r="G5417" t="s">
        <v>19</v>
      </c>
      <c r="H5417" t="s">
        <v>20</v>
      </c>
      <c r="I5417" t="s">
        <v>21</v>
      </c>
      <c r="J5417">
        <v>3600</v>
      </c>
      <c r="K5417">
        <v>9.94</v>
      </c>
      <c r="L5417">
        <v>35784</v>
      </c>
      <c r="M5417">
        <v>22.6666666666667</v>
      </c>
      <c r="N5417" t="s">
        <v>34</v>
      </c>
      <c r="O5417" t="s">
        <v>22</v>
      </c>
      <c r="P5417" s="2">
        <f>DATEVALUE(CONCATENATE(RIGHT(output[[#This Row],[month_year]],2),"/01/",LEFT(output[[#This Row],[month_year]],4)))</f>
        <v>42522</v>
      </c>
    </row>
    <row r="5418" spans="1:16" x14ac:dyDescent="0.3">
      <c r="A5418">
        <v>201606</v>
      </c>
      <c r="B5418" t="s">
        <v>70</v>
      </c>
      <c r="C5418" t="s">
        <v>36</v>
      </c>
      <c r="D5418" t="s">
        <v>36</v>
      </c>
      <c r="E5418" t="s">
        <v>36</v>
      </c>
      <c r="F5418" t="s">
        <v>35</v>
      </c>
      <c r="G5418" t="s">
        <v>19</v>
      </c>
      <c r="H5418" t="s">
        <v>20</v>
      </c>
      <c r="I5418" t="s">
        <v>21</v>
      </c>
      <c r="J5418">
        <v>11503</v>
      </c>
      <c r="K5418">
        <v>9.94</v>
      </c>
      <c r="L5418">
        <v>114339.82</v>
      </c>
      <c r="M5418">
        <v>50.6666666666667</v>
      </c>
      <c r="N5418" t="s">
        <v>36</v>
      </c>
      <c r="O5418" t="s">
        <v>22</v>
      </c>
      <c r="P5418" s="2">
        <f>DATEVALUE(CONCATENATE(RIGHT(output[[#This Row],[month_year]],2),"/01/",LEFT(output[[#This Row],[month_year]],4)))</f>
        <v>42522</v>
      </c>
    </row>
    <row r="5419" spans="1:16" x14ac:dyDescent="0.3">
      <c r="A5419">
        <v>201606</v>
      </c>
      <c r="B5419" t="s">
        <v>70</v>
      </c>
      <c r="C5419" t="s">
        <v>37</v>
      </c>
      <c r="D5419" t="s">
        <v>37</v>
      </c>
      <c r="E5419" t="s">
        <v>37</v>
      </c>
      <c r="F5419" t="s">
        <v>35</v>
      </c>
      <c r="G5419" t="s">
        <v>19</v>
      </c>
      <c r="H5419" t="s">
        <v>38</v>
      </c>
      <c r="I5419" t="s">
        <v>39</v>
      </c>
      <c r="J5419">
        <v>3565</v>
      </c>
      <c r="K5419">
        <v>9.94</v>
      </c>
      <c r="L5419">
        <v>35436.1</v>
      </c>
      <c r="M5419">
        <v>20</v>
      </c>
      <c r="N5419" t="s">
        <v>37</v>
      </c>
      <c r="O5419" t="s">
        <v>22</v>
      </c>
      <c r="P5419" s="2">
        <f>DATEVALUE(CONCATENATE(RIGHT(output[[#This Row],[month_year]],2),"/01/",LEFT(output[[#This Row],[month_year]],4)))</f>
        <v>42522</v>
      </c>
    </row>
    <row r="5420" spans="1:16" x14ac:dyDescent="0.3">
      <c r="A5420">
        <v>201606</v>
      </c>
      <c r="B5420" t="s">
        <v>70</v>
      </c>
      <c r="C5420" t="s">
        <v>93</v>
      </c>
      <c r="D5420" t="s">
        <v>93</v>
      </c>
      <c r="E5420" t="s">
        <v>93</v>
      </c>
      <c r="F5420" t="s">
        <v>35</v>
      </c>
      <c r="G5420" t="s">
        <v>19</v>
      </c>
      <c r="H5420" t="s">
        <v>20</v>
      </c>
      <c r="I5420" t="s">
        <v>21</v>
      </c>
      <c r="J5420">
        <v>7690</v>
      </c>
      <c r="K5420">
        <v>9.94</v>
      </c>
      <c r="L5420">
        <v>76438.600000000006</v>
      </c>
      <c r="M5420">
        <v>32</v>
      </c>
      <c r="N5420" t="s">
        <v>93</v>
      </c>
      <c r="O5420" t="s">
        <v>22</v>
      </c>
      <c r="P5420" s="2">
        <f>DATEVALUE(CONCATENATE(RIGHT(output[[#This Row],[month_year]],2),"/01/",LEFT(output[[#This Row],[month_year]],4)))</f>
        <v>42522</v>
      </c>
    </row>
    <row r="5421" spans="1:16" x14ac:dyDescent="0.3">
      <c r="A5421">
        <v>201606</v>
      </c>
      <c r="B5421" t="s">
        <v>70</v>
      </c>
      <c r="C5421" t="s">
        <v>94</v>
      </c>
      <c r="D5421" t="s">
        <v>94</v>
      </c>
      <c r="E5421" t="s">
        <v>94</v>
      </c>
      <c r="F5421" t="s">
        <v>35</v>
      </c>
      <c r="G5421" t="s">
        <v>19</v>
      </c>
      <c r="H5421" t="s">
        <v>38</v>
      </c>
      <c r="I5421" t="s">
        <v>39</v>
      </c>
      <c r="J5421">
        <v>3229</v>
      </c>
      <c r="K5421">
        <v>9.94</v>
      </c>
      <c r="L5421">
        <v>32096.26</v>
      </c>
      <c r="M5421">
        <v>26.6666666666667</v>
      </c>
      <c r="N5421" t="s">
        <v>94</v>
      </c>
      <c r="O5421" t="s">
        <v>22</v>
      </c>
      <c r="P5421" s="2">
        <f>DATEVALUE(CONCATENATE(RIGHT(output[[#This Row],[month_year]],2),"/01/",LEFT(output[[#This Row],[month_year]],4)))</f>
        <v>42522</v>
      </c>
    </row>
    <row r="5422" spans="1:16" x14ac:dyDescent="0.3">
      <c r="A5422">
        <v>201606</v>
      </c>
      <c r="B5422" t="s">
        <v>70</v>
      </c>
      <c r="C5422" t="s">
        <v>95</v>
      </c>
      <c r="D5422" t="s">
        <v>95</v>
      </c>
      <c r="E5422" t="s">
        <v>96</v>
      </c>
      <c r="F5422" t="s">
        <v>35</v>
      </c>
      <c r="G5422" t="s">
        <v>52</v>
      </c>
      <c r="H5422" t="s">
        <v>20</v>
      </c>
      <c r="I5422" t="s">
        <v>53</v>
      </c>
      <c r="J5422">
        <v>4015</v>
      </c>
      <c r="K5422">
        <v>9.94</v>
      </c>
      <c r="L5422">
        <v>39909.1</v>
      </c>
      <c r="M5422">
        <v>32</v>
      </c>
      <c r="N5422" t="s">
        <v>96</v>
      </c>
      <c r="O5422" t="s">
        <v>22</v>
      </c>
      <c r="P5422" s="2">
        <f>DATEVALUE(CONCATENATE(RIGHT(output[[#This Row],[month_year]],2),"/01/",LEFT(output[[#This Row],[month_year]],4)))</f>
        <v>42522</v>
      </c>
    </row>
    <row r="5423" spans="1:16" x14ac:dyDescent="0.3">
      <c r="A5423">
        <v>201606</v>
      </c>
      <c r="B5423" t="s">
        <v>70</v>
      </c>
      <c r="C5423" t="s">
        <v>46</v>
      </c>
      <c r="D5423" t="s">
        <v>47</v>
      </c>
      <c r="E5423" t="s">
        <v>47</v>
      </c>
      <c r="F5423" t="s">
        <v>48</v>
      </c>
      <c r="G5423" t="s">
        <v>19</v>
      </c>
      <c r="H5423" t="s">
        <v>20</v>
      </c>
      <c r="I5423" t="s">
        <v>21</v>
      </c>
      <c r="J5423">
        <v>7673</v>
      </c>
      <c r="K5423">
        <v>9.94</v>
      </c>
      <c r="L5423">
        <v>76269.62</v>
      </c>
      <c r="M5423">
        <v>45.3333333333333</v>
      </c>
      <c r="N5423" t="s">
        <v>47</v>
      </c>
      <c r="O5423" t="s">
        <v>22</v>
      </c>
      <c r="P5423" s="2">
        <f>DATEVALUE(CONCATENATE(RIGHT(output[[#This Row],[month_year]],2),"/01/",LEFT(output[[#This Row],[month_year]],4)))</f>
        <v>42522</v>
      </c>
    </row>
    <row r="5424" spans="1:16" x14ac:dyDescent="0.3">
      <c r="A5424">
        <v>201606</v>
      </c>
      <c r="B5424" t="s">
        <v>70</v>
      </c>
      <c r="C5424" t="s">
        <v>60</v>
      </c>
      <c r="D5424" t="s">
        <v>61</v>
      </c>
      <c r="E5424" t="s">
        <v>61</v>
      </c>
      <c r="F5424" t="s">
        <v>48</v>
      </c>
      <c r="G5424" t="s">
        <v>19</v>
      </c>
      <c r="H5424" t="s">
        <v>20</v>
      </c>
      <c r="I5424" t="s">
        <v>21</v>
      </c>
      <c r="J5424">
        <v>2019</v>
      </c>
      <c r="K5424">
        <v>9.94</v>
      </c>
      <c r="L5424">
        <v>20068.86</v>
      </c>
      <c r="M5424">
        <v>10.6666666666667</v>
      </c>
      <c r="N5424" t="s">
        <v>61</v>
      </c>
      <c r="O5424" t="s">
        <v>22</v>
      </c>
      <c r="P5424" s="2">
        <f>DATEVALUE(CONCATENATE(RIGHT(output[[#This Row],[month_year]],2),"/01/",LEFT(output[[#This Row],[month_year]],4)))</f>
        <v>42522</v>
      </c>
    </row>
    <row r="5425" spans="1:16" x14ac:dyDescent="0.3">
      <c r="A5425">
        <v>201606</v>
      </c>
      <c r="B5425" t="s">
        <v>70</v>
      </c>
      <c r="C5425" t="s">
        <v>97</v>
      </c>
      <c r="D5425" t="s">
        <v>98</v>
      </c>
      <c r="E5425" t="s">
        <v>98</v>
      </c>
      <c r="F5425" t="s">
        <v>65</v>
      </c>
      <c r="G5425" t="s">
        <v>19</v>
      </c>
      <c r="H5425" t="s">
        <v>20</v>
      </c>
      <c r="I5425" t="s">
        <v>21</v>
      </c>
      <c r="J5425">
        <v>2817</v>
      </c>
      <c r="K5425">
        <v>9.94</v>
      </c>
      <c r="L5425">
        <v>28000.98</v>
      </c>
      <c r="M5425">
        <v>16</v>
      </c>
      <c r="N5425" t="s">
        <v>98</v>
      </c>
      <c r="O5425" t="s">
        <v>22</v>
      </c>
      <c r="P5425" s="2">
        <f>DATEVALUE(CONCATENATE(RIGHT(output[[#This Row],[month_year]],2),"/01/",LEFT(output[[#This Row],[month_year]],4)))</f>
        <v>42522</v>
      </c>
    </row>
    <row r="5426" spans="1:16" x14ac:dyDescent="0.3">
      <c r="A5426">
        <v>201606</v>
      </c>
      <c r="B5426" t="s">
        <v>70</v>
      </c>
      <c r="C5426" t="s">
        <v>99</v>
      </c>
      <c r="D5426" t="s">
        <v>100</v>
      </c>
      <c r="E5426" t="s">
        <v>100</v>
      </c>
      <c r="F5426" t="s">
        <v>65</v>
      </c>
      <c r="G5426" t="s">
        <v>19</v>
      </c>
      <c r="H5426" t="s">
        <v>20</v>
      </c>
      <c r="I5426" t="s">
        <v>21</v>
      </c>
      <c r="J5426">
        <v>3403</v>
      </c>
      <c r="K5426">
        <v>9.94</v>
      </c>
      <c r="L5426">
        <v>33825.82</v>
      </c>
      <c r="M5426">
        <v>18.6666666666667</v>
      </c>
      <c r="N5426" t="s">
        <v>100</v>
      </c>
      <c r="O5426" t="s">
        <v>22</v>
      </c>
      <c r="P5426" s="2">
        <f>DATEVALUE(CONCATENATE(RIGHT(output[[#This Row],[month_year]],2),"/01/",LEFT(output[[#This Row],[month_year]],4)))</f>
        <v>42522</v>
      </c>
    </row>
    <row r="5427" spans="1:16" x14ac:dyDescent="0.3">
      <c r="A5427">
        <v>201606</v>
      </c>
      <c r="B5427" t="s">
        <v>70</v>
      </c>
      <c r="C5427" t="s">
        <v>101</v>
      </c>
      <c r="D5427" t="s">
        <v>102</v>
      </c>
      <c r="E5427" t="s">
        <v>103</v>
      </c>
      <c r="F5427" t="s">
        <v>65</v>
      </c>
      <c r="G5427" t="s">
        <v>19</v>
      </c>
      <c r="H5427" t="s">
        <v>38</v>
      </c>
      <c r="I5427" t="s">
        <v>39</v>
      </c>
      <c r="J5427">
        <v>548</v>
      </c>
      <c r="K5427">
        <v>9.94</v>
      </c>
      <c r="L5427">
        <v>5447.12</v>
      </c>
      <c r="M5427">
        <v>5.3333333333333304</v>
      </c>
      <c r="N5427" t="s">
        <v>103</v>
      </c>
      <c r="O5427" t="s">
        <v>22</v>
      </c>
      <c r="P5427" s="2">
        <f>DATEVALUE(CONCATENATE(RIGHT(output[[#This Row],[month_year]],2),"/01/",LEFT(output[[#This Row],[month_year]],4)))</f>
        <v>42522</v>
      </c>
    </row>
    <row r="5428" spans="1:16" x14ac:dyDescent="0.3">
      <c r="A5428">
        <v>201606</v>
      </c>
      <c r="B5428" t="s">
        <v>70</v>
      </c>
      <c r="C5428" t="s">
        <v>62</v>
      </c>
      <c r="D5428" t="s">
        <v>63</v>
      </c>
      <c r="E5428" t="s">
        <v>64</v>
      </c>
      <c r="F5428" t="s">
        <v>65</v>
      </c>
      <c r="G5428" t="s">
        <v>19</v>
      </c>
      <c r="H5428" t="s">
        <v>20</v>
      </c>
      <c r="I5428" t="s">
        <v>21</v>
      </c>
      <c r="J5428">
        <v>4622</v>
      </c>
      <c r="K5428">
        <v>9.94</v>
      </c>
      <c r="L5428">
        <v>45942.68</v>
      </c>
      <c r="M5428">
        <v>40</v>
      </c>
      <c r="N5428" t="s">
        <v>64</v>
      </c>
      <c r="O5428" t="s">
        <v>22</v>
      </c>
      <c r="P5428" s="2">
        <f>DATEVALUE(CONCATENATE(RIGHT(output[[#This Row],[month_year]],2),"/01/",LEFT(output[[#This Row],[month_year]],4)))</f>
        <v>42522</v>
      </c>
    </row>
    <row r="5429" spans="1:16" x14ac:dyDescent="0.3">
      <c r="A5429">
        <v>201606</v>
      </c>
      <c r="B5429" t="s">
        <v>70</v>
      </c>
      <c r="C5429" t="s">
        <v>104</v>
      </c>
      <c r="D5429" t="s">
        <v>105</v>
      </c>
      <c r="E5429" t="s">
        <v>106</v>
      </c>
      <c r="F5429" t="s">
        <v>65</v>
      </c>
      <c r="G5429" t="s">
        <v>19</v>
      </c>
      <c r="H5429" t="s">
        <v>38</v>
      </c>
      <c r="I5429" t="s">
        <v>39</v>
      </c>
      <c r="J5429">
        <v>1556</v>
      </c>
      <c r="K5429">
        <v>9.94</v>
      </c>
      <c r="L5429">
        <v>15466.64</v>
      </c>
      <c r="M5429">
        <v>12</v>
      </c>
      <c r="N5429" t="s">
        <v>106</v>
      </c>
      <c r="O5429" t="s">
        <v>22</v>
      </c>
      <c r="P5429" s="2">
        <f>DATEVALUE(CONCATENATE(RIGHT(output[[#This Row],[month_year]],2),"/01/",LEFT(output[[#This Row],[month_year]],4)))</f>
        <v>42522</v>
      </c>
    </row>
    <row r="5430" spans="1:16" x14ac:dyDescent="0.3">
      <c r="A5430">
        <v>201606</v>
      </c>
      <c r="B5430" t="s">
        <v>70</v>
      </c>
      <c r="C5430" t="s">
        <v>694</v>
      </c>
      <c r="D5430" t="s">
        <v>695</v>
      </c>
      <c r="E5430" t="s">
        <v>695</v>
      </c>
      <c r="F5430" t="s">
        <v>65</v>
      </c>
      <c r="G5430" t="s">
        <v>19</v>
      </c>
      <c r="H5430" t="s">
        <v>20</v>
      </c>
      <c r="I5430" t="s">
        <v>21</v>
      </c>
      <c r="J5430">
        <v>1526</v>
      </c>
      <c r="K5430">
        <v>9.94</v>
      </c>
      <c r="L5430">
        <v>15168.44</v>
      </c>
      <c r="M5430">
        <v>16</v>
      </c>
      <c r="N5430" t="s">
        <v>695</v>
      </c>
      <c r="O5430" t="s">
        <v>22</v>
      </c>
      <c r="P5430" s="2">
        <f>DATEVALUE(CONCATENATE(RIGHT(output[[#This Row],[month_year]],2),"/01/",LEFT(output[[#This Row],[month_year]],4)))</f>
        <v>42522</v>
      </c>
    </row>
    <row r="5431" spans="1:16" x14ac:dyDescent="0.3">
      <c r="A5431">
        <v>201606</v>
      </c>
      <c r="B5431" t="s">
        <v>70</v>
      </c>
      <c r="C5431" t="s">
        <v>696</v>
      </c>
      <c r="D5431" t="s">
        <v>697</v>
      </c>
      <c r="E5431" t="s">
        <v>698</v>
      </c>
      <c r="F5431" t="s">
        <v>65</v>
      </c>
      <c r="G5431" t="s">
        <v>19</v>
      </c>
      <c r="H5431" t="s">
        <v>20</v>
      </c>
      <c r="I5431" t="s">
        <v>21</v>
      </c>
      <c r="J5431">
        <v>1612</v>
      </c>
      <c r="K5431">
        <v>9.94</v>
      </c>
      <c r="L5431">
        <v>16023.28</v>
      </c>
      <c r="M5431">
        <v>10.6666666666667</v>
      </c>
      <c r="N5431" t="s">
        <v>698</v>
      </c>
      <c r="O5431" t="s">
        <v>22</v>
      </c>
      <c r="P5431" s="2">
        <f>DATEVALUE(CONCATENATE(RIGHT(output[[#This Row],[month_year]],2),"/01/",LEFT(output[[#This Row],[month_year]],4)))</f>
        <v>42522</v>
      </c>
    </row>
    <row r="5432" spans="1:16" x14ac:dyDescent="0.3">
      <c r="A5432">
        <v>201606</v>
      </c>
      <c r="B5432" t="s">
        <v>70</v>
      </c>
      <c r="C5432" t="s">
        <v>107</v>
      </c>
      <c r="D5432" t="s">
        <v>108</v>
      </c>
      <c r="E5432" t="s">
        <v>108</v>
      </c>
      <c r="F5432" t="s">
        <v>65</v>
      </c>
      <c r="G5432" t="s">
        <v>19</v>
      </c>
      <c r="H5432" t="s">
        <v>20</v>
      </c>
      <c r="I5432" t="s">
        <v>21</v>
      </c>
      <c r="J5432">
        <v>3858</v>
      </c>
      <c r="K5432">
        <v>9.94</v>
      </c>
      <c r="L5432">
        <v>38348.519999999997</v>
      </c>
      <c r="M5432">
        <v>18.6666666666667</v>
      </c>
      <c r="N5432" t="s">
        <v>108</v>
      </c>
      <c r="O5432" t="s">
        <v>22</v>
      </c>
      <c r="P5432" s="2">
        <f>DATEVALUE(CONCATENATE(RIGHT(output[[#This Row],[month_year]],2),"/01/",LEFT(output[[#This Row],[month_year]],4)))</f>
        <v>42522</v>
      </c>
    </row>
    <row r="5433" spans="1:16" x14ac:dyDescent="0.3">
      <c r="A5433">
        <v>201606</v>
      </c>
      <c r="B5433" t="s">
        <v>70</v>
      </c>
      <c r="C5433" t="s">
        <v>109</v>
      </c>
      <c r="D5433" t="s">
        <v>110</v>
      </c>
      <c r="E5433" t="s">
        <v>110</v>
      </c>
      <c r="F5433" t="s">
        <v>65</v>
      </c>
      <c r="G5433" t="s">
        <v>19</v>
      </c>
      <c r="H5433" t="s">
        <v>38</v>
      </c>
      <c r="I5433" t="s">
        <v>39</v>
      </c>
      <c r="J5433">
        <v>353</v>
      </c>
      <c r="K5433">
        <v>9.94</v>
      </c>
      <c r="L5433">
        <v>3508.82</v>
      </c>
      <c r="M5433">
        <v>4</v>
      </c>
      <c r="N5433" t="s">
        <v>110</v>
      </c>
      <c r="O5433" t="s">
        <v>22</v>
      </c>
      <c r="P5433" s="2">
        <f>DATEVALUE(CONCATENATE(RIGHT(output[[#This Row],[month_year]],2),"/01/",LEFT(output[[#This Row],[month_year]],4)))</f>
        <v>42522</v>
      </c>
    </row>
    <row r="5434" spans="1:16" x14ac:dyDescent="0.3">
      <c r="A5434">
        <v>201606</v>
      </c>
      <c r="B5434" t="s">
        <v>70</v>
      </c>
      <c r="C5434" t="s">
        <v>66</v>
      </c>
      <c r="D5434" t="s">
        <v>67</v>
      </c>
      <c r="E5434" t="s">
        <v>67</v>
      </c>
      <c r="F5434" t="s">
        <v>65</v>
      </c>
      <c r="G5434" t="s">
        <v>19</v>
      </c>
      <c r="H5434" t="s">
        <v>20</v>
      </c>
      <c r="I5434" t="s">
        <v>21</v>
      </c>
      <c r="J5434">
        <v>3237</v>
      </c>
      <c r="K5434">
        <v>9.94</v>
      </c>
      <c r="L5434">
        <v>32175.78</v>
      </c>
      <c r="M5434">
        <v>21.3333333333333</v>
      </c>
      <c r="N5434" t="s">
        <v>67</v>
      </c>
      <c r="O5434" t="s">
        <v>22</v>
      </c>
      <c r="P5434" s="2">
        <f>DATEVALUE(CONCATENATE(RIGHT(output[[#This Row],[month_year]],2),"/01/",LEFT(output[[#This Row],[month_year]],4)))</f>
        <v>42522</v>
      </c>
    </row>
    <row r="5435" spans="1:16" x14ac:dyDescent="0.3">
      <c r="A5435">
        <v>201606</v>
      </c>
      <c r="B5435" t="s">
        <v>70</v>
      </c>
      <c r="C5435" t="s">
        <v>111</v>
      </c>
      <c r="D5435" t="s">
        <v>112</v>
      </c>
      <c r="E5435" t="s">
        <v>113</v>
      </c>
      <c r="F5435" t="s">
        <v>65</v>
      </c>
      <c r="G5435" t="s">
        <v>19</v>
      </c>
      <c r="H5435" t="s">
        <v>38</v>
      </c>
      <c r="I5435" t="s">
        <v>39</v>
      </c>
      <c r="J5435">
        <v>650</v>
      </c>
      <c r="K5435">
        <v>9.94</v>
      </c>
      <c r="L5435">
        <v>6461</v>
      </c>
      <c r="M5435">
        <v>5.3333333333333304</v>
      </c>
      <c r="N5435" t="s">
        <v>113</v>
      </c>
      <c r="O5435" t="s">
        <v>22</v>
      </c>
      <c r="P5435" s="2">
        <f>DATEVALUE(CONCATENATE(RIGHT(output[[#This Row],[month_year]],2),"/01/",LEFT(output[[#This Row],[month_year]],4)))</f>
        <v>42522</v>
      </c>
    </row>
    <row r="5436" spans="1:16" x14ac:dyDescent="0.3">
      <c r="A5436">
        <v>201606</v>
      </c>
      <c r="B5436" t="s">
        <v>70</v>
      </c>
      <c r="C5436" t="s">
        <v>114</v>
      </c>
      <c r="D5436" t="s">
        <v>115</v>
      </c>
      <c r="E5436" t="s">
        <v>115</v>
      </c>
      <c r="F5436" t="s">
        <v>65</v>
      </c>
      <c r="G5436" t="s">
        <v>19</v>
      </c>
      <c r="H5436" t="s">
        <v>20</v>
      </c>
      <c r="I5436" t="s">
        <v>21</v>
      </c>
      <c r="J5436">
        <v>1868</v>
      </c>
      <c r="K5436">
        <v>9.94</v>
      </c>
      <c r="L5436">
        <v>18567.919999999998</v>
      </c>
      <c r="M5436">
        <v>16</v>
      </c>
      <c r="N5436" t="s">
        <v>115</v>
      </c>
      <c r="O5436" t="s">
        <v>22</v>
      </c>
      <c r="P5436" s="2">
        <f>DATEVALUE(CONCATENATE(RIGHT(output[[#This Row],[month_year]],2),"/01/",LEFT(output[[#This Row],[month_year]],4)))</f>
        <v>42522</v>
      </c>
    </row>
    <row r="5437" spans="1:16" x14ac:dyDescent="0.3">
      <c r="A5437">
        <v>201606</v>
      </c>
      <c r="B5437" t="s">
        <v>70</v>
      </c>
      <c r="C5437" t="s">
        <v>116</v>
      </c>
      <c r="D5437" t="s">
        <v>117</v>
      </c>
      <c r="E5437" t="s">
        <v>117</v>
      </c>
      <c r="F5437" t="s">
        <v>65</v>
      </c>
      <c r="G5437" t="s">
        <v>19</v>
      </c>
      <c r="H5437" t="s">
        <v>38</v>
      </c>
      <c r="I5437" t="s">
        <v>39</v>
      </c>
      <c r="J5437">
        <v>654</v>
      </c>
      <c r="K5437">
        <v>9.94</v>
      </c>
      <c r="L5437">
        <v>6500.76</v>
      </c>
      <c r="M5437">
        <v>4</v>
      </c>
      <c r="N5437" t="s">
        <v>117</v>
      </c>
      <c r="O5437" t="s">
        <v>22</v>
      </c>
      <c r="P5437" s="2">
        <f>DATEVALUE(CONCATENATE(RIGHT(output[[#This Row],[month_year]],2),"/01/",LEFT(output[[#This Row],[month_year]],4)))</f>
        <v>42522</v>
      </c>
    </row>
    <row r="5438" spans="1:16" x14ac:dyDescent="0.3">
      <c r="A5438">
        <v>201606</v>
      </c>
      <c r="B5438" t="s">
        <v>70</v>
      </c>
      <c r="C5438" t="s">
        <v>68</v>
      </c>
      <c r="D5438" t="s">
        <v>69</v>
      </c>
      <c r="E5438" t="s">
        <v>65</v>
      </c>
      <c r="F5438" t="s">
        <v>65</v>
      </c>
      <c r="G5438" t="s">
        <v>19</v>
      </c>
      <c r="H5438" t="s">
        <v>20</v>
      </c>
      <c r="I5438" t="s">
        <v>21</v>
      </c>
      <c r="J5438">
        <v>4919</v>
      </c>
      <c r="K5438">
        <v>9.94</v>
      </c>
      <c r="L5438">
        <v>48894.86</v>
      </c>
      <c r="M5438">
        <v>66.6666666666667</v>
      </c>
      <c r="N5438" t="s">
        <v>65</v>
      </c>
      <c r="O5438" t="s">
        <v>22</v>
      </c>
      <c r="P5438" s="2">
        <f>DATEVALUE(CONCATENATE(RIGHT(output[[#This Row],[month_year]],2),"/01/",LEFT(output[[#This Row],[month_year]],4)))</f>
        <v>42522</v>
      </c>
    </row>
    <row r="5439" spans="1:16" x14ac:dyDescent="0.3">
      <c r="A5439">
        <v>201606</v>
      </c>
      <c r="B5439" t="s">
        <v>70</v>
      </c>
      <c r="C5439" t="s">
        <v>118</v>
      </c>
      <c r="D5439" t="s">
        <v>119</v>
      </c>
      <c r="E5439" t="s">
        <v>120</v>
      </c>
      <c r="F5439" t="s">
        <v>65</v>
      </c>
      <c r="G5439" t="s">
        <v>19</v>
      </c>
      <c r="H5439" t="s">
        <v>38</v>
      </c>
      <c r="I5439" t="s">
        <v>39</v>
      </c>
      <c r="J5439">
        <v>6413</v>
      </c>
      <c r="K5439">
        <v>9.9499999999999993</v>
      </c>
      <c r="L5439">
        <v>63809.35</v>
      </c>
      <c r="M5439">
        <v>67.3333333333333</v>
      </c>
      <c r="N5439" t="s">
        <v>120</v>
      </c>
      <c r="O5439" t="s">
        <v>22</v>
      </c>
      <c r="P5439" s="2">
        <f>DATEVALUE(CONCATENATE(RIGHT(output[[#This Row],[month_year]],2),"/01/",LEFT(output[[#This Row],[month_year]],4)))</f>
        <v>42522</v>
      </c>
    </row>
    <row r="5440" spans="1:16" x14ac:dyDescent="0.3">
      <c r="A5440">
        <v>201606</v>
      </c>
      <c r="B5440" t="s">
        <v>70</v>
      </c>
      <c r="C5440" t="s">
        <v>646</v>
      </c>
      <c r="D5440" t="s">
        <v>126</v>
      </c>
      <c r="E5440" t="s">
        <v>126</v>
      </c>
      <c r="F5440" t="s">
        <v>65</v>
      </c>
      <c r="G5440" t="s">
        <v>19</v>
      </c>
      <c r="H5440" t="s">
        <v>20</v>
      </c>
      <c r="I5440" t="s">
        <v>21</v>
      </c>
      <c r="J5440">
        <v>2584</v>
      </c>
      <c r="K5440">
        <v>9.94</v>
      </c>
      <c r="L5440">
        <v>25684.959999999999</v>
      </c>
      <c r="M5440">
        <v>24</v>
      </c>
      <c r="N5440" t="s">
        <v>126</v>
      </c>
      <c r="O5440" t="s">
        <v>22</v>
      </c>
      <c r="P5440" s="2">
        <f>DATEVALUE(CONCATENATE(RIGHT(output[[#This Row],[month_year]],2),"/01/",LEFT(output[[#This Row],[month_year]],4)))</f>
        <v>42522</v>
      </c>
    </row>
    <row r="5441" spans="1:16" x14ac:dyDescent="0.3">
      <c r="A5441">
        <v>201606</v>
      </c>
      <c r="B5441" t="s">
        <v>70</v>
      </c>
      <c r="C5441" t="s">
        <v>699</v>
      </c>
      <c r="D5441" t="s">
        <v>123</v>
      </c>
      <c r="E5441" t="s">
        <v>123</v>
      </c>
      <c r="F5441" t="s">
        <v>65</v>
      </c>
      <c r="G5441" t="s">
        <v>19</v>
      </c>
      <c r="H5441" t="s">
        <v>38</v>
      </c>
      <c r="I5441" t="s">
        <v>39</v>
      </c>
      <c r="J5441">
        <v>398</v>
      </c>
      <c r="K5441">
        <v>9.94</v>
      </c>
      <c r="L5441">
        <v>3956.12</v>
      </c>
      <c r="M5441">
        <v>5.3333333333333304</v>
      </c>
      <c r="N5441" t="s">
        <v>123</v>
      </c>
      <c r="O5441" t="s">
        <v>22</v>
      </c>
      <c r="P5441" s="2">
        <f>DATEVALUE(CONCATENATE(RIGHT(output[[#This Row],[month_year]],2),"/01/",LEFT(output[[#This Row],[month_year]],4)))</f>
        <v>42522</v>
      </c>
    </row>
    <row r="5442" spans="1:16" x14ac:dyDescent="0.3">
      <c r="A5442">
        <v>201606</v>
      </c>
      <c r="B5442" t="s">
        <v>127</v>
      </c>
      <c r="C5442" t="s">
        <v>79</v>
      </c>
      <c r="D5442" t="s">
        <v>80</v>
      </c>
      <c r="E5442" t="s">
        <v>81</v>
      </c>
      <c r="F5442" t="s">
        <v>18</v>
      </c>
      <c r="G5442" t="s">
        <v>52</v>
      </c>
      <c r="H5442" t="s">
        <v>20</v>
      </c>
      <c r="I5442" t="s">
        <v>53</v>
      </c>
      <c r="J5442">
        <v>1104</v>
      </c>
      <c r="K5442">
        <v>13.72</v>
      </c>
      <c r="L5442">
        <v>15146.88</v>
      </c>
      <c r="M5442">
        <v>10.6666666666667</v>
      </c>
      <c r="N5442" t="s">
        <v>81</v>
      </c>
      <c r="O5442" t="s">
        <v>22</v>
      </c>
      <c r="P5442" s="2">
        <f>DATEVALUE(CONCATENATE(RIGHT(output[[#This Row],[month_year]],2),"/01/",LEFT(output[[#This Row],[month_year]],4)))</f>
        <v>42522</v>
      </c>
    </row>
    <row r="5443" spans="1:16" x14ac:dyDescent="0.3">
      <c r="A5443">
        <v>201606</v>
      </c>
      <c r="B5443" t="s">
        <v>127</v>
      </c>
      <c r="C5443" t="s">
        <v>128</v>
      </c>
      <c r="D5443" t="s">
        <v>129</v>
      </c>
      <c r="E5443" t="s">
        <v>129</v>
      </c>
      <c r="F5443" t="s">
        <v>30</v>
      </c>
      <c r="G5443" t="s">
        <v>19</v>
      </c>
      <c r="H5443" t="s">
        <v>20</v>
      </c>
      <c r="I5443" t="s">
        <v>21</v>
      </c>
      <c r="J5443">
        <v>5599</v>
      </c>
      <c r="K5443">
        <v>13.47</v>
      </c>
      <c r="L5443">
        <v>75418.53</v>
      </c>
      <c r="M5443">
        <v>21.3333333333333</v>
      </c>
      <c r="N5443" t="s">
        <v>129</v>
      </c>
      <c r="O5443" t="s">
        <v>22</v>
      </c>
      <c r="P5443" s="2">
        <f>DATEVALUE(CONCATENATE(RIGHT(output[[#This Row],[month_year]],2),"/01/",LEFT(output[[#This Row],[month_year]],4)))</f>
        <v>42522</v>
      </c>
    </row>
    <row r="5444" spans="1:16" x14ac:dyDescent="0.3">
      <c r="A5444">
        <v>201606</v>
      </c>
      <c r="B5444" t="s">
        <v>127</v>
      </c>
      <c r="C5444" t="s">
        <v>130</v>
      </c>
      <c r="D5444" t="s">
        <v>131</v>
      </c>
      <c r="E5444" t="s">
        <v>132</v>
      </c>
      <c r="F5444" t="s">
        <v>30</v>
      </c>
      <c r="G5444" t="s">
        <v>52</v>
      </c>
      <c r="H5444" t="s">
        <v>20</v>
      </c>
      <c r="I5444" t="s">
        <v>53</v>
      </c>
      <c r="J5444">
        <v>2418</v>
      </c>
      <c r="K5444">
        <v>13.72</v>
      </c>
      <c r="L5444">
        <v>33174.959999999999</v>
      </c>
      <c r="M5444">
        <v>16</v>
      </c>
      <c r="N5444" t="s">
        <v>132</v>
      </c>
      <c r="O5444" t="s">
        <v>22</v>
      </c>
      <c r="P5444" s="2">
        <f>DATEVALUE(CONCATENATE(RIGHT(output[[#This Row],[month_year]],2),"/01/",LEFT(output[[#This Row],[month_year]],4)))</f>
        <v>42522</v>
      </c>
    </row>
    <row r="5445" spans="1:16" x14ac:dyDescent="0.3">
      <c r="A5445">
        <v>201606</v>
      </c>
      <c r="B5445" t="s">
        <v>127</v>
      </c>
      <c r="C5445" t="s">
        <v>29</v>
      </c>
      <c r="D5445" t="s">
        <v>30</v>
      </c>
      <c r="E5445" t="s">
        <v>30</v>
      </c>
      <c r="F5445" t="s">
        <v>30</v>
      </c>
      <c r="G5445" t="s">
        <v>19</v>
      </c>
      <c r="H5445" t="s">
        <v>20</v>
      </c>
      <c r="I5445" t="s">
        <v>21</v>
      </c>
      <c r="J5445">
        <v>24650</v>
      </c>
      <c r="K5445">
        <v>13.47</v>
      </c>
      <c r="L5445">
        <v>332035.5</v>
      </c>
      <c r="M5445">
        <v>66.6666666666667</v>
      </c>
      <c r="N5445" t="s">
        <v>30</v>
      </c>
      <c r="O5445" t="s">
        <v>22</v>
      </c>
      <c r="P5445" s="2">
        <f>DATEVALUE(CONCATENATE(RIGHT(output[[#This Row],[month_year]],2),"/01/",LEFT(output[[#This Row],[month_year]],4)))</f>
        <v>42522</v>
      </c>
    </row>
    <row r="5446" spans="1:16" x14ac:dyDescent="0.3">
      <c r="A5446">
        <v>201606</v>
      </c>
      <c r="B5446" t="s">
        <v>127</v>
      </c>
      <c r="C5446" t="s">
        <v>133</v>
      </c>
      <c r="D5446" t="s">
        <v>134</v>
      </c>
      <c r="E5446" t="s">
        <v>134</v>
      </c>
      <c r="F5446" t="s">
        <v>30</v>
      </c>
      <c r="G5446" t="s">
        <v>19</v>
      </c>
      <c r="H5446" t="s">
        <v>20</v>
      </c>
      <c r="I5446" t="s">
        <v>21</v>
      </c>
      <c r="J5446">
        <v>8259</v>
      </c>
      <c r="K5446">
        <v>13.47</v>
      </c>
      <c r="L5446">
        <v>111248.73</v>
      </c>
      <c r="M5446">
        <v>26.6666666666667</v>
      </c>
      <c r="N5446" t="s">
        <v>134</v>
      </c>
      <c r="O5446" t="s">
        <v>22</v>
      </c>
      <c r="P5446" s="2">
        <f>DATEVALUE(CONCATENATE(RIGHT(output[[#This Row],[month_year]],2),"/01/",LEFT(output[[#This Row],[month_year]],4)))</f>
        <v>42522</v>
      </c>
    </row>
    <row r="5447" spans="1:16" x14ac:dyDescent="0.3">
      <c r="A5447">
        <v>201606</v>
      </c>
      <c r="B5447" t="s">
        <v>127</v>
      </c>
      <c r="C5447" t="s">
        <v>135</v>
      </c>
      <c r="D5447" t="s">
        <v>136</v>
      </c>
      <c r="E5447" t="s">
        <v>136</v>
      </c>
      <c r="F5447" t="s">
        <v>30</v>
      </c>
      <c r="G5447" t="s">
        <v>52</v>
      </c>
      <c r="H5447" t="s">
        <v>20</v>
      </c>
      <c r="I5447" t="s">
        <v>53</v>
      </c>
      <c r="J5447">
        <v>2155</v>
      </c>
      <c r="K5447">
        <v>13.72</v>
      </c>
      <c r="L5447">
        <v>29566.6</v>
      </c>
      <c r="M5447">
        <v>16</v>
      </c>
      <c r="N5447" t="s">
        <v>136</v>
      </c>
      <c r="O5447" t="s">
        <v>22</v>
      </c>
      <c r="P5447" s="2">
        <f>DATEVALUE(CONCATENATE(RIGHT(output[[#This Row],[month_year]],2),"/01/",LEFT(output[[#This Row],[month_year]],4)))</f>
        <v>42522</v>
      </c>
    </row>
    <row r="5448" spans="1:16" x14ac:dyDescent="0.3">
      <c r="A5448">
        <v>201606</v>
      </c>
      <c r="B5448" t="s">
        <v>127</v>
      </c>
      <c r="C5448" t="s">
        <v>137</v>
      </c>
      <c r="D5448" t="s">
        <v>138</v>
      </c>
      <c r="E5448" t="s">
        <v>138</v>
      </c>
      <c r="F5448" t="s">
        <v>30</v>
      </c>
      <c r="G5448" t="s">
        <v>19</v>
      </c>
      <c r="H5448" t="s">
        <v>20</v>
      </c>
      <c r="I5448" t="s">
        <v>21</v>
      </c>
      <c r="J5448">
        <v>3603</v>
      </c>
      <c r="K5448">
        <v>13.47</v>
      </c>
      <c r="L5448">
        <v>48532.41</v>
      </c>
      <c r="M5448">
        <v>18.6666666666667</v>
      </c>
      <c r="N5448" t="s">
        <v>138</v>
      </c>
      <c r="O5448" t="s">
        <v>22</v>
      </c>
      <c r="P5448" s="2">
        <f>DATEVALUE(CONCATENATE(RIGHT(output[[#This Row],[month_year]],2),"/01/",LEFT(output[[#This Row],[month_year]],4)))</f>
        <v>42522</v>
      </c>
    </row>
    <row r="5449" spans="1:16" x14ac:dyDescent="0.3">
      <c r="A5449">
        <v>201606</v>
      </c>
      <c r="B5449" t="s">
        <v>127</v>
      </c>
      <c r="C5449" t="s">
        <v>31</v>
      </c>
      <c r="D5449" t="s">
        <v>32</v>
      </c>
      <c r="E5449" t="s">
        <v>32</v>
      </c>
      <c r="F5449" t="s">
        <v>30</v>
      </c>
      <c r="G5449" t="s">
        <v>19</v>
      </c>
      <c r="H5449" t="s">
        <v>20</v>
      </c>
      <c r="I5449" t="s">
        <v>21</v>
      </c>
      <c r="J5449">
        <v>24628</v>
      </c>
      <c r="K5449">
        <v>13.47</v>
      </c>
      <c r="L5449">
        <v>331739.15999999997</v>
      </c>
      <c r="M5449">
        <v>50.6666666666667</v>
      </c>
      <c r="N5449" t="s">
        <v>32</v>
      </c>
      <c r="O5449" t="s">
        <v>22</v>
      </c>
      <c r="P5449" s="2">
        <f>DATEVALUE(CONCATENATE(RIGHT(output[[#This Row],[month_year]],2),"/01/",LEFT(output[[#This Row],[month_year]],4)))</f>
        <v>42522</v>
      </c>
    </row>
    <row r="5450" spans="1:16" x14ac:dyDescent="0.3">
      <c r="A5450">
        <v>201606</v>
      </c>
      <c r="B5450" t="s">
        <v>127</v>
      </c>
      <c r="C5450" t="s">
        <v>139</v>
      </c>
      <c r="D5450" t="s">
        <v>140</v>
      </c>
      <c r="E5450" t="s">
        <v>141</v>
      </c>
      <c r="F5450" t="s">
        <v>30</v>
      </c>
      <c r="G5450" t="s">
        <v>27</v>
      </c>
      <c r="H5450" t="s">
        <v>20</v>
      </c>
      <c r="I5450" t="s">
        <v>28</v>
      </c>
      <c r="J5450">
        <v>57782</v>
      </c>
      <c r="K5450">
        <v>8.48</v>
      </c>
      <c r="L5450">
        <v>489991.36</v>
      </c>
      <c r="M5450">
        <v>27.3333333333333</v>
      </c>
      <c r="N5450" t="s">
        <v>141</v>
      </c>
      <c r="O5450" t="s">
        <v>22</v>
      </c>
      <c r="P5450" s="2">
        <f>DATEVALUE(CONCATENATE(RIGHT(output[[#This Row],[month_year]],2),"/01/",LEFT(output[[#This Row],[month_year]],4)))</f>
        <v>42522</v>
      </c>
    </row>
    <row r="5451" spans="1:16" x14ac:dyDescent="0.3">
      <c r="A5451">
        <v>201606</v>
      </c>
      <c r="B5451" t="s">
        <v>127</v>
      </c>
      <c r="C5451" t="s">
        <v>33</v>
      </c>
      <c r="D5451" t="s">
        <v>33</v>
      </c>
      <c r="E5451" t="s">
        <v>34</v>
      </c>
      <c r="F5451" t="s">
        <v>35</v>
      </c>
      <c r="G5451" t="s">
        <v>19</v>
      </c>
      <c r="H5451" t="s">
        <v>20</v>
      </c>
      <c r="I5451" t="s">
        <v>21</v>
      </c>
      <c r="J5451">
        <v>7011</v>
      </c>
      <c r="K5451">
        <v>13.47</v>
      </c>
      <c r="L5451">
        <v>94438.17</v>
      </c>
      <c r="M5451">
        <v>20</v>
      </c>
      <c r="N5451" t="s">
        <v>34</v>
      </c>
      <c r="O5451" t="s">
        <v>22</v>
      </c>
      <c r="P5451" s="2">
        <f>DATEVALUE(CONCATENATE(RIGHT(output[[#This Row],[month_year]],2),"/01/",LEFT(output[[#This Row],[month_year]],4)))</f>
        <v>42522</v>
      </c>
    </row>
    <row r="5452" spans="1:16" x14ac:dyDescent="0.3">
      <c r="A5452">
        <v>201606</v>
      </c>
      <c r="B5452" t="s">
        <v>127</v>
      </c>
      <c r="C5452" t="s">
        <v>36</v>
      </c>
      <c r="D5452" t="s">
        <v>36</v>
      </c>
      <c r="E5452" t="s">
        <v>36</v>
      </c>
      <c r="F5452" t="s">
        <v>35</v>
      </c>
      <c r="G5452" t="s">
        <v>19</v>
      </c>
      <c r="H5452" t="s">
        <v>20</v>
      </c>
      <c r="I5452" t="s">
        <v>21</v>
      </c>
      <c r="J5452">
        <v>11823</v>
      </c>
      <c r="K5452">
        <v>13.47</v>
      </c>
      <c r="L5452">
        <v>159255.81</v>
      </c>
      <c r="M5452">
        <v>36</v>
      </c>
      <c r="N5452" t="s">
        <v>36</v>
      </c>
      <c r="O5452" t="s">
        <v>22</v>
      </c>
      <c r="P5452" s="2">
        <f>DATEVALUE(CONCATENATE(RIGHT(output[[#This Row],[month_year]],2),"/01/",LEFT(output[[#This Row],[month_year]],4)))</f>
        <v>42522</v>
      </c>
    </row>
    <row r="5453" spans="1:16" x14ac:dyDescent="0.3">
      <c r="A5453">
        <v>201606</v>
      </c>
      <c r="B5453" t="s">
        <v>127</v>
      </c>
      <c r="C5453" t="s">
        <v>93</v>
      </c>
      <c r="D5453" t="s">
        <v>93</v>
      </c>
      <c r="E5453" t="s">
        <v>93</v>
      </c>
      <c r="F5453" t="s">
        <v>35</v>
      </c>
      <c r="G5453" t="s">
        <v>19</v>
      </c>
      <c r="H5453" t="s">
        <v>20</v>
      </c>
      <c r="I5453" t="s">
        <v>21</v>
      </c>
      <c r="J5453">
        <v>5415</v>
      </c>
      <c r="K5453">
        <v>13.47</v>
      </c>
      <c r="L5453">
        <v>72940.05</v>
      </c>
      <c r="M5453">
        <v>21.3333333333333</v>
      </c>
      <c r="N5453" t="s">
        <v>93</v>
      </c>
      <c r="O5453" t="s">
        <v>22</v>
      </c>
      <c r="P5453" s="2">
        <f>DATEVALUE(CONCATENATE(RIGHT(output[[#This Row],[month_year]],2),"/01/",LEFT(output[[#This Row],[month_year]],4)))</f>
        <v>42522</v>
      </c>
    </row>
    <row r="5454" spans="1:16" x14ac:dyDescent="0.3">
      <c r="A5454">
        <v>201606</v>
      </c>
      <c r="B5454" t="s">
        <v>127</v>
      </c>
      <c r="C5454" t="s">
        <v>95</v>
      </c>
      <c r="D5454" t="s">
        <v>95</v>
      </c>
      <c r="E5454" t="s">
        <v>96</v>
      </c>
      <c r="F5454" t="s">
        <v>35</v>
      </c>
      <c r="G5454" t="s">
        <v>52</v>
      </c>
      <c r="H5454" t="s">
        <v>20</v>
      </c>
      <c r="I5454" t="s">
        <v>53</v>
      </c>
      <c r="J5454">
        <v>2405</v>
      </c>
      <c r="K5454">
        <v>13.72</v>
      </c>
      <c r="L5454">
        <v>32996.6</v>
      </c>
      <c r="M5454">
        <v>18.6666666666667</v>
      </c>
      <c r="N5454" t="s">
        <v>96</v>
      </c>
      <c r="O5454" t="s">
        <v>22</v>
      </c>
      <c r="P5454" s="2">
        <f>DATEVALUE(CONCATENATE(RIGHT(output[[#This Row],[month_year]],2),"/01/",LEFT(output[[#This Row],[month_year]],4)))</f>
        <v>42522</v>
      </c>
    </row>
    <row r="5455" spans="1:16" x14ac:dyDescent="0.3">
      <c r="A5455">
        <v>201606</v>
      </c>
      <c r="B5455" t="s">
        <v>127</v>
      </c>
      <c r="C5455" t="s">
        <v>46</v>
      </c>
      <c r="D5455" t="s">
        <v>47</v>
      </c>
      <c r="E5455" t="s">
        <v>47</v>
      </c>
      <c r="F5455" t="s">
        <v>48</v>
      </c>
      <c r="G5455" t="s">
        <v>19</v>
      </c>
      <c r="H5455" t="s">
        <v>20</v>
      </c>
      <c r="I5455" t="s">
        <v>21</v>
      </c>
      <c r="J5455">
        <v>6121</v>
      </c>
      <c r="K5455">
        <v>13.47</v>
      </c>
      <c r="L5455">
        <v>82449.87</v>
      </c>
      <c r="M5455">
        <v>29.3333333333333</v>
      </c>
      <c r="N5455" t="s">
        <v>47</v>
      </c>
      <c r="O5455" t="s">
        <v>22</v>
      </c>
      <c r="P5455" s="2">
        <f>DATEVALUE(CONCATENATE(RIGHT(output[[#This Row],[month_year]],2),"/01/",LEFT(output[[#This Row],[month_year]],4)))</f>
        <v>42522</v>
      </c>
    </row>
    <row r="5456" spans="1:16" x14ac:dyDescent="0.3">
      <c r="A5456">
        <v>201606</v>
      </c>
      <c r="B5456" t="s">
        <v>127</v>
      </c>
      <c r="C5456" t="s">
        <v>142</v>
      </c>
      <c r="D5456" t="s">
        <v>63</v>
      </c>
      <c r="E5456" t="s">
        <v>64</v>
      </c>
      <c r="F5456" t="s">
        <v>65</v>
      </c>
      <c r="G5456" t="s">
        <v>19</v>
      </c>
      <c r="H5456" t="s">
        <v>20</v>
      </c>
      <c r="I5456" t="s">
        <v>21</v>
      </c>
      <c r="J5456">
        <v>10725</v>
      </c>
      <c r="K5456">
        <v>13.47</v>
      </c>
      <c r="L5456">
        <v>144465.75</v>
      </c>
      <c r="M5456">
        <v>20</v>
      </c>
      <c r="N5456" t="s">
        <v>64</v>
      </c>
      <c r="O5456" t="s">
        <v>22</v>
      </c>
      <c r="P5456" s="2">
        <f>DATEVALUE(CONCATENATE(RIGHT(output[[#This Row],[month_year]],2),"/01/",LEFT(output[[#This Row],[month_year]],4)))</f>
        <v>42522</v>
      </c>
    </row>
    <row r="5457" spans="1:16" x14ac:dyDescent="0.3">
      <c r="A5457">
        <v>201606</v>
      </c>
      <c r="B5457" t="s">
        <v>127</v>
      </c>
      <c r="C5457" t="s">
        <v>68</v>
      </c>
      <c r="D5457" t="s">
        <v>69</v>
      </c>
      <c r="E5457" t="s">
        <v>65</v>
      </c>
      <c r="F5457" t="s">
        <v>65</v>
      </c>
      <c r="G5457" t="s">
        <v>19</v>
      </c>
      <c r="H5457" t="s">
        <v>20</v>
      </c>
      <c r="I5457" t="s">
        <v>21</v>
      </c>
      <c r="J5457">
        <v>11511</v>
      </c>
      <c r="K5457">
        <v>13.47</v>
      </c>
      <c r="L5457">
        <v>155053.17000000001</v>
      </c>
      <c r="M5457">
        <v>48</v>
      </c>
      <c r="N5457" t="s">
        <v>65</v>
      </c>
      <c r="O5457" t="s">
        <v>22</v>
      </c>
      <c r="P5457" s="2">
        <f>DATEVALUE(CONCATENATE(RIGHT(output[[#This Row],[month_year]],2),"/01/",LEFT(output[[#This Row],[month_year]],4)))</f>
        <v>42522</v>
      </c>
    </row>
    <row r="5458" spans="1:16" x14ac:dyDescent="0.3">
      <c r="A5458">
        <v>201606</v>
      </c>
      <c r="B5458" t="s">
        <v>143</v>
      </c>
      <c r="C5458" t="s">
        <v>144</v>
      </c>
      <c r="D5458" t="s">
        <v>145</v>
      </c>
      <c r="E5458" t="s">
        <v>146</v>
      </c>
      <c r="F5458" t="s">
        <v>18</v>
      </c>
      <c r="G5458" t="s">
        <v>27</v>
      </c>
      <c r="H5458" t="s">
        <v>20</v>
      </c>
      <c r="I5458" t="s">
        <v>28</v>
      </c>
      <c r="J5458">
        <v>3738</v>
      </c>
      <c r="K5458">
        <v>5.98</v>
      </c>
      <c r="L5458">
        <v>22353.24</v>
      </c>
      <c r="M5458">
        <v>1.6666666666666701</v>
      </c>
      <c r="N5458" t="s">
        <v>146</v>
      </c>
      <c r="O5458" t="s">
        <v>22</v>
      </c>
      <c r="P5458" s="2">
        <f>DATEVALUE(CONCATENATE(RIGHT(output[[#This Row],[month_year]],2),"/01/",LEFT(output[[#This Row],[month_year]],4)))</f>
        <v>42522</v>
      </c>
    </row>
    <row r="5459" spans="1:16" x14ac:dyDescent="0.3">
      <c r="A5459">
        <v>201606</v>
      </c>
      <c r="B5459" t="s">
        <v>143</v>
      </c>
      <c r="C5459" t="s">
        <v>147</v>
      </c>
      <c r="D5459" t="s">
        <v>148</v>
      </c>
      <c r="E5459" t="s">
        <v>149</v>
      </c>
      <c r="F5459" t="s">
        <v>18</v>
      </c>
      <c r="G5459" t="s">
        <v>27</v>
      </c>
      <c r="H5459" t="s">
        <v>38</v>
      </c>
      <c r="I5459" t="s">
        <v>150</v>
      </c>
      <c r="J5459">
        <v>2694</v>
      </c>
      <c r="K5459">
        <v>6.98</v>
      </c>
      <c r="L5459">
        <v>18804.12</v>
      </c>
      <c r="M5459">
        <v>1</v>
      </c>
      <c r="N5459" t="s">
        <v>149</v>
      </c>
      <c r="O5459" t="s">
        <v>22</v>
      </c>
      <c r="P5459" s="2">
        <f>DATEVALUE(CONCATENATE(RIGHT(output[[#This Row],[month_year]],2),"/01/",LEFT(output[[#This Row],[month_year]],4)))</f>
        <v>42522</v>
      </c>
    </row>
    <row r="5460" spans="1:16" x14ac:dyDescent="0.3">
      <c r="A5460">
        <v>201606</v>
      </c>
      <c r="B5460" t="s">
        <v>143</v>
      </c>
      <c r="C5460" t="s">
        <v>151</v>
      </c>
      <c r="D5460" t="s">
        <v>152</v>
      </c>
      <c r="E5460" t="s">
        <v>146</v>
      </c>
      <c r="F5460" t="s">
        <v>18</v>
      </c>
      <c r="G5460" t="s">
        <v>27</v>
      </c>
      <c r="H5460" t="s">
        <v>20</v>
      </c>
      <c r="I5460" t="s">
        <v>28</v>
      </c>
      <c r="J5460">
        <v>6466</v>
      </c>
      <c r="K5460">
        <v>5.98</v>
      </c>
      <c r="L5460">
        <v>38666.68</v>
      </c>
      <c r="N5460" t="s">
        <v>146</v>
      </c>
      <c r="O5460" t="s">
        <v>24</v>
      </c>
      <c r="P5460" s="2">
        <f>DATEVALUE(CONCATENATE(RIGHT(output[[#This Row],[month_year]],2),"/01/",LEFT(output[[#This Row],[month_year]],4)))</f>
        <v>42522</v>
      </c>
    </row>
    <row r="5461" spans="1:16" x14ac:dyDescent="0.3">
      <c r="A5461">
        <v>201606</v>
      </c>
      <c r="B5461" t="s">
        <v>143</v>
      </c>
      <c r="C5461" t="s">
        <v>153</v>
      </c>
      <c r="D5461" t="s">
        <v>154</v>
      </c>
      <c r="E5461" t="s">
        <v>149</v>
      </c>
      <c r="F5461" t="s">
        <v>18</v>
      </c>
      <c r="G5461" t="s">
        <v>27</v>
      </c>
      <c r="H5461" t="s">
        <v>38</v>
      </c>
      <c r="I5461" t="s">
        <v>150</v>
      </c>
      <c r="J5461">
        <v>5402</v>
      </c>
      <c r="K5461">
        <v>6.98</v>
      </c>
      <c r="L5461">
        <v>37705.96</v>
      </c>
      <c r="N5461" t="s">
        <v>149</v>
      </c>
      <c r="O5461" t="s">
        <v>24</v>
      </c>
      <c r="P5461" s="2">
        <f>DATEVALUE(CONCATENATE(RIGHT(output[[#This Row],[month_year]],2),"/01/",LEFT(output[[#This Row],[month_year]],4)))</f>
        <v>42522</v>
      </c>
    </row>
    <row r="5462" spans="1:16" x14ac:dyDescent="0.3">
      <c r="A5462">
        <v>201606</v>
      </c>
      <c r="B5462" t="s">
        <v>143</v>
      </c>
      <c r="C5462" t="s">
        <v>155</v>
      </c>
      <c r="D5462" t="s">
        <v>156</v>
      </c>
      <c r="E5462" t="s">
        <v>17</v>
      </c>
      <c r="F5462" t="s">
        <v>18</v>
      </c>
      <c r="G5462" t="s">
        <v>19</v>
      </c>
      <c r="H5462" t="s">
        <v>20</v>
      </c>
      <c r="I5462" t="s">
        <v>21</v>
      </c>
      <c r="J5462">
        <v>813</v>
      </c>
      <c r="K5462">
        <v>13.3233333333333</v>
      </c>
      <c r="L5462">
        <v>10831.87</v>
      </c>
      <c r="M5462">
        <v>18.6666666666667</v>
      </c>
      <c r="N5462" t="s">
        <v>17</v>
      </c>
      <c r="O5462" t="s">
        <v>22</v>
      </c>
      <c r="P5462" s="2">
        <f>DATEVALUE(CONCATENATE(RIGHT(output[[#This Row],[month_year]],2),"/01/",LEFT(output[[#This Row],[month_year]],4)))</f>
        <v>42522</v>
      </c>
    </row>
    <row r="5463" spans="1:16" x14ac:dyDescent="0.3">
      <c r="A5463">
        <v>201606</v>
      </c>
      <c r="B5463" t="s">
        <v>143</v>
      </c>
      <c r="C5463" t="s">
        <v>157</v>
      </c>
      <c r="D5463" t="s">
        <v>158</v>
      </c>
      <c r="E5463" t="s">
        <v>72</v>
      </c>
      <c r="F5463" t="s">
        <v>18</v>
      </c>
      <c r="G5463" t="s">
        <v>19</v>
      </c>
      <c r="H5463" t="s">
        <v>38</v>
      </c>
      <c r="I5463" t="s">
        <v>39</v>
      </c>
      <c r="J5463">
        <v>1211</v>
      </c>
      <c r="K5463">
        <v>14.436666666666699</v>
      </c>
      <c r="L5463">
        <v>17482.803333333301</v>
      </c>
      <c r="M5463">
        <v>17.3333333333333</v>
      </c>
      <c r="N5463" t="s">
        <v>72</v>
      </c>
      <c r="O5463" t="s">
        <v>22</v>
      </c>
      <c r="P5463" s="2">
        <f>DATEVALUE(CONCATENATE(RIGHT(output[[#This Row],[month_year]],2),"/01/",LEFT(output[[#This Row],[month_year]],4)))</f>
        <v>42522</v>
      </c>
    </row>
    <row r="5464" spans="1:16" x14ac:dyDescent="0.3">
      <c r="A5464">
        <v>201606</v>
      </c>
      <c r="B5464" t="s">
        <v>143</v>
      </c>
      <c r="C5464" t="s">
        <v>159</v>
      </c>
      <c r="D5464" t="s">
        <v>160</v>
      </c>
      <c r="E5464" t="s">
        <v>17</v>
      </c>
      <c r="F5464" t="s">
        <v>18</v>
      </c>
      <c r="G5464" t="s">
        <v>161</v>
      </c>
      <c r="H5464" t="s">
        <v>20</v>
      </c>
      <c r="I5464" t="s">
        <v>162</v>
      </c>
      <c r="J5464">
        <v>2555</v>
      </c>
      <c r="K5464">
        <v>13.13</v>
      </c>
      <c r="L5464">
        <v>33547.15</v>
      </c>
      <c r="N5464" t="s">
        <v>17</v>
      </c>
      <c r="O5464" t="s">
        <v>24</v>
      </c>
      <c r="P5464" s="2">
        <f>DATEVALUE(CONCATENATE(RIGHT(output[[#This Row],[month_year]],2),"/01/",LEFT(output[[#This Row],[month_year]],4)))</f>
        <v>42522</v>
      </c>
    </row>
    <row r="5465" spans="1:16" x14ac:dyDescent="0.3">
      <c r="A5465">
        <v>201606</v>
      </c>
      <c r="B5465" t="s">
        <v>143</v>
      </c>
      <c r="C5465" t="s">
        <v>163</v>
      </c>
      <c r="D5465" t="s">
        <v>164</v>
      </c>
      <c r="E5465" t="s">
        <v>72</v>
      </c>
      <c r="F5465" t="s">
        <v>18</v>
      </c>
      <c r="G5465" t="s">
        <v>161</v>
      </c>
      <c r="H5465" t="s">
        <v>38</v>
      </c>
      <c r="I5465" t="s">
        <v>165</v>
      </c>
      <c r="J5465">
        <v>2579</v>
      </c>
      <c r="K5465">
        <v>14.1733333333333</v>
      </c>
      <c r="L5465">
        <v>36553.026666666701</v>
      </c>
      <c r="N5465" t="s">
        <v>72</v>
      </c>
      <c r="O5465" t="s">
        <v>24</v>
      </c>
      <c r="P5465" s="2">
        <f>DATEVALUE(CONCATENATE(RIGHT(output[[#This Row],[month_year]],2),"/01/",LEFT(output[[#This Row],[month_year]],4)))</f>
        <v>42522</v>
      </c>
    </row>
    <row r="5466" spans="1:16" x14ac:dyDescent="0.3">
      <c r="A5466">
        <v>201606</v>
      </c>
      <c r="B5466" t="s">
        <v>143</v>
      </c>
      <c r="C5466" t="s">
        <v>166</v>
      </c>
      <c r="D5466" t="s">
        <v>167</v>
      </c>
      <c r="E5466" t="s">
        <v>17</v>
      </c>
      <c r="F5466" t="s">
        <v>18</v>
      </c>
      <c r="G5466" t="s">
        <v>19</v>
      </c>
      <c r="H5466" t="s">
        <v>20</v>
      </c>
      <c r="I5466" t="s">
        <v>21</v>
      </c>
      <c r="J5466">
        <v>1436</v>
      </c>
      <c r="K5466">
        <v>12.936666666666699</v>
      </c>
      <c r="L5466">
        <v>18577.053333333301</v>
      </c>
      <c r="N5466" t="s">
        <v>17</v>
      </c>
      <c r="O5466" t="s">
        <v>24</v>
      </c>
      <c r="P5466" s="2">
        <f>DATEVALUE(CONCATENATE(RIGHT(output[[#This Row],[month_year]],2),"/01/",LEFT(output[[#This Row],[month_year]],4)))</f>
        <v>42522</v>
      </c>
    </row>
    <row r="5467" spans="1:16" x14ac:dyDescent="0.3">
      <c r="A5467">
        <v>201606</v>
      </c>
      <c r="B5467" t="s">
        <v>143</v>
      </c>
      <c r="C5467" t="s">
        <v>168</v>
      </c>
      <c r="D5467" t="s">
        <v>169</v>
      </c>
      <c r="E5467" t="s">
        <v>72</v>
      </c>
      <c r="F5467" t="s">
        <v>18</v>
      </c>
      <c r="G5467" t="s">
        <v>19</v>
      </c>
      <c r="H5467" t="s">
        <v>38</v>
      </c>
      <c r="I5467" t="s">
        <v>39</v>
      </c>
      <c r="J5467">
        <v>2035</v>
      </c>
      <c r="K5467">
        <v>14.123333333333299</v>
      </c>
      <c r="L5467">
        <v>28740.983333333301</v>
      </c>
      <c r="N5467" t="s">
        <v>72</v>
      </c>
      <c r="O5467" t="s">
        <v>24</v>
      </c>
      <c r="P5467" s="2">
        <f>DATEVALUE(CONCATENATE(RIGHT(output[[#This Row],[month_year]],2),"/01/",LEFT(output[[#This Row],[month_year]],4)))</f>
        <v>42522</v>
      </c>
    </row>
    <row r="5468" spans="1:16" x14ac:dyDescent="0.3">
      <c r="A5468">
        <v>201606</v>
      </c>
      <c r="B5468" t="s">
        <v>143</v>
      </c>
      <c r="C5468" t="s">
        <v>170</v>
      </c>
      <c r="D5468" t="s">
        <v>171</v>
      </c>
      <c r="E5468" t="s">
        <v>172</v>
      </c>
      <c r="F5468" t="s">
        <v>18</v>
      </c>
      <c r="G5468" t="s">
        <v>27</v>
      </c>
      <c r="H5468" t="s">
        <v>20</v>
      </c>
      <c r="I5468" t="s">
        <v>28</v>
      </c>
      <c r="J5468">
        <v>2208</v>
      </c>
      <c r="K5468">
        <v>5.98</v>
      </c>
      <c r="L5468">
        <v>13203.84</v>
      </c>
      <c r="M5468">
        <v>1.3333333333333299</v>
      </c>
      <c r="N5468" t="s">
        <v>172</v>
      </c>
      <c r="O5468" t="s">
        <v>22</v>
      </c>
      <c r="P5468" s="2">
        <f>DATEVALUE(CONCATENATE(RIGHT(output[[#This Row],[month_year]],2),"/01/",LEFT(output[[#This Row],[month_year]],4)))</f>
        <v>42522</v>
      </c>
    </row>
    <row r="5469" spans="1:16" x14ac:dyDescent="0.3">
      <c r="A5469">
        <v>201606</v>
      </c>
      <c r="B5469" t="s">
        <v>143</v>
      </c>
      <c r="C5469" t="s">
        <v>173</v>
      </c>
      <c r="D5469" t="s">
        <v>174</v>
      </c>
      <c r="E5469" t="s">
        <v>175</v>
      </c>
      <c r="F5469" t="s">
        <v>18</v>
      </c>
      <c r="G5469" t="s">
        <v>27</v>
      </c>
      <c r="H5469" t="s">
        <v>38</v>
      </c>
      <c r="I5469" t="s">
        <v>150</v>
      </c>
      <c r="J5469">
        <v>1548</v>
      </c>
      <c r="K5469">
        <v>6.98</v>
      </c>
      <c r="L5469">
        <v>10805.04</v>
      </c>
      <c r="M5469">
        <v>1</v>
      </c>
      <c r="N5469" t="s">
        <v>175</v>
      </c>
      <c r="O5469" t="s">
        <v>22</v>
      </c>
      <c r="P5469" s="2">
        <f>DATEVALUE(CONCATENATE(RIGHT(output[[#This Row],[month_year]],2),"/01/",LEFT(output[[#This Row],[month_year]],4)))</f>
        <v>42522</v>
      </c>
    </row>
    <row r="5470" spans="1:16" x14ac:dyDescent="0.3">
      <c r="A5470">
        <v>201606</v>
      </c>
      <c r="B5470" t="s">
        <v>143</v>
      </c>
      <c r="C5470" t="s">
        <v>176</v>
      </c>
      <c r="D5470" t="s">
        <v>177</v>
      </c>
      <c r="E5470" t="s">
        <v>172</v>
      </c>
      <c r="F5470" t="s">
        <v>18</v>
      </c>
      <c r="G5470" t="s">
        <v>27</v>
      </c>
      <c r="H5470" t="s">
        <v>20</v>
      </c>
      <c r="I5470" t="s">
        <v>28</v>
      </c>
      <c r="J5470">
        <v>3583</v>
      </c>
      <c r="K5470">
        <v>5.98</v>
      </c>
      <c r="L5470">
        <v>21426.34</v>
      </c>
      <c r="N5470" t="s">
        <v>172</v>
      </c>
      <c r="O5470" t="s">
        <v>24</v>
      </c>
      <c r="P5470" s="2">
        <f>DATEVALUE(CONCATENATE(RIGHT(output[[#This Row],[month_year]],2),"/01/",LEFT(output[[#This Row],[month_year]],4)))</f>
        <v>42522</v>
      </c>
    </row>
    <row r="5471" spans="1:16" x14ac:dyDescent="0.3">
      <c r="A5471">
        <v>201606</v>
      </c>
      <c r="B5471" t="s">
        <v>143</v>
      </c>
      <c r="C5471" t="s">
        <v>178</v>
      </c>
      <c r="D5471" t="s">
        <v>179</v>
      </c>
      <c r="E5471" t="s">
        <v>175</v>
      </c>
      <c r="F5471" t="s">
        <v>18</v>
      </c>
      <c r="G5471" t="s">
        <v>27</v>
      </c>
      <c r="H5471" t="s">
        <v>38</v>
      </c>
      <c r="I5471" t="s">
        <v>150</v>
      </c>
      <c r="J5471">
        <v>2509</v>
      </c>
      <c r="K5471">
        <v>6.98</v>
      </c>
      <c r="L5471">
        <v>17512.82</v>
      </c>
      <c r="N5471" t="s">
        <v>175</v>
      </c>
      <c r="O5471" t="s">
        <v>24</v>
      </c>
      <c r="P5471" s="2">
        <f>DATEVALUE(CONCATENATE(RIGHT(output[[#This Row],[month_year]],2),"/01/",LEFT(output[[#This Row],[month_year]],4)))</f>
        <v>42522</v>
      </c>
    </row>
    <row r="5472" spans="1:16" x14ac:dyDescent="0.3">
      <c r="A5472">
        <v>201606</v>
      </c>
      <c r="B5472" t="s">
        <v>143</v>
      </c>
      <c r="C5472" t="s">
        <v>180</v>
      </c>
      <c r="D5472" t="s">
        <v>181</v>
      </c>
      <c r="E5472" t="s">
        <v>75</v>
      </c>
      <c r="F5472" t="s">
        <v>18</v>
      </c>
      <c r="G5472" t="s">
        <v>19</v>
      </c>
      <c r="H5472" t="s">
        <v>20</v>
      </c>
      <c r="I5472" t="s">
        <v>21</v>
      </c>
      <c r="J5472">
        <v>640</v>
      </c>
      <c r="K5472">
        <v>13.3233333333333</v>
      </c>
      <c r="L5472">
        <v>8526.9333333333307</v>
      </c>
      <c r="M5472">
        <v>8</v>
      </c>
      <c r="N5472" t="s">
        <v>75</v>
      </c>
      <c r="O5472" t="s">
        <v>22</v>
      </c>
      <c r="P5472" s="2">
        <f>DATEVALUE(CONCATENATE(RIGHT(output[[#This Row],[month_year]],2),"/01/",LEFT(output[[#This Row],[month_year]],4)))</f>
        <v>42522</v>
      </c>
    </row>
    <row r="5473" spans="1:16" x14ac:dyDescent="0.3">
      <c r="A5473">
        <v>201606</v>
      </c>
      <c r="B5473" t="s">
        <v>143</v>
      </c>
      <c r="C5473" t="s">
        <v>182</v>
      </c>
      <c r="D5473" t="s">
        <v>183</v>
      </c>
      <c r="E5473" t="s">
        <v>78</v>
      </c>
      <c r="F5473" t="s">
        <v>18</v>
      </c>
      <c r="G5473" t="s">
        <v>19</v>
      </c>
      <c r="H5473" t="s">
        <v>38</v>
      </c>
      <c r="I5473" t="s">
        <v>39</v>
      </c>
      <c r="J5473">
        <v>881</v>
      </c>
      <c r="K5473">
        <v>14.436666666666699</v>
      </c>
      <c r="L5473">
        <v>12718.7033333333</v>
      </c>
      <c r="M5473">
        <v>8</v>
      </c>
      <c r="N5473" t="s">
        <v>78</v>
      </c>
      <c r="O5473" t="s">
        <v>22</v>
      </c>
      <c r="P5473" s="2">
        <f>DATEVALUE(CONCATENATE(RIGHT(output[[#This Row],[month_year]],2),"/01/",LEFT(output[[#This Row],[month_year]],4)))</f>
        <v>42522</v>
      </c>
    </row>
    <row r="5474" spans="1:16" x14ac:dyDescent="0.3">
      <c r="A5474">
        <v>201606</v>
      </c>
      <c r="B5474" t="s">
        <v>143</v>
      </c>
      <c r="C5474" t="s">
        <v>184</v>
      </c>
      <c r="D5474" t="s">
        <v>185</v>
      </c>
      <c r="E5474" t="s">
        <v>75</v>
      </c>
      <c r="F5474" t="s">
        <v>18</v>
      </c>
      <c r="G5474" t="s">
        <v>19</v>
      </c>
      <c r="H5474" t="s">
        <v>20</v>
      </c>
      <c r="I5474" t="s">
        <v>21</v>
      </c>
      <c r="J5474">
        <v>988</v>
      </c>
      <c r="K5474">
        <v>12.936666666666699</v>
      </c>
      <c r="L5474">
        <v>12781.426666666701</v>
      </c>
      <c r="N5474" t="s">
        <v>75</v>
      </c>
      <c r="O5474" t="s">
        <v>24</v>
      </c>
      <c r="P5474" s="2">
        <f>DATEVALUE(CONCATENATE(RIGHT(output[[#This Row],[month_year]],2),"/01/",LEFT(output[[#This Row],[month_year]],4)))</f>
        <v>42522</v>
      </c>
    </row>
    <row r="5475" spans="1:16" x14ac:dyDescent="0.3">
      <c r="A5475">
        <v>201606</v>
      </c>
      <c r="B5475" t="s">
        <v>143</v>
      </c>
      <c r="C5475" t="s">
        <v>186</v>
      </c>
      <c r="D5475" t="s">
        <v>187</v>
      </c>
      <c r="E5475" t="s">
        <v>78</v>
      </c>
      <c r="F5475" t="s">
        <v>18</v>
      </c>
      <c r="G5475" t="s">
        <v>19</v>
      </c>
      <c r="H5475" t="s">
        <v>38</v>
      </c>
      <c r="I5475" t="s">
        <v>39</v>
      </c>
      <c r="J5475">
        <v>1305</v>
      </c>
      <c r="K5475">
        <v>14.123333333333299</v>
      </c>
      <c r="L5475">
        <v>18430.95</v>
      </c>
      <c r="N5475" t="s">
        <v>78</v>
      </c>
      <c r="O5475" t="s">
        <v>24</v>
      </c>
      <c r="P5475" s="2">
        <f>DATEVALUE(CONCATENATE(RIGHT(output[[#This Row],[month_year]],2),"/01/",LEFT(output[[#This Row],[month_year]],4)))</f>
        <v>42522</v>
      </c>
    </row>
    <row r="5476" spans="1:16" x14ac:dyDescent="0.3">
      <c r="A5476">
        <v>201606</v>
      </c>
      <c r="B5476" t="s">
        <v>143</v>
      </c>
      <c r="C5476" t="s">
        <v>188</v>
      </c>
      <c r="D5476" t="s">
        <v>189</v>
      </c>
      <c r="E5476" t="s">
        <v>190</v>
      </c>
      <c r="F5476" t="s">
        <v>18</v>
      </c>
      <c r="G5476" t="s">
        <v>27</v>
      </c>
      <c r="H5476" t="s">
        <v>20</v>
      </c>
      <c r="I5476" t="s">
        <v>28</v>
      </c>
      <c r="J5476">
        <v>747</v>
      </c>
      <c r="K5476">
        <v>5.98</v>
      </c>
      <c r="L5476">
        <v>4467.0600000000004</v>
      </c>
      <c r="M5476">
        <v>1</v>
      </c>
      <c r="N5476" t="s">
        <v>190</v>
      </c>
      <c r="O5476" t="s">
        <v>22</v>
      </c>
      <c r="P5476" s="2">
        <f>DATEVALUE(CONCATENATE(RIGHT(output[[#This Row],[month_year]],2),"/01/",LEFT(output[[#This Row],[month_year]],4)))</f>
        <v>42522</v>
      </c>
    </row>
    <row r="5477" spans="1:16" x14ac:dyDescent="0.3">
      <c r="A5477">
        <v>201606</v>
      </c>
      <c r="B5477" t="s">
        <v>143</v>
      </c>
      <c r="C5477" t="s">
        <v>191</v>
      </c>
      <c r="D5477" t="s">
        <v>192</v>
      </c>
      <c r="E5477" t="s">
        <v>193</v>
      </c>
      <c r="F5477" t="s">
        <v>18</v>
      </c>
      <c r="G5477" t="s">
        <v>27</v>
      </c>
      <c r="H5477" t="s">
        <v>38</v>
      </c>
      <c r="I5477" t="s">
        <v>150</v>
      </c>
      <c r="J5477">
        <v>609</v>
      </c>
      <c r="K5477">
        <v>6.98</v>
      </c>
      <c r="L5477">
        <v>4250.82</v>
      </c>
      <c r="M5477">
        <v>1</v>
      </c>
      <c r="N5477" t="s">
        <v>193</v>
      </c>
      <c r="O5477" t="s">
        <v>22</v>
      </c>
      <c r="P5477" s="2">
        <f>DATEVALUE(CONCATENATE(RIGHT(output[[#This Row],[month_year]],2),"/01/",LEFT(output[[#This Row],[month_year]],4)))</f>
        <v>42522</v>
      </c>
    </row>
    <row r="5478" spans="1:16" x14ac:dyDescent="0.3">
      <c r="A5478">
        <v>201606</v>
      </c>
      <c r="B5478" t="s">
        <v>143</v>
      </c>
      <c r="C5478" t="s">
        <v>194</v>
      </c>
      <c r="D5478" t="s">
        <v>195</v>
      </c>
      <c r="E5478" t="s">
        <v>190</v>
      </c>
      <c r="F5478" t="s">
        <v>18</v>
      </c>
      <c r="G5478" t="s">
        <v>27</v>
      </c>
      <c r="H5478" t="s">
        <v>20</v>
      </c>
      <c r="I5478" t="s">
        <v>28</v>
      </c>
      <c r="J5478">
        <v>1591</v>
      </c>
      <c r="K5478">
        <v>5.98</v>
      </c>
      <c r="L5478">
        <v>9514.18</v>
      </c>
      <c r="N5478" t="s">
        <v>190</v>
      </c>
      <c r="O5478" t="s">
        <v>24</v>
      </c>
      <c r="P5478" s="2">
        <f>DATEVALUE(CONCATENATE(RIGHT(output[[#This Row],[month_year]],2),"/01/",LEFT(output[[#This Row],[month_year]],4)))</f>
        <v>42522</v>
      </c>
    </row>
    <row r="5479" spans="1:16" x14ac:dyDescent="0.3">
      <c r="A5479">
        <v>201606</v>
      </c>
      <c r="B5479" t="s">
        <v>143</v>
      </c>
      <c r="C5479" t="s">
        <v>196</v>
      </c>
      <c r="D5479" t="s">
        <v>197</v>
      </c>
      <c r="E5479" t="s">
        <v>193</v>
      </c>
      <c r="F5479" t="s">
        <v>18</v>
      </c>
      <c r="G5479" t="s">
        <v>27</v>
      </c>
      <c r="H5479" t="s">
        <v>38</v>
      </c>
      <c r="I5479" t="s">
        <v>150</v>
      </c>
      <c r="J5479">
        <v>929</v>
      </c>
      <c r="K5479">
        <v>6.98</v>
      </c>
      <c r="L5479">
        <v>6484.42</v>
      </c>
      <c r="N5479" t="s">
        <v>193</v>
      </c>
      <c r="O5479" t="s">
        <v>24</v>
      </c>
      <c r="P5479" s="2">
        <f>DATEVALUE(CONCATENATE(RIGHT(output[[#This Row],[month_year]],2),"/01/",LEFT(output[[#This Row],[month_year]],4)))</f>
        <v>42522</v>
      </c>
    </row>
    <row r="5480" spans="1:16" x14ac:dyDescent="0.3">
      <c r="A5480">
        <v>201606</v>
      </c>
      <c r="B5480" t="s">
        <v>143</v>
      </c>
      <c r="C5480" t="s">
        <v>198</v>
      </c>
      <c r="D5480" t="s">
        <v>80</v>
      </c>
      <c r="E5480" t="s">
        <v>81</v>
      </c>
      <c r="F5480" t="s">
        <v>18</v>
      </c>
      <c r="G5480" t="s">
        <v>52</v>
      </c>
      <c r="H5480" t="s">
        <v>20</v>
      </c>
      <c r="I5480" t="s">
        <v>53</v>
      </c>
      <c r="J5480">
        <v>880</v>
      </c>
      <c r="K5480">
        <v>13.51</v>
      </c>
      <c r="L5480">
        <v>11888.8</v>
      </c>
      <c r="M5480">
        <v>13.3333333333333</v>
      </c>
      <c r="N5480" t="s">
        <v>81</v>
      </c>
      <c r="O5480" t="s">
        <v>22</v>
      </c>
      <c r="P5480" s="2">
        <f>DATEVALUE(CONCATENATE(RIGHT(output[[#This Row],[month_year]],2),"/01/",LEFT(output[[#This Row],[month_year]],4)))</f>
        <v>42522</v>
      </c>
    </row>
    <row r="5481" spans="1:16" x14ac:dyDescent="0.3">
      <c r="A5481">
        <v>201606</v>
      </c>
      <c r="B5481" t="s">
        <v>143</v>
      </c>
      <c r="C5481" t="s">
        <v>199</v>
      </c>
      <c r="D5481" t="s">
        <v>83</v>
      </c>
      <c r="E5481" t="s">
        <v>84</v>
      </c>
      <c r="F5481" t="s">
        <v>18</v>
      </c>
      <c r="G5481" t="s">
        <v>52</v>
      </c>
      <c r="H5481" t="s">
        <v>38</v>
      </c>
      <c r="I5481" t="s">
        <v>85</v>
      </c>
      <c r="J5481">
        <v>899</v>
      </c>
      <c r="K5481">
        <v>14.53</v>
      </c>
      <c r="L5481">
        <v>13062.47</v>
      </c>
      <c r="M5481">
        <v>13.3333333333333</v>
      </c>
      <c r="N5481" t="s">
        <v>84</v>
      </c>
      <c r="O5481" t="s">
        <v>22</v>
      </c>
      <c r="P5481" s="2">
        <f>DATEVALUE(CONCATENATE(RIGHT(output[[#This Row],[month_year]],2),"/01/",LEFT(output[[#This Row],[month_year]],4)))</f>
        <v>42522</v>
      </c>
    </row>
    <row r="5482" spans="1:16" x14ac:dyDescent="0.3">
      <c r="A5482">
        <v>201606</v>
      </c>
      <c r="B5482" t="s">
        <v>143</v>
      </c>
      <c r="C5482" t="s">
        <v>200</v>
      </c>
      <c r="D5482" t="s">
        <v>201</v>
      </c>
      <c r="E5482" t="s">
        <v>81</v>
      </c>
      <c r="F5482" t="s">
        <v>18</v>
      </c>
      <c r="G5482" t="s">
        <v>52</v>
      </c>
      <c r="H5482" t="s">
        <v>20</v>
      </c>
      <c r="I5482" t="s">
        <v>53</v>
      </c>
      <c r="J5482">
        <v>1974</v>
      </c>
      <c r="K5482">
        <v>12.74</v>
      </c>
      <c r="L5482">
        <v>25148.76</v>
      </c>
      <c r="N5482" t="s">
        <v>81</v>
      </c>
      <c r="O5482" t="s">
        <v>24</v>
      </c>
      <c r="P5482" s="2">
        <f>DATEVALUE(CONCATENATE(RIGHT(output[[#This Row],[month_year]],2),"/01/",LEFT(output[[#This Row],[month_year]],4)))</f>
        <v>42522</v>
      </c>
    </row>
    <row r="5483" spans="1:16" x14ac:dyDescent="0.3">
      <c r="A5483">
        <v>201606</v>
      </c>
      <c r="B5483" t="s">
        <v>143</v>
      </c>
      <c r="C5483" t="s">
        <v>202</v>
      </c>
      <c r="D5483" t="s">
        <v>203</v>
      </c>
      <c r="E5483" t="s">
        <v>84</v>
      </c>
      <c r="F5483" t="s">
        <v>18</v>
      </c>
      <c r="G5483" t="s">
        <v>52</v>
      </c>
      <c r="H5483" t="s">
        <v>38</v>
      </c>
      <c r="I5483" t="s">
        <v>85</v>
      </c>
      <c r="J5483">
        <v>1598</v>
      </c>
      <c r="K5483">
        <v>14.04</v>
      </c>
      <c r="L5483">
        <v>22435.919999999998</v>
      </c>
      <c r="N5483" t="s">
        <v>84</v>
      </c>
      <c r="O5483" t="s">
        <v>24</v>
      </c>
      <c r="P5483" s="2">
        <f>DATEVALUE(CONCATENATE(RIGHT(output[[#This Row],[month_year]],2),"/01/",LEFT(output[[#This Row],[month_year]],4)))</f>
        <v>42522</v>
      </c>
    </row>
    <row r="5484" spans="1:16" x14ac:dyDescent="0.3">
      <c r="A5484">
        <v>201606</v>
      </c>
      <c r="B5484" t="s">
        <v>143</v>
      </c>
      <c r="C5484" t="s">
        <v>204</v>
      </c>
      <c r="D5484" t="s">
        <v>205</v>
      </c>
      <c r="E5484" t="s">
        <v>206</v>
      </c>
      <c r="F5484" t="s">
        <v>206</v>
      </c>
      <c r="G5484" t="s">
        <v>19</v>
      </c>
      <c r="H5484" t="s">
        <v>20</v>
      </c>
      <c r="I5484" t="s">
        <v>21</v>
      </c>
      <c r="J5484">
        <v>303</v>
      </c>
      <c r="K5484">
        <v>13.3233333333333</v>
      </c>
      <c r="L5484">
        <v>4036.97</v>
      </c>
      <c r="M5484">
        <v>40</v>
      </c>
      <c r="N5484" t="s">
        <v>206</v>
      </c>
      <c r="O5484" t="s">
        <v>22</v>
      </c>
      <c r="P5484" s="2">
        <f>DATEVALUE(CONCATENATE(RIGHT(output[[#This Row],[month_year]],2),"/01/",LEFT(output[[#This Row],[month_year]],4)))</f>
        <v>42522</v>
      </c>
    </row>
    <row r="5485" spans="1:16" x14ac:dyDescent="0.3">
      <c r="A5485">
        <v>201606</v>
      </c>
      <c r="B5485" t="s">
        <v>143</v>
      </c>
      <c r="C5485" t="s">
        <v>207</v>
      </c>
      <c r="D5485" t="s">
        <v>208</v>
      </c>
      <c r="E5485" t="s">
        <v>209</v>
      </c>
      <c r="F5485" t="s">
        <v>206</v>
      </c>
      <c r="G5485" t="s">
        <v>19</v>
      </c>
      <c r="H5485" t="s">
        <v>38</v>
      </c>
      <c r="I5485" t="s">
        <v>39</v>
      </c>
      <c r="J5485">
        <v>359</v>
      </c>
      <c r="K5485">
        <v>14.436666666666699</v>
      </c>
      <c r="L5485">
        <v>5182.7633333333297</v>
      </c>
      <c r="M5485">
        <v>20</v>
      </c>
      <c r="N5485" t="s">
        <v>209</v>
      </c>
      <c r="O5485" t="s">
        <v>22</v>
      </c>
      <c r="P5485" s="2">
        <f>DATEVALUE(CONCATENATE(RIGHT(output[[#This Row],[month_year]],2),"/01/",LEFT(output[[#This Row],[month_year]],4)))</f>
        <v>42522</v>
      </c>
    </row>
    <row r="5486" spans="1:16" x14ac:dyDescent="0.3">
      <c r="A5486">
        <v>201606</v>
      </c>
      <c r="B5486" t="s">
        <v>143</v>
      </c>
      <c r="C5486" t="s">
        <v>210</v>
      </c>
      <c r="D5486" t="s">
        <v>211</v>
      </c>
      <c r="E5486" t="s">
        <v>206</v>
      </c>
      <c r="F5486" t="s">
        <v>206</v>
      </c>
      <c r="G5486" t="s">
        <v>161</v>
      </c>
      <c r="H5486" t="s">
        <v>20</v>
      </c>
      <c r="I5486" t="s">
        <v>162</v>
      </c>
      <c r="J5486">
        <v>2192</v>
      </c>
      <c r="K5486">
        <v>13.13</v>
      </c>
      <c r="L5486">
        <v>28780.959999999999</v>
      </c>
      <c r="N5486" t="s">
        <v>206</v>
      </c>
      <c r="O5486" t="s">
        <v>24</v>
      </c>
      <c r="P5486" s="2">
        <f>DATEVALUE(CONCATENATE(RIGHT(output[[#This Row],[month_year]],2),"/01/",LEFT(output[[#This Row],[month_year]],4)))</f>
        <v>42522</v>
      </c>
    </row>
    <row r="5487" spans="1:16" x14ac:dyDescent="0.3">
      <c r="A5487">
        <v>201606</v>
      </c>
      <c r="B5487" t="s">
        <v>143</v>
      </c>
      <c r="C5487" t="s">
        <v>212</v>
      </c>
      <c r="D5487" t="s">
        <v>213</v>
      </c>
      <c r="E5487" t="s">
        <v>209</v>
      </c>
      <c r="F5487" t="s">
        <v>206</v>
      </c>
      <c r="G5487" t="s">
        <v>161</v>
      </c>
      <c r="H5487" t="s">
        <v>38</v>
      </c>
      <c r="I5487" t="s">
        <v>165</v>
      </c>
      <c r="J5487">
        <v>2611</v>
      </c>
      <c r="K5487">
        <v>14.1733333333333</v>
      </c>
      <c r="L5487">
        <v>37006.573333333297</v>
      </c>
      <c r="N5487" t="s">
        <v>209</v>
      </c>
      <c r="O5487" t="s">
        <v>24</v>
      </c>
      <c r="P5487" s="2">
        <f>DATEVALUE(CONCATENATE(RIGHT(output[[#This Row],[month_year]],2),"/01/",LEFT(output[[#This Row],[month_year]],4)))</f>
        <v>42522</v>
      </c>
    </row>
    <row r="5488" spans="1:16" x14ac:dyDescent="0.3">
      <c r="A5488">
        <v>201606</v>
      </c>
      <c r="B5488" t="s">
        <v>143</v>
      </c>
      <c r="C5488" t="s">
        <v>214</v>
      </c>
      <c r="D5488" t="s">
        <v>215</v>
      </c>
      <c r="E5488" t="s">
        <v>206</v>
      </c>
      <c r="F5488" t="s">
        <v>206</v>
      </c>
      <c r="G5488" t="s">
        <v>19</v>
      </c>
      <c r="H5488" t="s">
        <v>20</v>
      </c>
      <c r="I5488" t="s">
        <v>21</v>
      </c>
      <c r="J5488">
        <v>1997</v>
      </c>
      <c r="K5488">
        <v>12.936666666666699</v>
      </c>
      <c r="L5488">
        <v>25834.523333333302</v>
      </c>
      <c r="N5488" t="s">
        <v>206</v>
      </c>
      <c r="O5488" t="s">
        <v>24</v>
      </c>
      <c r="P5488" s="2">
        <f>DATEVALUE(CONCATENATE(RIGHT(output[[#This Row],[month_year]],2),"/01/",LEFT(output[[#This Row],[month_year]],4)))</f>
        <v>42522</v>
      </c>
    </row>
    <row r="5489" spans="1:16" x14ac:dyDescent="0.3">
      <c r="A5489">
        <v>201606</v>
      </c>
      <c r="B5489" t="s">
        <v>143</v>
      </c>
      <c r="C5489" t="s">
        <v>216</v>
      </c>
      <c r="D5489" t="s">
        <v>217</v>
      </c>
      <c r="E5489" t="s">
        <v>209</v>
      </c>
      <c r="F5489" t="s">
        <v>206</v>
      </c>
      <c r="G5489" t="s">
        <v>19</v>
      </c>
      <c r="H5489" t="s">
        <v>38</v>
      </c>
      <c r="I5489" t="s">
        <v>39</v>
      </c>
      <c r="J5489">
        <v>2126</v>
      </c>
      <c r="K5489">
        <v>14.123333333333299</v>
      </c>
      <c r="L5489">
        <v>30026.206666666701</v>
      </c>
      <c r="N5489" t="s">
        <v>209</v>
      </c>
      <c r="O5489" t="s">
        <v>24</v>
      </c>
      <c r="P5489" s="2">
        <f>DATEVALUE(CONCATENATE(RIGHT(output[[#This Row],[month_year]],2),"/01/",LEFT(output[[#This Row],[month_year]],4)))</f>
        <v>42522</v>
      </c>
    </row>
    <row r="5490" spans="1:16" x14ac:dyDescent="0.3">
      <c r="A5490">
        <v>201606</v>
      </c>
      <c r="B5490" t="s">
        <v>143</v>
      </c>
      <c r="C5490" t="s">
        <v>218</v>
      </c>
      <c r="D5490" t="s">
        <v>219</v>
      </c>
      <c r="E5490" t="s">
        <v>87</v>
      </c>
      <c r="F5490" t="s">
        <v>30</v>
      </c>
      <c r="G5490" t="s">
        <v>19</v>
      </c>
      <c r="H5490" t="s">
        <v>38</v>
      </c>
      <c r="I5490" t="s">
        <v>39</v>
      </c>
      <c r="J5490">
        <v>1373</v>
      </c>
      <c r="K5490">
        <v>14.436666666666699</v>
      </c>
      <c r="L5490">
        <v>19821.543333333299</v>
      </c>
      <c r="M5490">
        <v>40</v>
      </c>
      <c r="N5490" t="s">
        <v>87</v>
      </c>
      <c r="O5490" t="s">
        <v>22</v>
      </c>
      <c r="P5490" s="2">
        <f>DATEVALUE(CONCATENATE(RIGHT(output[[#This Row],[month_year]],2),"/01/",LEFT(output[[#This Row],[month_year]],4)))</f>
        <v>42522</v>
      </c>
    </row>
    <row r="5491" spans="1:16" x14ac:dyDescent="0.3">
      <c r="A5491">
        <v>201606</v>
      </c>
      <c r="B5491" t="s">
        <v>143</v>
      </c>
      <c r="C5491" t="s">
        <v>220</v>
      </c>
      <c r="D5491" t="s">
        <v>221</v>
      </c>
      <c r="E5491" t="s">
        <v>30</v>
      </c>
      <c r="F5491" t="s">
        <v>30</v>
      </c>
      <c r="G5491" t="s">
        <v>161</v>
      </c>
      <c r="H5491" t="s">
        <v>20</v>
      </c>
      <c r="I5491" t="s">
        <v>162</v>
      </c>
      <c r="J5491">
        <v>3418</v>
      </c>
      <c r="K5491">
        <v>13.13</v>
      </c>
      <c r="L5491">
        <v>44878.34</v>
      </c>
      <c r="M5491">
        <v>40</v>
      </c>
      <c r="N5491" t="s">
        <v>30</v>
      </c>
      <c r="O5491" t="s">
        <v>22</v>
      </c>
      <c r="P5491" s="2">
        <f>DATEVALUE(CONCATENATE(RIGHT(output[[#This Row],[month_year]],2),"/01/",LEFT(output[[#This Row],[month_year]],4)))</f>
        <v>42522</v>
      </c>
    </row>
    <row r="5492" spans="1:16" x14ac:dyDescent="0.3">
      <c r="A5492">
        <v>201606</v>
      </c>
      <c r="B5492" t="s">
        <v>143</v>
      </c>
      <c r="C5492" t="s">
        <v>222</v>
      </c>
      <c r="D5492" t="s">
        <v>223</v>
      </c>
      <c r="E5492" t="s">
        <v>87</v>
      </c>
      <c r="F5492" t="s">
        <v>30</v>
      </c>
      <c r="G5492" t="s">
        <v>161</v>
      </c>
      <c r="H5492" t="s">
        <v>38</v>
      </c>
      <c r="I5492" t="s">
        <v>165</v>
      </c>
      <c r="J5492">
        <v>4636</v>
      </c>
      <c r="K5492">
        <v>14.1733333333333</v>
      </c>
      <c r="L5492">
        <v>65707.573333333305</v>
      </c>
      <c r="N5492" t="s">
        <v>87</v>
      </c>
      <c r="O5492" t="s">
        <v>24</v>
      </c>
      <c r="P5492" s="2">
        <f>DATEVALUE(CONCATENATE(RIGHT(output[[#This Row],[month_year]],2),"/01/",LEFT(output[[#This Row],[month_year]],4)))</f>
        <v>42522</v>
      </c>
    </row>
    <row r="5493" spans="1:16" x14ac:dyDescent="0.3">
      <c r="A5493">
        <v>201606</v>
      </c>
      <c r="B5493" t="s">
        <v>143</v>
      </c>
      <c r="C5493" t="s">
        <v>224</v>
      </c>
      <c r="D5493" t="s">
        <v>225</v>
      </c>
      <c r="E5493" t="s">
        <v>129</v>
      </c>
      <c r="F5493" t="s">
        <v>30</v>
      </c>
      <c r="G5493" t="s">
        <v>19</v>
      </c>
      <c r="H5493" t="s">
        <v>20</v>
      </c>
      <c r="I5493" t="s">
        <v>21</v>
      </c>
      <c r="J5493">
        <v>6354</v>
      </c>
      <c r="K5493">
        <v>13.3233333333333</v>
      </c>
      <c r="L5493">
        <v>84656.46</v>
      </c>
      <c r="M5493">
        <v>14.6666666666667</v>
      </c>
      <c r="N5493" t="s">
        <v>129</v>
      </c>
      <c r="O5493" t="s">
        <v>22</v>
      </c>
      <c r="P5493" s="2">
        <f>DATEVALUE(CONCATENATE(RIGHT(output[[#This Row],[month_year]],2),"/01/",LEFT(output[[#This Row],[month_year]],4)))</f>
        <v>42522</v>
      </c>
    </row>
    <row r="5494" spans="1:16" x14ac:dyDescent="0.3">
      <c r="A5494">
        <v>201606</v>
      </c>
      <c r="B5494" t="s">
        <v>143</v>
      </c>
      <c r="C5494" t="s">
        <v>226</v>
      </c>
      <c r="D5494" t="s">
        <v>227</v>
      </c>
      <c r="E5494" t="s">
        <v>228</v>
      </c>
      <c r="F5494" t="s">
        <v>30</v>
      </c>
      <c r="G5494" t="s">
        <v>19</v>
      </c>
      <c r="H5494" t="s">
        <v>38</v>
      </c>
      <c r="I5494" t="s">
        <v>39</v>
      </c>
      <c r="J5494">
        <v>8781</v>
      </c>
      <c r="K5494">
        <v>14.436666666666699</v>
      </c>
      <c r="L5494">
        <v>126768.37</v>
      </c>
      <c r="M5494">
        <v>14.6666666666667</v>
      </c>
      <c r="N5494" t="s">
        <v>228</v>
      </c>
      <c r="O5494" t="s">
        <v>22</v>
      </c>
      <c r="P5494" s="2">
        <f>DATEVALUE(CONCATENATE(RIGHT(output[[#This Row],[month_year]],2),"/01/",LEFT(output[[#This Row],[month_year]],4)))</f>
        <v>42522</v>
      </c>
    </row>
    <row r="5495" spans="1:16" x14ac:dyDescent="0.3">
      <c r="A5495">
        <v>201606</v>
      </c>
      <c r="B5495" t="s">
        <v>143</v>
      </c>
      <c r="C5495" t="s">
        <v>229</v>
      </c>
      <c r="D5495" t="s">
        <v>230</v>
      </c>
      <c r="E5495" t="s">
        <v>231</v>
      </c>
      <c r="F5495" t="s">
        <v>30</v>
      </c>
      <c r="G5495" t="s">
        <v>27</v>
      </c>
      <c r="H5495" t="s">
        <v>20</v>
      </c>
      <c r="I5495" t="s">
        <v>28</v>
      </c>
      <c r="J5495">
        <v>1091</v>
      </c>
      <c r="K5495">
        <v>5.98</v>
      </c>
      <c r="L5495">
        <v>6524.18</v>
      </c>
      <c r="M5495">
        <v>0.66666666666666696</v>
      </c>
      <c r="N5495" t="s">
        <v>231</v>
      </c>
      <c r="O5495" t="s">
        <v>22</v>
      </c>
      <c r="P5495" s="2">
        <f>DATEVALUE(CONCATENATE(RIGHT(output[[#This Row],[month_year]],2),"/01/",LEFT(output[[#This Row],[month_year]],4)))</f>
        <v>42522</v>
      </c>
    </row>
    <row r="5496" spans="1:16" x14ac:dyDescent="0.3">
      <c r="A5496">
        <v>201606</v>
      </c>
      <c r="B5496" t="s">
        <v>143</v>
      </c>
      <c r="C5496" t="s">
        <v>232</v>
      </c>
      <c r="D5496" t="s">
        <v>233</v>
      </c>
      <c r="E5496" t="s">
        <v>234</v>
      </c>
      <c r="F5496" t="s">
        <v>30</v>
      </c>
      <c r="G5496" t="s">
        <v>27</v>
      </c>
      <c r="H5496" t="s">
        <v>38</v>
      </c>
      <c r="I5496" t="s">
        <v>150</v>
      </c>
      <c r="J5496">
        <v>610</v>
      </c>
      <c r="K5496">
        <v>6.98</v>
      </c>
      <c r="L5496">
        <v>4257.8</v>
      </c>
      <c r="M5496">
        <v>0.66666666666666696</v>
      </c>
      <c r="N5496" t="s">
        <v>234</v>
      </c>
      <c r="O5496" t="s">
        <v>22</v>
      </c>
      <c r="P5496" s="2">
        <f>DATEVALUE(CONCATENATE(RIGHT(output[[#This Row],[month_year]],2),"/01/",LEFT(output[[#This Row],[month_year]],4)))</f>
        <v>42522</v>
      </c>
    </row>
    <row r="5497" spans="1:16" x14ac:dyDescent="0.3">
      <c r="A5497">
        <v>201606</v>
      </c>
      <c r="B5497" t="s">
        <v>143</v>
      </c>
      <c r="C5497" t="s">
        <v>235</v>
      </c>
      <c r="D5497" t="s">
        <v>236</v>
      </c>
      <c r="E5497" t="s">
        <v>231</v>
      </c>
      <c r="F5497" t="s">
        <v>30</v>
      </c>
      <c r="G5497" t="s">
        <v>27</v>
      </c>
      <c r="H5497" t="s">
        <v>20</v>
      </c>
      <c r="I5497" t="s">
        <v>28</v>
      </c>
      <c r="J5497">
        <v>1571</v>
      </c>
      <c r="K5497">
        <v>5.98</v>
      </c>
      <c r="L5497">
        <v>9394.58</v>
      </c>
      <c r="N5497" t="s">
        <v>231</v>
      </c>
      <c r="O5497" t="s">
        <v>24</v>
      </c>
      <c r="P5497" s="2">
        <f>DATEVALUE(CONCATENATE(RIGHT(output[[#This Row],[month_year]],2),"/01/",LEFT(output[[#This Row],[month_year]],4)))</f>
        <v>42522</v>
      </c>
    </row>
    <row r="5498" spans="1:16" x14ac:dyDescent="0.3">
      <c r="A5498">
        <v>201606</v>
      </c>
      <c r="B5498" t="s">
        <v>143</v>
      </c>
      <c r="C5498" t="s">
        <v>237</v>
      </c>
      <c r="D5498" t="s">
        <v>238</v>
      </c>
      <c r="E5498" t="s">
        <v>234</v>
      </c>
      <c r="F5498" t="s">
        <v>30</v>
      </c>
      <c r="G5498" t="s">
        <v>27</v>
      </c>
      <c r="H5498" t="s">
        <v>38</v>
      </c>
      <c r="I5498" t="s">
        <v>150</v>
      </c>
      <c r="J5498">
        <v>1083</v>
      </c>
      <c r="K5498">
        <v>6.98</v>
      </c>
      <c r="L5498">
        <v>7559.34</v>
      </c>
      <c r="N5498" t="s">
        <v>234</v>
      </c>
      <c r="O5498" t="s">
        <v>24</v>
      </c>
      <c r="P5498" s="2">
        <f>DATEVALUE(CONCATENATE(RIGHT(output[[#This Row],[month_year]],2),"/01/",LEFT(output[[#This Row],[month_year]],4)))</f>
        <v>42522</v>
      </c>
    </row>
    <row r="5499" spans="1:16" x14ac:dyDescent="0.3">
      <c r="A5499">
        <v>201606</v>
      </c>
      <c r="B5499" t="s">
        <v>143</v>
      </c>
      <c r="C5499" t="s">
        <v>239</v>
      </c>
      <c r="D5499" t="s">
        <v>131</v>
      </c>
      <c r="E5499" t="s">
        <v>132</v>
      </c>
      <c r="F5499" t="s">
        <v>30</v>
      </c>
      <c r="G5499" t="s">
        <v>52</v>
      </c>
      <c r="H5499" t="s">
        <v>20</v>
      </c>
      <c r="I5499" t="s">
        <v>53</v>
      </c>
      <c r="J5499">
        <v>2083</v>
      </c>
      <c r="K5499">
        <v>13.51</v>
      </c>
      <c r="L5499">
        <v>28141.33</v>
      </c>
      <c r="M5499">
        <v>22.6666666666667</v>
      </c>
      <c r="N5499" t="s">
        <v>132</v>
      </c>
      <c r="O5499" t="s">
        <v>22</v>
      </c>
      <c r="P5499" s="2">
        <f>DATEVALUE(CONCATENATE(RIGHT(output[[#This Row],[month_year]],2),"/01/",LEFT(output[[#This Row],[month_year]],4)))</f>
        <v>42522</v>
      </c>
    </row>
    <row r="5500" spans="1:16" x14ac:dyDescent="0.3">
      <c r="A5500">
        <v>201606</v>
      </c>
      <c r="B5500" t="s">
        <v>143</v>
      </c>
      <c r="C5500" t="s">
        <v>240</v>
      </c>
      <c r="D5500" t="s">
        <v>241</v>
      </c>
      <c r="E5500" t="s">
        <v>242</v>
      </c>
      <c r="F5500" t="s">
        <v>30</v>
      </c>
      <c r="G5500" t="s">
        <v>243</v>
      </c>
      <c r="H5500" t="s">
        <v>20</v>
      </c>
      <c r="I5500" t="s">
        <v>244</v>
      </c>
      <c r="J5500">
        <v>1164</v>
      </c>
      <c r="K5500">
        <v>5.98</v>
      </c>
      <c r="L5500">
        <v>6960.72</v>
      </c>
      <c r="M5500">
        <v>4</v>
      </c>
      <c r="N5500" t="s">
        <v>242</v>
      </c>
      <c r="O5500" t="s">
        <v>22</v>
      </c>
      <c r="P5500" s="2">
        <f>DATEVALUE(CONCATENATE(RIGHT(output[[#This Row],[month_year]],2),"/01/",LEFT(output[[#This Row],[month_year]],4)))</f>
        <v>42522</v>
      </c>
    </row>
    <row r="5501" spans="1:16" x14ac:dyDescent="0.3">
      <c r="A5501">
        <v>201606</v>
      </c>
      <c r="B5501" t="s">
        <v>143</v>
      </c>
      <c r="C5501" t="s">
        <v>245</v>
      </c>
      <c r="D5501" t="s">
        <v>246</v>
      </c>
      <c r="E5501" t="s">
        <v>247</v>
      </c>
      <c r="F5501" t="s">
        <v>30</v>
      </c>
      <c r="G5501" t="s">
        <v>243</v>
      </c>
      <c r="H5501" t="s">
        <v>38</v>
      </c>
      <c r="I5501" t="s">
        <v>248</v>
      </c>
      <c r="J5501">
        <v>831</v>
      </c>
      <c r="K5501">
        <v>6.98</v>
      </c>
      <c r="L5501">
        <v>5800.38</v>
      </c>
      <c r="M5501">
        <v>4</v>
      </c>
      <c r="N5501" t="s">
        <v>247</v>
      </c>
      <c r="O5501" t="s">
        <v>22</v>
      </c>
      <c r="P5501" s="2">
        <f>DATEVALUE(CONCATENATE(RIGHT(output[[#This Row],[month_year]],2),"/01/",LEFT(output[[#This Row],[month_year]],4)))</f>
        <v>42522</v>
      </c>
    </row>
    <row r="5502" spans="1:16" x14ac:dyDescent="0.3">
      <c r="A5502">
        <v>201606</v>
      </c>
      <c r="B5502" t="s">
        <v>143</v>
      </c>
      <c r="C5502" t="s">
        <v>249</v>
      </c>
      <c r="D5502" t="s">
        <v>250</v>
      </c>
      <c r="E5502" t="s">
        <v>242</v>
      </c>
      <c r="F5502" t="s">
        <v>30</v>
      </c>
      <c r="G5502" t="s">
        <v>243</v>
      </c>
      <c r="H5502" t="s">
        <v>20</v>
      </c>
      <c r="I5502" t="s">
        <v>244</v>
      </c>
      <c r="J5502">
        <v>2129</v>
      </c>
      <c r="K5502">
        <v>5.98</v>
      </c>
      <c r="L5502">
        <v>12731.42</v>
      </c>
      <c r="N5502" t="s">
        <v>242</v>
      </c>
      <c r="O5502" t="s">
        <v>24</v>
      </c>
      <c r="P5502" s="2">
        <f>DATEVALUE(CONCATENATE(RIGHT(output[[#This Row],[month_year]],2),"/01/",LEFT(output[[#This Row],[month_year]],4)))</f>
        <v>42522</v>
      </c>
    </row>
    <row r="5503" spans="1:16" x14ac:dyDescent="0.3">
      <c r="A5503">
        <v>201606</v>
      </c>
      <c r="B5503" t="s">
        <v>143</v>
      </c>
      <c r="C5503" t="s">
        <v>251</v>
      </c>
      <c r="D5503" t="s">
        <v>252</v>
      </c>
      <c r="E5503" t="s">
        <v>247</v>
      </c>
      <c r="F5503" t="s">
        <v>30</v>
      </c>
      <c r="G5503" t="s">
        <v>243</v>
      </c>
      <c r="H5503" t="s">
        <v>38</v>
      </c>
      <c r="I5503" t="s">
        <v>248</v>
      </c>
      <c r="J5503">
        <v>1270</v>
      </c>
      <c r="K5503">
        <v>6.98</v>
      </c>
      <c r="L5503">
        <v>8864.6</v>
      </c>
      <c r="N5503" t="s">
        <v>247</v>
      </c>
      <c r="O5503" t="s">
        <v>24</v>
      </c>
      <c r="P5503" s="2">
        <f>DATEVALUE(CONCATENATE(RIGHT(output[[#This Row],[month_year]],2),"/01/",LEFT(output[[#This Row],[month_year]],4)))</f>
        <v>42522</v>
      </c>
    </row>
    <row r="5504" spans="1:16" x14ac:dyDescent="0.3">
      <c r="A5504">
        <v>201606</v>
      </c>
      <c r="B5504" t="s">
        <v>143</v>
      </c>
      <c r="C5504" t="s">
        <v>253</v>
      </c>
      <c r="D5504" t="s">
        <v>254</v>
      </c>
      <c r="E5504" t="s">
        <v>255</v>
      </c>
      <c r="F5504" t="s">
        <v>30</v>
      </c>
      <c r="G5504" t="s">
        <v>52</v>
      </c>
      <c r="H5504" t="s">
        <v>38</v>
      </c>
      <c r="I5504" t="s">
        <v>85</v>
      </c>
      <c r="J5504">
        <v>2195</v>
      </c>
      <c r="K5504">
        <v>14.53</v>
      </c>
      <c r="L5504">
        <v>31893.35</v>
      </c>
      <c r="M5504">
        <v>22.6666666666667</v>
      </c>
      <c r="N5504" t="s">
        <v>255</v>
      </c>
      <c r="O5504" t="s">
        <v>22</v>
      </c>
      <c r="P5504" s="2">
        <f>DATEVALUE(CONCATENATE(RIGHT(output[[#This Row],[month_year]],2),"/01/",LEFT(output[[#This Row],[month_year]],4)))</f>
        <v>42522</v>
      </c>
    </row>
    <row r="5505" spans="1:16" x14ac:dyDescent="0.3">
      <c r="A5505">
        <v>201606</v>
      </c>
      <c r="B5505" t="s">
        <v>143</v>
      </c>
      <c r="C5505" t="s">
        <v>256</v>
      </c>
      <c r="D5505" t="s">
        <v>257</v>
      </c>
      <c r="E5505" t="s">
        <v>132</v>
      </c>
      <c r="F5505" t="s">
        <v>30</v>
      </c>
      <c r="G5505" t="s">
        <v>52</v>
      </c>
      <c r="H5505" t="s">
        <v>20</v>
      </c>
      <c r="I5505" t="s">
        <v>53</v>
      </c>
      <c r="J5505">
        <v>4150</v>
      </c>
      <c r="K5505">
        <v>12.74</v>
      </c>
      <c r="L5505">
        <v>52871</v>
      </c>
      <c r="N5505" t="s">
        <v>132</v>
      </c>
      <c r="O5505" t="s">
        <v>24</v>
      </c>
      <c r="P5505" s="2">
        <f>DATEVALUE(CONCATENATE(RIGHT(output[[#This Row],[month_year]],2),"/01/",LEFT(output[[#This Row],[month_year]],4)))</f>
        <v>42522</v>
      </c>
    </row>
    <row r="5506" spans="1:16" x14ac:dyDescent="0.3">
      <c r="A5506">
        <v>201606</v>
      </c>
      <c r="B5506" t="s">
        <v>143</v>
      </c>
      <c r="C5506" t="s">
        <v>258</v>
      </c>
      <c r="D5506" t="s">
        <v>259</v>
      </c>
      <c r="E5506" t="s">
        <v>255</v>
      </c>
      <c r="F5506" t="s">
        <v>30</v>
      </c>
      <c r="G5506" t="s">
        <v>52</v>
      </c>
      <c r="H5506" t="s">
        <v>38</v>
      </c>
      <c r="I5506" t="s">
        <v>85</v>
      </c>
      <c r="J5506">
        <v>3872</v>
      </c>
      <c r="K5506">
        <v>14.04</v>
      </c>
      <c r="L5506">
        <v>54362.879999999997</v>
      </c>
      <c r="N5506" t="s">
        <v>255</v>
      </c>
      <c r="O5506" t="s">
        <v>24</v>
      </c>
      <c r="P5506" s="2">
        <f>DATEVALUE(CONCATENATE(RIGHT(output[[#This Row],[month_year]],2),"/01/",LEFT(output[[#This Row],[month_year]],4)))</f>
        <v>42522</v>
      </c>
    </row>
    <row r="5507" spans="1:16" x14ac:dyDescent="0.3">
      <c r="A5507">
        <v>201606</v>
      </c>
      <c r="B5507" t="s">
        <v>143</v>
      </c>
      <c r="C5507" t="s">
        <v>260</v>
      </c>
      <c r="D5507" t="s">
        <v>261</v>
      </c>
      <c r="E5507" t="s">
        <v>262</v>
      </c>
      <c r="F5507" t="s">
        <v>30</v>
      </c>
      <c r="G5507" t="s">
        <v>27</v>
      </c>
      <c r="H5507" t="s">
        <v>20</v>
      </c>
      <c r="I5507" t="s">
        <v>28</v>
      </c>
      <c r="J5507">
        <v>3703</v>
      </c>
      <c r="K5507">
        <v>5.98</v>
      </c>
      <c r="L5507">
        <v>22143.94</v>
      </c>
      <c r="M5507">
        <v>1</v>
      </c>
      <c r="N5507" t="s">
        <v>262</v>
      </c>
      <c r="O5507" t="s">
        <v>22</v>
      </c>
      <c r="P5507" s="2">
        <f>DATEVALUE(CONCATENATE(RIGHT(output[[#This Row],[month_year]],2),"/01/",LEFT(output[[#This Row],[month_year]],4)))</f>
        <v>42522</v>
      </c>
    </row>
    <row r="5508" spans="1:16" x14ac:dyDescent="0.3">
      <c r="A5508">
        <v>201606</v>
      </c>
      <c r="B5508" t="s">
        <v>143</v>
      </c>
      <c r="C5508" t="s">
        <v>263</v>
      </c>
      <c r="D5508" t="s">
        <v>264</v>
      </c>
      <c r="E5508" t="s">
        <v>265</v>
      </c>
      <c r="F5508" t="s">
        <v>30</v>
      </c>
      <c r="G5508" t="s">
        <v>27</v>
      </c>
      <c r="H5508" t="s">
        <v>38</v>
      </c>
      <c r="I5508" t="s">
        <v>150</v>
      </c>
      <c r="J5508">
        <v>2989</v>
      </c>
      <c r="K5508">
        <v>6.98</v>
      </c>
      <c r="L5508">
        <v>20863.22</v>
      </c>
      <c r="M5508">
        <v>0.66666666666666696</v>
      </c>
      <c r="N5508" t="s">
        <v>265</v>
      </c>
      <c r="O5508" t="s">
        <v>22</v>
      </c>
      <c r="P5508" s="2">
        <f>DATEVALUE(CONCATENATE(RIGHT(output[[#This Row],[month_year]],2),"/01/",LEFT(output[[#This Row],[month_year]],4)))</f>
        <v>42522</v>
      </c>
    </row>
    <row r="5509" spans="1:16" x14ac:dyDescent="0.3">
      <c r="A5509">
        <v>201606</v>
      </c>
      <c r="B5509" t="s">
        <v>143</v>
      </c>
      <c r="C5509" t="s">
        <v>266</v>
      </c>
      <c r="D5509" t="s">
        <v>267</v>
      </c>
      <c r="E5509" t="s">
        <v>262</v>
      </c>
      <c r="F5509" t="s">
        <v>30</v>
      </c>
      <c r="G5509" t="s">
        <v>27</v>
      </c>
      <c r="H5509" t="s">
        <v>20</v>
      </c>
      <c r="I5509" t="s">
        <v>28</v>
      </c>
      <c r="J5509">
        <v>6158</v>
      </c>
      <c r="K5509">
        <v>5.98</v>
      </c>
      <c r="L5509">
        <v>36824.839999999997</v>
      </c>
      <c r="N5509" t="s">
        <v>262</v>
      </c>
      <c r="O5509" t="s">
        <v>24</v>
      </c>
      <c r="P5509" s="2">
        <f>DATEVALUE(CONCATENATE(RIGHT(output[[#This Row],[month_year]],2),"/01/",LEFT(output[[#This Row],[month_year]],4)))</f>
        <v>42522</v>
      </c>
    </row>
    <row r="5510" spans="1:16" x14ac:dyDescent="0.3">
      <c r="A5510">
        <v>201606</v>
      </c>
      <c r="B5510" t="s">
        <v>143</v>
      </c>
      <c r="C5510" t="s">
        <v>268</v>
      </c>
      <c r="D5510" t="s">
        <v>269</v>
      </c>
      <c r="E5510" t="s">
        <v>265</v>
      </c>
      <c r="F5510" t="s">
        <v>30</v>
      </c>
      <c r="G5510" t="s">
        <v>27</v>
      </c>
      <c r="H5510" t="s">
        <v>38</v>
      </c>
      <c r="I5510" t="s">
        <v>150</v>
      </c>
      <c r="J5510">
        <v>4085</v>
      </c>
      <c r="K5510">
        <v>6.98</v>
      </c>
      <c r="L5510">
        <v>28513.3</v>
      </c>
      <c r="N5510" t="s">
        <v>265</v>
      </c>
      <c r="O5510" t="s">
        <v>24</v>
      </c>
      <c r="P5510" s="2">
        <f>DATEVALUE(CONCATENATE(RIGHT(output[[#This Row],[month_year]],2),"/01/",LEFT(output[[#This Row],[month_year]],4)))</f>
        <v>42522</v>
      </c>
    </row>
    <row r="5511" spans="1:16" x14ac:dyDescent="0.3">
      <c r="A5511">
        <v>201606</v>
      </c>
      <c r="B5511" t="s">
        <v>143</v>
      </c>
      <c r="C5511" t="s">
        <v>270</v>
      </c>
      <c r="D5511" t="s">
        <v>271</v>
      </c>
      <c r="E5511" t="s">
        <v>30</v>
      </c>
      <c r="F5511" t="s">
        <v>30</v>
      </c>
      <c r="G5511" t="s">
        <v>19</v>
      </c>
      <c r="H5511" t="s">
        <v>20</v>
      </c>
      <c r="I5511" t="s">
        <v>21</v>
      </c>
      <c r="J5511">
        <v>2898</v>
      </c>
      <c r="K5511">
        <v>13.3233333333333</v>
      </c>
      <c r="L5511">
        <v>38611.019999999997</v>
      </c>
      <c r="N5511" t="s">
        <v>30</v>
      </c>
      <c r="O5511" t="s">
        <v>24</v>
      </c>
      <c r="P5511" s="2">
        <f>DATEVALUE(CONCATENATE(RIGHT(output[[#This Row],[month_year]],2),"/01/",LEFT(output[[#This Row],[month_year]],4)))</f>
        <v>42522</v>
      </c>
    </row>
    <row r="5512" spans="1:16" x14ac:dyDescent="0.3">
      <c r="A5512">
        <v>201606</v>
      </c>
      <c r="B5512" t="s">
        <v>143</v>
      </c>
      <c r="C5512" t="s">
        <v>272</v>
      </c>
      <c r="D5512" t="s">
        <v>273</v>
      </c>
      <c r="E5512" t="s">
        <v>87</v>
      </c>
      <c r="F5512" t="s">
        <v>30</v>
      </c>
      <c r="G5512" t="s">
        <v>19</v>
      </c>
      <c r="H5512" t="s">
        <v>38</v>
      </c>
      <c r="I5512" t="s">
        <v>39</v>
      </c>
      <c r="J5512">
        <v>3919</v>
      </c>
      <c r="K5512">
        <v>14.436666666666699</v>
      </c>
      <c r="L5512">
        <v>56577.296666666698</v>
      </c>
      <c r="N5512" t="s">
        <v>87</v>
      </c>
      <c r="O5512" t="s">
        <v>24</v>
      </c>
      <c r="P5512" s="2">
        <f>DATEVALUE(CONCATENATE(RIGHT(output[[#This Row],[month_year]],2),"/01/",LEFT(output[[#This Row],[month_year]],4)))</f>
        <v>42522</v>
      </c>
    </row>
    <row r="5513" spans="1:16" x14ac:dyDescent="0.3">
      <c r="A5513">
        <v>201606</v>
      </c>
      <c r="B5513" t="s">
        <v>143</v>
      </c>
      <c r="C5513" t="s">
        <v>274</v>
      </c>
      <c r="D5513" t="s">
        <v>275</v>
      </c>
      <c r="E5513" t="s">
        <v>30</v>
      </c>
      <c r="F5513" t="s">
        <v>30</v>
      </c>
      <c r="G5513" t="s">
        <v>161</v>
      </c>
      <c r="H5513" t="s">
        <v>20</v>
      </c>
      <c r="I5513" t="s">
        <v>162</v>
      </c>
      <c r="J5513">
        <v>8071</v>
      </c>
      <c r="K5513">
        <v>13.13</v>
      </c>
      <c r="L5513">
        <v>105972.23</v>
      </c>
      <c r="N5513" t="s">
        <v>30</v>
      </c>
      <c r="O5513" t="s">
        <v>24</v>
      </c>
      <c r="P5513" s="2">
        <f>DATEVALUE(CONCATENATE(RIGHT(output[[#This Row],[month_year]],2),"/01/",LEFT(output[[#This Row],[month_year]],4)))</f>
        <v>42522</v>
      </c>
    </row>
    <row r="5514" spans="1:16" x14ac:dyDescent="0.3">
      <c r="A5514">
        <v>201606</v>
      </c>
      <c r="B5514" t="s">
        <v>143</v>
      </c>
      <c r="C5514" t="s">
        <v>276</v>
      </c>
      <c r="D5514" t="s">
        <v>277</v>
      </c>
      <c r="E5514" t="s">
        <v>87</v>
      </c>
      <c r="F5514" t="s">
        <v>30</v>
      </c>
      <c r="G5514" t="s">
        <v>161</v>
      </c>
      <c r="H5514" t="s">
        <v>38</v>
      </c>
      <c r="I5514" t="s">
        <v>165</v>
      </c>
      <c r="J5514">
        <v>10919</v>
      </c>
      <c r="K5514">
        <v>14.1733333333333</v>
      </c>
      <c r="L5514">
        <v>154758.626666667</v>
      </c>
      <c r="N5514" t="s">
        <v>87</v>
      </c>
      <c r="O5514" t="s">
        <v>24</v>
      </c>
      <c r="P5514" s="2">
        <f>DATEVALUE(CONCATENATE(RIGHT(output[[#This Row],[month_year]],2),"/01/",LEFT(output[[#This Row],[month_year]],4)))</f>
        <v>42522</v>
      </c>
    </row>
    <row r="5515" spans="1:16" x14ac:dyDescent="0.3">
      <c r="A5515">
        <v>201606</v>
      </c>
      <c r="B5515" t="s">
        <v>143</v>
      </c>
      <c r="C5515" t="s">
        <v>88</v>
      </c>
      <c r="D5515" t="s">
        <v>89</v>
      </c>
      <c r="E5515" t="s">
        <v>30</v>
      </c>
      <c r="F5515" t="s">
        <v>30</v>
      </c>
      <c r="G5515" t="s">
        <v>19</v>
      </c>
      <c r="H5515" t="s">
        <v>20</v>
      </c>
      <c r="I5515" t="s">
        <v>21</v>
      </c>
      <c r="J5515">
        <v>5125</v>
      </c>
      <c r="K5515">
        <v>12.936666666666699</v>
      </c>
      <c r="L5515">
        <v>66300.416666666701</v>
      </c>
      <c r="N5515" t="s">
        <v>30</v>
      </c>
      <c r="O5515" t="s">
        <v>24</v>
      </c>
      <c r="P5515" s="2">
        <f>DATEVALUE(CONCATENATE(RIGHT(output[[#This Row],[month_year]],2),"/01/",LEFT(output[[#This Row],[month_year]],4)))</f>
        <v>42522</v>
      </c>
    </row>
    <row r="5516" spans="1:16" x14ac:dyDescent="0.3">
      <c r="A5516">
        <v>201606</v>
      </c>
      <c r="B5516" t="s">
        <v>143</v>
      </c>
      <c r="C5516" t="s">
        <v>278</v>
      </c>
      <c r="D5516" t="s">
        <v>279</v>
      </c>
      <c r="E5516" t="s">
        <v>87</v>
      </c>
      <c r="F5516" t="s">
        <v>30</v>
      </c>
      <c r="G5516" t="s">
        <v>19</v>
      </c>
      <c r="H5516" t="s">
        <v>38</v>
      </c>
      <c r="I5516" t="s">
        <v>39</v>
      </c>
      <c r="J5516">
        <v>6283</v>
      </c>
      <c r="K5516">
        <v>14.123333333333299</v>
      </c>
      <c r="L5516">
        <v>88736.903333333306</v>
      </c>
      <c r="N5516" t="s">
        <v>87</v>
      </c>
      <c r="O5516" t="s">
        <v>24</v>
      </c>
      <c r="P5516" s="2">
        <f>DATEVALUE(CONCATENATE(RIGHT(output[[#This Row],[month_year]],2),"/01/",LEFT(output[[#This Row],[month_year]],4)))</f>
        <v>42522</v>
      </c>
    </row>
    <row r="5517" spans="1:16" x14ac:dyDescent="0.3">
      <c r="A5517">
        <v>201606</v>
      </c>
      <c r="B5517" t="s">
        <v>143</v>
      </c>
      <c r="C5517" t="s">
        <v>280</v>
      </c>
      <c r="D5517" t="s">
        <v>281</v>
      </c>
      <c r="E5517" t="s">
        <v>282</v>
      </c>
      <c r="F5517" t="s">
        <v>30</v>
      </c>
      <c r="G5517" t="s">
        <v>27</v>
      </c>
      <c r="H5517" t="s">
        <v>20</v>
      </c>
      <c r="I5517" t="s">
        <v>28</v>
      </c>
      <c r="J5517">
        <v>941</v>
      </c>
      <c r="K5517">
        <v>5.98</v>
      </c>
      <c r="L5517">
        <v>5627.18</v>
      </c>
      <c r="M5517">
        <v>0.33333333333333298</v>
      </c>
      <c r="N5517" t="s">
        <v>282</v>
      </c>
      <c r="O5517" t="s">
        <v>22</v>
      </c>
      <c r="P5517" s="2">
        <f>DATEVALUE(CONCATENATE(RIGHT(output[[#This Row],[month_year]],2),"/01/",LEFT(output[[#This Row],[month_year]],4)))</f>
        <v>42522</v>
      </c>
    </row>
    <row r="5518" spans="1:16" x14ac:dyDescent="0.3">
      <c r="A5518">
        <v>201606</v>
      </c>
      <c r="B5518" t="s">
        <v>143</v>
      </c>
      <c r="C5518" t="s">
        <v>283</v>
      </c>
      <c r="D5518" t="s">
        <v>284</v>
      </c>
      <c r="E5518" t="s">
        <v>285</v>
      </c>
      <c r="F5518" t="s">
        <v>30</v>
      </c>
      <c r="G5518" t="s">
        <v>27</v>
      </c>
      <c r="H5518" t="s">
        <v>38</v>
      </c>
      <c r="I5518" t="s">
        <v>150</v>
      </c>
      <c r="J5518">
        <v>808</v>
      </c>
      <c r="K5518">
        <v>6.98</v>
      </c>
      <c r="L5518">
        <v>5639.84</v>
      </c>
      <c r="M5518">
        <v>0.33333333333333298</v>
      </c>
      <c r="N5518" t="s">
        <v>285</v>
      </c>
      <c r="O5518" t="s">
        <v>22</v>
      </c>
      <c r="P5518" s="2">
        <f>DATEVALUE(CONCATENATE(RIGHT(output[[#This Row],[month_year]],2),"/01/",LEFT(output[[#This Row],[month_year]],4)))</f>
        <v>42522</v>
      </c>
    </row>
    <row r="5519" spans="1:16" x14ac:dyDescent="0.3">
      <c r="A5519">
        <v>201606</v>
      </c>
      <c r="B5519" t="s">
        <v>143</v>
      </c>
      <c r="C5519" t="s">
        <v>286</v>
      </c>
      <c r="D5519" t="s">
        <v>287</v>
      </c>
      <c r="E5519" t="s">
        <v>282</v>
      </c>
      <c r="F5519" t="s">
        <v>30</v>
      </c>
      <c r="G5519" t="s">
        <v>27</v>
      </c>
      <c r="H5519" t="s">
        <v>20</v>
      </c>
      <c r="I5519" t="s">
        <v>28</v>
      </c>
      <c r="J5519">
        <v>1693</v>
      </c>
      <c r="K5519">
        <v>5.98</v>
      </c>
      <c r="L5519">
        <v>10124.14</v>
      </c>
      <c r="N5519" t="s">
        <v>282</v>
      </c>
      <c r="O5519" t="s">
        <v>24</v>
      </c>
      <c r="P5519" s="2">
        <f>DATEVALUE(CONCATENATE(RIGHT(output[[#This Row],[month_year]],2),"/01/",LEFT(output[[#This Row],[month_year]],4)))</f>
        <v>42522</v>
      </c>
    </row>
    <row r="5520" spans="1:16" x14ac:dyDescent="0.3">
      <c r="A5520">
        <v>201606</v>
      </c>
      <c r="B5520" t="s">
        <v>143</v>
      </c>
      <c r="C5520" t="s">
        <v>288</v>
      </c>
      <c r="D5520" t="s">
        <v>289</v>
      </c>
      <c r="E5520" t="s">
        <v>285</v>
      </c>
      <c r="F5520" t="s">
        <v>30</v>
      </c>
      <c r="G5520" t="s">
        <v>27</v>
      </c>
      <c r="H5520" t="s">
        <v>38</v>
      </c>
      <c r="I5520" t="s">
        <v>150</v>
      </c>
      <c r="J5520">
        <v>1656</v>
      </c>
      <c r="K5520">
        <v>6.98</v>
      </c>
      <c r="L5520">
        <v>11558.88</v>
      </c>
      <c r="N5520" t="s">
        <v>285</v>
      </c>
      <c r="O5520" t="s">
        <v>24</v>
      </c>
      <c r="P5520" s="2">
        <f>DATEVALUE(CONCATENATE(RIGHT(output[[#This Row],[month_year]],2),"/01/",LEFT(output[[#This Row],[month_year]],4)))</f>
        <v>42522</v>
      </c>
    </row>
    <row r="5521" spans="1:16" x14ac:dyDescent="0.3">
      <c r="A5521">
        <v>201606</v>
      </c>
      <c r="B5521" t="s">
        <v>143</v>
      </c>
      <c r="C5521" t="s">
        <v>290</v>
      </c>
      <c r="D5521" t="s">
        <v>291</v>
      </c>
      <c r="E5521" t="s">
        <v>134</v>
      </c>
      <c r="F5521" t="s">
        <v>30</v>
      </c>
      <c r="G5521" t="s">
        <v>19</v>
      </c>
      <c r="H5521" t="s">
        <v>20</v>
      </c>
      <c r="I5521" t="s">
        <v>21</v>
      </c>
      <c r="J5521">
        <v>831</v>
      </c>
      <c r="K5521">
        <v>13.3233333333333</v>
      </c>
      <c r="L5521">
        <v>11071.69</v>
      </c>
      <c r="M5521">
        <v>21.3333333333333</v>
      </c>
      <c r="N5521" t="s">
        <v>134</v>
      </c>
      <c r="O5521" t="s">
        <v>22</v>
      </c>
      <c r="P5521" s="2">
        <f>DATEVALUE(CONCATENATE(RIGHT(output[[#This Row],[month_year]],2),"/01/",LEFT(output[[#This Row],[month_year]],4)))</f>
        <v>42522</v>
      </c>
    </row>
    <row r="5522" spans="1:16" x14ac:dyDescent="0.3">
      <c r="A5522">
        <v>201606</v>
      </c>
      <c r="B5522" t="s">
        <v>143</v>
      </c>
      <c r="C5522" t="s">
        <v>292</v>
      </c>
      <c r="D5522" t="s">
        <v>293</v>
      </c>
      <c r="E5522" t="s">
        <v>294</v>
      </c>
      <c r="F5522" t="s">
        <v>30</v>
      </c>
      <c r="G5522" t="s">
        <v>19</v>
      </c>
      <c r="H5522" t="s">
        <v>38</v>
      </c>
      <c r="I5522" t="s">
        <v>39</v>
      </c>
      <c r="J5522">
        <v>1286</v>
      </c>
      <c r="K5522">
        <v>14.436666666666699</v>
      </c>
      <c r="L5522">
        <v>18565.553333333301</v>
      </c>
      <c r="M5522">
        <v>21.3333333333333</v>
      </c>
      <c r="N5522" t="s">
        <v>294</v>
      </c>
      <c r="O5522" t="s">
        <v>22</v>
      </c>
      <c r="P5522" s="2">
        <f>DATEVALUE(CONCATENATE(RIGHT(output[[#This Row],[month_year]],2),"/01/",LEFT(output[[#This Row],[month_year]],4)))</f>
        <v>42522</v>
      </c>
    </row>
    <row r="5523" spans="1:16" x14ac:dyDescent="0.3">
      <c r="A5523">
        <v>201606</v>
      </c>
      <c r="B5523" t="s">
        <v>143</v>
      </c>
      <c r="C5523" t="s">
        <v>295</v>
      </c>
      <c r="D5523" t="s">
        <v>296</v>
      </c>
      <c r="E5523" t="s">
        <v>134</v>
      </c>
      <c r="F5523" t="s">
        <v>30</v>
      </c>
      <c r="G5523" t="s">
        <v>161</v>
      </c>
      <c r="H5523" t="s">
        <v>20</v>
      </c>
      <c r="I5523" t="s">
        <v>162</v>
      </c>
      <c r="J5523">
        <v>3940</v>
      </c>
      <c r="K5523">
        <v>13.13</v>
      </c>
      <c r="L5523">
        <v>51732.2</v>
      </c>
      <c r="N5523" t="s">
        <v>134</v>
      </c>
      <c r="O5523" t="s">
        <v>24</v>
      </c>
      <c r="P5523" s="2">
        <f>DATEVALUE(CONCATENATE(RIGHT(output[[#This Row],[month_year]],2),"/01/",LEFT(output[[#This Row],[month_year]],4)))</f>
        <v>42522</v>
      </c>
    </row>
    <row r="5524" spans="1:16" x14ac:dyDescent="0.3">
      <c r="A5524">
        <v>201606</v>
      </c>
      <c r="B5524" t="s">
        <v>143</v>
      </c>
      <c r="C5524" t="s">
        <v>297</v>
      </c>
      <c r="D5524" t="s">
        <v>298</v>
      </c>
      <c r="E5524" t="s">
        <v>294</v>
      </c>
      <c r="F5524" t="s">
        <v>30</v>
      </c>
      <c r="G5524" t="s">
        <v>161</v>
      </c>
      <c r="H5524" t="s">
        <v>38</v>
      </c>
      <c r="I5524" t="s">
        <v>165</v>
      </c>
      <c r="J5524">
        <v>4435</v>
      </c>
      <c r="K5524">
        <v>14.1733333333333</v>
      </c>
      <c r="L5524">
        <v>62858.733333333301</v>
      </c>
      <c r="N5524" t="s">
        <v>294</v>
      </c>
      <c r="O5524" t="s">
        <v>24</v>
      </c>
      <c r="P5524" s="2">
        <f>DATEVALUE(CONCATENATE(RIGHT(output[[#This Row],[month_year]],2),"/01/",LEFT(output[[#This Row],[month_year]],4)))</f>
        <v>42522</v>
      </c>
    </row>
    <row r="5525" spans="1:16" x14ac:dyDescent="0.3">
      <c r="A5525">
        <v>201606</v>
      </c>
      <c r="B5525" t="s">
        <v>143</v>
      </c>
      <c r="C5525" t="s">
        <v>299</v>
      </c>
      <c r="D5525" t="s">
        <v>300</v>
      </c>
      <c r="E5525" t="s">
        <v>134</v>
      </c>
      <c r="F5525" t="s">
        <v>30</v>
      </c>
      <c r="G5525" t="s">
        <v>19</v>
      </c>
      <c r="H5525" t="s">
        <v>20</v>
      </c>
      <c r="I5525" t="s">
        <v>21</v>
      </c>
      <c r="J5525">
        <v>1943</v>
      </c>
      <c r="K5525">
        <v>12.936666666666699</v>
      </c>
      <c r="L5525">
        <v>25135.9433333333</v>
      </c>
      <c r="N5525" t="s">
        <v>134</v>
      </c>
      <c r="O5525" t="s">
        <v>24</v>
      </c>
      <c r="P5525" s="2">
        <f>DATEVALUE(CONCATENATE(RIGHT(output[[#This Row],[month_year]],2),"/01/",LEFT(output[[#This Row],[month_year]],4)))</f>
        <v>42522</v>
      </c>
    </row>
    <row r="5526" spans="1:16" x14ac:dyDescent="0.3">
      <c r="A5526">
        <v>201606</v>
      </c>
      <c r="B5526" t="s">
        <v>143</v>
      </c>
      <c r="C5526" t="s">
        <v>301</v>
      </c>
      <c r="D5526" t="s">
        <v>302</v>
      </c>
      <c r="E5526" t="s">
        <v>294</v>
      </c>
      <c r="F5526" t="s">
        <v>30</v>
      </c>
      <c r="G5526" t="s">
        <v>19</v>
      </c>
      <c r="H5526" t="s">
        <v>38</v>
      </c>
      <c r="I5526" t="s">
        <v>39</v>
      </c>
      <c r="J5526">
        <v>1575</v>
      </c>
      <c r="K5526">
        <v>14.123333333333299</v>
      </c>
      <c r="L5526">
        <v>22244.25</v>
      </c>
      <c r="N5526" t="s">
        <v>294</v>
      </c>
      <c r="O5526" t="s">
        <v>24</v>
      </c>
      <c r="P5526" s="2">
        <f>DATEVALUE(CONCATENATE(RIGHT(output[[#This Row],[month_year]],2),"/01/",LEFT(output[[#This Row],[month_year]],4)))</f>
        <v>42522</v>
      </c>
    </row>
    <row r="5527" spans="1:16" x14ac:dyDescent="0.3">
      <c r="A5527">
        <v>201606</v>
      </c>
      <c r="B5527" t="s">
        <v>143</v>
      </c>
      <c r="C5527" t="s">
        <v>303</v>
      </c>
      <c r="D5527" t="s">
        <v>304</v>
      </c>
      <c r="E5527" t="s">
        <v>305</v>
      </c>
      <c r="F5527" t="s">
        <v>30</v>
      </c>
      <c r="G5527" t="s">
        <v>27</v>
      </c>
      <c r="H5527" t="s">
        <v>20</v>
      </c>
      <c r="I5527" t="s">
        <v>28</v>
      </c>
      <c r="J5527">
        <v>959</v>
      </c>
      <c r="K5527">
        <v>5.98</v>
      </c>
      <c r="L5527">
        <v>5734.82</v>
      </c>
      <c r="M5527">
        <v>0.33333333333333298</v>
      </c>
      <c r="N5527" t="s">
        <v>305</v>
      </c>
      <c r="O5527" t="s">
        <v>22</v>
      </c>
      <c r="P5527" s="2">
        <f>DATEVALUE(CONCATENATE(RIGHT(output[[#This Row],[month_year]],2),"/01/",LEFT(output[[#This Row],[month_year]],4)))</f>
        <v>42522</v>
      </c>
    </row>
    <row r="5528" spans="1:16" x14ac:dyDescent="0.3">
      <c r="A5528">
        <v>201606</v>
      </c>
      <c r="B5528" t="s">
        <v>143</v>
      </c>
      <c r="C5528" t="s">
        <v>306</v>
      </c>
      <c r="D5528" t="s">
        <v>307</v>
      </c>
      <c r="E5528" t="s">
        <v>308</v>
      </c>
      <c r="F5528" t="s">
        <v>30</v>
      </c>
      <c r="G5528" t="s">
        <v>27</v>
      </c>
      <c r="H5528" t="s">
        <v>38</v>
      </c>
      <c r="I5528" t="s">
        <v>150</v>
      </c>
      <c r="J5528">
        <v>684</v>
      </c>
      <c r="K5528">
        <v>6.98</v>
      </c>
      <c r="L5528">
        <v>4774.32</v>
      </c>
      <c r="M5528">
        <v>0.33333333333333298</v>
      </c>
      <c r="N5528" t="s">
        <v>308</v>
      </c>
      <c r="O5528" t="s">
        <v>22</v>
      </c>
      <c r="P5528" s="2">
        <f>DATEVALUE(CONCATENATE(RIGHT(output[[#This Row],[month_year]],2),"/01/",LEFT(output[[#This Row],[month_year]],4)))</f>
        <v>42522</v>
      </c>
    </row>
    <row r="5529" spans="1:16" x14ac:dyDescent="0.3">
      <c r="A5529">
        <v>201606</v>
      </c>
      <c r="B5529" t="s">
        <v>143</v>
      </c>
      <c r="C5529" t="s">
        <v>309</v>
      </c>
      <c r="D5529" t="s">
        <v>310</v>
      </c>
      <c r="E5529" t="s">
        <v>305</v>
      </c>
      <c r="F5529" t="s">
        <v>30</v>
      </c>
      <c r="G5529" t="s">
        <v>27</v>
      </c>
      <c r="H5529" t="s">
        <v>20</v>
      </c>
      <c r="I5529" t="s">
        <v>28</v>
      </c>
      <c r="J5529">
        <v>2421</v>
      </c>
      <c r="K5529">
        <v>5.98</v>
      </c>
      <c r="L5529">
        <v>14477.58</v>
      </c>
      <c r="N5529" t="s">
        <v>305</v>
      </c>
      <c r="O5529" t="s">
        <v>24</v>
      </c>
      <c r="P5529" s="2">
        <f>DATEVALUE(CONCATENATE(RIGHT(output[[#This Row],[month_year]],2),"/01/",LEFT(output[[#This Row],[month_year]],4)))</f>
        <v>42522</v>
      </c>
    </row>
    <row r="5530" spans="1:16" x14ac:dyDescent="0.3">
      <c r="A5530">
        <v>201606</v>
      </c>
      <c r="B5530" t="s">
        <v>143</v>
      </c>
      <c r="C5530" t="s">
        <v>311</v>
      </c>
      <c r="D5530" t="s">
        <v>312</v>
      </c>
      <c r="E5530" t="s">
        <v>308</v>
      </c>
      <c r="F5530" t="s">
        <v>30</v>
      </c>
      <c r="G5530" t="s">
        <v>27</v>
      </c>
      <c r="H5530" t="s">
        <v>38</v>
      </c>
      <c r="I5530" t="s">
        <v>150</v>
      </c>
      <c r="J5530">
        <v>1557</v>
      </c>
      <c r="K5530">
        <v>6.98</v>
      </c>
      <c r="L5530">
        <v>10867.86</v>
      </c>
      <c r="N5530" t="s">
        <v>308</v>
      </c>
      <c r="O5530" t="s">
        <v>24</v>
      </c>
      <c r="P5530" s="2">
        <f>DATEVALUE(CONCATENATE(RIGHT(output[[#This Row],[month_year]],2),"/01/",LEFT(output[[#This Row],[month_year]],4)))</f>
        <v>42522</v>
      </c>
    </row>
    <row r="5531" spans="1:16" x14ac:dyDescent="0.3">
      <c r="A5531">
        <v>201606</v>
      </c>
      <c r="B5531" t="s">
        <v>143</v>
      </c>
      <c r="C5531" t="s">
        <v>313</v>
      </c>
      <c r="D5531" t="s">
        <v>314</v>
      </c>
      <c r="E5531" t="s">
        <v>138</v>
      </c>
      <c r="F5531" t="s">
        <v>30</v>
      </c>
      <c r="G5531" t="s">
        <v>19</v>
      </c>
      <c r="H5531" t="s">
        <v>20</v>
      </c>
      <c r="I5531" t="s">
        <v>21</v>
      </c>
      <c r="J5531">
        <v>4831</v>
      </c>
      <c r="K5531">
        <v>13.3233333333333</v>
      </c>
      <c r="L5531">
        <v>64365.023333333302</v>
      </c>
      <c r="M5531">
        <v>22.6666666666667</v>
      </c>
      <c r="N5531" t="s">
        <v>138</v>
      </c>
      <c r="O5531" t="s">
        <v>22</v>
      </c>
      <c r="P5531" s="2">
        <f>DATEVALUE(CONCATENATE(RIGHT(output[[#This Row],[month_year]],2),"/01/",LEFT(output[[#This Row],[month_year]],4)))</f>
        <v>42522</v>
      </c>
    </row>
    <row r="5532" spans="1:16" x14ac:dyDescent="0.3">
      <c r="A5532">
        <v>201606</v>
      </c>
      <c r="B5532" t="s">
        <v>143</v>
      </c>
      <c r="C5532" t="s">
        <v>315</v>
      </c>
      <c r="D5532" t="s">
        <v>314</v>
      </c>
      <c r="E5532" t="s">
        <v>138</v>
      </c>
      <c r="F5532" t="s">
        <v>30</v>
      </c>
      <c r="G5532" t="s">
        <v>19</v>
      </c>
      <c r="H5532" t="s">
        <v>20</v>
      </c>
      <c r="I5532" t="s">
        <v>21</v>
      </c>
      <c r="J5532">
        <v>1302</v>
      </c>
      <c r="K5532">
        <v>13.3233333333333</v>
      </c>
      <c r="L5532">
        <v>17346.98</v>
      </c>
      <c r="N5532" t="s">
        <v>138</v>
      </c>
      <c r="O5532" t="s">
        <v>24</v>
      </c>
      <c r="P5532" s="2">
        <f>DATEVALUE(CONCATENATE(RIGHT(output[[#This Row],[month_year]],2),"/01/",LEFT(output[[#This Row],[month_year]],4)))</f>
        <v>42522</v>
      </c>
    </row>
    <row r="5533" spans="1:16" x14ac:dyDescent="0.3">
      <c r="A5533">
        <v>201606</v>
      </c>
      <c r="B5533" t="s">
        <v>143</v>
      </c>
      <c r="C5533" t="s">
        <v>316</v>
      </c>
      <c r="D5533" t="s">
        <v>317</v>
      </c>
      <c r="E5533" t="s">
        <v>318</v>
      </c>
      <c r="F5533" t="s">
        <v>30</v>
      </c>
      <c r="G5533" t="s">
        <v>19</v>
      </c>
      <c r="H5533" t="s">
        <v>38</v>
      </c>
      <c r="I5533" t="s">
        <v>39</v>
      </c>
      <c r="J5533">
        <v>1863</v>
      </c>
      <c r="K5533">
        <v>14.436666666666699</v>
      </c>
      <c r="L5533">
        <v>26895.51</v>
      </c>
      <c r="M5533">
        <v>22.6666666666667</v>
      </c>
      <c r="N5533" t="s">
        <v>318</v>
      </c>
      <c r="O5533" t="s">
        <v>22</v>
      </c>
      <c r="P5533" s="2">
        <f>DATEVALUE(CONCATENATE(RIGHT(output[[#This Row],[month_year]],2),"/01/",LEFT(output[[#This Row],[month_year]],4)))</f>
        <v>42522</v>
      </c>
    </row>
    <row r="5534" spans="1:16" x14ac:dyDescent="0.3">
      <c r="A5534">
        <v>201606</v>
      </c>
      <c r="B5534" t="s">
        <v>143</v>
      </c>
      <c r="C5534" t="s">
        <v>319</v>
      </c>
      <c r="D5534" t="s">
        <v>320</v>
      </c>
      <c r="E5534" t="s">
        <v>138</v>
      </c>
      <c r="F5534" t="s">
        <v>30</v>
      </c>
      <c r="G5534" t="s">
        <v>161</v>
      </c>
      <c r="H5534" t="s">
        <v>20</v>
      </c>
      <c r="I5534" t="s">
        <v>162</v>
      </c>
      <c r="J5534">
        <v>3804</v>
      </c>
      <c r="K5534">
        <v>13.13</v>
      </c>
      <c r="L5534">
        <v>49946.52</v>
      </c>
      <c r="N5534" t="s">
        <v>138</v>
      </c>
      <c r="O5534" t="s">
        <v>24</v>
      </c>
      <c r="P5534" s="2">
        <f>DATEVALUE(CONCATENATE(RIGHT(output[[#This Row],[month_year]],2),"/01/",LEFT(output[[#This Row],[month_year]],4)))</f>
        <v>42522</v>
      </c>
    </row>
    <row r="5535" spans="1:16" x14ac:dyDescent="0.3">
      <c r="A5535">
        <v>201606</v>
      </c>
      <c r="B5535" t="s">
        <v>143</v>
      </c>
      <c r="C5535" t="s">
        <v>321</v>
      </c>
      <c r="D5535" t="s">
        <v>322</v>
      </c>
      <c r="E5535" t="s">
        <v>138</v>
      </c>
      <c r="F5535" t="s">
        <v>30</v>
      </c>
      <c r="G5535" t="s">
        <v>19</v>
      </c>
      <c r="H5535" t="s">
        <v>20</v>
      </c>
      <c r="I5535" t="s">
        <v>21</v>
      </c>
      <c r="J5535">
        <v>2283</v>
      </c>
      <c r="K5535">
        <v>12.936666666666699</v>
      </c>
      <c r="L5535">
        <v>29534.41</v>
      </c>
      <c r="N5535" t="s">
        <v>138</v>
      </c>
      <c r="O5535" t="s">
        <v>24</v>
      </c>
      <c r="P5535" s="2">
        <f>DATEVALUE(CONCATENATE(RIGHT(output[[#This Row],[month_year]],2),"/01/",LEFT(output[[#This Row],[month_year]],4)))</f>
        <v>42522</v>
      </c>
    </row>
    <row r="5536" spans="1:16" x14ac:dyDescent="0.3">
      <c r="A5536">
        <v>201606</v>
      </c>
      <c r="B5536" t="s">
        <v>143</v>
      </c>
      <c r="C5536" t="s">
        <v>323</v>
      </c>
      <c r="D5536" t="s">
        <v>324</v>
      </c>
      <c r="E5536" t="s">
        <v>318</v>
      </c>
      <c r="F5536" t="s">
        <v>30</v>
      </c>
      <c r="G5536" t="s">
        <v>19</v>
      </c>
      <c r="H5536" t="s">
        <v>38</v>
      </c>
      <c r="I5536" t="s">
        <v>39</v>
      </c>
      <c r="J5536">
        <v>2285</v>
      </c>
      <c r="K5536">
        <v>14.123333333333299</v>
      </c>
      <c r="L5536">
        <v>32271.816666666698</v>
      </c>
      <c r="N5536" t="s">
        <v>318</v>
      </c>
      <c r="O5536" t="s">
        <v>24</v>
      </c>
      <c r="P5536" s="2">
        <f>DATEVALUE(CONCATENATE(RIGHT(output[[#This Row],[month_year]],2),"/01/",LEFT(output[[#This Row],[month_year]],4)))</f>
        <v>42522</v>
      </c>
    </row>
    <row r="5537" spans="1:16" x14ac:dyDescent="0.3">
      <c r="A5537">
        <v>201606</v>
      </c>
      <c r="B5537" t="s">
        <v>143</v>
      </c>
      <c r="C5537" t="s">
        <v>325</v>
      </c>
      <c r="D5537" t="s">
        <v>326</v>
      </c>
      <c r="E5537" t="s">
        <v>327</v>
      </c>
      <c r="F5537" t="s">
        <v>30</v>
      </c>
      <c r="G5537" t="s">
        <v>27</v>
      </c>
      <c r="H5537" t="s">
        <v>20</v>
      </c>
      <c r="I5537" t="s">
        <v>28</v>
      </c>
      <c r="J5537">
        <v>617</v>
      </c>
      <c r="K5537">
        <v>5.98</v>
      </c>
      <c r="L5537">
        <v>3689.66</v>
      </c>
      <c r="M5537">
        <v>0.33333333333333298</v>
      </c>
      <c r="N5537" t="s">
        <v>327</v>
      </c>
      <c r="O5537" t="s">
        <v>22</v>
      </c>
      <c r="P5537" s="2">
        <f>DATEVALUE(CONCATENATE(RIGHT(output[[#This Row],[month_year]],2),"/01/",LEFT(output[[#This Row],[month_year]],4)))</f>
        <v>42522</v>
      </c>
    </row>
    <row r="5538" spans="1:16" x14ac:dyDescent="0.3">
      <c r="A5538">
        <v>201606</v>
      </c>
      <c r="B5538" t="s">
        <v>143</v>
      </c>
      <c r="C5538" t="s">
        <v>328</v>
      </c>
      <c r="D5538" t="s">
        <v>329</v>
      </c>
      <c r="E5538" t="s">
        <v>330</v>
      </c>
      <c r="F5538" t="s">
        <v>30</v>
      </c>
      <c r="G5538" t="s">
        <v>27</v>
      </c>
      <c r="H5538" t="s">
        <v>38</v>
      </c>
      <c r="I5538" t="s">
        <v>150</v>
      </c>
      <c r="J5538">
        <v>706</v>
      </c>
      <c r="K5538">
        <v>6.98</v>
      </c>
      <c r="L5538">
        <v>4927.88</v>
      </c>
      <c r="M5538">
        <v>0.33333333333333298</v>
      </c>
      <c r="N5538" t="s">
        <v>330</v>
      </c>
      <c r="O5538" t="s">
        <v>22</v>
      </c>
      <c r="P5538" s="2">
        <f>DATEVALUE(CONCATENATE(RIGHT(output[[#This Row],[month_year]],2),"/01/",LEFT(output[[#This Row],[month_year]],4)))</f>
        <v>42522</v>
      </c>
    </row>
    <row r="5539" spans="1:16" x14ac:dyDescent="0.3">
      <c r="A5539">
        <v>201606</v>
      </c>
      <c r="B5539" t="s">
        <v>143</v>
      </c>
      <c r="C5539" t="s">
        <v>331</v>
      </c>
      <c r="D5539" t="s">
        <v>332</v>
      </c>
      <c r="E5539" t="s">
        <v>327</v>
      </c>
      <c r="F5539" t="s">
        <v>30</v>
      </c>
      <c r="G5539" t="s">
        <v>27</v>
      </c>
      <c r="H5539" t="s">
        <v>20</v>
      </c>
      <c r="I5539" t="s">
        <v>28</v>
      </c>
      <c r="J5539">
        <v>1854</v>
      </c>
      <c r="K5539">
        <v>5.98</v>
      </c>
      <c r="L5539">
        <v>11086.92</v>
      </c>
      <c r="N5539" t="s">
        <v>327</v>
      </c>
      <c r="O5539" t="s">
        <v>24</v>
      </c>
      <c r="P5539" s="2">
        <f>DATEVALUE(CONCATENATE(RIGHT(output[[#This Row],[month_year]],2),"/01/",LEFT(output[[#This Row],[month_year]],4)))</f>
        <v>42522</v>
      </c>
    </row>
    <row r="5540" spans="1:16" x14ac:dyDescent="0.3">
      <c r="A5540">
        <v>201606</v>
      </c>
      <c r="B5540" t="s">
        <v>143</v>
      </c>
      <c r="C5540" t="s">
        <v>333</v>
      </c>
      <c r="D5540" t="s">
        <v>334</v>
      </c>
      <c r="E5540" t="s">
        <v>330</v>
      </c>
      <c r="F5540" t="s">
        <v>30</v>
      </c>
      <c r="G5540" t="s">
        <v>27</v>
      </c>
      <c r="H5540" t="s">
        <v>38</v>
      </c>
      <c r="I5540" t="s">
        <v>150</v>
      </c>
      <c r="J5540">
        <v>1014</v>
      </c>
      <c r="K5540">
        <v>6.98</v>
      </c>
      <c r="L5540">
        <v>7077.72</v>
      </c>
      <c r="N5540" t="s">
        <v>330</v>
      </c>
      <c r="O5540" t="s">
        <v>24</v>
      </c>
      <c r="P5540" s="2">
        <f>DATEVALUE(CONCATENATE(RIGHT(output[[#This Row],[month_year]],2),"/01/",LEFT(output[[#This Row],[month_year]],4)))</f>
        <v>42522</v>
      </c>
    </row>
    <row r="5541" spans="1:16" x14ac:dyDescent="0.3">
      <c r="A5541">
        <v>201606</v>
      </c>
      <c r="B5541" t="s">
        <v>143</v>
      </c>
      <c r="C5541" t="s">
        <v>335</v>
      </c>
      <c r="D5541" t="s">
        <v>336</v>
      </c>
      <c r="E5541" t="s">
        <v>32</v>
      </c>
      <c r="F5541" t="s">
        <v>30</v>
      </c>
      <c r="G5541" t="s">
        <v>19</v>
      </c>
      <c r="H5541" t="s">
        <v>20</v>
      </c>
      <c r="I5541" t="s">
        <v>21</v>
      </c>
      <c r="J5541">
        <v>1527</v>
      </c>
      <c r="K5541">
        <v>13.3233333333333</v>
      </c>
      <c r="L5541">
        <v>20344.73</v>
      </c>
      <c r="M5541">
        <v>20</v>
      </c>
      <c r="N5541" t="s">
        <v>32</v>
      </c>
      <c r="O5541" t="s">
        <v>22</v>
      </c>
      <c r="P5541" s="2">
        <f>DATEVALUE(CONCATENATE(RIGHT(output[[#This Row],[month_year]],2),"/01/",LEFT(output[[#This Row],[month_year]],4)))</f>
        <v>42522</v>
      </c>
    </row>
    <row r="5542" spans="1:16" x14ac:dyDescent="0.3">
      <c r="A5542">
        <v>201606</v>
      </c>
      <c r="B5542" t="s">
        <v>143</v>
      </c>
      <c r="C5542" t="s">
        <v>337</v>
      </c>
      <c r="D5542" t="s">
        <v>338</v>
      </c>
      <c r="E5542" t="s">
        <v>91</v>
      </c>
      <c r="F5542" t="s">
        <v>30</v>
      </c>
      <c r="G5542" t="s">
        <v>19</v>
      </c>
      <c r="H5542" t="s">
        <v>38</v>
      </c>
      <c r="I5542" t="s">
        <v>39</v>
      </c>
      <c r="J5542">
        <v>2127</v>
      </c>
      <c r="K5542">
        <v>14.436666666666699</v>
      </c>
      <c r="L5542">
        <v>30706.79</v>
      </c>
      <c r="M5542">
        <v>20</v>
      </c>
      <c r="N5542" t="s">
        <v>91</v>
      </c>
      <c r="O5542" t="s">
        <v>22</v>
      </c>
      <c r="P5542" s="2">
        <f>DATEVALUE(CONCATENATE(RIGHT(output[[#This Row],[month_year]],2),"/01/",LEFT(output[[#This Row],[month_year]],4)))</f>
        <v>42522</v>
      </c>
    </row>
    <row r="5543" spans="1:16" x14ac:dyDescent="0.3">
      <c r="A5543">
        <v>201606</v>
      </c>
      <c r="B5543" t="s">
        <v>143</v>
      </c>
      <c r="C5543" t="s">
        <v>339</v>
      </c>
      <c r="D5543" t="s">
        <v>340</v>
      </c>
      <c r="E5543" t="s">
        <v>32</v>
      </c>
      <c r="F5543" t="s">
        <v>30</v>
      </c>
      <c r="G5543" t="s">
        <v>161</v>
      </c>
      <c r="H5543" t="s">
        <v>20</v>
      </c>
      <c r="I5543" t="s">
        <v>162</v>
      </c>
      <c r="J5543">
        <v>3058</v>
      </c>
      <c r="K5543">
        <v>13.13</v>
      </c>
      <c r="L5543">
        <v>40151.54</v>
      </c>
      <c r="N5543" t="s">
        <v>32</v>
      </c>
      <c r="O5543" t="s">
        <v>24</v>
      </c>
      <c r="P5543" s="2">
        <f>DATEVALUE(CONCATENATE(RIGHT(output[[#This Row],[month_year]],2),"/01/",LEFT(output[[#This Row],[month_year]],4)))</f>
        <v>42522</v>
      </c>
    </row>
    <row r="5544" spans="1:16" x14ac:dyDescent="0.3">
      <c r="A5544">
        <v>201606</v>
      </c>
      <c r="B5544" t="s">
        <v>143</v>
      </c>
      <c r="C5544" t="s">
        <v>341</v>
      </c>
      <c r="D5544" t="s">
        <v>342</v>
      </c>
      <c r="E5544" t="s">
        <v>91</v>
      </c>
      <c r="F5544" t="s">
        <v>30</v>
      </c>
      <c r="G5544" t="s">
        <v>161</v>
      </c>
      <c r="H5544" t="s">
        <v>38</v>
      </c>
      <c r="I5544" t="s">
        <v>165</v>
      </c>
      <c r="J5544">
        <v>5067</v>
      </c>
      <c r="K5544">
        <v>14.1733333333333</v>
      </c>
      <c r="L5544">
        <v>71816.28</v>
      </c>
      <c r="N5544" t="s">
        <v>91</v>
      </c>
      <c r="O5544" t="s">
        <v>24</v>
      </c>
      <c r="P5544" s="2">
        <f>DATEVALUE(CONCATENATE(RIGHT(output[[#This Row],[month_year]],2),"/01/",LEFT(output[[#This Row],[month_year]],4)))</f>
        <v>42522</v>
      </c>
    </row>
    <row r="5545" spans="1:16" x14ac:dyDescent="0.3">
      <c r="A5545">
        <v>201606</v>
      </c>
      <c r="B5545" t="s">
        <v>143</v>
      </c>
      <c r="C5545" t="s">
        <v>343</v>
      </c>
      <c r="D5545" t="s">
        <v>344</v>
      </c>
      <c r="E5545" t="s">
        <v>32</v>
      </c>
      <c r="F5545" t="s">
        <v>30</v>
      </c>
      <c r="G5545" t="s">
        <v>19</v>
      </c>
      <c r="H5545" t="s">
        <v>20</v>
      </c>
      <c r="I5545" t="s">
        <v>21</v>
      </c>
      <c r="J5545">
        <v>2893</v>
      </c>
      <c r="K5545">
        <v>12.936666666666699</v>
      </c>
      <c r="L5545">
        <v>37425.776666666701</v>
      </c>
      <c r="N5545" t="s">
        <v>32</v>
      </c>
      <c r="O5545" t="s">
        <v>24</v>
      </c>
      <c r="P5545" s="2">
        <f>DATEVALUE(CONCATENATE(RIGHT(output[[#This Row],[month_year]],2),"/01/",LEFT(output[[#This Row],[month_year]],4)))</f>
        <v>42522</v>
      </c>
    </row>
    <row r="5546" spans="1:16" x14ac:dyDescent="0.3">
      <c r="A5546">
        <v>201606</v>
      </c>
      <c r="B5546" t="s">
        <v>143</v>
      </c>
      <c r="C5546" t="s">
        <v>345</v>
      </c>
      <c r="D5546" t="s">
        <v>346</v>
      </c>
      <c r="E5546" t="s">
        <v>91</v>
      </c>
      <c r="F5546" t="s">
        <v>30</v>
      </c>
      <c r="G5546" t="s">
        <v>19</v>
      </c>
      <c r="H5546" t="s">
        <v>38</v>
      </c>
      <c r="I5546" t="s">
        <v>39</v>
      </c>
      <c r="J5546">
        <v>3535</v>
      </c>
      <c r="K5546">
        <v>14.123333333333299</v>
      </c>
      <c r="L5546">
        <v>49925.983333333301</v>
      </c>
      <c r="N5546" t="s">
        <v>91</v>
      </c>
      <c r="O5546" t="s">
        <v>24</v>
      </c>
      <c r="P5546" s="2">
        <f>DATEVALUE(CONCATENATE(RIGHT(output[[#This Row],[month_year]],2),"/01/",LEFT(output[[#This Row],[month_year]],4)))</f>
        <v>42522</v>
      </c>
    </row>
    <row r="5547" spans="1:16" x14ac:dyDescent="0.3">
      <c r="A5547">
        <v>201606</v>
      </c>
      <c r="B5547" t="s">
        <v>143</v>
      </c>
      <c r="C5547" t="s">
        <v>363</v>
      </c>
      <c r="D5547" t="s">
        <v>364</v>
      </c>
      <c r="E5547" t="s">
        <v>365</v>
      </c>
      <c r="F5547" t="s">
        <v>30</v>
      </c>
      <c r="G5547" t="s">
        <v>27</v>
      </c>
      <c r="H5547" t="s">
        <v>20</v>
      </c>
      <c r="I5547" t="s">
        <v>28</v>
      </c>
      <c r="J5547">
        <v>1261</v>
      </c>
      <c r="K5547">
        <v>5.98</v>
      </c>
      <c r="L5547">
        <v>7540.78</v>
      </c>
      <c r="M5547">
        <v>0.33333333333333298</v>
      </c>
      <c r="N5547" t="s">
        <v>365</v>
      </c>
      <c r="O5547" t="s">
        <v>22</v>
      </c>
      <c r="P5547" s="2">
        <f>DATEVALUE(CONCATENATE(RIGHT(output[[#This Row],[month_year]],2),"/01/",LEFT(output[[#This Row],[month_year]],4)))</f>
        <v>42522</v>
      </c>
    </row>
    <row r="5548" spans="1:16" x14ac:dyDescent="0.3">
      <c r="A5548">
        <v>201606</v>
      </c>
      <c r="B5548" t="s">
        <v>143</v>
      </c>
      <c r="C5548" t="s">
        <v>366</v>
      </c>
      <c r="D5548" t="s">
        <v>367</v>
      </c>
      <c r="E5548" t="s">
        <v>368</v>
      </c>
      <c r="F5548" t="s">
        <v>30</v>
      </c>
      <c r="G5548" t="s">
        <v>27</v>
      </c>
      <c r="H5548" t="s">
        <v>38</v>
      </c>
      <c r="I5548" t="s">
        <v>150</v>
      </c>
      <c r="J5548">
        <v>934</v>
      </c>
      <c r="K5548">
        <v>6.98</v>
      </c>
      <c r="L5548">
        <v>6519.32</v>
      </c>
      <c r="M5548">
        <v>0.33333333333333298</v>
      </c>
      <c r="N5548" t="s">
        <v>368</v>
      </c>
      <c r="O5548" t="s">
        <v>22</v>
      </c>
      <c r="P5548" s="2">
        <f>DATEVALUE(CONCATENATE(RIGHT(output[[#This Row],[month_year]],2),"/01/",LEFT(output[[#This Row],[month_year]],4)))</f>
        <v>42522</v>
      </c>
    </row>
    <row r="5549" spans="1:16" x14ac:dyDescent="0.3">
      <c r="A5549">
        <v>201606</v>
      </c>
      <c r="B5549" t="s">
        <v>143</v>
      </c>
      <c r="C5549" t="s">
        <v>369</v>
      </c>
      <c r="D5549" t="s">
        <v>370</v>
      </c>
      <c r="E5549" t="s">
        <v>365</v>
      </c>
      <c r="F5549" t="s">
        <v>30</v>
      </c>
      <c r="G5549" t="s">
        <v>27</v>
      </c>
      <c r="H5549" t="s">
        <v>20</v>
      </c>
      <c r="I5549" t="s">
        <v>28</v>
      </c>
      <c r="J5549">
        <v>2050</v>
      </c>
      <c r="K5549">
        <v>5.98</v>
      </c>
      <c r="L5549">
        <v>12259</v>
      </c>
      <c r="N5549" t="s">
        <v>365</v>
      </c>
      <c r="O5549" t="s">
        <v>24</v>
      </c>
      <c r="P5549" s="2">
        <f>DATEVALUE(CONCATENATE(RIGHT(output[[#This Row],[month_year]],2),"/01/",LEFT(output[[#This Row],[month_year]],4)))</f>
        <v>42522</v>
      </c>
    </row>
    <row r="5550" spans="1:16" x14ac:dyDescent="0.3">
      <c r="A5550">
        <v>201606</v>
      </c>
      <c r="B5550" t="s">
        <v>143</v>
      </c>
      <c r="C5550" t="s">
        <v>371</v>
      </c>
      <c r="D5550" t="s">
        <v>372</v>
      </c>
      <c r="E5550" t="s">
        <v>368</v>
      </c>
      <c r="F5550" t="s">
        <v>30</v>
      </c>
      <c r="G5550" t="s">
        <v>27</v>
      </c>
      <c r="H5550" t="s">
        <v>38</v>
      </c>
      <c r="I5550" t="s">
        <v>150</v>
      </c>
      <c r="J5550">
        <v>1382</v>
      </c>
      <c r="K5550">
        <v>6.98</v>
      </c>
      <c r="L5550">
        <v>9646.36</v>
      </c>
      <c r="N5550" t="s">
        <v>368</v>
      </c>
      <c r="O5550" t="s">
        <v>24</v>
      </c>
      <c r="P5550" s="2">
        <f>DATEVALUE(CONCATENATE(RIGHT(output[[#This Row],[month_year]],2),"/01/",LEFT(output[[#This Row],[month_year]],4)))</f>
        <v>42522</v>
      </c>
    </row>
    <row r="5551" spans="1:16" x14ac:dyDescent="0.3">
      <c r="A5551">
        <v>201606</v>
      </c>
      <c r="B5551" t="s">
        <v>143</v>
      </c>
      <c r="C5551" t="s">
        <v>373</v>
      </c>
      <c r="D5551" t="s">
        <v>374</v>
      </c>
      <c r="E5551" t="s">
        <v>375</v>
      </c>
      <c r="F5551" t="s">
        <v>30</v>
      </c>
      <c r="G5551" t="s">
        <v>19</v>
      </c>
      <c r="H5551" t="s">
        <v>20</v>
      </c>
      <c r="I5551" t="s">
        <v>21</v>
      </c>
      <c r="J5551">
        <v>994</v>
      </c>
      <c r="K5551">
        <v>13.3233333333333</v>
      </c>
      <c r="L5551">
        <v>13243.393333333301</v>
      </c>
      <c r="M5551">
        <v>20</v>
      </c>
      <c r="N5551" t="s">
        <v>375</v>
      </c>
      <c r="O5551" t="s">
        <v>22</v>
      </c>
      <c r="P5551" s="2">
        <f>DATEVALUE(CONCATENATE(RIGHT(output[[#This Row],[month_year]],2),"/01/",LEFT(output[[#This Row],[month_year]],4)))</f>
        <v>42522</v>
      </c>
    </row>
    <row r="5552" spans="1:16" x14ac:dyDescent="0.3">
      <c r="A5552">
        <v>201606</v>
      </c>
      <c r="B5552" t="s">
        <v>143</v>
      </c>
      <c r="C5552" t="s">
        <v>376</v>
      </c>
      <c r="D5552" t="s">
        <v>377</v>
      </c>
      <c r="E5552" t="s">
        <v>375</v>
      </c>
      <c r="F5552" t="s">
        <v>30</v>
      </c>
      <c r="G5552" t="s">
        <v>19</v>
      </c>
      <c r="H5552" t="s">
        <v>20</v>
      </c>
      <c r="I5552" t="s">
        <v>21</v>
      </c>
      <c r="J5552">
        <v>2090</v>
      </c>
      <c r="K5552">
        <v>12.936666666666699</v>
      </c>
      <c r="L5552">
        <v>27037.633333333299</v>
      </c>
      <c r="N5552" t="s">
        <v>375</v>
      </c>
      <c r="O5552" t="s">
        <v>24</v>
      </c>
      <c r="P5552" s="2">
        <f>DATEVALUE(CONCATENATE(RIGHT(output[[#This Row],[month_year]],2),"/01/",LEFT(output[[#This Row],[month_year]],4)))</f>
        <v>42522</v>
      </c>
    </row>
    <row r="5553" spans="1:16" x14ac:dyDescent="0.3">
      <c r="A5553">
        <v>201606</v>
      </c>
      <c r="B5553" t="s">
        <v>143</v>
      </c>
      <c r="C5553" t="s">
        <v>378</v>
      </c>
      <c r="D5553" t="s">
        <v>379</v>
      </c>
      <c r="E5553" t="s">
        <v>380</v>
      </c>
      <c r="F5553" t="s">
        <v>30</v>
      </c>
      <c r="G5553" t="s">
        <v>19</v>
      </c>
      <c r="H5553" t="s">
        <v>38</v>
      </c>
      <c r="I5553" t="s">
        <v>39</v>
      </c>
      <c r="J5553">
        <v>2598</v>
      </c>
      <c r="K5553">
        <v>14.123333333333299</v>
      </c>
      <c r="L5553">
        <v>36692.42</v>
      </c>
      <c r="M5553">
        <v>20</v>
      </c>
      <c r="N5553" t="s">
        <v>380</v>
      </c>
      <c r="O5553" t="s">
        <v>22</v>
      </c>
      <c r="P5553" s="2">
        <f>DATEVALUE(CONCATENATE(RIGHT(output[[#This Row],[month_year]],2),"/01/",LEFT(output[[#This Row],[month_year]],4)))</f>
        <v>42522</v>
      </c>
    </row>
    <row r="5554" spans="1:16" x14ac:dyDescent="0.3">
      <c r="A5554">
        <v>201606</v>
      </c>
      <c r="B5554" t="s">
        <v>143</v>
      </c>
      <c r="C5554" t="s">
        <v>381</v>
      </c>
      <c r="D5554" t="s">
        <v>381</v>
      </c>
      <c r="E5554" t="s">
        <v>382</v>
      </c>
      <c r="F5554" t="s">
        <v>35</v>
      </c>
      <c r="G5554" t="s">
        <v>27</v>
      </c>
      <c r="H5554" t="s">
        <v>20</v>
      </c>
      <c r="I5554" t="s">
        <v>28</v>
      </c>
      <c r="J5554">
        <v>3117</v>
      </c>
      <c r="K5554">
        <v>5.98</v>
      </c>
      <c r="L5554">
        <v>18639.66</v>
      </c>
      <c r="M5554">
        <v>1</v>
      </c>
      <c r="N5554" t="s">
        <v>382</v>
      </c>
      <c r="O5554" t="s">
        <v>22</v>
      </c>
      <c r="P5554" s="2">
        <f>DATEVALUE(CONCATENATE(RIGHT(output[[#This Row],[month_year]],2),"/01/",LEFT(output[[#This Row],[month_year]],4)))</f>
        <v>42522</v>
      </c>
    </row>
    <row r="5555" spans="1:16" x14ac:dyDescent="0.3">
      <c r="A5555">
        <v>201606</v>
      </c>
      <c r="B5555" t="s">
        <v>143</v>
      </c>
      <c r="C5555" t="s">
        <v>383</v>
      </c>
      <c r="D5555" t="s">
        <v>383</v>
      </c>
      <c r="E5555" t="s">
        <v>384</v>
      </c>
      <c r="F5555" t="s">
        <v>35</v>
      </c>
      <c r="G5555" t="s">
        <v>27</v>
      </c>
      <c r="H5555" t="s">
        <v>38</v>
      </c>
      <c r="I5555" t="s">
        <v>150</v>
      </c>
      <c r="J5555">
        <v>2192</v>
      </c>
      <c r="K5555">
        <v>6.98</v>
      </c>
      <c r="L5555">
        <v>15300.16</v>
      </c>
      <c r="M5555">
        <v>0.66666666666666696</v>
      </c>
      <c r="N5555" t="s">
        <v>384</v>
      </c>
      <c r="O5555" t="s">
        <v>22</v>
      </c>
      <c r="P5555" s="2">
        <f>DATEVALUE(CONCATENATE(RIGHT(output[[#This Row],[month_year]],2),"/01/",LEFT(output[[#This Row],[month_year]],4)))</f>
        <v>42522</v>
      </c>
    </row>
    <row r="5556" spans="1:16" x14ac:dyDescent="0.3">
      <c r="A5556">
        <v>201606</v>
      </c>
      <c r="B5556" t="s">
        <v>143</v>
      </c>
      <c r="C5556" t="s">
        <v>385</v>
      </c>
      <c r="D5556" t="s">
        <v>385</v>
      </c>
      <c r="E5556" t="s">
        <v>382</v>
      </c>
      <c r="F5556" t="s">
        <v>35</v>
      </c>
      <c r="G5556" t="s">
        <v>27</v>
      </c>
      <c r="H5556" t="s">
        <v>20</v>
      </c>
      <c r="I5556" t="s">
        <v>28</v>
      </c>
      <c r="J5556">
        <v>4882</v>
      </c>
      <c r="K5556">
        <v>5.98</v>
      </c>
      <c r="L5556">
        <v>29194.36</v>
      </c>
      <c r="N5556" t="s">
        <v>382</v>
      </c>
      <c r="O5556" t="s">
        <v>24</v>
      </c>
      <c r="P5556" s="2">
        <f>DATEVALUE(CONCATENATE(RIGHT(output[[#This Row],[month_year]],2),"/01/",LEFT(output[[#This Row],[month_year]],4)))</f>
        <v>42522</v>
      </c>
    </row>
    <row r="5557" spans="1:16" x14ac:dyDescent="0.3">
      <c r="A5557">
        <v>201606</v>
      </c>
      <c r="B5557" t="s">
        <v>143</v>
      </c>
      <c r="C5557" t="s">
        <v>386</v>
      </c>
      <c r="D5557" t="s">
        <v>386</v>
      </c>
      <c r="E5557" t="s">
        <v>384</v>
      </c>
      <c r="F5557" t="s">
        <v>35</v>
      </c>
      <c r="G5557" t="s">
        <v>27</v>
      </c>
      <c r="H5557" t="s">
        <v>38</v>
      </c>
      <c r="I5557" t="s">
        <v>150</v>
      </c>
      <c r="J5557">
        <v>3494</v>
      </c>
      <c r="K5557">
        <v>6.98</v>
      </c>
      <c r="L5557">
        <v>24388.12</v>
      </c>
      <c r="N5557" t="s">
        <v>384</v>
      </c>
      <c r="O5557" t="s">
        <v>24</v>
      </c>
      <c r="P5557" s="2">
        <f>DATEVALUE(CONCATENATE(RIGHT(output[[#This Row],[month_year]],2),"/01/",LEFT(output[[#This Row],[month_year]],4)))</f>
        <v>42522</v>
      </c>
    </row>
    <row r="5558" spans="1:16" x14ac:dyDescent="0.3">
      <c r="A5558">
        <v>201606</v>
      </c>
      <c r="B5558" t="s">
        <v>143</v>
      </c>
      <c r="C5558" t="s">
        <v>387</v>
      </c>
      <c r="D5558" t="s">
        <v>387</v>
      </c>
      <c r="E5558" t="s">
        <v>34</v>
      </c>
      <c r="F5558" t="s">
        <v>35</v>
      </c>
      <c r="G5558" t="s">
        <v>19</v>
      </c>
      <c r="H5558" t="s">
        <v>20</v>
      </c>
      <c r="I5558" t="s">
        <v>21</v>
      </c>
      <c r="J5558">
        <v>1241</v>
      </c>
      <c r="K5558">
        <v>13.3233333333333</v>
      </c>
      <c r="L5558">
        <v>16534.256666666701</v>
      </c>
      <c r="M5558">
        <v>24</v>
      </c>
      <c r="N5558" t="s">
        <v>34</v>
      </c>
      <c r="O5558" t="s">
        <v>22</v>
      </c>
      <c r="P5558" s="2">
        <f>DATEVALUE(CONCATENATE(RIGHT(output[[#This Row],[month_year]],2),"/01/",LEFT(output[[#This Row],[month_year]],4)))</f>
        <v>42522</v>
      </c>
    </row>
    <row r="5559" spans="1:16" x14ac:dyDescent="0.3">
      <c r="A5559">
        <v>201606</v>
      </c>
      <c r="B5559" t="s">
        <v>143</v>
      </c>
      <c r="C5559" t="s">
        <v>388</v>
      </c>
      <c r="D5559" t="s">
        <v>388</v>
      </c>
      <c r="E5559" t="s">
        <v>389</v>
      </c>
      <c r="F5559" t="s">
        <v>35</v>
      </c>
      <c r="G5559" t="s">
        <v>19</v>
      </c>
      <c r="H5559" t="s">
        <v>38</v>
      </c>
      <c r="I5559" t="s">
        <v>39</v>
      </c>
      <c r="J5559">
        <v>1693</v>
      </c>
      <c r="K5559">
        <v>14.436666666666699</v>
      </c>
      <c r="L5559">
        <v>24441.276666666701</v>
      </c>
      <c r="M5559">
        <v>24</v>
      </c>
      <c r="N5559" t="s">
        <v>389</v>
      </c>
      <c r="O5559" t="s">
        <v>22</v>
      </c>
      <c r="P5559" s="2">
        <f>DATEVALUE(CONCATENATE(RIGHT(output[[#This Row],[month_year]],2),"/01/",LEFT(output[[#This Row],[month_year]],4)))</f>
        <v>42522</v>
      </c>
    </row>
    <row r="5560" spans="1:16" x14ac:dyDescent="0.3">
      <c r="A5560">
        <v>201606</v>
      </c>
      <c r="B5560" t="s">
        <v>143</v>
      </c>
      <c r="C5560" t="s">
        <v>390</v>
      </c>
      <c r="D5560" t="s">
        <v>390</v>
      </c>
      <c r="E5560" t="s">
        <v>34</v>
      </c>
      <c r="F5560" t="s">
        <v>35</v>
      </c>
      <c r="G5560" t="s">
        <v>161</v>
      </c>
      <c r="H5560" t="s">
        <v>20</v>
      </c>
      <c r="I5560" t="s">
        <v>162</v>
      </c>
      <c r="J5560">
        <v>4531</v>
      </c>
      <c r="K5560">
        <v>13.13</v>
      </c>
      <c r="L5560">
        <v>59492.03</v>
      </c>
      <c r="N5560" t="s">
        <v>34</v>
      </c>
      <c r="O5560" t="s">
        <v>24</v>
      </c>
      <c r="P5560" s="2">
        <f>DATEVALUE(CONCATENATE(RIGHT(output[[#This Row],[month_year]],2),"/01/",LEFT(output[[#This Row],[month_year]],4)))</f>
        <v>42522</v>
      </c>
    </row>
    <row r="5561" spans="1:16" x14ac:dyDescent="0.3">
      <c r="A5561">
        <v>201606</v>
      </c>
      <c r="B5561" t="s">
        <v>143</v>
      </c>
      <c r="C5561" t="s">
        <v>391</v>
      </c>
      <c r="D5561" t="s">
        <v>391</v>
      </c>
      <c r="E5561" t="s">
        <v>389</v>
      </c>
      <c r="F5561" t="s">
        <v>35</v>
      </c>
      <c r="G5561" t="s">
        <v>161</v>
      </c>
      <c r="H5561" t="s">
        <v>38</v>
      </c>
      <c r="I5561" t="s">
        <v>165</v>
      </c>
      <c r="J5561">
        <v>5225</v>
      </c>
      <c r="K5561">
        <v>14.1733333333333</v>
      </c>
      <c r="L5561">
        <v>74055.666666666701</v>
      </c>
      <c r="N5561" t="s">
        <v>389</v>
      </c>
      <c r="O5561" t="s">
        <v>24</v>
      </c>
      <c r="P5561" s="2">
        <f>DATEVALUE(CONCATENATE(RIGHT(output[[#This Row],[month_year]],2),"/01/",LEFT(output[[#This Row],[month_year]],4)))</f>
        <v>42522</v>
      </c>
    </row>
    <row r="5562" spans="1:16" x14ac:dyDescent="0.3">
      <c r="A5562">
        <v>201606</v>
      </c>
      <c r="B5562" t="s">
        <v>143</v>
      </c>
      <c r="C5562" t="s">
        <v>392</v>
      </c>
      <c r="D5562" t="s">
        <v>392</v>
      </c>
      <c r="E5562" t="s">
        <v>34</v>
      </c>
      <c r="F5562" t="s">
        <v>35</v>
      </c>
      <c r="G5562" t="s">
        <v>19</v>
      </c>
      <c r="H5562" t="s">
        <v>20</v>
      </c>
      <c r="I5562" t="s">
        <v>21</v>
      </c>
      <c r="J5562">
        <v>3317</v>
      </c>
      <c r="K5562">
        <v>12.936666666666699</v>
      </c>
      <c r="L5562">
        <v>42910.923333333303</v>
      </c>
      <c r="N5562" t="s">
        <v>34</v>
      </c>
      <c r="O5562" t="s">
        <v>24</v>
      </c>
      <c r="P5562" s="2">
        <f>DATEVALUE(CONCATENATE(RIGHT(output[[#This Row],[month_year]],2),"/01/",LEFT(output[[#This Row],[month_year]],4)))</f>
        <v>42522</v>
      </c>
    </row>
    <row r="5563" spans="1:16" x14ac:dyDescent="0.3">
      <c r="A5563">
        <v>201606</v>
      </c>
      <c r="B5563" t="s">
        <v>143</v>
      </c>
      <c r="C5563" t="s">
        <v>393</v>
      </c>
      <c r="D5563" t="s">
        <v>393</v>
      </c>
      <c r="E5563" t="s">
        <v>389</v>
      </c>
      <c r="F5563" t="s">
        <v>35</v>
      </c>
      <c r="G5563" t="s">
        <v>19</v>
      </c>
      <c r="H5563" t="s">
        <v>38</v>
      </c>
      <c r="I5563" t="s">
        <v>39</v>
      </c>
      <c r="J5563">
        <v>3779</v>
      </c>
      <c r="K5563">
        <v>14.123333333333299</v>
      </c>
      <c r="L5563">
        <v>53372.076666666697</v>
      </c>
      <c r="N5563" t="s">
        <v>389</v>
      </c>
      <c r="O5563" t="s">
        <v>24</v>
      </c>
      <c r="P5563" s="2">
        <f>DATEVALUE(CONCATENATE(RIGHT(output[[#This Row],[month_year]],2),"/01/",LEFT(output[[#This Row],[month_year]],4)))</f>
        <v>42522</v>
      </c>
    </row>
    <row r="5564" spans="1:16" x14ac:dyDescent="0.3">
      <c r="A5564">
        <v>201606</v>
      </c>
      <c r="B5564" t="s">
        <v>143</v>
      </c>
      <c r="C5564" t="s">
        <v>394</v>
      </c>
      <c r="D5564" t="s">
        <v>394</v>
      </c>
      <c r="E5564" t="s">
        <v>395</v>
      </c>
      <c r="F5564" t="s">
        <v>35</v>
      </c>
      <c r="G5564" t="s">
        <v>27</v>
      </c>
      <c r="H5564" t="s">
        <v>20</v>
      </c>
      <c r="I5564" t="s">
        <v>28</v>
      </c>
      <c r="J5564">
        <v>3268</v>
      </c>
      <c r="K5564">
        <v>5.98</v>
      </c>
      <c r="L5564">
        <v>19542.64</v>
      </c>
      <c r="M5564">
        <v>1</v>
      </c>
      <c r="N5564" t="s">
        <v>395</v>
      </c>
      <c r="O5564" t="s">
        <v>22</v>
      </c>
      <c r="P5564" s="2">
        <f>DATEVALUE(CONCATENATE(RIGHT(output[[#This Row],[month_year]],2),"/01/",LEFT(output[[#This Row],[month_year]],4)))</f>
        <v>42522</v>
      </c>
    </row>
    <row r="5565" spans="1:16" x14ac:dyDescent="0.3">
      <c r="A5565">
        <v>201606</v>
      </c>
      <c r="B5565" t="s">
        <v>143</v>
      </c>
      <c r="C5565" t="s">
        <v>396</v>
      </c>
      <c r="D5565" t="s">
        <v>396</v>
      </c>
      <c r="E5565" t="s">
        <v>397</v>
      </c>
      <c r="F5565" t="s">
        <v>35</v>
      </c>
      <c r="G5565" t="s">
        <v>27</v>
      </c>
      <c r="H5565" t="s">
        <v>38</v>
      </c>
      <c r="I5565" t="s">
        <v>150</v>
      </c>
      <c r="J5565">
        <v>2164</v>
      </c>
      <c r="K5565">
        <v>6.98</v>
      </c>
      <c r="L5565">
        <v>15104.72</v>
      </c>
      <c r="M5565">
        <v>1</v>
      </c>
      <c r="N5565" t="s">
        <v>397</v>
      </c>
      <c r="O5565" t="s">
        <v>22</v>
      </c>
      <c r="P5565" s="2">
        <f>DATEVALUE(CONCATENATE(RIGHT(output[[#This Row],[month_year]],2),"/01/",LEFT(output[[#This Row],[month_year]],4)))</f>
        <v>42522</v>
      </c>
    </row>
    <row r="5566" spans="1:16" x14ac:dyDescent="0.3">
      <c r="A5566">
        <v>201606</v>
      </c>
      <c r="B5566" t="s">
        <v>143</v>
      </c>
      <c r="C5566" t="s">
        <v>398</v>
      </c>
      <c r="D5566" t="s">
        <v>398</v>
      </c>
      <c r="E5566" t="s">
        <v>395</v>
      </c>
      <c r="F5566" t="s">
        <v>35</v>
      </c>
      <c r="G5566" t="s">
        <v>27</v>
      </c>
      <c r="H5566" t="s">
        <v>20</v>
      </c>
      <c r="I5566" t="s">
        <v>28</v>
      </c>
      <c r="J5566">
        <v>5231</v>
      </c>
      <c r="K5566">
        <v>5.98</v>
      </c>
      <c r="L5566">
        <v>31281.38</v>
      </c>
      <c r="N5566" t="s">
        <v>395</v>
      </c>
      <c r="O5566" t="s">
        <v>24</v>
      </c>
      <c r="P5566" s="2">
        <f>DATEVALUE(CONCATENATE(RIGHT(output[[#This Row],[month_year]],2),"/01/",LEFT(output[[#This Row],[month_year]],4)))</f>
        <v>42522</v>
      </c>
    </row>
    <row r="5567" spans="1:16" x14ac:dyDescent="0.3">
      <c r="A5567">
        <v>201606</v>
      </c>
      <c r="B5567" t="s">
        <v>143</v>
      </c>
      <c r="C5567" t="s">
        <v>399</v>
      </c>
      <c r="D5567" t="s">
        <v>399</v>
      </c>
      <c r="E5567" t="s">
        <v>397</v>
      </c>
      <c r="F5567" t="s">
        <v>35</v>
      </c>
      <c r="G5567" t="s">
        <v>27</v>
      </c>
      <c r="H5567" t="s">
        <v>38</v>
      </c>
      <c r="I5567" t="s">
        <v>150</v>
      </c>
      <c r="J5567">
        <v>3492</v>
      </c>
      <c r="K5567">
        <v>6.98</v>
      </c>
      <c r="L5567">
        <v>24374.16</v>
      </c>
      <c r="N5567" t="s">
        <v>397</v>
      </c>
      <c r="O5567" t="s">
        <v>24</v>
      </c>
      <c r="P5567" s="2">
        <f>DATEVALUE(CONCATENATE(RIGHT(output[[#This Row],[month_year]],2),"/01/",LEFT(output[[#This Row],[month_year]],4)))</f>
        <v>42522</v>
      </c>
    </row>
    <row r="5568" spans="1:16" x14ac:dyDescent="0.3">
      <c r="A5568">
        <v>201606</v>
      </c>
      <c r="B5568" t="s">
        <v>143</v>
      </c>
      <c r="C5568" t="s">
        <v>400</v>
      </c>
      <c r="D5568" t="s">
        <v>400</v>
      </c>
      <c r="E5568" t="s">
        <v>36</v>
      </c>
      <c r="F5568" t="s">
        <v>35</v>
      </c>
      <c r="G5568" t="s">
        <v>19</v>
      </c>
      <c r="H5568" t="s">
        <v>20</v>
      </c>
      <c r="I5568" t="s">
        <v>21</v>
      </c>
      <c r="J5568">
        <v>1423</v>
      </c>
      <c r="K5568">
        <v>13.3233333333333</v>
      </c>
      <c r="L5568">
        <v>18959.1033333333</v>
      </c>
      <c r="M5568">
        <v>26.6666666666667</v>
      </c>
      <c r="N5568" t="s">
        <v>36</v>
      </c>
      <c r="O5568" t="s">
        <v>22</v>
      </c>
      <c r="P5568" s="2">
        <f>DATEVALUE(CONCATENATE(RIGHT(output[[#This Row],[month_year]],2),"/01/",LEFT(output[[#This Row],[month_year]],4)))</f>
        <v>42522</v>
      </c>
    </row>
    <row r="5569" spans="1:16" x14ac:dyDescent="0.3">
      <c r="A5569">
        <v>201606</v>
      </c>
      <c r="B5569" t="s">
        <v>143</v>
      </c>
      <c r="C5569" t="s">
        <v>401</v>
      </c>
      <c r="D5569" t="s">
        <v>401</v>
      </c>
      <c r="E5569" t="s">
        <v>37</v>
      </c>
      <c r="F5569" t="s">
        <v>35</v>
      </c>
      <c r="G5569" t="s">
        <v>19</v>
      </c>
      <c r="H5569" t="s">
        <v>38</v>
      </c>
      <c r="I5569" t="s">
        <v>39</v>
      </c>
      <c r="J5569">
        <v>1631</v>
      </c>
      <c r="K5569">
        <v>14.436666666666699</v>
      </c>
      <c r="L5569">
        <v>23546.203333333298</v>
      </c>
      <c r="M5569">
        <v>25.3333333333333</v>
      </c>
      <c r="N5569" t="s">
        <v>37</v>
      </c>
      <c r="O5569" t="s">
        <v>22</v>
      </c>
      <c r="P5569" s="2">
        <f>DATEVALUE(CONCATENATE(RIGHT(output[[#This Row],[month_year]],2),"/01/",LEFT(output[[#This Row],[month_year]],4)))</f>
        <v>42522</v>
      </c>
    </row>
    <row r="5570" spans="1:16" x14ac:dyDescent="0.3">
      <c r="A5570">
        <v>201606</v>
      </c>
      <c r="B5570" t="s">
        <v>143</v>
      </c>
      <c r="C5570" t="s">
        <v>402</v>
      </c>
      <c r="D5570" t="s">
        <v>402</v>
      </c>
      <c r="E5570" t="s">
        <v>36</v>
      </c>
      <c r="F5570" t="s">
        <v>35</v>
      </c>
      <c r="G5570" t="s">
        <v>161</v>
      </c>
      <c r="H5570" t="s">
        <v>20</v>
      </c>
      <c r="I5570" t="s">
        <v>162</v>
      </c>
      <c r="J5570">
        <v>5893</v>
      </c>
      <c r="K5570">
        <v>13.13</v>
      </c>
      <c r="L5570">
        <v>77375.09</v>
      </c>
      <c r="N5570" t="s">
        <v>36</v>
      </c>
      <c r="O5570" t="s">
        <v>24</v>
      </c>
      <c r="P5570" s="2">
        <f>DATEVALUE(CONCATENATE(RIGHT(output[[#This Row],[month_year]],2),"/01/",LEFT(output[[#This Row],[month_year]],4)))</f>
        <v>42522</v>
      </c>
    </row>
    <row r="5571" spans="1:16" x14ac:dyDescent="0.3">
      <c r="A5571">
        <v>201606</v>
      </c>
      <c r="B5571" t="s">
        <v>143</v>
      </c>
      <c r="C5571" t="s">
        <v>403</v>
      </c>
      <c r="D5571" t="s">
        <v>403</v>
      </c>
      <c r="E5571" t="s">
        <v>37</v>
      </c>
      <c r="F5571" t="s">
        <v>35</v>
      </c>
      <c r="G5571" t="s">
        <v>161</v>
      </c>
      <c r="H5571" t="s">
        <v>38</v>
      </c>
      <c r="I5571" t="s">
        <v>165</v>
      </c>
      <c r="J5571">
        <v>7519</v>
      </c>
      <c r="K5571">
        <v>14.1733333333333</v>
      </c>
      <c r="L5571">
        <v>106569.293333333</v>
      </c>
      <c r="N5571" t="s">
        <v>37</v>
      </c>
      <c r="O5571" t="s">
        <v>24</v>
      </c>
      <c r="P5571" s="2">
        <f>DATEVALUE(CONCATENATE(RIGHT(output[[#This Row],[month_year]],2),"/01/",LEFT(output[[#This Row],[month_year]],4)))</f>
        <v>42522</v>
      </c>
    </row>
    <row r="5572" spans="1:16" x14ac:dyDescent="0.3">
      <c r="A5572">
        <v>201606</v>
      </c>
      <c r="B5572" t="s">
        <v>143</v>
      </c>
      <c r="C5572" t="s">
        <v>404</v>
      </c>
      <c r="D5572" t="s">
        <v>404</v>
      </c>
      <c r="E5572" t="s">
        <v>36</v>
      </c>
      <c r="F5572" t="s">
        <v>35</v>
      </c>
      <c r="G5572" t="s">
        <v>19</v>
      </c>
      <c r="H5572" t="s">
        <v>20</v>
      </c>
      <c r="I5572" t="s">
        <v>21</v>
      </c>
      <c r="J5572">
        <v>3903</v>
      </c>
      <c r="K5572">
        <v>12.936666666666699</v>
      </c>
      <c r="L5572">
        <v>50491.81</v>
      </c>
      <c r="N5572" t="s">
        <v>36</v>
      </c>
      <c r="O5572" t="s">
        <v>24</v>
      </c>
      <c r="P5572" s="2">
        <f>DATEVALUE(CONCATENATE(RIGHT(output[[#This Row],[month_year]],2),"/01/",LEFT(output[[#This Row],[month_year]],4)))</f>
        <v>42522</v>
      </c>
    </row>
    <row r="5573" spans="1:16" x14ac:dyDescent="0.3">
      <c r="A5573">
        <v>201606</v>
      </c>
      <c r="B5573" t="s">
        <v>143</v>
      </c>
      <c r="C5573" t="s">
        <v>405</v>
      </c>
      <c r="D5573" t="s">
        <v>405</v>
      </c>
      <c r="E5573" t="s">
        <v>37</v>
      </c>
      <c r="F5573" t="s">
        <v>35</v>
      </c>
      <c r="G5573" t="s">
        <v>19</v>
      </c>
      <c r="H5573" t="s">
        <v>38</v>
      </c>
      <c r="I5573" t="s">
        <v>39</v>
      </c>
      <c r="J5573">
        <v>4498</v>
      </c>
      <c r="K5573">
        <v>14.123333333333299</v>
      </c>
      <c r="L5573">
        <v>63526.753333333298</v>
      </c>
      <c r="N5573" t="s">
        <v>37</v>
      </c>
      <c r="O5573" t="s">
        <v>24</v>
      </c>
      <c r="P5573" s="2">
        <f>DATEVALUE(CONCATENATE(RIGHT(output[[#This Row],[month_year]],2),"/01/",LEFT(output[[#This Row],[month_year]],4)))</f>
        <v>42522</v>
      </c>
    </row>
    <row r="5574" spans="1:16" x14ac:dyDescent="0.3">
      <c r="A5574">
        <v>201606</v>
      </c>
      <c r="B5574" t="s">
        <v>143</v>
      </c>
      <c r="C5574" t="s">
        <v>406</v>
      </c>
      <c r="D5574" t="s">
        <v>406</v>
      </c>
      <c r="E5574" t="s">
        <v>407</v>
      </c>
      <c r="F5574" t="s">
        <v>35</v>
      </c>
      <c r="G5574" t="s">
        <v>27</v>
      </c>
      <c r="H5574" t="s">
        <v>20</v>
      </c>
      <c r="I5574" t="s">
        <v>28</v>
      </c>
      <c r="J5574">
        <v>2997</v>
      </c>
      <c r="K5574">
        <v>5.98</v>
      </c>
      <c r="L5574">
        <v>17922.060000000001</v>
      </c>
      <c r="M5574">
        <v>0.66666666666666696</v>
      </c>
      <c r="N5574" t="s">
        <v>407</v>
      </c>
      <c r="O5574" t="s">
        <v>22</v>
      </c>
      <c r="P5574" s="2">
        <f>DATEVALUE(CONCATENATE(RIGHT(output[[#This Row],[month_year]],2),"/01/",LEFT(output[[#This Row],[month_year]],4)))</f>
        <v>42522</v>
      </c>
    </row>
    <row r="5575" spans="1:16" x14ac:dyDescent="0.3">
      <c r="A5575">
        <v>201606</v>
      </c>
      <c r="B5575" t="s">
        <v>143</v>
      </c>
      <c r="C5575" t="s">
        <v>408</v>
      </c>
      <c r="D5575" t="s">
        <v>408</v>
      </c>
      <c r="E5575" t="s">
        <v>409</v>
      </c>
      <c r="F5575" t="s">
        <v>35</v>
      </c>
      <c r="G5575" t="s">
        <v>27</v>
      </c>
      <c r="H5575" t="s">
        <v>38</v>
      </c>
      <c r="I5575" t="s">
        <v>150</v>
      </c>
      <c r="J5575">
        <v>2159</v>
      </c>
      <c r="K5575">
        <v>6.98</v>
      </c>
      <c r="L5575">
        <v>15069.82</v>
      </c>
      <c r="M5575">
        <v>1</v>
      </c>
      <c r="N5575" t="s">
        <v>409</v>
      </c>
      <c r="O5575" t="s">
        <v>22</v>
      </c>
      <c r="P5575" s="2">
        <f>DATEVALUE(CONCATENATE(RIGHT(output[[#This Row],[month_year]],2),"/01/",LEFT(output[[#This Row],[month_year]],4)))</f>
        <v>42522</v>
      </c>
    </row>
    <row r="5576" spans="1:16" x14ac:dyDescent="0.3">
      <c r="A5576">
        <v>201606</v>
      </c>
      <c r="B5576" t="s">
        <v>143</v>
      </c>
      <c r="C5576" t="s">
        <v>410</v>
      </c>
      <c r="D5576" t="s">
        <v>410</v>
      </c>
      <c r="E5576" t="s">
        <v>407</v>
      </c>
      <c r="F5576" t="s">
        <v>35</v>
      </c>
      <c r="G5576" t="s">
        <v>27</v>
      </c>
      <c r="H5576" t="s">
        <v>20</v>
      </c>
      <c r="I5576" t="s">
        <v>28</v>
      </c>
      <c r="J5576">
        <v>4566</v>
      </c>
      <c r="K5576">
        <v>5.98</v>
      </c>
      <c r="L5576">
        <v>27304.68</v>
      </c>
      <c r="N5576" t="s">
        <v>407</v>
      </c>
      <c r="O5576" t="s">
        <v>24</v>
      </c>
      <c r="P5576" s="2">
        <f>DATEVALUE(CONCATENATE(RIGHT(output[[#This Row],[month_year]],2),"/01/",LEFT(output[[#This Row],[month_year]],4)))</f>
        <v>42522</v>
      </c>
    </row>
    <row r="5577" spans="1:16" x14ac:dyDescent="0.3">
      <c r="A5577">
        <v>201606</v>
      </c>
      <c r="B5577" t="s">
        <v>143</v>
      </c>
      <c r="C5577" t="s">
        <v>411</v>
      </c>
      <c r="D5577" t="s">
        <v>411</v>
      </c>
      <c r="E5577" t="s">
        <v>409</v>
      </c>
      <c r="F5577" t="s">
        <v>35</v>
      </c>
      <c r="G5577" t="s">
        <v>27</v>
      </c>
      <c r="H5577" t="s">
        <v>38</v>
      </c>
      <c r="I5577" t="s">
        <v>150</v>
      </c>
      <c r="J5577">
        <v>3404</v>
      </c>
      <c r="K5577">
        <v>6.98</v>
      </c>
      <c r="L5577">
        <v>23759.919999999998</v>
      </c>
      <c r="N5577" t="s">
        <v>409</v>
      </c>
      <c r="O5577" t="s">
        <v>24</v>
      </c>
      <c r="P5577" s="2">
        <f>DATEVALUE(CONCATENATE(RIGHT(output[[#This Row],[month_year]],2),"/01/",LEFT(output[[#This Row],[month_year]],4)))</f>
        <v>42522</v>
      </c>
    </row>
    <row r="5578" spans="1:16" x14ac:dyDescent="0.3">
      <c r="A5578">
        <v>201606</v>
      </c>
      <c r="B5578" t="s">
        <v>143</v>
      </c>
      <c r="C5578" t="s">
        <v>412</v>
      </c>
      <c r="D5578" t="s">
        <v>412</v>
      </c>
      <c r="E5578" t="s">
        <v>93</v>
      </c>
      <c r="F5578" t="s">
        <v>35</v>
      </c>
      <c r="G5578" t="s">
        <v>19</v>
      </c>
      <c r="H5578" t="s">
        <v>20</v>
      </c>
      <c r="I5578" t="s">
        <v>21</v>
      </c>
      <c r="J5578">
        <v>820</v>
      </c>
      <c r="K5578">
        <v>13.3233333333333</v>
      </c>
      <c r="L5578">
        <v>10925.1333333333</v>
      </c>
      <c r="M5578">
        <v>24</v>
      </c>
      <c r="N5578" t="s">
        <v>93</v>
      </c>
      <c r="O5578" t="s">
        <v>22</v>
      </c>
      <c r="P5578" s="2">
        <f>DATEVALUE(CONCATENATE(RIGHT(output[[#This Row],[month_year]],2),"/01/",LEFT(output[[#This Row],[month_year]],4)))</f>
        <v>42522</v>
      </c>
    </row>
    <row r="5579" spans="1:16" x14ac:dyDescent="0.3">
      <c r="A5579">
        <v>201606</v>
      </c>
      <c r="B5579" t="s">
        <v>143</v>
      </c>
      <c r="C5579" t="s">
        <v>413</v>
      </c>
      <c r="D5579" t="s">
        <v>413</v>
      </c>
      <c r="E5579" t="s">
        <v>94</v>
      </c>
      <c r="F5579" t="s">
        <v>35</v>
      </c>
      <c r="G5579" t="s">
        <v>19</v>
      </c>
      <c r="H5579" t="s">
        <v>38</v>
      </c>
      <c r="I5579" t="s">
        <v>39</v>
      </c>
      <c r="J5579">
        <v>1183</v>
      </c>
      <c r="K5579">
        <v>14.436666666666699</v>
      </c>
      <c r="L5579">
        <v>17078.5766666667</v>
      </c>
      <c r="M5579">
        <v>22.6666666666667</v>
      </c>
      <c r="N5579" t="s">
        <v>94</v>
      </c>
      <c r="O5579" t="s">
        <v>22</v>
      </c>
      <c r="P5579" s="2">
        <f>DATEVALUE(CONCATENATE(RIGHT(output[[#This Row],[month_year]],2),"/01/",LEFT(output[[#This Row],[month_year]],4)))</f>
        <v>42522</v>
      </c>
    </row>
    <row r="5580" spans="1:16" x14ac:dyDescent="0.3">
      <c r="A5580">
        <v>201606</v>
      </c>
      <c r="B5580" t="s">
        <v>143</v>
      </c>
      <c r="C5580" t="s">
        <v>414</v>
      </c>
      <c r="D5580" t="s">
        <v>414</v>
      </c>
      <c r="E5580" t="s">
        <v>93</v>
      </c>
      <c r="F5580" t="s">
        <v>35</v>
      </c>
      <c r="G5580" t="s">
        <v>161</v>
      </c>
      <c r="H5580" t="s">
        <v>20</v>
      </c>
      <c r="I5580" t="s">
        <v>162</v>
      </c>
      <c r="J5580">
        <v>4743</v>
      </c>
      <c r="K5580">
        <v>13.13</v>
      </c>
      <c r="L5580">
        <v>62275.59</v>
      </c>
      <c r="N5580" t="s">
        <v>93</v>
      </c>
      <c r="O5580" t="s">
        <v>24</v>
      </c>
      <c r="P5580" s="2">
        <f>DATEVALUE(CONCATENATE(RIGHT(output[[#This Row],[month_year]],2),"/01/",LEFT(output[[#This Row],[month_year]],4)))</f>
        <v>42522</v>
      </c>
    </row>
    <row r="5581" spans="1:16" x14ac:dyDescent="0.3">
      <c r="A5581">
        <v>201606</v>
      </c>
      <c r="B5581" t="s">
        <v>143</v>
      </c>
      <c r="C5581" t="s">
        <v>415</v>
      </c>
      <c r="D5581" t="s">
        <v>415</v>
      </c>
      <c r="E5581" t="s">
        <v>94</v>
      </c>
      <c r="F5581" t="s">
        <v>35</v>
      </c>
      <c r="G5581" t="s">
        <v>161</v>
      </c>
      <c r="H5581" t="s">
        <v>38</v>
      </c>
      <c r="I5581" t="s">
        <v>165</v>
      </c>
      <c r="J5581">
        <v>6073</v>
      </c>
      <c r="K5581">
        <v>14.1733333333333</v>
      </c>
      <c r="L5581">
        <v>86074.653333333306</v>
      </c>
      <c r="N5581" t="s">
        <v>94</v>
      </c>
      <c r="O5581" t="s">
        <v>24</v>
      </c>
      <c r="P5581" s="2">
        <f>DATEVALUE(CONCATENATE(RIGHT(output[[#This Row],[month_year]],2),"/01/",LEFT(output[[#This Row],[month_year]],4)))</f>
        <v>42522</v>
      </c>
    </row>
    <row r="5582" spans="1:16" x14ac:dyDescent="0.3">
      <c r="A5582">
        <v>201606</v>
      </c>
      <c r="B5582" t="s">
        <v>143</v>
      </c>
      <c r="C5582" t="s">
        <v>416</v>
      </c>
      <c r="D5582" t="s">
        <v>416</v>
      </c>
      <c r="E5582" t="s">
        <v>93</v>
      </c>
      <c r="F5582" t="s">
        <v>35</v>
      </c>
      <c r="G5582" t="s">
        <v>19</v>
      </c>
      <c r="H5582" t="s">
        <v>20</v>
      </c>
      <c r="I5582" t="s">
        <v>21</v>
      </c>
      <c r="J5582">
        <v>3317</v>
      </c>
      <c r="K5582">
        <v>12.936666666666699</v>
      </c>
      <c r="L5582">
        <v>42910.923333333303</v>
      </c>
      <c r="N5582" t="s">
        <v>93</v>
      </c>
      <c r="O5582" t="s">
        <v>24</v>
      </c>
      <c r="P5582" s="2">
        <f>DATEVALUE(CONCATENATE(RIGHT(output[[#This Row],[month_year]],2),"/01/",LEFT(output[[#This Row],[month_year]],4)))</f>
        <v>42522</v>
      </c>
    </row>
    <row r="5583" spans="1:16" x14ac:dyDescent="0.3">
      <c r="A5583">
        <v>201606</v>
      </c>
      <c r="B5583" t="s">
        <v>143</v>
      </c>
      <c r="C5583" t="s">
        <v>417</v>
      </c>
      <c r="D5583" t="s">
        <v>417</v>
      </c>
      <c r="E5583" t="s">
        <v>94</v>
      </c>
      <c r="F5583" t="s">
        <v>35</v>
      </c>
      <c r="G5583" t="s">
        <v>19</v>
      </c>
      <c r="H5583" t="s">
        <v>38</v>
      </c>
      <c r="I5583" t="s">
        <v>39</v>
      </c>
      <c r="J5583">
        <v>4181</v>
      </c>
      <c r="K5583">
        <v>14.123333333333299</v>
      </c>
      <c r="L5583">
        <v>59049.656666666699</v>
      </c>
      <c r="N5583" t="s">
        <v>94</v>
      </c>
      <c r="O5583" t="s">
        <v>24</v>
      </c>
      <c r="P5583" s="2">
        <f>DATEVALUE(CONCATENATE(RIGHT(output[[#This Row],[month_year]],2),"/01/",LEFT(output[[#This Row],[month_year]],4)))</f>
        <v>42522</v>
      </c>
    </row>
    <row r="5584" spans="1:16" x14ac:dyDescent="0.3">
      <c r="A5584">
        <v>201606</v>
      </c>
      <c r="B5584" t="s">
        <v>143</v>
      </c>
      <c r="C5584" t="s">
        <v>418</v>
      </c>
      <c r="D5584" t="s">
        <v>418</v>
      </c>
      <c r="E5584" t="s">
        <v>419</v>
      </c>
      <c r="F5584" t="s">
        <v>35</v>
      </c>
      <c r="G5584" t="s">
        <v>243</v>
      </c>
      <c r="H5584" t="s">
        <v>20</v>
      </c>
      <c r="I5584" t="s">
        <v>244</v>
      </c>
      <c r="J5584">
        <v>940</v>
      </c>
      <c r="K5584">
        <v>5.98</v>
      </c>
      <c r="L5584">
        <v>5621.2</v>
      </c>
      <c r="M5584">
        <v>4</v>
      </c>
      <c r="N5584" t="s">
        <v>419</v>
      </c>
      <c r="O5584" t="s">
        <v>22</v>
      </c>
      <c r="P5584" s="2">
        <f>DATEVALUE(CONCATENATE(RIGHT(output[[#This Row],[month_year]],2),"/01/",LEFT(output[[#This Row],[month_year]],4)))</f>
        <v>42522</v>
      </c>
    </row>
    <row r="5585" spans="1:16" x14ac:dyDescent="0.3">
      <c r="A5585">
        <v>201606</v>
      </c>
      <c r="B5585" t="s">
        <v>143</v>
      </c>
      <c r="C5585" t="s">
        <v>420</v>
      </c>
      <c r="D5585" t="s">
        <v>420</v>
      </c>
      <c r="E5585" t="s">
        <v>421</v>
      </c>
      <c r="F5585" t="s">
        <v>35</v>
      </c>
      <c r="G5585" t="s">
        <v>243</v>
      </c>
      <c r="H5585" t="s">
        <v>38</v>
      </c>
      <c r="I5585" t="s">
        <v>248</v>
      </c>
      <c r="J5585">
        <v>662</v>
      </c>
      <c r="K5585">
        <v>6.98</v>
      </c>
      <c r="L5585">
        <v>4620.76</v>
      </c>
      <c r="M5585">
        <v>4</v>
      </c>
      <c r="N5585" t="s">
        <v>421</v>
      </c>
      <c r="O5585" t="s">
        <v>22</v>
      </c>
      <c r="P5585" s="2">
        <f>DATEVALUE(CONCATENATE(RIGHT(output[[#This Row],[month_year]],2),"/01/",LEFT(output[[#This Row],[month_year]],4)))</f>
        <v>42522</v>
      </c>
    </row>
    <row r="5586" spans="1:16" x14ac:dyDescent="0.3">
      <c r="A5586">
        <v>201606</v>
      </c>
      <c r="B5586" t="s">
        <v>143</v>
      </c>
      <c r="C5586" t="s">
        <v>422</v>
      </c>
      <c r="D5586" t="s">
        <v>422</v>
      </c>
      <c r="E5586" t="s">
        <v>419</v>
      </c>
      <c r="F5586" t="s">
        <v>35</v>
      </c>
      <c r="G5586" t="s">
        <v>243</v>
      </c>
      <c r="H5586" t="s">
        <v>20</v>
      </c>
      <c r="I5586" t="s">
        <v>244</v>
      </c>
      <c r="J5586">
        <v>2004</v>
      </c>
      <c r="K5586">
        <v>5.98</v>
      </c>
      <c r="L5586">
        <v>11983.92</v>
      </c>
      <c r="N5586" t="s">
        <v>419</v>
      </c>
      <c r="O5586" t="s">
        <v>24</v>
      </c>
      <c r="P5586" s="2">
        <f>DATEVALUE(CONCATENATE(RIGHT(output[[#This Row],[month_year]],2),"/01/",LEFT(output[[#This Row],[month_year]],4)))</f>
        <v>42522</v>
      </c>
    </row>
    <row r="5587" spans="1:16" x14ac:dyDescent="0.3">
      <c r="A5587">
        <v>201606</v>
      </c>
      <c r="B5587" t="s">
        <v>143</v>
      </c>
      <c r="C5587" t="s">
        <v>423</v>
      </c>
      <c r="D5587" t="s">
        <v>423</v>
      </c>
      <c r="E5587" t="s">
        <v>421</v>
      </c>
      <c r="F5587" t="s">
        <v>35</v>
      </c>
      <c r="G5587" t="s">
        <v>243</v>
      </c>
      <c r="H5587" t="s">
        <v>38</v>
      </c>
      <c r="I5587" t="s">
        <v>248</v>
      </c>
      <c r="J5587">
        <v>1238</v>
      </c>
      <c r="K5587">
        <v>6.98</v>
      </c>
      <c r="L5587">
        <v>8641.24</v>
      </c>
      <c r="N5587" t="s">
        <v>421</v>
      </c>
      <c r="O5587" t="s">
        <v>24</v>
      </c>
      <c r="P5587" s="2">
        <f>DATEVALUE(CONCATENATE(RIGHT(output[[#This Row],[month_year]],2),"/01/",LEFT(output[[#This Row],[month_year]],4)))</f>
        <v>42522</v>
      </c>
    </row>
    <row r="5588" spans="1:16" x14ac:dyDescent="0.3">
      <c r="A5588">
        <v>201606</v>
      </c>
      <c r="B5588" t="s">
        <v>143</v>
      </c>
      <c r="C5588" t="s">
        <v>424</v>
      </c>
      <c r="D5588" t="s">
        <v>424</v>
      </c>
      <c r="E5588" t="s">
        <v>96</v>
      </c>
      <c r="F5588" t="s">
        <v>35</v>
      </c>
      <c r="G5588" t="s">
        <v>52</v>
      </c>
      <c r="H5588" t="s">
        <v>20</v>
      </c>
      <c r="I5588" t="s">
        <v>53</v>
      </c>
      <c r="J5588">
        <v>1225</v>
      </c>
      <c r="K5588">
        <v>13.51</v>
      </c>
      <c r="L5588">
        <v>16549.75</v>
      </c>
      <c r="M5588">
        <v>16</v>
      </c>
      <c r="N5588" t="s">
        <v>96</v>
      </c>
      <c r="O5588" t="s">
        <v>22</v>
      </c>
      <c r="P5588" s="2">
        <f>DATEVALUE(CONCATENATE(RIGHT(output[[#This Row],[month_year]],2),"/01/",LEFT(output[[#This Row],[month_year]],4)))</f>
        <v>42522</v>
      </c>
    </row>
    <row r="5589" spans="1:16" x14ac:dyDescent="0.3">
      <c r="A5589">
        <v>201606</v>
      </c>
      <c r="B5589" t="s">
        <v>143</v>
      </c>
      <c r="C5589" t="s">
        <v>425</v>
      </c>
      <c r="D5589" t="s">
        <v>425</v>
      </c>
      <c r="E5589" t="s">
        <v>426</v>
      </c>
      <c r="F5589" t="s">
        <v>35</v>
      </c>
      <c r="G5589" t="s">
        <v>52</v>
      </c>
      <c r="H5589" t="s">
        <v>38</v>
      </c>
      <c r="I5589" t="s">
        <v>85</v>
      </c>
      <c r="J5589">
        <v>1236</v>
      </c>
      <c r="K5589">
        <v>14.53</v>
      </c>
      <c r="L5589">
        <v>17959.080000000002</v>
      </c>
      <c r="M5589">
        <v>16</v>
      </c>
      <c r="N5589" t="s">
        <v>426</v>
      </c>
      <c r="O5589" t="s">
        <v>22</v>
      </c>
      <c r="P5589" s="2">
        <f>DATEVALUE(CONCATENATE(RIGHT(output[[#This Row],[month_year]],2),"/01/",LEFT(output[[#This Row],[month_year]],4)))</f>
        <v>42522</v>
      </c>
    </row>
    <row r="5590" spans="1:16" x14ac:dyDescent="0.3">
      <c r="A5590">
        <v>201606</v>
      </c>
      <c r="B5590" t="s">
        <v>143</v>
      </c>
      <c r="C5590" t="s">
        <v>427</v>
      </c>
      <c r="D5590" t="s">
        <v>427</v>
      </c>
      <c r="E5590" t="s">
        <v>96</v>
      </c>
      <c r="F5590" t="s">
        <v>35</v>
      </c>
      <c r="G5590" t="s">
        <v>52</v>
      </c>
      <c r="H5590" t="s">
        <v>20</v>
      </c>
      <c r="I5590" t="s">
        <v>53</v>
      </c>
      <c r="J5590">
        <v>2710</v>
      </c>
      <c r="K5590">
        <v>12.74</v>
      </c>
      <c r="L5590">
        <v>34525.4</v>
      </c>
      <c r="N5590" t="s">
        <v>96</v>
      </c>
      <c r="O5590" t="s">
        <v>24</v>
      </c>
      <c r="P5590" s="2">
        <f>DATEVALUE(CONCATENATE(RIGHT(output[[#This Row],[month_year]],2),"/01/",LEFT(output[[#This Row],[month_year]],4)))</f>
        <v>42522</v>
      </c>
    </row>
    <row r="5591" spans="1:16" x14ac:dyDescent="0.3">
      <c r="A5591">
        <v>201606</v>
      </c>
      <c r="B5591" t="s">
        <v>143</v>
      </c>
      <c r="C5591" t="s">
        <v>428</v>
      </c>
      <c r="D5591" t="s">
        <v>428</v>
      </c>
      <c r="E5591" t="s">
        <v>426</v>
      </c>
      <c r="F5591" t="s">
        <v>35</v>
      </c>
      <c r="G5591" t="s">
        <v>52</v>
      </c>
      <c r="H5591" t="s">
        <v>38</v>
      </c>
      <c r="I5591" t="s">
        <v>85</v>
      </c>
      <c r="J5591">
        <v>2176</v>
      </c>
      <c r="K5591">
        <v>14.04</v>
      </c>
      <c r="L5591">
        <v>30551.040000000001</v>
      </c>
      <c r="N5591" t="s">
        <v>426</v>
      </c>
      <c r="O5591" t="s">
        <v>24</v>
      </c>
      <c r="P5591" s="2">
        <f>DATEVALUE(CONCATENATE(RIGHT(output[[#This Row],[month_year]],2),"/01/",LEFT(output[[#This Row],[month_year]],4)))</f>
        <v>42522</v>
      </c>
    </row>
    <row r="5592" spans="1:16" x14ac:dyDescent="0.3">
      <c r="A5592">
        <v>201606</v>
      </c>
      <c r="B5592" t="s">
        <v>143</v>
      </c>
      <c r="C5592" t="s">
        <v>429</v>
      </c>
      <c r="D5592" t="s">
        <v>430</v>
      </c>
      <c r="E5592" t="s">
        <v>431</v>
      </c>
      <c r="F5592" t="s">
        <v>48</v>
      </c>
      <c r="G5592" t="s">
        <v>27</v>
      </c>
      <c r="H5592" t="s">
        <v>20</v>
      </c>
      <c r="I5592" t="s">
        <v>28</v>
      </c>
      <c r="J5592">
        <v>3975</v>
      </c>
      <c r="K5592">
        <v>5.98</v>
      </c>
      <c r="L5592">
        <v>23770.5</v>
      </c>
      <c r="M5592">
        <v>1.3333333333333299</v>
      </c>
      <c r="N5592" t="s">
        <v>431</v>
      </c>
      <c r="O5592" t="s">
        <v>22</v>
      </c>
      <c r="P5592" s="2">
        <f>DATEVALUE(CONCATENATE(RIGHT(output[[#This Row],[month_year]],2),"/01/",LEFT(output[[#This Row],[month_year]],4)))</f>
        <v>42522</v>
      </c>
    </row>
    <row r="5593" spans="1:16" x14ac:dyDescent="0.3">
      <c r="A5593">
        <v>201606</v>
      </c>
      <c r="B5593" t="s">
        <v>143</v>
      </c>
      <c r="C5593" t="s">
        <v>432</v>
      </c>
      <c r="D5593" t="s">
        <v>433</v>
      </c>
      <c r="E5593" t="s">
        <v>434</v>
      </c>
      <c r="F5593" t="s">
        <v>48</v>
      </c>
      <c r="G5593" t="s">
        <v>27</v>
      </c>
      <c r="H5593" t="s">
        <v>38</v>
      </c>
      <c r="I5593" t="s">
        <v>150</v>
      </c>
      <c r="J5593">
        <v>2269</v>
      </c>
      <c r="K5593">
        <v>6.98</v>
      </c>
      <c r="L5593">
        <v>15837.62</v>
      </c>
      <c r="M5593">
        <v>1</v>
      </c>
      <c r="N5593" t="s">
        <v>434</v>
      </c>
      <c r="O5593" t="s">
        <v>22</v>
      </c>
      <c r="P5593" s="2">
        <f>DATEVALUE(CONCATENATE(RIGHT(output[[#This Row],[month_year]],2),"/01/",LEFT(output[[#This Row],[month_year]],4)))</f>
        <v>42522</v>
      </c>
    </row>
    <row r="5594" spans="1:16" x14ac:dyDescent="0.3">
      <c r="A5594">
        <v>201606</v>
      </c>
      <c r="B5594" t="s">
        <v>143</v>
      </c>
      <c r="C5594" t="s">
        <v>435</v>
      </c>
      <c r="D5594" t="s">
        <v>436</v>
      </c>
      <c r="E5594" t="s">
        <v>431</v>
      </c>
      <c r="F5594" t="s">
        <v>48</v>
      </c>
      <c r="G5594" t="s">
        <v>27</v>
      </c>
      <c r="H5594" t="s">
        <v>20</v>
      </c>
      <c r="I5594" t="s">
        <v>28</v>
      </c>
      <c r="J5594">
        <v>7953</v>
      </c>
      <c r="K5594">
        <v>5.98</v>
      </c>
      <c r="L5594">
        <v>47558.94</v>
      </c>
      <c r="N5594" t="s">
        <v>431</v>
      </c>
      <c r="O5594" t="s">
        <v>24</v>
      </c>
      <c r="P5594" s="2">
        <f>DATEVALUE(CONCATENATE(RIGHT(output[[#This Row],[month_year]],2),"/01/",LEFT(output[[#This Row],[month_year]],4)))</f>
        <v>42522</v>
      </c>
    </row>
    <row r="5595" spans="1:16" x14ac:dyDescent="0.3">
      <c r="A5595">
        <v>201606</v>
      </c>
      <c r="B5595" t="s">
        <v>143</v>
      </c>
      <c r="C5595" t="s">
        <v>437</v>
      </c>
      <c r="D5595" t="s">
        <v>438</v>
      </c>
      <c r="E5595" t="s">
        <v>434</v>
      </c>
      <c r="F5595" t="s">
        <v>48</v>
      </c>
      <c r="G5595" t="s">
        <v>27</v>
      </c>
      <c r="H5595" t="s">
        <v>38</v>
      </c>
      <c r="I5595" t="s">
        <v>150</v>
      </c>
      <c r="J5595">
        <v>5409</v>
      </c>
      <c r="K5595">
        <v>6.98</v>
      </c>
      <c r="L5595">
        <v>37754.82</v>
      </c>
      <c r="N5595" t="s">
        <v>434</v>
      </c>
      <c r="O5595" t="s">
        <v>24</v>
      </c>
      <c r="P5595" s="2">
        <f>DATEVALUE(CONCATENATE(RIGHT(output[[#This Row],[month_year]],2),"/01/",LEFT(output[[#This Row],[month_year]],4)))</f>
        <v>42522</v>
      </c>
    </row>
    <row r="5596" spans="1:16" x14ac:dyDescent="0.3">
      <c r="A5596">
        <v>201606</v>
      </c>
      <c r="B5596" t="s">
        <v>143</v>
      </c>
      <c r="C5596" t="s">
        <v>439</v>
      </c>
      <c r="D5596" t="s">
        <v>440</v>
      </c>
      <c r="E5596" t="s">
        <v>47</v>
      </c>
      <c r="F5596" t="s">
        <v>48</v>
      </c>
      <c r="G5596" t="s">
        <v>19</v>
      </c>
      <c r="H5596" t="s">
        <v>20</v>
      </c>
      <c r="I5596" t="s">
        <v>21</v>
      </c>
      <c r="J5596">
        <v>2462</v>
      </c>
      <c r="K5596">
        <v>13.3233333333333</v>
      </c>
      <c r="L5596">
        <v>32802.046666666698</v>
      </c>
      <c r="M5596">
        <v>26.6666666666667</v>
      </c>
      <c r="N5596" t="s">
        <v>47</v>
      </c>
      <c r="O5596" t="s">
        <v>22</v>
      </c>
      <c r="P5596" s="2">
        <f>DATEVALUE(CONCATENATE(RIGHT(output[[#This Row],[month_year]],2),"/01/",LEFT(output[[#This Row],[month_year]],4)))</f>
        <v>42522</v>
      </c>
    </row>
    <row r="5597" spans="1:16" x14ac:dyDescent="0.3">
      <c r="A5597">
        <v>201606</v>
      </c>
      <c r="B5597" t="s">
        <v>143</v>
      </c>
      <c r="C5597" t="s">
        <v>441</v>
      </c>
      <c r="D5597" t="s">
        <v>442</v>
      </c>
      <c r="E5597" t="s">
        <v>443</v>
      </c>
      <c r="F5597" t="s">
        <v>48</v>
      </c>
      <c r="G5597" t="s">
        <v>19</v>
      </c>
      <c r="H5597" t="s">
        <v>38</v>
      </c>
      <c r="I5597" t="s">
        <v>39</v>
      </c>
      <c r="J5597">
        <v>2882</v>
      </c>
      <c r="K5597">
        <v>14.436666666666699</v>
      </c>
      <c r="L5597">
        <v>41606.473333333299</v>
      </c>
      <c r="M5597">
        <v>29.3333333333333</v>
      </c>
      <c r="N5597" t="s">
        <v>443</v>
      </c>
      <c r="O5597" t="s">
        <v>22</v>
      </c>
      <c r="P5597" s="2">
        <f>DATEVALUE(CONCATENATE(RIGHT(output[[#This Row],[month_year]],2),"/01/",LEFT(output[[#This Row],[month_year]],4)))</f>
        <v>42522</v>
      </c>
    </row>
    <row r="5598" spans="1:16" x14ac:dyDescent="0.3">
      <c r="A5598">
        <v>201606</v>
      </c>
      <c r="B5598" t="s">
        <v>143</v>
      </c>
      <c r="C5598" t="s">
        <v>444</v>
      </c>
      <c r="D5598" t="s">
        <v>445</v>
      </c>
      <c r="E5598" t="s">
        <v>47</v>
      </c>
      <c r="F5598" t="s">
        <v>48</v>
      </c>
      <c r="G5598" t="s">
        <v>19</v>
      </c>
      <c r="H5598" t="s">
        <v>20</v>
      </c>
      <c r="I5598" t="s">
        <v>21</v>
      </c>
      <c r="J5598">
        <v>4742</v>
      </c>
      <c r="K5598">
        <v>12.936666666666699</v>
      </c>
      <c r="L5598">
        <v>61345.673333333303</v>
      </c>
      <c r="N5598" t="s">
        <v>47</v>
      </c>
      <c r="O5598" t="s">
        <v>24</v>
      </c>
      <c r="P5598" s="2">
        <f>DATEVALUE(CONCATENATE(RIGHT(output[[#This Row],[month_year]],2),"/01/",LEFT(output[[#This Row],[month_year]],4)))</f>
        <v>42522</v>
      </c>
    </row>
    <row r="5599" spans="1:16" x14ac:dyDescent="0.3">
      <c r="A5599">
        <v>201606</v>
      </c>
      <c r="B5599" t="s">
        <v>143</v>
      </c>
      <c r="C5599" t="s">
        <v>446</v>
      </c>
      <c r="D5599" t="s">
        <v>447</v>
      </c>
      <c r="E5599" t="s">
        <v>443</v>
      </c>
      <c r="F5599" t="s">
        <v>48</v>
      </c>
      <c r="G5599" t="s">
        <v>19</v>
      </c>
      <c r="H5599" t="s">
        <v>38</v>
      </c>
      <c r="I5599" t="s">
        <v>39</v>
      </c>
      <c r="J5599">
        <v>6198</v>
      </c>
      <c r="K5599">
        <v>14.123333333333299</v>
      </c>
      <c r="L5599">
        <v>87536.42</v>
      </c>
      <c r="N5599" t="s">
        <v>443</v>
      </c>
      <c r="O5599" t="s">
        <v>24</v>
      </c>
      <c r="P5599" s="2">
        <f>DATEVALUE(CONCATENATE(RIGHT(output[[#This Row],[month_year]],2),"/01/",LEFT(output[[#This Row],[month_year]],4)))</f>
        <v>42522</v>
      </c>
    </row>
    <row r="5600" spans="1:16" x14ac:dyDescent="0.3">
      <c r="A5600">
        <v>201606</v>
      </c>
      <c r="B5600" t="s">
        <v>143</v>
      </c>
      <c r="C5600" t="s">
        <v>448</v>
      </c>
      <c r="D5600" t="s">
        <v>449</v>
      </c>
      <c r="E5600" t="s">
        <v>450</v>
      </c>
      <c r="F5600" t="s">
        <v>48</v>
      </c>
      <c r="G5600" t="s">
        <v>243</v>
      </c>
      <c r="H5600" t="s">
        <v>20</v>
      </c>
      <c r="I5600" t="s">
        <v>244</v>
      </c>
      <c r="J5600">
        <v>925</v>
      </c>
      <c r="K5600">
        <v>5.98</v>
      </c>
      <c r="L5600">
        <v>5531.5</v>
      </c>
      <c r="M5600">
        <v>4</v>
      </c>
      <c r="N5600" t="s">
        <v>450</v>
      </c>
      <c r="O5600" t="s">
        <v>22</v>
      </c>
      <c r="P5600" s="2">
        <f>DATEVALUE(CONCATENATE(RIGHT(output[[#This Row],[month_year]],2),"/01/",LEFT(output[[#This Row],[month_year]],4)))</f>
        <v>42522</v>
      </c>
    </row>
    <row r="5601" spans="1:16" x14ac:dyDescent="0.3">
      <c r="A5601">
        <v>201606</v>
      </c>
      <c r="B5601" t="s">
        <v>143</v>
      </c>
      <c r="C5601" t="s">
        <v>451</v>
      </c>
      <c r="D5601" t="s">
        <v>452</v>
      </c>
      <c r="E5601" t="s">
        <v>453</v>
      </c>
      <c r="F5601" t="s">
        <v>48</v>
      </c>
      <c r="G5601" t="s">
        <v>243</v>
      </c>
      <c r="H5601" t="s">
        <v>38</v>
      </c>
      <c r="I5601" t="s">
        <v>248</v>
      </c>
      <c r="J5601">
        <v>684</v>
      </c>
      <c r="K5601">
        <v>6.98</v>
      </c>
      <c r="L5601">
        <v>4774.32</v>
      </c>
      <c r="M5601">
        <v>4</v>
      </c>
      <c r="N5601" t="s">
        <v>453</v>
      </c>
      <c r="O5601" t="s">
        <v>22</v>
      </c>
      <c r="P5601" s="2">
        <f>DATEVALUE(CONCATENATE(RIGHT(output[[#This Row],[month_year]],2),"/01/",LEFT(output[[#This Row],[month_year]],4)))</f>
        <v>42522</v>
      </c>
    </row>
    <row r="5602" spans="1:16" x14ac:dyDescent="0.3">
      <c r="A5602">
        <v>201606</v>
      </c>
      <c r="B5602" t="s">
        <v>143</v>
      </c>
      <c r="C5602" t="s">
        <v>454</v>
      </c>
      <c r="D5602" t="s">
        <v>455</v>
      </c>
      <c r="E5602" t="s">
        <v>450</v>
      </c>
      <c r="F5602" t="s">
        <v>48</v>
      </c>
      <c r="G5602" t="s">
        <v>243</v>
      </c>
      <c r="H5602" t="s">
        <v>20</v>
      </c>
      <c r="I5602" t="s">
        <v>244</v>
      </c>
      <c r="J5602">
        <v>1935</v>
      </c>
      <c r="K5602">
        <v>5.98</v>
      </c>
      <c r="L5602">
        <v>11571.3</v>
      </c>
      <c r="N5602" t="s">
        <v>450</v>
      </c>
      <c r="O5602" t="s">
        <v>24</v>
      </c>
      <c r="P5602" s="2">
        <f>DATEVALUE(CONCATENATE(RIGHT(output[[#This Row],[month_year]],2),"/01/",LEFT(output[[#This Row],[month_year]],4)))</f>
        <v>42522</v>
      </c>
    </row>
    <row r="5603" spans="1:16" x14ac:dyDescent="0.3">
      <c r="A5603">
        <v>201606</v>
      </c>
      <c r="B5603" t="s">
        <v>143</v>
      </c>
      <c r="C5603" t="s">
        <v>456</v>
      </c>
      <c r="D5603" t="s">
        <v>457</v>
      </c>
      <c r="E5603" t="s">
        <v>453</v>
      </c>
      <c r="F5603" t="s">
        <v>48</v>
      </c>
      <c r="G5603" t="s">
        <v>243</v>
      </c>
      <c r="H5603" t="s">
        <v>38</v>
      </c>
      <c r="I5603" t="s">
        <v>248</v>
      </c>
      <c r="J5603">
        <v>966</v>
      </c>
      <c r="K5603">
        <v>6.98</v>
      </c>
      <c r="L5603">
        <v>6742.68</v>
      </c>
      <c r="N5603" t="s">
        <v>453</v>
      </c>
      <c r="O5603" t="s">
        <v>24</v>
      </c>
      <c r="P5603" s="2">
        <f>DATEVALUE(CONCATENATE(RIGHT(output[[#This Row],[month_year]],2),"/01/",LEFT(output[[#This Row],[month_year]],4)))</f>
        <v>42522</v>
      </c>
    </row>
    <row r="5604" spans="1:16" x14ac:dyDescent="0.3">
      <c r="A5604">
        <v>201606</v>
      </c>
      <c r="B5604" t="s">
        <v>143</v>
      </c>
      <c r="C5604" t="s">
        <v>458</v>
      </c>
      <c r="D5604" t="s">
        <v>459</v>
      </c>
      <c r="E5604" t="s">
        <v>51</v>
      </c>
      <c r="F5604" t="s">
        <v>48</v>
      </c>
      <c r="G5604" t="s">
        <v>52</v>
      </c>
      <c r="H5604" t="s">
        <v>20</v>
      </c>
      <c r="I5604" t="s">
        <v>53</v>
      </c>
      <c r="J5604">
        <v>1529</v>
      </c>
      <c r="K5604">
        <v>13.51</v>
      </c>
      <c r="L5604">
        <v>20656.79</v>
      </c>
      <c r="M5604">
        <v>16</v>
      </c>
      <c r="N5604" t="s">
        <v>51</v>
      </c>
      <c r="O5604" t="s">
        <v>22</v>
      </c>
      <c r="P5604" s="2">
        <f>DATEVALUE(CONCATENATE(RIGHT(output[[#This Row],[month_year]],2),"/01/",LEFT(output[[#This Row],[month_year]],4)))</f>
        <v>42522</v>
      </c>
    </row>
    <row r="5605" spans="1:16" x14ac:dyDescent="0.3">
      <c r="A5605">
        <v>201606</v>
      </c>
      <c r="B5605" t="s">
        <v>143</v>
      </c>
      <c r="C5605" t="s">
        <v>460</v>
      </c>
      <c r="D5605" t="s">
        <v>461</v>
      </c>
      <c r="E5605" t="s">
        <v>462</v>
      </c>
      <c r="F5605" t="s">
        <v>48</v>
      </c>
      <c r="G5605" t="s">
        <v>52</v>
      </c>
      <c r="H5605" t="s">
        <v>38</v>
      </c>
      <c r="I5605" t="s">
        <v>85</v>
      </c>
      <c r="J5605">
        <v>1039</v>
      </c>
      <c r="K5605">
        <v>14.53</v>
      </c>
      <c r="L5605">
        <v>15096.67</v>
      </c>
      <c r="M5605">
        <v>16</v>
      </c>
      <c r="N5605" t="s">
        <v>462</v>
      </c>
      <c r="O5605" t="s">
        <v>22</v>
      </c>
      <c r="P5605" s="2">
        <f>DATEVALUE(CONCATENATE(RIGHT(output[[#This Row],[month_year]],2),"/01/",LEFT(output[[#This Row],[month_year]],4)))</f>
        <v>42522</v>
      </c>
    </row>
    <row r="5606" spans="1:16" x14ac:dyDescent="0.3">
      <c r="A5606">
        <v>201606</v>
      </c>
      <c r="B5606" t="s">
        <v>143</v>
      </c>
      <c r="C5606" t="s">
        <v>463</v>
      </c>
      <c r="D5606" t="s">
        <v>464</v>
      </c>
      <c r="E5606" t="s">
        <v>51</v>
      </c>
      <c r="F5606" t="s">
        <v>48</v>
      </c>
      <c r="G5606" t="s">
        <v>52</v>
      </c>
      <c r="H5606" t="s">
        <v>20</v>
      </c>
      <c r="I5606" t="s">
        <v>53</v>
      </c>
      <c r="J5606">
        <v>2540</v>
      </c>
      <c r="K5606">
        <v>12.74</v>
      </c>
      <c r="L5606">
        <v>32359.599999999999</v>
      </c>
      <c r="N5606" t="s">
        <v>51</v>
      </c>
      <c r="O5606" t="s">
        <v>24</v>
      </c>
      <c r="P5606" s="2">
        <f>DATEVALUE(CONCATENATE(RIGHT(output[[#This Row],[month_year]],2),"/01/",LEFT(output[[#This Row],[month_year]],4)))</f>
        <v>42522</v>
      </c>
    </row>
    <row r="5607" spans="1:16" x14ac:dyDescent="0.3">
      <c r="A5607">
        <v>201606</v>
      </c>
      <c r="B5607" t="s">
        <v>143</v>
      </c>
      <c r="C5607" t="s">
        <v>465</v>
      </c>
      <c r="D5607" t="s">
        <v>466</v>
      </c>
      <c r="E5607" t="s">
        <v>462</v>
      </c>
      <c r="F5607" t="s">
        <v>48</v>
      </c>
      <c r="G5607" t="s">
        <v>52</v>
      </c>
      <c r="H5607" t="s">
        <v>38</v>
      </c>
      <c r="I5607" t="s">
        <v>85</v>
      </c>
      <c r="J5607">
        <v>2356</v>
      </c>
      <c r="K5607">
        <v>14.04</v>
      </c>
      <c r="L5607">
        <v>33078.239999999998</v>
      </c>
      <c r="N5607" t="s">
        <v>462</v>
      </c>
      <c r="O5607" t="s">
        <v>24</v>
      </c>
      <c r="P5607" s="2">
        <f>DATEVALUE(CONCATENATE(RIGHT(output[[#This Row],[month_year]],2),"/01/",LEFT(output[[#This Row],[month_year]],4)))</f>
        <v>42522</v>
      </c>
    </row>
    <row r="5608" spans="1:16" x14ac:dyDescent="0.3">
      <c r="A5608">
        <v>201606</v>
      </c>
      <c r="B5608" t="s">
        <v>143</v>
      </c>
      <c r="C5608" t="s">
        <v>467</v>
      </c>
      <c r="D5608" t="s">
        <v>468</v>
      </c>
      <c r="E5608" t="s">
        <v>469</v>
      </c>
      <c r="F5608" t="s">
        <v>48</v>
      </c>
      <c r="G5608" t="s">
        <v>27</v>
      </c>
      <c r="H5608" t="s">
        <v>20</v>
      </c>
      <c r="I5608" t="s">
        <v>28</v>
      </c>
      <c r="J5608">
        <v>3429</v>
      </c>
      <c r="K5608">
        <v>5.98</v>
      </c>
      <c r="L5608">
        <v>20505.419999999998</v>
      </c>
      <c r="M5608">
        <v>1.3333333333333299</v>
      </c>
      <c r="N5608" t="s">
        <v>469</v>
      </c>
      <c r="O5608" t="s">
        <v>22</v>
      </c>
      <c r="P5608" s="2">
        <f>DATEVALUE(CONCATENATE(RIGHT(output[[#This Row],[month_year]],2),"/01/",LEFT(output[[#This Row],[month_year]],4)))</f>
        <v>42522</v>
      </c>
    </row>
    <row r="5609" spans="1:16" x14ac:dyDescent="0.3">
      <c r="A5609">
        <v>201606</v>
      </c>
      <c r="B5609" t="s">
        <v>143</v>
      </c>
      <c r="C5609" t="s">
        <v>470</v>
      </c>
      <c r="D5609" t="s">
        <v>471</v>
      </c>
      <c r="E5609" t="s">
        <v>472</v>
      </c>
      <c r="F5609" t="s">
        <v>48</v>
      </c>
      <c r="G5609" t="s">
        <v>27</v>
      </c>
      <c r="H5609" t="s">
        <v>38</v>
      </c>
      <c r="I5609" t="s">
        <v>150</v>
      </c>
      <c r="J5609">
        <v>2088</v>
      </c>
      <c r="K5609">
        <v>6.98</v>
      </c>
      <c r="L5609">
        <v>14574.24</v>
      </c>
      <c r="M5609">
        <v>1.3333333333333299</v>
      </c>
      <c r="N5609" t="s">
        <v>472</v>
      </c>
      <c r="O5609" t="s">
        <v>22</v>
      </c>
      <c r="P5609" s="2">
        <f>DATEVALUE(CONCATENATE(RIGHT(output[[#This Row],[month_year]],2),"/01/",LEFT(output[[#This Row],[month_year]],4)))</f>
        <v>42522</v>
      </c>
    </row>
    <row r="5610" spans="1:16" x14ac:dyDescent="0.3">
      <c r="A5610">
        <v>201606</v>
      </c>
      <c r="B5610" t="s">
        <v>143</v>
      </c>
      <c r="C5610" t="s">
        <v>473</v>
      </c>
      <c r="D5610" t="s">
        <v>474</v>
      </c>
      <c r="E5610" t="s">
        <v>469</v>
      </c>
      <c r="F5610" t="s">
        <v>48</v>
      </c>
      <c r="G5610" t="s">
        <v>27</v>
      </c>
      <c r="H5610" t="s">
        <v>20</v>
      </c>
      <c r="I5610" t="s">
        <v>28</v>
      </c>
      <c r="J5610">
        <v>5223</v>
      </c>
      <c r="K5610">
        <v>5.98</v>
      </c>
      <c r="L5610">
        <v>31233.54</v>
      </c>
      <c r="N5610" t="s">
        <v>469</v>
      </c>
      <c r="O5610" t="s">
        <v>24</v>
      </c>
      <c r="P5610" s="2">
        <f>DATEVALUE(CONCATENATE(RIGHT(output[[#This Row],[month_year]],2),"/01/",LEFT(output[[#This Row],[month_year]],4)))</f>
        <v>42522</v>
      </c>
    </row>
    <row r="5611" spans="1:16" x14ac:dyDescent="0.3">
      <c r="A5611">
        <v>201606</v>
      </c>
      <c r="B5611" t="s">
        <v>143</v>
      </c>
      <c r="C5611" t="s">
        <v>475</v>
      </c>
      <c r="D5611" t="s">
        <v>476</v>
      </c>
      <c r="E5611" t="s">
        <v>472</v>
      </c>
      <c r="F5611" t="s">
        <v>48</v>
      </c>
      <c r="G5611" t="s">
        <v>27</v>
      </c>
      <c r="H5611" t="s">
        <v>38</v>
      </c>
      <c r="I5611" t="s">
        <v>150</v>
      </c>
      <c r="J5611">
        <v>3320</v>
      </c>
      <c r="K5611">
        <v>6.98</v>
      </c>
      <c r="L5611">
        <v>23173.599999999999</v>
      </c>
      <c r="N5611" t="s">
        <v>472</v>
      </c>
      <c r="O5611" t="s">
        <v>24</v>
      </c>
      <c r="P5611" s="2">
        <f>DATEVALUE(CONCATENATE(RIGHT(output[[#This Row],[month_year]],2),"/01/",LEFT(output[[#This Row],[month_year]],4)))</f>
        <v>42522</v>
      </c>
    </row>
    <row r="5612" spans="1:16" x14ac:dyDescent="0.3">
      <c r="A5612">
        <v>201606</v>
      </c>
      <c r="B5612" t="s">
        <v>143</v>
      </c>
      <c r="C5612" t="s">
        <v>477</v>
      </c>
      <c r="D5612" t="s">
        <v>478</v>
      </c>
      <c r="E5612" t="s">
        <v>61</v>
      </c>
      <c r="F5612" t="s">
        <v>48</v>
      </c>
      <c r="G5612" t="s">
        <v>19</v>
      </c>
      <c r="H5612" t="s">
        <v>20</v>
      </c>
      <c r="I5612" t="s">
        <v>21</v>
      </c>
      <c r="J5612">
        <v>2706</v>
      </c>
      <c r="K5612">
        <v>13.3233333333333</v>
      </c>
      <c r="L5612">
        <v>36052.94</v>
      </c>
      <c r="M5612">
        <v>24</v>
      </c>
      <c r="N5612" t="s">
        <v>61</v>
      </c>
      <c r="O5612" t="s">
        <v>22</v>
      </c>
      <c r="P5612" s="2">
        <f>DATEVALUE(CONCATENATE(RIGHT(output[[#This Row],[month_year]],2),"/01/",LEFT(output[[#This Row],[month_year]],4)))</f>
        <v>42522</v>
      </c>
    </row>
    <row r="5613" spans="1:16" x14ac:dyDescent="0.3">
      <c r="A5613">
        <v>201606</v>
      </c>
      <c r="B5613" t="s">
        <v>143</v>
      </c>
      <c r="C5613" t="s">
        <v>479</v>
      </c>
      <c r="D5613" t="s">
        <v>480</v>
      </c>
      <c r="E5613" t="s">
        <v>481</v>
      </c>
      <c r="F5613" t="s">
        <v>48</v>
      </c>
      <c r="G5613" t="s">
        <v>19</v>
      </c>
      <c r="H5613" t="s">
        <v>38</v>
      </c>
      <c r="I5613" t="s">
        <v>39</v>
      </c>
      <c r="J5613">
        <v>3971</v>
      </c>
      <c r="K5613">
        <v>14.436666666666699</v>
      </c>
      <c r="L5613">
        <v>57328.003333333298</v>
      </c>
      <c r="M5613">
        <v>22.6666666666667</v>
      </c>
      <c r="N5613" t="s">
        <v>481</v>
      </c>
      <c r="O5613" t="s">
        <v>22</v>
      </c>
      <c r="P5613" s="2">
        <f>DATEVALUE(CONCATENATE(RIGHT(output[[#This Row],[month_year]],2),"/01/",LEFT(output[[#This Row],[month_year]],4)))</f>
        <v>42522</v>
      </c>
    </row>
    <row r="5614" spans="1:16" x14ac:dyDescent="0.3">
      <c r="A5614">
        <v>201606</v>
      </c>
      <c r="B5614" t="s">
        <v>143</v>
      </c>
      <c r="C5614" t="s">
        <v>482</v>
      </c>
      <c r="D5614" t="s">
        <v>483</v>
      </c>
      <c r="E5614" t="s">
        <v>61</v>
      </c>
      <c r="F5614" t="s">
        <v>48</v>
      </c>
      <c r="G5614" t="s">
        <v>19</v>
      </c>
      <c r="H5614" t="s">
        <v>20</v>
      </c>
      <c r="I5614" t="s">
        <v>21</v>
      </c>
      <c r="J5614">
        <v>4074</v>
      </c>
      <c r="K5614">
        <v>12.936666666666699</v>
      </c>
      <c r="L5614">
        <v>52703.98</v>
      </c>
      <c r="N5614" t="s">
        <v>61</v>
      </c>
      <c r="O5614" t="s">
        <v>24</v>
      </c>
      <c r="P5614" s="2">
        <f>DATEVALUE(CONCATENATE(RIGHT(output[[#This Row],[month_year]],2),"/01/",LEFT(output[[#This Row],[month_year]],4)))</f>
        <v>42522</v>
      </c>
    </row>
    <row r="5615" spans="1:16" x14ac:dyDescent="0.3">
      <c r="A5615">
        <v>201606</v>
      </c>
      <c r="B5615" t="s">
        <v>143</v>
      </c>
      <c r="C5615" t="s">
        <v>484</v>
      </c>
      <c r="D5615" t="s">
        <v>485</v>
      </c>
      <c r="E5615" t="s">
        <v>481</v>
      </c>
      <c r="F5615" t="s">
        <v>48</v>
      </c>
      <c r="G5615" t="s">
        <v>19</v>
      </c>
      <c r="H5615" t="s">
        <v>38</v>
      </c>
      <c r="I5615" t="s">
        <v>39</v>
      </c>
      <c r="J5615">
        <v>5019</v>
      </c>
      <c r="K5615">
        <v>14.123333333333299</v>
      </c>
      <c r="L5615">
        <v>70885.009999999995</v>
      </c>
      <c r="N5615" t="s">
        <v>481</v>
      </c>
      <c r="O5615" t="s">
        <v>24</v>
      </c>
      <c r="P5615" s="2">
        <f>DATEVALUE(CONCATENATE(RIGHT(output[[#This Row],[month_year]],2),"/01/",LEFT(output[[#This Row],[month_year]],4)))</f>
        <v>42522</v>
      </c>
    </row>
    <row r="5616" spans="1:16" x14ac:dyDescent="0.3">
      <c r="A5616">
        <v>201606</v>
      </c>
      <c r="B5616" t="s">
        <v>143</v>
      </c>
      <c r="C5616" t="s">
        <v>486</v>
      </c>
      <c r="D5616" t="s">
        <v>487</v>
      </c>
      <c r="E5616" t="s">
        <v>488</v>
      </c>
      <c r="F5616" t="s">
        <v>65</v>
      </c>
      <c r="G5616" t="s">
        <v>27</v>
      </c>
      <c r="H5616" t="s">
        <v>20</v>
      </c>
      <c r="I5616" t="s">
        <v>28</v>
      </c>
      <c r="J5616">
        <v>1376</v>
      </c>
      <c r="K5616">
        <v>5.98</v>
      </c>
      <c r="L5616">
        <v>8228.48</v>
      </c>
      <c r="M5616">
        <v>1.3333333333333299</v>
      </c>
      <c r="N5616" t="s">
        <v>488</v>
      </c>
      <c r="O5616" t="s">
        <v>22</v>
      </c>
      <c r="P5616" s="2">
        <f>DATEVALUE(CONCATENATE(RIGHT(output[[#This Row],[month_year]],2),"/01/",LEFT(output[[#This Row],[month_year]],4)))</f>
        <v>42522</v>
      </c>
    </row>
    <row r="5617" spans="1:16" x14ac:dyDescent="0.3">
      <c r="A5617">
        <v>201606</v>
      </c>
      <c r="B5617" t="s">
        <v>143</v>
      </c>
      <c r="C5617" t="s">
        <v>489</v>
      </c>
      <c r="D5617" t="s">
        <v>490</v>
      </c>
      <c r="E5617" t="s">
        <v>491</v>
      </c>
      <c r="F5617" t="s">
        <v>65</v>
      </c>
      <c r="G5617" t="s">
        <v>27</v>
      </c>
      <c r="H5617" t="s">
        <v>38</v>
      </c>
      <c r="I5617" t="s">
        <v>150</v>
      </c>
      <c r="J5617">
        <v>1008</v>
      </c>
      <c r="K5617">
        <v>6.98</v>
      </c>
      <c r="L5617">
        <v>7035.84</v>
      </c>
      <c r="M5617">
        <v>1.3333333333333299</v>
      </c>
      <c r="N5617" t="s">
        <v>491</v>
      </c>
      <c r="O5617" t="s">
        <v>22</v>
      </c>
      <c r="P5617" s="2">
        <f>DATEVALUE(CONCATENATE(RIGHT(output[[#This Row],[month_year]],2),"/01/",LEFT(output[[#This Row],[month_year]],4)))</f>
        <v>42522</v>
      </c>
    </row>
    <row r="5618" spans="1:16" x14ac:dyDescent="0.3">
      <c r="A5618">
        <v>201606</v>
      </c>
      <c r="B5618" t="s">
        <v>143</v>
      </c>
      <c r="C5618" t="s">
        <v>492</v>
      </c>
      <c r="D5618" t="s">
        <v>493</v>
      </c>
      <c r="E5618" t="s">
        <v>488</v>
      </c>
      <c r="F5618" t="s">
        <v>65</v>
      </c>
      <c r="G5618" t="s">
        <v>27</v>
      </c>
      <c r="H5618" t="s">
        <v>20</v>
      </c>
      <c r="I5618" t="s">
        <v>28</v>
      </c>
      <c r="J5618">
        <v>2662</v>
      </c>
      <c r="K5618">
        <v>5.98</v>
      </c>
      <c r="L5618">
        <v>15918.76</v>
      </c>
      <c r="N5618" t="s">
        <v>488</v>
      </c>
      <c r="O5618" t="s">
        <v>24</v>
      </c>
      <c r="P5618" s="2">
        <f>DATEVALUE(CONCATENATE(RIGHT(output[[#This Row],[month_year]],2),"/01/",LEFT(output[[#This Row],[month_year]],4)))</f>
        <v>42522</v>
      </c>
    </row>
    <row r="5619" spans="1:16" x14ac:dyDescent="0.3">
      <c r="A5619">
        <v>201606</v>
      </c>
      <c r="B5619" t="s">
        <v>143</v>
      </c>
      <c r="C5619" t="s">
        <v>494</v>
      </c>
      <c r="D5619" t="s">
        <v>495</v>
      </c>
      <c r="E5619" t="s">
        <v>491</v>
      </c>
      <c r="F5619" t="s">
        <v>65</v>
      </c>
      <c r="G5619" t="s">
        <v>27</v>
      </c>
      <c r="H5619" t="s">
        <v>38</v>
      </c>
      <c r="I5619" t="s">
        <v>150</v>
      </c>
      <c r="J5619">
        <v>1841</v>
      </c>
      <c r="K5619">
        <v>6.98</v>
      </c>
      <c r="L5619">
        <v>12850.18</v>
      </c>
      <c r="N5619" t="s">
        <v>491</v>
      </c>
      <c r="O5619" t="s">
        <v>24</v>
      </c>
      <c r="P5619" s="2">
        <f>DATEVALUE(CONCATENATE(RIGHT(output[[#This Row],[month_year]],2),"/01/",LEFT(output[[#This Row],[month_year]],4)))</f>
        <v>42522</v>
      </c>
    </row>
    <row r="5620" spans="1:16" x14ac:dyDescent="0.3">
      <c r="A5620">
        <v>201606</v>
      </c>
      <c r="B5620" t="s">
        <v>143</v>
      </c>
      <c r="C5620" t="s">
        <v>496</v>
      </c>
      <c r="D5620" t="s">
        <v>497</v>
      </c>
      <c r="E5620" t="s">
        <v>498</v>
      </c>
      <c r="F5620" t="s">
        <v>65</v>
      </c>
      <c r="G5620" t="s">
        <v>19</v>
      </c>
      <c r="H5620" t="s">
        <v>20</v>
      </c>
      <c r="I5620" t="s">
        <v>21</v>
      </c>
      <c r="J5620">
        <v>862</v>
      </c>
      <c r="K5620">
        <v>13.3233333333333</v>
      </c>
      <c r="L5620">
        <v>11484.7133333333</v>
      </c>
      <c r="M5620">
        <v>18.6666666666667</v>
      </c>
      <c r="N5620" t="s">
        <v>498</v>
      </c>
      <c r="O5620" t="s">
        <v>22</v>
      </c>
      <c r="P5620" s="2">
        <f>DATEVALUE(CONCATENATE(RIGHT(output[[#This Row],[month_year]],2),"/01/",LEFT(output[[#This Row],[month_year]],4)))</f>
        <v>42522</v>
      </c>
    </row>
    <row r="5621" spans="1:16" x14ac:dyDescent="0.3">
      <c r="A5621">
        <v>201606</v>
      </c>
      <c r="B5621" t="s">
        <v>143</v>
      </c>
      <c r="C5621" t="s">
        <v>499</v>
      </c>
      <c r="D5621" t="s">
        <v>500</v>
      </c>
      <c r="E5621" t="s">
        <v>501</v>
      </c>
      <c r="F5621" t="s">
        <v>65</v>
      </c>
      <c r="G5621" t="s">
        <v>19</v>
      </c>
      <c r="H5621" t="s">
        <v>38</v>
      </c>
      <c r="I5621" t="s">
        <v>39</v>
      </c>
      <c r="J5621">
        <v>1033</v>
      </c>
      <c r="K5621">
        <v>14.436666666666699</v>
      </c>
      <c r="L5621">
        <v>14913.0766666667</v>
      </c>
      <c r="M5621">
        <v>16</v>
      </c>
      <c r="N5621" t="s">
        <v>501</v>
      </c>
      <c r="O5621" t="s">
        <v>22</v>
      </c>
      <c r="P5621" s="2">
        <f>DATEVALUE(CONCATENATE(RIGHT(output[[#This Row],[month_year]],2),"/01/",LEFT(output[[#This Row],[month_year]],4)))</f>
        <v>42522</v>
      </c>
    </row>
    <row r="5622" spans="1:16" x14ac:dyDescent="0.3">
      <c r="A5622">
        <v>201606</v>
      </c>
      <c r="B5622" t="s">
        <v>143</v>
      </c>
      <c r="C5622" t="s">
        <v>502</v>
      </c>
      <c r="D5622" t="s">
        <v>503</v>
      </c>
      <c r="E5622" t="s">
        <v>498</v>
      </c>
      <c r="F5622" t="s">
        <v>65</v>
      </c>
      <c r="G5622" t="s">
        <v>161</v>
      </c>
      <c r="H5622" t="s">
        <v>20</v>
      </c>
      <c r="I5622" t="s">
        <v>162</v>
      </c>
      <c r="J5622">
        <v>2673</v>
      </c>
      <c r="K5622">
        <v>13.13</v>
      </c>
      <c r="L5622">
        <v>35096.49</v>
      </c>
      <c r="N5622" t="s">
        <v>498</v>
      </c>
      <c r="O5622" t="s">
        <v>24</v>
      </c>
      <c r="P5622" s="2">
        <f>DATEVALUE(CONCATENATE(RIGHT(output[[#This Row],[month_year]],2),"/01/",LEFT(output[[#This Row],[month_year]],4)))</f>
        <v>42522</v>
      </c>
    </row>
    <row r="5623" spans="1:16" x14ac:dyDescent="0.3">
      <c r="A5623">
        <v>201606</v>
      </c>
      <c r="B5623" t="s">
        <v>143</v>
      </c>
      <c r="C5623" t="s">
        <v>504</v>
      </c>
      <c r="D5623" t="s">
        <v>505</v>
      </c>
      <c r="E5623" t="s">
        <v>501</v>
      </c>
      <c r="F5623" t="s">
        <v>65</v>
      </c>
      <c r="G5623" t="s">
        <v>161</v>
      </c>
      <c r="H5623" t="s">
        <v>38</v>
      </c>
      <c r="I5623" t="s">
        <v>165</v>
      </c>
      <c r="J5623">
        <v>3533</v>
      </c>
      <c r="K5623">
        <v>14.1733333333333</v>
      </c>
      <c r="L5623">
        <v>50074.386666666702</v>
      </c>
      <c r="N5623" t="s">
        <v>501</v>
      </c>
      <c r="O5623" t="s">
        <v>24</v>
      </c>
      <c r="P5623" s="2">
        <f>DATEVALUE(CONCATENATE(RIGHT(output[[#This Row],[month_year]],2),"/01/",LEFT(output[[#This Row],[month_year]],4)))</f>
        <v>42522</v>
      </c>
    </row>
    <row r="5624" spans="1:16" x14ac:dyDescent="0.3">
      <c r="A5624">
        <v>201606</v>
      </c>
      <c r="B5624" t="s">
        <v>143</v>
      </c>
      <c r="C5624" t="s">
        <v>506</v>
      </c>
      <c r="D5624" t="s">
        <v>507</v>
      </c>
      <c r="E5624" t="s">
        <v>498</v>
      </c>
      <c r="F5624" t="s">
        <v>65</v>
      </c>
      <c r="G5624" t="s">
        <v>19</v>
      </c>
      <c r="H5624" t="s">
        <v>20</v>
      </c>
      <c r="I5624" t="s">
        <v>21</v>
      </c>
      <c r="J5624">
        <v>1958</v>
      </c>
      <c r="K5624">
        <v>12.936666666666699</v>
      </c>
      <c r="L5624">
        <v>25329.993333333299</v>
      </c>
      <c r="N5624" t="s">
        <v>498</v>
      </c>
      <c r="O5624" t="s">
        <v>24</v>
      </c>
      <c r="P5624" s="2">
        <f>DATEVALUE(CONCATENATE(RIGHT(output[[#This Row],[month_year]],2),"/01/",LEFT(output[[#This Row],[month_year]],4)))</f>
        <v>42522</v>
      </c>
    </row>
    <row r="5625" spans="1:16" x14ac:dyDescent="0.3">
      <c r="A5625">
        <v>201606</v>
      </c>
      <c r="B5625" t="s">
        <v>143</v>
      </c>
      <c r="C5625" t="s">
        <v>508</v>
      </c>
      <c r="D5625" t="s">
        <v>509</v>
      </c>
      <c r="E5625" t="s">
        <v>501</v>
      </c>
      <c r="F5625" t="s">
        <v>65</v>
      </c>
      <c r="G5625" t="s">
        <v>19</v>
      </c>
      <c r="H5625" t="s">
        <v>38</v>
      </c>
      <c r="I5625" t="s">
        <v>39</v>
      </c>
      <c r="J5625">
        <v>2265</v>
      </c>
      <c r="K5625">
        <v>14.123333333333299</v>
      </c>
      <c r="L5625">
        <v>31989.35</v>
      </c>
      <c r="N5625" t="s">
        <v>501</v>
      </c>
      <c r="O5625" t="s">
        <v>24</v>
      </c>
      <c r="P5625" s="2">
        <f>DATEVALUE(CONCATENATE(RIGHT(output[[#This Row],[month_year]],2),"/01/",LEFT(output[[#This Row],[month_year]],4)))</f>
        <v>42522</v>
      </c>
    </row>
    <row r="5626" spans="1:16" x14ac:dyDescent="0.3">
      <c r="A5626">
        <v>201606</v>
      </c>
      <c r="B5626" t="s">
        <v>143</v>
      </c>
      <c r="C5626" t="s">
        <v>510</v>
      </c>
      <c r="D5626" t="s">
        <v>511</v>
      </c>
      <c r="E5626" t="s">
        <v>512</v>
      </c>
      <c r="F5626" t="s">
        <v>65</v>
      </c>
      <c r="G5626" t="s">
        <v>27</v>
      </c>
      <c r="H5626" t="s">
        <v>20</v>
      </c>
      <c r="I5626" t="s">
        <v>28</v>
      </c>
      <c r="J5626">
        <v>948</v>
      </c>
      <c r="K5626">
        <v>5.98</v>
      </c>
      <c r="L5626">
        <v>5669.04</v>
      </c>
      <c r="M5626">
        <v>0.66666666666666696</v>
      </c>
      <c r="N5626" t="s">
        <v>512</v>
      </c>
      <c r="O5626" t="s">
        <v>22</v>
      </c>
      <c r="P5626" s="2">
        <f>DATEVALUE(CONCATENATE(RIGHT(output[[#This Row],[month_year]],2),"/01/",LEFT(output[[#This Row],[month_year]],4)))</f>
        <v>42522</v>
      </c>
    </row>
    <row r="5627" spans="1:16" x14ac:dyDescent="0.3">
      <c r="A5627">
        <v>201606</v>
      </c>
      <c r="B5627" t="s">
        <v>143</v>
      </c>
      <c r="C5627" t="s">
        <v>513</v>
      </c>
      <c r="D5627" t="s">
        <v>514</v>
      </c>
      <c r="E5627" t="s">
        <v>515</v>
      </c>
      <c r="F5627" t="s">
        <v>65</v>
      </c>
      <c r="G5627" t="s">
        <v>27</v>
      </c>
      <c r="H5627" t="s">
        <v>38</v>
      </c>
      <c r="I5627" t="s">
        <v>150</v>
      </c>
      <c r="J5627">
        <v>569</v>
      </c>
      <c r="K5627">
        <v>6.98</v>
      </c>
      <c r="L5627">
        <v>3971.62</v>
      </c>
      <c r="M5627">
        <v>0.66666666666666696</v>
      </c>
      <c r="N5627" t="s">
        <v>515</v>
      </c>
      <c r="O5627" t="s">
        <v>22</v>
      </c>
      <c r="P5627" s="2">
        <f>DATEVALUE(CONCATENATE(RIGHT(output[[#This Row],[month_year]],2),"/01/",LEFT(output[[#This Row],[month_year]],4)))</f>
        <v>42522</v>
      </c>
    </row>
    <row r="5628" spans="1:16" x14ac:dyDescent="0.3">
      <c r="A5628">
        <v>201606</v>
      </c>
      <c r="B5628" t="s">
        <v>143</v>
      </c>
      <c r="C5628" t="s">
        <v>516</v>
      </c>
      <c r="D5628" t="s">
        <v>517</v>
      </c>
      <c r="E5628" t="s">
        <v>512</v>
      </c>
      <c r="F5628" t="s">
        <v>65</v>
      </c>
      <c r="G5628" t="s">
        <v>27</v>
      </c>
      <c r="H5628" t="s">
        <v>20</v>
      </c>
      <c r="I5628" t="s">
        <v>28</v>
      </c>
      <c r="J5628">
        <v>1878</v>
      </c>
      <c r="K5628">
        <v>5.98</v>
      </c>
      <c r="L5628">
        <v>11230.44</v>
      </c>
      <c r="N5628" t="s">
        <v>512</v>
      </c>
      <c r="O5628" t="s">
        <v>24</v>
      </c>
      <c r="P5628" s="2">
        <f>DATEVALUE(CONCATENATE(RIGHT(output[[#This Row],[month_year]],2),"/01/",LEFT(output[[#This Row],[month_year]],4)))</f>
        <v>42522</v>
      </c>
    </row>
    <row r="5629" spans="1:16" x14ac:dyDescent="0.3">
      <c r="A5629">
        <v>201606</v>
      </c>
      <c r="B5629" t="s">
        <v>143</v>
      </c>
      <c r="C5629" t="s">
        <v>518</v>
      </c>
      <c r="D5629" t="s">
        <v>519</v>
      </c>
      <c r="E5629" t="s">
        <v>515</v>
      </c>
      <c r="F5629" t="s">
        <v>65</v>
      </c>
      <c r="G5629" t="s">
        <v>27</v>
      </c>
      <c r="H5629" t="s">
        <v>38</v>
      </c>
      <c r="I5629" t="s">
        <v>150</v>
      </c>
      <c r="J5629">
        <v>1174</v>
      </c>
      <c r="K5629">
        <v>6.98</v>
      </c>
      <c r="L5629">
        <v>8194.52</v>
      </c>
      <c r="N5629" t="s">
        <v>515</v>
      </c>
      <c r="O5629" t="s">
        <v>24</v>
      </c>
      <c r="P5629" s="2">
        <f>DATEVALUE(CONCATENATE(RIGHT(output[[#This Row],[month_year]],2),"/01/",LEFT(output[[#This Row],[month_year]],4)))</f>
        <v>42522</v>
      </c>
    </row>
    <row r="5630" spans="1:16" x14ac:dyDescent="0.3">
      <c r="A5630">
        <v>201606</v>
      </c>
      <c r="B5630" t="s">
        <v>143</v>
      </c>
      <c r="C5630" t="s">
        <v>520</v>
      </c>
      <c r="D5630" t="s">
        <v>521</v>
      </c>
      <c r="E5630" t="s">
        <v>100</v>
      </c>
      <c r="F5630" t="s">
        <v>65</v>
      </c>
      <c r="G5630" t="s">
        <v>19</v>
      </c>
      <c r="H5630" t="s">
        <v>20</v>
      </c>
      <c r="I5630" t="s">
        <v>21</v>
      </c>
      <c r="J5630">
        <v>1290</v>
      </c>
      <c r="K5630">
        <v>13.3233333333333</v>
      </c>
      <c r="L5630">
        <v>17187.099999999999</v>
      </c>
      <c r="M5630">
        <v>21.3333333333333</v>
      </c>
      <c r="N5630" t="s">
        <v>100</v>
      </c>
      <c r="O5630" t="s">
        <v>22</v>
      </c>
      <c r="P5630" s="2">
        <f>DATEVALUE(CONCATENATE(RIGHT(output[[#This Row],[month_year]],2),"/01/",LEFT(output[[#This Row],[month_year]],4)))</f>
        <v>42522</v>
      </c>
    </row>
    <row r="5631" spans="1:16" x14ac:dyDescent="0.3">
      <c r="A5631">
        <v>201606</v>
      </c>
      <c r="B5631" t="s">
        <v>143</v>
      </c>
      <c r="C5631" t="s">
        <v>522</v>
      </c>
      <c r="D5631" t="s">
        <v>102</v>
      </c>
      <c r="E5631" t="s">
        <v>103</v>
      </c>
      <c r="F5631" t="s">
        <v>65</v>
      </c>
      <c r="G5631" t="s">
        <v>19</v>
      </c>
      <c r="H5631" t="s">
        <v>38</v>
      </c>
      <c r="I5631" t="s">
        <v>39</v>
      </c>
      <c r="J5631">
        <v>1653</v>
      </c>
      <c r="K5631">
        <v>14.436666666666699</v>
      </c>
      <c r="L5631">
        <v>23863.81</v>
      </c>
      <c r="M5631">
        <v>20</v>
      </c>
      <c r="N5631" t="s">
        <v>103</v>
      </c>
      <c r="O5631" t="s">
        <v>22</v>
      </c>
      <c r="P5631" s="2">
        <f>DATEVALUE(CONCATENATE(RIGHT(output[[#This Row],[month_year]],2),"/01/",LEFT(output[[#This Row],[month_year]],4)))</f>
        <v>42522</v>
      </c>
    </row>
    <row r="5632" spans="1:16" x14ac:dyDescent="0.3">
      <c r="A5632">
        <v>201606</v>
      </c>
      <c r="B5632" t="s">
        <v>143</v>
      </c>
      <c r="C5632" t="s">
        <v>523</v>
      </c>
      <c r="D5632" t="s">
        <v>524</v>
      </c>
      <c r="E5632" t="s">
        <v>100</v>
      </c>
      <c r="F5632" t="s">
        <v>65</v>
      </c>
      <c r="G5632" t="s">
        <v>161</v>
      </c>
      <c r="H5632" t="s">
        <v>20</v>
      </c>
      <c r="I5632" t="s">
        <v>162</v>
      </c>
      <c r="J5632">
        <v>3594</v>
      </c>
      <c r="K5632">
        <v>13.13</v>
      </c>
      <c r="L5632">
        <v>47189.22</v>
      </c>
      <c r="N5632" t="s">
        <v>100</v>
      </c>
      <c r="O5632" t="s">
        <v>24</v>
      </c>
      <c r="P5632" s="2">
        <f>DATEVALUE(CONCATENATE(RIGHT(output[[#This Row],[month_year]],2),"/01/",LEFT(output[[#This Row],[month_year]],4)))</f>
        <v>42522</v>
      </c>
    </row>
    <row r="5633" spans="1:16" x14ac:dyDescent="0.3">
      <c r="A5633">
        <v>201606</v>
      </c>
      <c r="B5633" t="s">
        <v>143</v>
      </c>
      <c r="C5633" t="s">
        <v>525</v>
      </c>
      <c r="D5633" t="s">
        <v>526</v>
      </c>
      <c r="E5633" t="s">
        <v>103</v>
      </c>
      <c r="F5633" t="s">
        <v>65</v>
      </c>
      <c r="G5633" t="s">
        <v>161</v>
      </c>
      <c r="H5633" t="s">
        <v>38</v>
      </c>
      <c r="I5633" t="s">
        <v>165</v>
      </c>
      <c r="J5633">
        <v>4542</v>
      </c>
      <c r="K5633">
        <v>14.1733333333333</v>
      </c>
      <c r="L5633">
        <v>64375.28</v>
      </c>
      <c r="N5633" t="s">
        <v>103</v>
      </c>
      <c r="O5633" t="s">
        <v>24</v>
      </c>
      <c r="P5633" s="2">
        <f>DATEVALUE(CONCATENATE(RIGHT(output[[#This Row],[month_year]],2),"/01/",LEFT(output[[#This Row],[month_year]],4)))</f>
        <v>42522</v>
      </c>
    </row>
    <row r="5634" spans="1:16" x14ac:dyDescent="0.3">
      <c r="A5634">
        <v>201606</v>
      </c>
      <c r="B5634" t="s">
        <v>143</v>
      </c>
      <c r="C5634" t="s">
        <v>527</v>
      </c>
      <c r="D5634" t="s">
        <v>528</v>
      </c>
      <c r="E5634" t="s">
        <v>100</v>
      </c>
      <c r="F5634" t="s">
        <v>65</v>
      </c>
      <c r="G5634" t="s">
        <v>19</v>
      </c>
      <c r="H5634" t="s">
        <v>20</v>
      </c>
      <c r="I5634" t="s">
        <v>21</v>
      </c>
      <c r="J5634">
        <v>2890</v>
      </c>
      <c r="K5634">
        <v>12.936666666666699</v>
      </c>
      <c r="L5634">
        <v>37386.966666666704</v>
      </c>
      <c r="N5634" t="s">
        <v>100</v>
      </c>
      <c r="O5634" t="s">
        <v>24</v>
      </c>
      <c r="P5634" s="2">
        <f>DATEVALUE(CONCATENATE(RIGHT(output[[#This Row],[month_year]],2),"/01/",LEFT(output[[#This Row],[month_year]],4)))</f>
        <v>42522</v>
      </c>
    </row>
    <row r="5635" spans="1:16" x14ac:dyDescent="0.3">
      <c r="A5635">
        <v>201606</v>
      </c>
      <c r="B5635" t="s">
        <v>143</v>
      </c>
      <c r="C5635" t="s">
        <v>529</v>
      </c>
      <c r="D5635" t="s">
        <v>530</v>
      </c>
      <c r="E5635" t="s">
        <v>103</v>
      </c>
      <c r="F5635" t="s">
        <v>65</v>
      </c>
      <c r="G5635" t="s">
        <v>19</v>
      </c>
      <c r="H5635" t="s">
        <v>38</v>
      </c>
      <c r="I5635" t="s">
        <v>39</v>
      </c>
      <c r="J5635">
        <v>3267</v>
      </c>
      <c r="K5635">
        <v>14.123333333333299</v>
      </c>
      <c r="L5635">
        <v>46140.93</v>
      </c>
      <c r="N5635" t="s">
        <v>103</v>
      </c>
      <c r="O5635" t="s">
        <v>24</v>
      </c>
      <c r="P5635" s="2">
        <f>DATEVALUE(CONCATENATE(RIGHT(output[[#This Row],[month_year]],2),"/01/",LEFT(output[[#This Row],[month_year]],4)))</f>
        <v>42522</v>
      </c>
    </row>
    <row r="5636" spans="1:16" x14ac:dyDescent="0.3">
      <c r="A5636">
        <v>201606</v>
      </c>
      <c r="B5636" t="s">
        <v>143</v>
      </c>
      <c r="C5636" t="s">
        <v>553</v>
      </c>
      <c r="D5636" t="s">
        <v>554</v>
      </c>
      <c r="E5636" t="s">
        <v>555</v>
      </c>
      <c r="F5636" t="s">
        <v>65</v>
      </c>
      <c r="G5636" t="s">
        <v>27</v>
      </c>
      <c r="H5636" t="s">
        <v>20</v>
      </c>
      <c r="I5636" t="s">
        <v>28</v>
      </c>
      <c r="J5636">
        <v>1402</v>
      </c>
      <c r="K5636">
        <v>5.98</v>
      </c>
      <c r="L5636">
        <v>8383.9599999999991</v>
      </c>
      <c r="M5636">
        <v>0.66666666666666696</v>
      </c>
      <c r="N5636" t="s">
        <v>555</v>
      </c>
      <c r="O5636" t="s">
        <v>22</v>
      </c>
      <c r="P5636" s="2">
        <f>DATEVALUE(CONCATENATE(RIGHT(output[[#This Row],[month_year]],2),"/01/",LEFT(output[[#This Row],[month_year]],4)))</f>
        <v>42522</v>
      </c>
    </row>
    <row r="5637" spans="1:16" x14ac:dyDescent="0.3">
      <c r="A5637">
        <v>201606</v>
      </c>
      <c r="B5637" t="s">
        <v>143</v>
      </c>
      <c r="C5637" t="s">
        <v>556</v>
      </c>
      <c r="D5637" t="s">
        <v>557</v>
      </c>
      <c r="E5637" t="s">
        <v>558</v>
      </c>
      <c r="F5637" t="s">
        <v>65</v>
      </c>
      <c r="G5637" t="s">
        <v>27</v>
      </c>
      <c r="H5637" t="s">
        <v>38</v>
      </c>
      <c r="I5637" t="s">
        <v>150</v>
      </c>
      <c r="J5637">
        <v>998</v>
      </c>
      <c r="K5637">
        <v>6.98</v>
      </c>
      <c r="L5637">
        <v>6966.04</v>
      </c>
      <c r="M5637">
        <v>0.66666666666666696</v>
      </c>
      <c r="N5637" t="s">
        <v>558</v>
      </c>
      <c r="O5637" t="s">
        <v>22</v>
      </c>
      <c r="P5637" s="2">
        <f>DATEVALUE(CONCATENATE(RIGHT(output[[#This Row],[month_year]],2),"/01/",LEFT(output[[#This Row],[month_year]],4)))</f>
        <v>42522</v>
      </c>
    </row>
    <row r="5638" spans="1:16" x14ac:dyDescent="0.3">
      <c r="A5638">
        <v>201606</v>
      </c>
      <c r="B5638" t="s">
        <v>143</v>
      </c>
      <c r="C5638" t="s">
        <v>559</v>
      </c>
      <c r="D5638" t="s">
        <v>560</v>
      </c>
      <c r="E5638" t="s">
        <v>555</v>
      </c>
      <c r="F5638" t="s">
        <v>65</v>
      </c>
      <c r="G5638" t="s">
        <v>27</v>
      </c>
      <c r="H5638" t="s">
        <v>20</v>
      </c>
      <c r="I5638" t="s">
        <v>28</v>
      </c>
      <c r="J5638">
        <v>2576</v>
      </c>
      <c r="K5638">
        <v>5.98</v>
      </c>
      <c r="L5638">
        <v>15404.48</v>
      </c>
      <c r="N5638" t="s">
        <v>555</v>
      </c>
      <c r="O5638" t="s">
        <v>24</v>
      </c>
      <c r="P5638" s="2">
        <f>DATEVALUE(CONCATENATE(RIGHT(output[[#This Row],[month_year]],2),"/01/",LEFT(output[[#This Row],[month_year]],4)))</f>
        <v>42522</v>
      </c>
    </row>
    <row r="5639" spans="1:16" x14ac:dyDescent="0.3">
      <c r="A5639">
        <v>201606</v>
      </c>
      <c r="B5639" t="s">
        <v>143</v>
      </c>
      <c r="C5639" t="s">
        <v>561</v>
      </c>
      <c r="D5639" t="s">
        <v>562</v>
      </c>
      <c r="E5639" t="s">
        <v>558</v>
      </c>
      <c r="F5639" t="s">
        <v>65</v>
      </c>
      <c r="G5639" t="s">
        <v>27</v>
      </c>
      <c r="H5639" t="s">
        <v>38</v>
      </c>
      <c r="I5639" t="s">
        <v>150</v>
      </c>
      <c r="J5639">
        <v>1729</v>
      </c>
      <c r="K5639">
        <v>6.98</v>
      </c>
      <c r="L5639">
        <v>12068.42</v>
      </c>
      <c r="N5639" t="s">
        <v>558</v>
      </c>
      <c r="O5639" t="s">
        <v>24</v>
      </c>
      <c r="P5639" s="2">
        <f>DATEVALUE(CONCATENATE(RIGHT(output[[#This Row],[month_year]],2),"/01/",LEFT(output[[#This Row],[month_year]],4)))</f>
        <v>42522</v>
      </c>
    </row>
    <row r="5640" spans="1:16" x14ac:dyDescent="0.3">
      <c r="A5640">
        <v>201606</v>
      </c>
      <c r="B5640" t="s">
        <v>143</v>
      </c>
      <c r="C5640" t="s">
        <v>563</v>
      </c>
      <c r="D5640" t="s">
        <v>564</v>
      </c>
      <c r="E5640" t="s">
        <v>113</v>
      </c>
      <c r="F5640" t="s">
        <v>65</v>
      </c>
      <c r="G5640" t="s">
        <v>161</v>
      </c>
      <c r="H5640" t="s">
        <v>38</v>
      </c>
      <c r="I5640" t="s">
        <v>165</v>
      </c>
      <c r="J5640">
        <v>5186</v>
      </c>
      <c r="K5640">
        <v>14.1733333333333</v>
      </c>
      <c r="L5640">
        <v>73502.906666666706</v>
      </c>
      <c r="M5640">
        <v>21.3333333333333</v>
      </c>
      <c r="N5640" t="s">
        <v>113</v>
      </c>
      <c r="O5640" t="s">
        <v>22</v>
      </c>
      <c r="P5640" s="2">
        <f>DATEVALUE(CONCATENATE(RIGHT(output[[#This Row],[month_year]],2),"/01/",LEFT(output[[#This Row],[month_year]],4)))</f>
        <v>42522</v>
      </c>
    </row>
    <row r="5641" spans="1:16" x14ac:dyDescent="0.3">
      <c r="A5641">
        <v>201606</v>
      </c>
      <c r="B5641" t="s">
        <v>143</v>
      </c>
      <c r="C5641" t="s">
        <v>565</v>
      </c>
      <c r="D5641" t="s">
        <v>566</v>
      </c>
      <c r="E5641" t="s">
        <v>113</v>
      </c>
      <c r="F5641" t="s">
        <v>65</v>
      </c>
      <c r="G5641" t="s">
        <v>19</v>
      </c>
      <c r="H5641" t="s">
        <v>38</v>
      </c>
      <c r="I5641" t="s">
        <v>39</v>
      </c>
      <c r="J5641">
        <v>3054</v>
      </c>
      <c r="K5641">
        <v>14.123333333333299</v>
      </c>
      <c r="L5641">
        <v>43132.66</v>
      </c>
      <c r="N5641" t="s">
        <v>113</v>
      </c>
      <c r="O5641" t="s">
        <v>24</v>
      </c>
      <c r="P5641" s="2">
        <f>DATEVALUE(CONCATENATE(RIGHT(output[[#This Row],[month_year]],2),"/01/",LEFT(output[[#This Row],[month_year]],4)))</f>
        <v>42522</v>
      </c>
    </row>
    <row r="5642" spans="1:16" x14ac:dyDescent="0.3">
      <c r="A5642">
        <v>201606</v>
      </c>
      <c r="B5642" t="s">
        <v>143</v>
      </c>
      <c r="C5642" t="s">
        <v>567</v>
      </c>
      <c r="D5642" t="s">
        <v>568</v>
      </c>
      <c r="E5642" t="s">
        <v>67</v>
      </c>
      <c r="F5642" t="s">
        <v>65</v>
      </c>
      <c r="G5642" t="s">
        <v>19</v>
      </c>
      <c r="H5642" t="s">
        <v>20</v>
      </c>
      <c r="I5642" t="s">
        <v>21</v>
      </c>
      <c r="J5642">
        <v>1618</v>
      </c>
      <c r="K5642">
        <v>13.3233333333333</v>
      </c>
      <c r="L5642">
        <v>21557.153333333299</v>
      </c>
      <c r="M5642">
        <v>21.3333333333333</v>
      </c>
      <c r="N5642" t="s">
        <v>67</v>
      </c>
      <c r="O5642" t="s">
        <v>22</v>
      </c>
      <c r="P5642" s="2">
        <f>DATEVALUE(CONCATENATE(RIGHT(output[[#This Row],[month_year]],2),"/01/",LEFT(output[[#This Row],[month_year]],4)))</f>
        <v>42522</v>
      </c>
    </row>
    <row r="5643" spans="1:16" x14ac:dyDescent="0.3">
      <c r="A5643">
        <v>201606</v>
      </c>
      <c r="B5643" t="s">
        <v>143</v>
      </c>
      <c r="C5643" t="s">
        <v>569</v>
      </c>
      <c r="D5643" t="s">
        <v>112</v>
      </c>
      <c r="E5643" t="s">
        <v>113</v>
      </c>
      <c r="F5643" t="s">
        <v>65</v>
      </c>
      <c r="G5643" t="s">
        <v>19</v>
      </c>
      <c r="H5643" t="s">
        <v>38</v>
      </c>
      <c r="I5643" t="s">
        <v>39</v>
      </c>
      <c r="J5643">
        <v>1944</v>
      </c>
      <c r="K5643">
        <v>14.436666666666699</v>
      </c>
      <c r="L5643">
        <v>28064.880000000001</v>
      </c>
      <c r="N5643" t="s">
        <v>113</v>
      </c>
      <c r="O5643" t="s">
        <v>24</v>
      </c>
      <c r="P5643" s="2">
        <f>DATEVALUE(CONCATENATE(RIGHT(output[[#This Row],[month_year]],2),"/01/",LEFT(output[[#This Row],[month_year]],4)))</f>
        <v>42522</v>
      </c>
    </row>
    <row r="5644" spans="1:16" x14ac:dyDescent="0.3">
      <c r="A5644">
        <v>201606</v>
      </c>
      <c r="B5644" t="s">
        <v>143</v>
      </c>
      <c r="C5644" t="s">
        <v>570</v>
      </c>
      <c r="D5644" t="s">
        <v>571</v>
      </c>
      <c r="E5644" t="s">
        <v>67</v>
      </c>
      <c r="F5644" t="s">
        <v>65</v>
      </c>
      <c r="G5644" t="s">
        <v>161</v>
      </c>
      <c r="H5644" t="s">
        <v>20</v>
      </c>
      <c r="I5644" t="s">
        <v>162</v>
      </c>
      <c r="J5644">
        <v>4110</v>
      </c>
      <c r="K5644">
        <v>13.13</v>
      </c>
      <c r="L5644">
        <v>53964.3</v>
      </c>
      <c r="N5644" t="s">
        <v>67</v>
      </c>
      <c r="O5644" t="s">
        <v>24</v>
      </c>
      <c r="P5644" s="2">
        <f>DATEVALUE(CONCATENATE(RIGHT(output[[#This Row],[month_year]],2),"/01/",LEFT(output[[#This Row],[month_year]],4)))</f>
        <v>42522</v>
      </c>
    </row>
    <row r="5645" spans="1:16" x14ac:dyDescent="0.3">
      <c r="A5645">
        <v>201606</v>
      </c>
      <c r="B5645" t="s">
        <v>143</v>
      </c>
      <c r="C5645" t="s">
        <v>572</v>
      </c>
      <c r="D5645" t="s">
        <v>573</v>
      </c>
      <c r="E5645" t="s">
        <v>67</v>
      </c>
      <c r="F5645" t="s">
        <v>65</v>
      </c>
      <c r="G5645" t="s">
        <v>19</v>
      </c>
      <c r="H5645" t="s">
        <v>20</v>
      </c>
      <c r="I5645" t="s">
        <v>21</v>
      </c>
      <c r="J5645">
        <v>3087</v>
      </c>
      <c r="K5645">
        <v>12.936666666666699</v>
      </c>
      <c r="L5645">
        <v>39935.49</v>
      </c>
      <c r="N5645" t="s">
        <v>67</v>
      </c>
      <c r="O5645" t="s">
        <v>24</v>
      </c>
      <c r="P5645" s="2">
        <f>DATEVALUE(CONCATENATE(RIGHT(output[[#This Row],[month_year]],2),"/01/",LEFT(output[[#This Row],[month_year]],4)))</f>
        <v>42522</v>
      </c>
    </row>
    <row r="5646" spans="1:16" x14ac:dyDescent="0.3">
      <c r="A5646">
        <v>201606</v>
      </c>
      <c r="B5646" t="s">
        <v>143</v>
      </c>
      <c r="C5646" t="s">
        <v>574</v>
      </c>
      <c r="D5646" t="s">
        <v>575</v>
      </c>
      <c r="E5646" t="s">
        <v>576</v>
      </c>
      <c r="F5646" t="s">
        <v>65</v>
      </c>
      <c r="G5646" t="s">
        <v>27</v>
      </c>
      <c r="H5646" t="s">
        <v>20</v>
      </c>
      <c r="I5646" t="s">
        <v>28</v>
      </c>
      <c r="J5646">
        <v>1649</v>
      </c>
      <c r="K5646">
        <v>5.98</v>
      </c>
      <c r="L5646">
        <v>9861.02</v>
      </c>
      <c r="M5646">
        <v>0.66666666666666696</v>
      </c>
      <c r="N5646" t="s">
        <v>576</v>
      </c>
      <c r="O5646" t="s">
        <v>22</v>
      </c>
      <c r="P5646" s="2">
        <f>DATEVALUE(CONCATENATE(RIGHT(output[[#This Row],[month_year]],2),"/01/",LEFT(output[[#This Row],[month_year]],4)))</f>
        <v>42522</v>
      </c>
    </row>
    <row r="5647" spans="1:16" x14ac:dyDescent="0.3">
      <c r="A5647">
        <v>201606</v>
      </c>
      <c r="B5647" t="s">
        <v>143</v>
      </c>
      <c r="C5647" t="s">
        <v>577</v>
      </c>
      <c r="D5647" t="s">
        <v>578</v>
      </c>
      <c r="E5647" t="s">
        <v>579</v>
      </c>
      <c r="F5647" t="s">
        <v>65</v>
      </c>
      <c r="G5647" t="s">
        <v>27</v>
      </c>
      <c r="H5647" t="s">
        <v>38</v>
      </c>
      <c r="I5647" t="s">
        <v>150</v>
      </c>
      <c r="J5647">
        <v>1289</v>
      </c>
      <c r="K5647">
        <v>6.98</v>
      </c>
      <c r="L5647">
        <v>8997.2199999999993</v>
      </c>
      <c r="M5647">
        <v>0.66666666666666696</v>
      </c>
      <c r="N5647" t="s">
        <v>579</v>
      </c>
      <c r="O5647" t="s">
        <v>22</v>
      </c>
      <c r="P5647" s="2">
        <f>DATEVALUE(CONCATENATE(RIGHT(output[[#This Row],[month_year]],2),"/01/",LEFT(output[[#This Row],[month_year]],4)))</f>
        <v>42522</v>
      </c>
    </row>
    <row r="5648" spans="1:16" x14ac:dyDescent="0.3">
      <c r="A5648">
        <v>201606</v>
      </c>
      <c r="B5648" t="s">
        <v>143</v>
      </c>
      <c r="C5648" t="s">
        <v>580</v>
      </c>
      <c r="D5648" t="s">
        <v>581</v>
      </c>
      <c r="E5648" t="s">
        <v>576</v>
      </c>
      <c r="F5648" t="s">
        <v>65</v>
      </c>
      <c r="G5648" t="s">
        <v>27</v>
      </c>
      <c r="H5648" t="s">
        <v>20</v>
      </c>
      <c r="I5648" t="s">
        <v>28</v>
      </c>
      <c r="J5648">
        <v>2735</v>
      </c>
      <c r="K5648">
        <v>5.98</v>
      </c>
      <c r="L5648">
        <v>16355.3</v>
      </c>
      <c r="N5648" t="s">
        <v>576</v>
      </c>
      <c r="O5648" t="s">
        <v>24</v>
      </c>
      <c r="P5648" s="2">
        <f>DATEVALUE(CONCATENATE(RIGHT(output[[#This Row],[month_year]],2),"/01/",LEFT(output[[#This Row],[month_year]],4)))</f>
        <v>42522</v>
      </c>
    </row>
    <row r="5649" spans="1:16" x14ac:dyDescent="0.3">
      <c r="A5649">
        <v>201606</v>
      </c>
      <c r="B5649" t="s">
        <v>143</v>
      </c>
      <c r="C5649" t="s">
        <v>582</v>
      </c>
      <c r="D5649" t="s">
        <v>583</v>
      </c>
      <c r="E5649" t="s">
        <v>579</v>
      </c>
      <c r="F5649" t="s">
        <v>65</v>
      </c>
      <c r="G5649" t="s">
        <v>27</v>
      </c>
      <c r="H5649" t="s">
        <v>38</v>
      </c>
      <c r="I5649" t="s">
        <v>150</v>
      </c>
      <c r="J5649">
        <v>1844</v>
      </c>
      <c r="K5649">
        <v>6.98</v>
      </c>
      <c r="L5649">
        <v>12871.12</v>
      </c>
      <c r="N5649" t="s">
        <v>579</v>
      </c>
      <c r="O5649" t="s">
        <v>24</v>
      </c>
      <c r="P5649" s="2">
        <f>DATEVALUE(CONCATENATE(RIGHT(output[[#This Row],[month_year]],2),"/01/",LEFT(output[[#This Row],[month_year]],4)))</f>
        <v>42522</v>
      </c>
    </row>
    <row r="5650" spans="1:16" x14ac:dyDescent="0.3">
      <c r="A5650">
        <v>201606</v>
      </c>
      <c r="B5650" t="s">
        <v>143</v>
      </c>
      <c r="C5650" t="s">
        <v>584</v>
      </c>
      <c r="D5650" t="s">
        <v>585</v>
      </c>
      <c r="E5650" t="s">
        <v>115</v>
      </c>
      <c r="F5650" t="s">
        <v>65</v>
      </c>
      <c r="G5650" t="s">
        <v>19</v>
      </c>
      <c r="H5650" t="s">
        <v>20</v>
      </c>
      <c r="I5650" t="s">
        <v>21</v>
      </c>
      <c r="J5650">
        <v>762</v>
      </c>
      <c r="K5650">
        <v>13.3233333333333</v>
      </c>
      <c r="L5650">
        <v>10152.379999999999</v>
      </c>
      <c r="M5650">
        <v>17.3333333333333</v>
      </c>
      <c r="N5650" t="s">
        <v>115</v>
      </c>
      <c r="O5650" t="s">
        <v>22</v>
      </c>
      <c r="P5650" s="2">
        <f>DATEVALUE(CONCATENATE(RIGHT(output[[#This Row],[month_year]],2),"/01/",LEFT(output[[#This Row],[month_year]],4)))</f>
        <v>42522</v>
      </c>
    </row>
    <row r="5651" spans="1:16" x14ac:dyDescent="0.3">
      <c r="A5651">
        <v>201606</v>
      </c>
      <c r="B5651" t="s">
        <v>143</v>
      </c>
      <c r="C5651" t="s">
        <v>586</v>
      </c>
      <c r="D5651" t="s">
        <v>585</v>
      </c>
      <c r="E5651" t="s">
        <v>115</v>
      </c>
      <c r="F5651" t="s">
        <v>65</v>
      </c>
      <c r="G5651" t="s">
        <v>19</v>
      </c>
      <c r="H5651" t="s">
        <v>20</v>
      </c>
      <c r="I5651" t="s">
        <v>21</v>
      </c>
      <c r="J5651">
        <v>2121</v>
      </c>
      <c r="K5651">
        <v>13.3233333333333</v>
      </c>
      <c r="L5651">
        <v>28258.79</v>
      </c>
      <c r="N5651" t="s">
        <v>115</v>
      </c>
      <c r="O5651" t="s">
        <v>24</v>
      </c>
      <c r="P5651" s="2">
        <f>DATEVALUE(CONCATENATE(RIGHT(output[[#This Row],[month_year]],2),"/01/",LEFT(output[[#This Row],[month_year]],4)))</f>
        <v>42522</v>
      </c>
    </row>
    <row r="5652" spans="1:16" x14ac:dyDescent="0.3">
      <c r="A5652">
        <v>201606</v>
      </c>
      <c r="B5652" t="s">
        <v>143</v>
      </c>
      <c r="C5652" t="s">
        <v>587</v>
      </c>
      <c r="D5652" t="s">
        <v>588</v>
      </c>
      <c r="E5652" t="s">
        <v>117</v>
      </c>
      <c r="F5652" t="s">
        <v>65</v>
      </c>
      <c r="G5652" t="s">
        <v>19</v>
      </c>
      <c r="H5652" t="s">
        <v>38</v>
      </c>
      <c r="I5652" t="s">
        <v>39</v>
      </c>
      <c r="J5652">
        <v>1201</v>
      </c>
      <c r="K5652">
        <v>14.436666666666699</v>
      </c>
      <c r="L5652">
        <v>17338.436666666701</v>
      </c>
      <c r="M5652">
        <v>17.3333333333333</v>
      </c>
      <c r="N5652" t="s">
        <v>117</v>
      </c>
      <c r="O5652" t="s">
        <v>22</v>
      </c>
      <c r="P5652" s="2">
        <f>DATEVALUE(CONCATENATE(RIGHT(output[[#This Row],[month_year]],2),"/01/",LEFT(output[[#This Row],[month_year]],4)))</f>
        <v>42522</v>
      </c>
    </row>
    <row r="5653" spans="1:16" x14ac:dyDescent="0.3">
      <c r="A5653">
        <v>201606</v>
      </c>
      <c r="B5653" t="s">
        <v>143</v>
      </c>
      <c r="C5653" t="s">
        <v>589</v>
      </c>
      <c r="D5653" t="s">
        <v>590</v>
      </c>
      <c r="E5653" t="s">
        <v>117</v>
      </c>
      <c r="F5653" t="s">
        <v>65</v>
      </c>
      <c r="G5653" t="s">
        <v>161</v>
      </c>
      <c r="H5653" t="s">
        <v>38</v>
      </c>
      <c r="I5653" t="s">
        <v>165</v>
      </c>
      <c r="J5653">
        <v>3367</v>
      </c>
      <c r="K5653">
        <v>14.1733333333333</v>
      </c>
      <c r="L5653">
        <v>47721.613333333298</v>
      </c>
      <c r="N5653" t="s">
        <v>117</v>
      </c>
      <c r="O5653" t="s">
        <v>24</v>
      </c>
      <c r="P5653" s="2">
        <f>DATEVALUE(CONCATENATE(RIGHT(output[[#This Row],[month_year]],2),"/01/",LEFT(output[[#This Row],[month_year]],4)))</f>
        <v>42522</v>
      </c>
    </row>
    <row r="5654" spans="1:16" x14ac:dyDescent="0.3">
      <c r="A5654">
        <v>201606</v>
      </c>
      <c r="B5654" t="s">
        <v>143</v>
      </c>
      <c r="C5654" t="s">
        <v>591</v>
      </c>
      <c r="D5654" t="s">
        <v>592</v>
      </c>
      <c r="E5654" t="s">
        <v>115</v>
      </c>
      <c r="F5654" t="s">
        <v>65</v>
      </c>
      <c r="G5654" t="s">
        <v>19</v>
      </c>
      <c r="H5654" t="s">
        <v>20</v>
      </c>
      <c r="I5654" t="s">
        <v>21</v>
      </c>
      <c r="J5654">
        <v>1711</v>
      </c>
      <c r="K5654">
        <v>12.936666666666699</v>
      </c>
      <c r="L5654">
        <v>22134.636666666702</v>
      </c>
      <c r="N5654" t="s">
        <v>115</v>
      </c>
      <c r="O5654" t="s">
        <v>24</v>
      </c>
      <c r="P5654" s="2">
        <f>DATEVALUE(CONCATENATE(RIGHT(output[[#This Row],[month_year]],2),"/01/",LEFT(output[[#This Row],[month_year]],4)))</f>
        <v>42522</v>
      </c>
    </row>
    <row r="5655" spans="1:16" x14ac:dyDescent="0.3">
      <c r="A5655">
        <v>201606</v>
      </c>
      <c r="B5655" t="s">
        <v>143</v>
      </c>
      <c r="C5655" t="s">
        <v>593</v>
      </c>
      <c r="D5655" t="s">
        <v>594</v>
      </c>
      <c r="E5655" t="s">
        <v>117</v>
      </c>
      <c r="F5655" t="s">
        <v>65</v>
      </c>
      <c r="G5655" t="s">
        <v>19</v>
      </c>
      <c r="H5655" t="s">
        <v>38</v>
      </c>
      <c r="I5655" t="s">
        <v>39</v>
      </c>
      <c r="J5655">
        <v>1883</v>
      </c>
      <c r="K5655">
        <v>14.123333333333299</v>
      </c>
      <c r="L5655">
        <v>26594.2366666667</v>
      </c>
      <c r="N5655" t="s">
        <v>117</v>
      </c>
      <c r="O5655" t="s">
        <v>24</v>
      </c>
      <c r="P5655" s="2">
        <f>DATEVALUE(CONCATENATE(RIGHT(output[[#This Row],[month_year]],2),"/01/",LEFT(output[[#This Row],[month_year]],4)))</f>
        <v>42522</v>
      </c>
    </row>
    <row r="5656" spans="1:16" x14ac:dyDescent="0.3">
      <c r="A5656">
        <v>201606</v>
      </c>
      <c r="B5656" t="s">
        <v>143</v>
      </c>
      <c r="C5656" t="s">
        <v>595</v>
      </c>
      <c r="D5656" t="s">
        <v>596</v>
      </c>
      <c r="E5656" t="s">
        <v>65</v>
      </c>
      <c r="F5656" t="s">
        <v>65</v>
      </c>
      <c r="G5656" t="s">
        <v>19</v>
      </c>
      <c r="H5656" t="s">
        <v>20</v>
      </c>
      <c r="I5656" t="s">
        <v>21</v>
      </c>
      <c r="J5656">
        <v>2440</v>
      </c>
      <c r="K5656">
        <v>13.3233333333333</v>
      </c>
      <c r="L5656">
        <v>32508.933333333302</v>
      </c>
      <c r="M5656">
        <v>42.6666666666667</v>
      </c>
      <c r="N5656" t="s">
        <v>65</v>
      </c>
      <c r="O5656" t="s">
        <v>22</v>
      </c>
      <c r="P5656" s="2">
        <f>DATEVALUE(CONCATENATE(RIGHT(output[[#This Row],[month_year]],2),"/01/",LEFT(output[[#This Row],[month_year]],4)))</f>
        <v>42522</v>
      </c>
    </row>
    <row r="5657" spans="1:16" x14ac:dyDescent="0.3">
      <c r="A5657">
        <v>201606</v>
      </c>
      <c r="B5657" t="s">
        <v>143</v>
      </c>
      <c r="C5657" t="s">
        <v>597</v>
      </c>
      <c r="D5657" t="s">
        <v>598</v>
      </c>
      <c r="E5657" t="s">
        <v>120</v>
      </c>
      <c r="F5657" t="s">
        <v>65</v>
      </c>
      <c r="G5657" t="s">
        <v>19</v>
      </c>
      <c r="H5657" t="s">
        <v>38</v>
      </c>
      <c r="I5657" t="s">
        <v>39</v>
      </c>
      <c r="J5657">
        <v>2382</v>
      </c>
      <c r="K5657">
        <v>14.436666666666699</v>
      </c>
      <c r="L5657">
        <v>34388.14</v>
      </c>
      <c r="M5657">
        <v>41.3333333333333</v>
      </c>
      <c r="N5657" t="s">
        <v>120</v>
      </c>
      <c r="O5657" t="s">
        <v>22</v>
      </c>
      <c r="P5657" s="2">
        <f>DATEVALUE(CONCATENATE(RIGHT(output[[#This Row],[month_year]],2),"/01/",LEFT(output[[#This Row],[month_year]],4)))</f>
        <v>42522</v>
      </c>
    </row>
    <row r="5658" spans="1:16" x14ac:dyDescent="0.3">
      <c r="A5658">
        <v>201606</v>
      </c>
      <c r="B5658" t="s">
        <v>143</v>
      </c>
      <c r="C5658" t="s">
        <v>599</v>
      </c>
      <c r="D5658" t="s">
        <v>600</v>
      </c>
      <c r="E5658" t="s">
        <v>65</v>
      </c>
      <c r="F5658" t="s">
        <v>65</v>
      </c>
      <c r="G5658" t="s">
        <v>19</v>
      </c>
      <c r="H5658" t="s">
        <v>20</v>
      </c>
      <c r="I5658" t="s">
        <v>21</v>
      </c>
      <c r="J5658">
        <v>4735</v>
      </c>
      <c r="K5658">
        <v>12.936666666666699</v>
      </c>
      <c r="L5658">
        <v>61255.116666666698</v>
      </c>
      <c r="N5658" t="s">
        <v>65</v>
      </c>
      <c r="O5658" t="s">
        <v>24</v>
      </c>
      <c r="P5658" s="2">
        <f>DATEVALUE(CONCATENATE(RIGHT(output[[#This Row],[month_year]],2),"/01/",LEFT(output[[#This Row],[month_year]],4)))</f>
        <v>42522</v>
      </c>
    </row>
    <row r="5659" spans="1:16" x14ac:dyDescent="0.3">
      <c r="A5659">
        <v>201606</v>
      </c>
      <c r="B5659" t="s">
        <v>143</v>
      </c>
      <c r="C5659" t="s">
        <v>601</v>
      </c>
      <c r="D5659" t="s">
        <v>602</v>
      </c>
      <c r="E5659" t="s">
        <v>603</v>
      </c>
      <c r="F5659" t="s">
        <v>65</v>
      </c>
      <c r="G5659" t="s">
        <v>27</v>
      </c>
      <c r="H5659" t="s">
        <v>20</v>
      </c>
      <c r="I5659" t="s">
        <v>28</v>
      </c>
      <c r="J5659">
        <v>1625</v>
      </c>
      <c r="K5659">
        <v>5.98</v>
      </c>
      <c r="L5659">
        <v>9717.5</v>
      </c>
      <c r="M5659">
        <v>0.66666666666666696</v>
      </c>
      <c r="N5659" t="s">
        <v>603</v>
      </c>
      <c r="O5659" t="s">
        <v>22</v>
      </c>
      <c r="P5659" s="2">
        <f>DATEVALUE(CONCATENATE(RIGHT(output[[#This Row],[month_year]],2),"/01/",LEFT(output[[#This Row],[month_year]],4)))</f>
        <v>42522</v>
      </c>
    </row>
    <row r="5660" spans="1:16" x14ac:dyDescent="0.3">
      <c r="A5660">
        <v>201606</v>
      </c>
      <c r="B5660" t="s">
        <v>143</v>
      </c>
      <c r="C5660" t="s">
        <v>604</v>
      </c>
      <c r="D5660" t="s">
        <v>605</v>
      </c>
      <c r="E5660" t="s">
        <v>606</v>
      </c>
      <c r="F5660" t="s">
        <v>65</v>
      </c>
      <c r="G5660" t="s">
        <v>27</v>
      </c>
      <c r="H5660" t="s">
        <v>38</v>
      </c>
      <c r="I5660" t="s">
        <v>150</v>
      </c>
      <c r="J5660">
        <v>1166</v>
      </c>
      <c r="K5660">
        <v>6.98</v>
      </c>
      <c r="L5660">
        <v>8138.68</v>
      </c>
      <c r="M5660">
        <v>0.66666666666666696</v>
      </c>
      <c r="N5660" t="s">
        <v>606</v>
      </c>
      <c r="O5660" t="s">
        <v>22</v>
      </c>
      <c r="P5660" s="2">
        <f>DATEVALUE(CONCATENATE(RIGHT(output[[#This Row],[month_year]],2),"/01/",LEFT(output[[#This Row],[month_year]],4)))</f>
        <v>42522</v>
      </c>
    </row>
    <row r="5661" spans="1:16" x14ac:dyDescent="0.3">
      <c r="A5661">
        <v>201606</v>
      </c>
      <c r="B5661" t="s">
        <v>143</v>
      </c>
      <c r="C5661" t="s">
        <v>607</v>
      </c>
      <c r="D5661" t="s">
        <v>608</v>
      </c>
      <c r="E5661" t="s">
        <v>603</v>
      </c>
      <c r="F5661" t="s">
        <v>65</v>
      </c>
      <c r="G5661" t="s">
        <v>27</v>
      </c>
      <c r="H5661" t="s">
        <v>20</v>
      </c>
      <c r="I5661" t="s">
        <v>28</v>
      </c>
      <c r="J5661">
        <v>3592</v>
      </c>
      <c r="K5661">
        <v>5.98</v>
      </c>
      <c r="L5661">
        <v>21480.16</v>
      </c>
      <c r="N5661" t="s">
        <v>603</v>
      </c>
      <c r="O5661" t="s">
        <v>24</v>
      </c>
      <c r="P5661" s="2">
        <f>DATEVALUE(CONCATENATE(RIGHT(output[[#This Row],[month_year]],2),"/01/",LEFT(output[[#This Row],[month_year]],4)))</f>
        <v>42522</v>
      </c>
    </row>
    <row r="5662" spans="1:16" x14ac:dyDescent="0.3">
      <c r="A5662">
        <v>201606</v>
      </c>
      <c r="B5662" t="s">
        <v>143</v>
      </c>
      <c r="C5662" t="s">
        <v>609</v>
      </c>
      <c r="D5662" t="s">
        <v>610</v>
      </c>
      <c r="E5662" t="s">
        <v>606</v>
      </c>
      <c r="F5662" t="s">
        <v>65</v>
      </c>
      <c r="G5662" t="s">
        <v>27</v>
      </c>
      <c r="H5662" t="s">
        <v>38</v>
      </c>
      <c r="I5662" t="s">
        <v>150</v>
      </c>
      <c r="J5662">
        <v>2477</v>
      </c>
      <c r="K5662">
        <v>6.98</v>
      </c>
      <c r="L5662">
        <v>17289.46</v>
      </c>
      <c r="N5662" t="s">
        <v>606</v>
      </c>
      <c r="O5662" t="s">
        <v>24</v>
      </c>
      <c r="P5662" s="2">
        <f>DATEVALUE(CONCATENATE(RIGHT(output[[#This Row],[month_year]],2),"/01/",LEFT(output[[#This Row],[month_year]],4)))</f>
        <v>42522</v>
      </c>
    </row>
    <row r="5663" spans="1:16" x14ac:dyDescent="0.3">
      <c r="A5663">
        <v>201606</v>
      </c>
      <c r="B5663" t="s">
        <v>143</v>
      </c>
      <c r="C5663" t="s">
        <v>611</v>
      </c>
      <c r="D5663" t="s">
        <v>612</v>
      </c>
      <c r="E5663" t="s">
        <v>65</v>
      </c>
      <c r="F5663" t="s">
        <v>65</v>
      </c>
      <c r="G5663" t="s">
        <v>161</v>
      </c>
      <c r="H5663" t="s">
        <v>20</v>
      </c>
      <c r="I5663" t="s">
        <v>162</v>
      </c>
      <c r="J5663">
        <v>8601</v>
      </c>
      <c r="K5663">
        <v>13.13</v>
      </c>
      <c r="L5663">
        <v>112931.13</v>
      </c>
      <c r="N5663" t="s">
        <v>65</v>
      </c>
      <c r="O5663" t="s">
        <v>24</v>
      </c>
      <c r="P5663" s="2">
        <f>DATEVALUE(CONCATENATE(RIGHT(output[[#This Row],[month_year]],2),"/01/",LEFT(output[[#This Row],[month_year]],4)))</f>
        <v>42522</v>
      </c>
    </row>
    <row r="5664" spans="1:16" x14ac:dyDescent="0.3">
      <c r="A5664">
        <v>201606</v>
      </c>
      <c r="B5664" t="s">
        <v>143</v>
      </c>
      <c r="C5664" t="s">
        <v>613</v>
      </c>
      <c r="D5664" t="s">
        <v>614</v>
      </c>
      <c r="E5664" t="s">
        <v>120</v>
      </c>
      <c r="F5664" t="s">
        <v>65</v>
      </c>
      <c r="G5664" t="s">
        <v>161</v>
      </c>
      <c r="H5664" t="s">
        <v>38</v>
      </c>
      <c r="I5664" t="s">
        <v>165</v>
      </c>
      <c r="J5664">
        <v>8905</v>
      </c>
      <c r="K5664">
        <v>14.1733333333333</v>
      </c>
      <c r="L5664">
        <v>126213.53333333301</v>
      </c>
      <c r="N5664" t="s">
        <v>120</v>
      </c>
      <c r="O5664" t="s">
        <v>24</v>
      </c>
      <c r="P5664" s="2">
        <f>DATEVALUE(CONCATENATE(RIGHT(output[[#This Row],[month_year]],2),"/01/",LEFT(output[[#This Row],[month_year]],4)))</f>
        <v>42522</v>
      </c>
    </row>
    <row r="5665" spans="1:16" x14ac:dyDescent="0.3">
      <c r="A5665">
        <v>201606</v>
      </c>
      <c r="B5665" t="s">
        <v>143</v>
      </c>
      <c r="C5665" t="s">
        <v>118</v>
      </c>
      <c r="D5665" t="s">
        <v>119</v>
      </c>
      <c r="E5665" t="s">
        <v>120</v>
      </c>
      <c r="F5665" t="s">
        <v>65</v>
      </c>
      <c r="G5665" t="s">
        <v>19</v>
      </c>
      <c r="H5665" t="s">
        <v>38</v>
      </c>
      <c r="I5665" t="s">
        <v>39</v>
      </c>
      <c r="J5665">
        <v>4755</v>
      </c>
      <c r="K5665">
        <v>14.123333333333299</v>
      </c>
      <c r="L5665">
        <v>67156.45</v>
      </c>
      <c r="N5665" t="s">
        <v>120</v>
      </c>
      <c r="O5665" t="s">
        <v>24</v>
      </c>
      <c r="P5665" s="2">
        <f>DATEVALUE(CONCATENATE(RIGHT(output[[#This Row],[month_year]],2),"/01/",LEFT(output[[#This Row],[month_year]],4)))</f>
        <v>42522</v>
      </c>
    </row>
    <row r="5666" spans="1:16" x14ac:dyDescent="0.3">
      <c r="A5666">
        <v>201606</v>
      </c>
      <c r="B5666" t="s">
        <v>143</v>
      </c>
      <c r="C5666" t="s">
        <v>615</v>
      </c>
      <c r="D5666" t="s">
        <v>616</v>
      </c>
      <c r="E5666" t="s">
        <v>617</v>
      </c>
      <c r="F5666" t="s">
        <v>65</v>
      </c>
      <c r="G5666" t="s">
        <v>27</v>
      </c>
      <c r="H5666" t="s">
        <v>20</v>
      </c>
      <c r="I5666" t="s">
        <v>28</v>
      </c>
      <c r="J5666">
        <v>1737</v>
      </c>
      <c r="K5666">
        <v>5.98</v>
      </c>
      <c r="L5666">
        <v>10387.26</v>
      </c>
      <c r="M5666">
        <v>1</v>
      </c>
      <c r="N5666" t="s">
        <v>617</v>
      </c>
      <c r="O5666" t="s">
        <v>22</v>
      </c>
      <c r="P5666" s="2">
        <f>DATEVALUE(CONCATENATE(RIGHT(output[[#This Row],[month_year]],2),"/01/",LEFT(output[[#This Row],[month_year]],4)))</f>
        <v>42522</v>
      </c>
    </row>
    <row r="5667" spans="1:16" x14ac:dyDescent="0.3">
      <c r="A5667">
        <v>201606</v>
      </c>
      <c r="B5667" t="s">
        <v>143</v>
      </c>
      <c r="C5667" t="s">
        <v>618</v>
      </c>
      <c r="D5667" t="s">
        <v>619</v>
      </c>
      <c r="E5667" t="s">
        <v>620</v>
      </c>
      <c r="F5667" t="s">
        <v>65</v>
      </c>
      <c r="G5667" t="s">
        <v>27</v>
      </c>
      <c r="H5667" t="s">
        <v>38</v>
      </c>
      <c r="I5667" t="s">
        <v>150</v>
      </c>
      <c r="J5667">
        <v>1320</v>
      </c>
      <c r="K5667">
        <v>6.98</v>
      </c>
      <c r="L5667">
        <v>9213.6</v>
      </c>
      <c r="M5667">
        <v>1</v>
      </c>
      <c r="N5667" t="s">
        <v>620</v>
      </c>
      <c r="O5667" t="s">
        <v>22</v>
      </c>
      <c r="P5667" s="2">
        <f>DATEVALUE(CONCATENATE(RIGHT(output[[#This Row],[month_year]],2),"/01/",LEFT(output[[#This Row],[month_year]],4)))</f>
        <v>42522</v>
      </c>
    </row>
    <row r="5668" spans="1:16" x14ac:dyDescent="0.3">
      <c r="A5668">
        <v>201606</v>
      </c>
      <c r="B5668" t="s">
        <v>143</v>
      </c>
      <c r="C5668" t="s">
        <v>621</v>
      </c>
      <c r="D5668" t="s">
        <v>622</v>
      </c>
      <c r="E5668" t="s">
        <v>617</v>
      </c>
      <c r="F5668" t="s">
        <v>65</v>
      </c>
      <c r="G5668" t="s">
        <v>27</v>
      </c>
      <c r="H5668" t="s">
        <v>20</v>
      </c>
      <c r="I5668" t="s">
        <v>28</v>
      </c>
      <c r="J5668">
        <v>3767</v>
      </c>
      <c r="K5668">
        <v>5.98</v>
      </c>
      <c r="L5668">
        <v>22526.66</v>
      </c>
      <c r="N5668" t="s">
        <v>617</v>
      </c>
      <c r="O5668" t="s">
        <v>24</v>
      </c>
      <c r="P5668" s="2">
        <f>DATEVALUE(CONCATENATE(RIGHT(output[[#This Row],[month_year]],2),"/01/",LEFT(output[[#This Row],[month_year]],4)))</f>
        <v>42522</v>
      </c>
    </row>
    <row r="5669" spans="1:16" x14ac:dyDescent="0.3">
      <c r="A5669">
        <v>201606</v>
      </c>
      <c r="B5669" t="s">
        <v>143</v>
      </c>
      <c r="C5669" t="s">
        <v>623</v>
      </c>
      <c r="D5669" t="s">
        <v>624</v>
      </c>
      <c r="E5669" t="s">
        <v>620</v>
      </c>
      <c r="F5669" t="s">
        <v>65</v>
      </c>
      <c r="G5669" t="s">
        <v>27</v>
      </c>
      <c r="H5669" t="s">
        <v>38</v>
      </c>
      <c r="I5669" t="s">
        <v>150</v>
      </c>
      <c r="J5669">
        <v>2497</v>
      </c>
      <c r="K5669">
        <v>6.98</v>
      </c>
      <c r="L5669">
        <v>17429.060000000001</v>
      </c>
      <c r="N5669" t="s">
        <v>620</v>
      </c>
      <c r="O5669" t="s">
        <v>24</v>
      </c>
      <c r="P5669" s="2">
        <f>DATEVALUE(CONCATENATE(RIGHT(output[[#This Row],[month_year]],2),"/01/",LEFT(output[[#This Row],[month_year]],4)))</f>
        <v>42522</v>
      </c>
    </row>
    <row r="5670" spans="1:16" x14ac:dyDescent="0.3">
      <c r="A5670">
        <v>201606</v>
      </c>
      <c r="B5670" t="s">
        <v>143</v>
      </c>
      <c r="C5670" t="s">
        <v>625</v>
      </c>
      <c r="D5670" t="s">
        <v>626</v>
      </c>
      <c r="E5670" t="s">
        <v>126</v>
      </c>
      <c r="F5670" t="s">
        <v>65</v>
      </c>
      <c r="G5670" t="s">
        <v>19</v>
      </c>
      <c r="H5670" t="s">
        <v>20</v>
      </c>
      <c r="I5670" t="s">
        <v>21</v>
      </c>
      <c r="J5670">
        <v>1040</v>
      </c>
      <c r="K5670">
        <v>13.3233333333333</v>
      </c>
      <c r="L5670">
        <v>13856.266666666699</v>
      </c>
      <c r="M5670">
        <v>20</v>
      </c>
      <c r="N5670" t="s">
        <v>126</v>
      </c>
      <c r="O5670" t="s">
        <v>22</v>
      </c>
      <c r="P5670" s="2">
        <f>DATEVALUE(CONCATENATE(RIGHT(output[[#This Row],[month_year]],2),"/01/",LEFT(output[[#This Row],[month_year]],4)))</f>
        <v>42522</v>
      </c>
    </row>
    <row r="5671" spans="1:16" x14ac:dyDescent="0.3">
      <c r="A5671">
        <v>201606</v>
      </c>
      <c r="B5671" t="s">
        <v>143</v>
      </c>
      <c r="C5671" t="s">
        <v>121</v>
      </c>
      <c r="D5671" t="s">
        <v>122</v>
      </c>
      <c r="E5671" t="s">
        <v>123</v>
      </c>
      <c r="F5671" t="s">
        <v>65</v>
      </c>
      <c r="G5671" t="s">
        <v>19</v>
      </c>
      <c r="H5671" t="s">
        <v>38</v>
      </c>
      <c r="I5671" t="s">
        <v>39</v>
      </c>
      <c r="J5671">
        <v>1353</v>
      </c>
      <c r="K5671">
        <v>14.436666666666699</v>
      </c>
      <c r="L5671">
        <v>19532.810000000001</v>
      </c>
      <c r="M5671">
        <v>20</v>
      </c>
      <c r="N5671" t="s">
        <v>123</v>
      </c>
      <c r="O5671" t="s">
        <v>22</v>
      </c>
      <c r="P5671" s="2">
        <f>DATEVALUE(CONCATENATE(RIGHT(output[[#This Row],[month_year]],2),"/01/",LEFT(output[[#This Row],[month_year]],4)))</f>
        <v>42522</v>
      </c>
    </row>
    <row r="5672" spans="1:16" x14ac:dyDescent="0.3">
      <c r="A5672">
        <v>201606</v>
      </c>
      <c r="B5672" t="s">
        <v>143</v>
      </c>
      <c r="C5672" t="s">
        <v>627</v>
      </c>
      <c r="D5672" t="s">
        <v>628</v>
      </c>
      <c r="E5672" t="s">
        <v>126</v>
      </c>
      <c r="F5672" t="s">
        <v>65</v>
      </c>
      <c r="G5672" t="s">
        <v>161</v>
      </c>
      <c r="H5672" t="s">
        <v>20</v>
      </c>
      <c r="I5672" t="s">
        <v>162</v>
      </c>
      <c r="J5672">
        <v>2539</v>
      </c>
      <c r="K5672">
        <v>13.13</v>
      </c>
      <c r="L5672">
        <v>33337.07</v>
      </c>
      <c r="N5672" t="s">
        <v>126</v>
      </c>
      <c r="O5672" t="s">
        <v>24</v>
      </c>
      <c r="P5672" s="2">
        <f>DATEVALUE(CONCATENATE(RIGHT(output[[#This Row],[month_year]],2),"/01/",LEFT(output[[#This Row],[month_year]],4)))</f>
        <v>42522</v>
      </c>
    </row>
    <row r="5673" spans="1:16" x14ac:dyDescent="0.3">
      <c r="A5673">
        <v>201606</v>
      </c>
      <c r="B5673" t="s">
        <v>143</v>
      </c>
      <c r="C5673" t="s">
        <v>629</v>
      </c>
      <c r="D5673" t="s">
        <v>630</v>
      </c>
      <c r="E5673" t="s">
        <v>123</v>
      </c>
      <c r="F5673" t="s">
        <v>65</v>
      </c>
      <c r="G5673" t="s">
        <v>161</v>
      </c>
      <c r="H5673" t="s">
        <v>38</v>
      </c>
      <c r="I5673" t="s">
        <v>165</v>
      </c>
      <c r="J5673">
        <v>3855</v>
      </c>
      <c r="K5673">
        <v>14.1733333333333</v>
      </c>
      <c r="L5673">
        <v>54638.2</v>
      </c>
      <c r="N5673" t="s">
        <v>123</v>
      </c>
      <c r="O5673" t="s">
        <v>24</v>
      </c>
      <c r="P5673" s="2">
        <f>DATEVALUE(CONCATENATE(RIGHT(output[[#This Row],[month_year]],2),"/01/",LEFT(output[[#This Row],[month_year]],4)))</f>
        <v>42522</v>
      </c>
    </row>
    <row r="5674" spans="1:16" x14ac:dyDescent="0.3">
      <c r="A5674">
        <v>201606</v>
      </c>
      <c r="B5674" t="s">
        <v>143</v>
      </c>
      <c r="C5674" t="s">
        <v>124</v>
      </c>
      <c r="D5674" t="s">
        <v>125</v>
      </c>
      <c r="E5674" t="s">
        <v>126</v>
      </c>
      <c r="F5674" t="s">
        <v>65</v>
      </c>
      <c r="G5674" t="s">
        <v>19</v>
      </c>
      <c r="H5674" t="s">
        <v>20</v>
      </c>
      <c r="I5674" t="s">
        <v>21</v>
      </c>
      <c r="J5674">
        <v>1998</v>
      </c>
      <c r="K5674">
        <v>12.936666666666699</v>
      </c>
      <c r="L5674">
        <v>25847.46</v>
      </c>
      <c r="N5674" t="s">
        <v>126</v>
      </c>
      <c r="O5674" t="s">
        <v>24</v>
      </c>
      <c r="P5674" s="2">
        <f>DATEVALUE(CONCATENATE(RIGHT(output[[#This Row],[month_year]],2),"/01/",LEFT(output[[#This Row],[month_year]],4)))</f>
        <v>42522</v>
      </c>
    </row>
    <row r="5675" spans="1:16" x14ac:dyDescent="0.3">
      <c r="A5675">
        <v>201606</v>
      </c>
      <c r="B5675" t="s">
        <v>143</v>
      </c>
      <c r="C5675" t="s">
        <v>631</v>
      </c>
      <c r="D5675" t="s">
        <v>632</v>
      </c>
      <c r="E5675" t="s">
        <v>123</v>
      </c>
      <c r="F5675" t="s">
        <v>65</v>
      </c>
      <c r="G5675" t="s">
        <v>19</v>
      </c>
      <c r="H5675" t="s">
        <v>38</v>
      </c>
      <c r="I5675" t="s">
        <v>39</v>
      </c>
      <c r="J5675">
        <v>2628</v>
      </c>
      <c r="K5675">
        <v>14.123333333333299</v>
      </c>
      <c r="L5675">
        <v>37116.120000000003</v>
      </c>
      <c r="N5675" t="s">
        <v>123</v>
      </c>
      <c r="O5675" t="s">
        <v>24</v>
      </c>
      <c r="P5675" s="2">
        <f>DATEVALUE(CONCATENATE(RIGHT(output[[#This Row],[month_year]],2),"/01/",LEFT(output[[#This Row],[month_year]],4)))</f>
        <v>42522</v>
      </c>
    </row>
    <row r="5676" spans="1:16" x14ac:dyDescent="0.3">
      <c r="A5676">
        <v>201606</v>
      </c>
      <c r="B5676" t="s">
        <v>633</v>
      </c>
      <c r="C5676" t="s">
        <v>16</v>
      </c>
      <c r="D5676" t="s">
        <v>17</v>
      </c>
      <c r="E5676" t="s">
        <v>17</v>
      </c>
      <c r="F5676" t="s">
        <v>18</v>
      </c>
      <c r="G5676" t="s">
        <v>19</v>
      </c>
      <c r="H5676" t="s">
        <v>20</v>
      </c>
      <c r="I5676" t="s">
        <v>21</v>
      </c>
      <c r="J5676">
        <v>2520</v>
      </c>
      <c r="K5676">
        <v>13.05</v>
      </c>
      <c r="L5676">
        <v>32886</v>
      </c>
      <c r="M5676">
        <v>23.3333333333333</v>
      </c>
      <c r="N5676" t="s">
        <v>17</v>
      </c>
      <c r="O5676" t="s">
        <v>22</v>
      </c>
      <c r="P5676" s="2">
        <f>DATEVALUE(CONCATENATE(RIGHT(output[[#This Row],[month_year]],2),"/01/",LEFT(output[[#This Row],[month_year]],4)))</f>
        <v>42522</v>
      </c>
    </row>
    <row r="5677" spans="1:16" x14ac:dyDescent="0.3">
      <c r="A5677">
        <v>201606</v>
      </c>
      <c r="B5677" t="s">
        <v>633</v>
      </c>
      <c r="C5677" t="s">
        <v>144</v>
      </c>
      <c r="D5677" t="s">
        <v>145</v>
      </c>
      <c r="E5677" t="s">
        <v>146</v>
      </c>
      <c r="F5677" t="s">
        <v>18</v>
      </c>
      <c r="G5677" t="s">
        <v>27</v>
      </c>
      <c r="H5677" t="s">
        <v>20</v>
      </c>
      <c r="I5677" t="s">
        <v>28</v>
      </c>
      <c r="J5677">
        <v>2237</v>
      </c>
      <c r="K5677">
        <v>7.98</v>
      </c>
      <c r="L5677">
        <v>17851.259999999998</v>
      </c>
      <c r="M5677">
        <v>2.6666666666666701</v>
      </c>
      <c r="N5677" t="s">
        <v>146</v>
      </c>
      <c r="O5677" t="s">
        <v>22</v>
      </c>
      <c r="P5677" s="2">
        <f>DATEVALUE(CONCATENATE(RIGHT(output[[#This Row],[month_year]],2),"/01/",LEFT(output[[#This Row],[month_year]],4)))</f>
        <v>42522</v>
      </c>
    </row>
    <row r="5678" spans="1:16" x14ac:dyDescent="0.3">
      <c r="A5678">
        <v>201606</v>
      </c>
      <c r="B5678" t="s">
        <v>633</v>
      </c>
      <c r="C5678" t="s">
        <v>155</v>
      </c>
      <c r="D5678" t="s">
        <v>156</v>
      </c>
      <c r="E5678" t="s">
        <v>17</v>
      </c>
      <c r="F5678" t="s">
        <v>18</v>
      </c>
      <c r="G5678" t="s">
        <v>19</v>
      </c>
      <c r="H5678" t="s">
        <v>20</v>
      </c>
      <c r="I5678" t="s">
        <v>21</v>
      </c>
      <c r="J5678">
        <v>3</v>
      </c>
      <c r="K5678">
        <v>13.05</v>
      </c>
      <c r="L5678">
        <v>39.15</v>
      </c>
      <c r="N5678" t="s">
        <v>17</v>
      </c>
      <c r="O5678" t="s">
        <v>24</v>
      </c>
      <c r="P5678" s="2">
        <f>DATEVALUE(CONCATENATE(RIGHT(output[[#This Row],[month_year]],2),"/01/",LEFT(output[[#This Row],[month_year]],4)))</f>
        <v>42522</v>
      </c>
    </row>
    <row r="5679" spans="1:16" x14ac:dyDescent="0.3">
      <c r="A5679">
        <v>201606</v>
      </c>
      <c r="B5679" t="s">
        <v>633</v>
      </c>
      <c r="C5679" t="s">
        <v>159</v>
      </c>
      <c r="D5679" t="s">
        <v>160</v>
      </c>
      <c r="E5679" t="s">
        <v>17</v>
      </c>
      <c r="F5679" t="s">
        <v>18</v>
      </c>
      <c r="G5679" t="s">
        <v>161</v>
      </c>
      <c r="H5679" t="s">
        <v>20</v>
      </c>
      <c r="I5679" t="s">
        <v>21</v>
      </c>
      <c r="J5679">
        <v>7</v>
      </c>
      <c r="K5679">
        <v>13.05</v>
      </c>
      <c r="L5679">
        <v>91.35</v>
      </c>
      <c r="N5679" t="s">
        <v>17</v>
      </c>
      <c r="O5679" t="s">
        <v>24</v>
      </c>
      <c r="P5679" s="2">
        <f>DATEVALUE(CONCATENATE(RIGHT(output[[#This Row],[month_year]],2),"/01/",LEFT(output[[#This Row],[month_year]],4)))</f>
        <v>42522</v>
      </c>
    </row>
    <row r="5680" spans="1:16" x14ac:dyDescent="0.3">
      <c r="A5680">
        <v>201606</v>
      </c>
      <c r="B5680" t="s">
        <v>633</v>
      </c>
      <c r="C5680" t="s">
        <v>180</v>
      </c>
      <c r="D5680" t="s">
        <v>181</v>
      </c>
      <c r="E5680" t="s">
        <v>75</v>
      </c>
      <c r="F5680" t="s">
        <v>18</v>
      </c>
      <c r="G5680" t="s">
        <v>19</v>
      </c>
      <c r="H5680" t="s">
        <v>20</v>
      </c>
      <c r="I5680" t="s">
        <v>21</v>
      </c>
      <c r="J5680">
        <v>7</v>
      </c>
      <c r="K5680">
        <v>13.05</v>
      </c>
      <c r="L5680">
        <v>91.35</v>
      </c>
      <c r="M5680">
        <v>4</v>
      </c>
      <c r="N5680" t="s">
        <v>75</v>
      </c>
      <c r="O5680" t="s">
        <v>22</v>
      </c>
      <c r="P5680" s="2">
        <f>DATEVALUE(CONCATENATE(RIGHT(output[[#This Row],[month_year]],2),"/01/",LEFT(output[[#This Row],[month_year]],4)))</f>
        <v>42522</v>
      </c>
    </row>
    <row r="5681" spans="1:16" x14ac:dyDescent="0.3">
      <c r="A5681">
        <v>201606</v>
      </c>
      <c r="B5681" t="s">
        <v>633</v>
      </c>
      <c r="C5681" t="s">
        <v>79</v>
      </c>
      <c r="D5681" t="s">
        <v>80</v>
      </c>
      <c r="E5681" t="s">
        <v>81</v>
      </c>
      <c r="F5681" t="s">
        <v>18</v>
      </c>
      <c r="G5681" t="s">
        <v>52</v>
      </c>
      <c r="H5681" t="s">
        <v>20</v>
      </c>
      <c r="I5681" t="s">
        <v>53</v>
      </c>
      <c r="J5681">
        <v>582</v>
      </c>
      <c r="K5681">
        <v>12.99</v>
      </c>
      <c r="L5681">
        <v>7560.18</v>
      </c>
      <c r="M5681">
        <v>8.6666666666666696</v>
      </c>
      <c r="N5681" t="s">
        <v>81</v>
      </c>
      <c r="O5681" t="s">
        <v>22</v>
      </c>
      <c r="P5681" s="2">
        <f>DATEVALUE(CONCATENATE(RIGHT(output[[#This Row],[month_year]],2),"/01/",LEFT(output[[#This Row],[month_year]],4)))</f>
        <v>42522</v>
      </c>
    </row>
    <row r="5682" spans="1:16" x14ac:dyDescent="0.3">
      <c r="A5682">
        <v>201606</v>
      </c>
      <c r="B5682" t="s">
        <v>633</v>
      </c>
      <c r="C5682" t="s">
        <v>198</v>
      </c>
      <c r="D5682" t="s">
        <v>80</v>
      </c>
      <c r="E5682" t="s">
        <v>81</v>
      </c>
      <c r="F5682" t="s">
        <v>18</v>
      </c>
      <c r="G5682" t="s">
        <v>52</v>
      </c>
      <c r="H5682" t="s">
        <v>20</v>
      </c>
      <c r="I5682" t="s">
        <v>53</v>
      </c>
      <c r="J5682">
        <v>3</v>
      </c>
      <c r="K5682">
        <v>12.99</v>
      </c>
      <c r="L5682">
        <v>38.97</v>
      </c>
      <c r="N5682" t="s">
        <v>81</v>
      </c>
      <c r="O5682" t="s">
        <v>24</v>
      </c>
      <c r="P5682" s="2">
        <f>DATEVALUE(CONCATENATE(RIGHT(output[[#This Row],[month_year]],2),"/01/",LEFT(output[[#This Row],[month_year]],4)))</f>
        <v>42522</v>
      </c>
    </row>
    <row r="5683" spans="1:16" x14ac:dyDescent="0.3">
      <c r="A5683">
        <v>201606</v>
      </c>
      <c r="B5683" t="s">
        <v>633</v>
      </c>
      <c r="C5683" t="s">
        <v>23</v>
      </c>
      <c r="D5683" t="s">
        <v>23</v>
      </c>
      <c r="E5683" t="s">
        <v>23</v>
      </c>
      <c r="F5683" t="s">
        <v>23</v>
      </c>
      <c r="G5683" t="s">
        <v>19</v>
      </c>
      <c r="H5683" t="s">
        <v>20</v>
      </c>
      <c r="I5683" t="s">
        <v>21</v>
      </c>
      <c r="J5683">
        <v>1636</v>
      </c>
      <c r="K5683">
        <v>13.05</v>
      </c>
      <c r="L5683">
        <v>21349.8</v>
      </c>
      <c r="M5683">
        <v>22.6666666666667</v>
      </c>
      <c r="N5683" t="s">
        <v>23</v>
      </c>
      <c r="O5683" t="s">
        <v>22</v>
      </c>
      <c r="P5683" s="2">
        <f>DATEVALUE(CONCATENATE(RIGHT(output[[#This Row],[month_year]],2),"/01/",LEFT(output[[#This Row],[month_year]],4)))</f>
        <v>42522</v>
      </c>
    </row>
    <row r="5684" spans="1:16" x14ac:dyDescent="0.3">
      <c r="A5684">
        <v>201606</v>
      </c>
      <c r="B5684" t="s">
        <v>633</v>
      </c>
      <c r="C5684" t="s">
        <v>128</v>
      </c>
      <c r="D5684" t="s">
        <v>129</v>
      </c>
      <c r="E5684" t="s">
        <v>129</v>
      </c>
      <c r="F5684" t="s">
        <v>30</v>
      </c>
      <c r="G5684" t="s">
        <v>19</v>
      </c>
      <c r="H5684" t="s">
        <v>20</v>
      </c>
      <c r="I5684" t="s">
        <v>21</v>
      </c>
      <c r="J5684">
        <v>971</v>
      </c>
      <c r="K5684">
        <v>13.05</v>
      </c>
      <c r="L5684">
        <v>12671.55</v>
      </c>
      <c r="M5684">
        <v>9.3333333333333304</v>
      </c>
      <c r="N5684" t="s">
        <v>129</v>
      </c>
      <c r="O5684" t="s">
        <v>22</v>
      </c>
      <c r="P5684" s="2">
        <f>DATEVALUE(CONCATENATE(RIGHT(output[[#This Row],[month_year]],2),"/01/",LEFT(output[[#This Row],[month_year]],4)))</f>
        <v>42522</v>
      </c>
    </row>
    <row r="5685" spans="1:16" x14ac:dyDescent="0.3">
      <c r="A5685">
        <v>201606</v>
      </c>
      <c r="B5685" t="s">
        <v>633</v>
      </c>
      <c r="C5685" t="s">
        <v>224</v>
      </c>
      <c r="D5685" t="s">
        <v>225</v>
      </c>
      <c r="E5685" t="s">
        <v>129</v>
      </c>
      <c r="F5685" t="s">
        <v>30</v>
      </c>
      <c r="G5685" t="s">
        <v>19</v>
      </c>
      <c r="H5685" t="s">
        <v>20</v>
      </c>
      <c r="I5685" t="s">
        <v>21</v>
      </c>
      <c r="J5685">
        <v>4</v>
      </c>
      <c r="K5685">
        <v>13.05</v>
      </c>
      <c r="L5685">
        <v>52.2</v>
      </c>
      <c r="N5685" t="s">
        <v>129</v>
      </c>
      <c r="O5685" t="s">
        <v>24</v>
      </c>
      <c r="P5685" s="2">
        <f>DATEVALUE(CONCATENATE(RIGHT(output[[#This Row],[month_year]],2),"/01/",LEFT(output[[#This Row],[month_year]],4)))</f>
        <v>42522</v>
      </c>
    </row>
    <row r="5686" spans="1:16" x14ac:dyDescent="0.3">
      <c r="A5686">
        <v>201606</v>
      </c>
      <c r="B5686" t="s">
        <v>633</v>
      </c>
      <c r="C5686" t="s">
        <v>29</v>
      </c>
      <c r="D5686" t="s">
        <v>30</v>
      </c>
      <c r="E5686" t="s">
        <v>30</v>
      </c>
      <c r="F5686" t="s">
        <v>30</v>
      </c>
      <c r="G5686" t="s">
        <v>19</v>
      </c>
      <c r="H5686" t="s">
        <v>20</v>
      </c>
      <c r="I5686" t="s">
        <v>21</v>
      </c>
      <c r="J5686">
        <v>4585</v>
      </c>
      <c r="K5686">
        <v>13.05</v>
      </c>
      <c r="L5686">
        <v>59834.25</v>
      </c>
      <c r="M5686">
        <v>66.6666666666667</v>
      </c>
      <c r="N5686" t="s">
        <v>30</v>
      </c>
      <c r="O5686" t="s">
        <v>22</v>
      </c>
      <c r="P5686" s="2">
        <f>DATEVALUE(CONCATENATE(RIGHT(output[[#This Row],[month_year]],2),"/01/",LEFT(output[[#This Row],[month_year]],4)))</f>
        <v>42522</v>
      </c>
    </row>
    <row r="5687" spans="1:16" x14ac:dyDescent="0.3">
      <c r="A5687">
        <v>201606</v>
      </c>
      <c r="B5687" t="s">
        <v>633</v>
      </c>
      <c r="C5687" t="s">
        <v>137</v>
      </c>
      <c r="D5687" t="s">
        <v>138</v>
      </c>
      <c r="E5687" t="s">
        <v>138</v>
      </c>
      <c r="F5687" t="s">
        <v>30</v>
      </c>
      <c r="G5687" t="s">
        <v>19</v>
      </c>
      <c r="H5687" t="s">
        <v>20</v>
      </c>
      <c r="I5687" t="s">
        <v>21</v>
      </c>
      <c r="J5687">
        <v>1002</v>
      </c>
      <c r="K5687">
        <v>13.05</v>
      </c>
      <c r="L5687">
        <v>13076.1</v>
      </c>
      <c r="M5687">
        <v>20.6666666666667</v>
      </c>
      <c r="N5687" t="s">
        <v>138</v>
      </c>
      <c r="O5687" t="s">
        <v>22</v>
      </c>
      <c r="P5687" s="2">
        <f>DATEVALUE(CONCATENATE(RIGHT(output[[#This Row],[month_year]],2),"/01/",LEFT(output[[#This Row],[month_year]],4)))</f>
        <v>42522</v>
      </c>
    </row>
    <row r="5688" spans="1:16" x14ac:dyDescent="0.3">
      <c r="A5688">
        <v>201606</v>
      </c>
      <c r="B5688" t="s">
        <v>633</v>
      </c>
      <c r="C5688" t="s">
        <v>634</v>
      </c>
      <c r="D5688" t="s">
        <v>318</v>
      </c>
      <c r="E5688" t="s">
        <v>318</v>
      </c>
      <c r="F5688" t="s">
        <v>30</v>
      </c>
      <c r="G5688" t="s">
        <v>19</v>
      </c>
      <c r="H5688" t="s">
        <v>38</v>
      </c>
      <c r="I5688" t="s">
        <v>39</v>
      </c>
      <c r="J5688">
        <v>3126</v>
      </c>
      <c r="K5688">
        <v>12.99</v>
      </c>
      <c r="L5688">
        <v>40606.74</v>
      </c>
      <c r="M5688">
        <v>22</v>
      </c>
      <c r="N5688" t="s">
        <v>318</v>
      </c>
      <c r="O5688" t="s">
        <v>22</v>
      </c>
      <c r="P5688" s="2">
        <f>DATEVALUE(CONCATENATE(RIGHT(output[[#This Row],[month_year]],2),"/01/",LEFT(output[[#This Row],[month_year]],4)))</f>
        <v>42522</v>
      </c>
    </row>
    <row r="5689" spans="1:16" x14ac:dyDescent="0.3">
      <c r="A5689">
        <v>201606</v>
      </c>
      <c r="B5689" t="s">
        <v>633</v>
      </c>
      <c r="C5689" t="s">
        <v>313</v>
      </c>
      <c r="D5689" t="s">
        <v>314</v>
      </c>
      <c r="E5689" t="s">
        <v>138</v>
      </c>
      <c r="F5689" t="s">
        <v>30</v>
      </c>
      <c r="G5689" t="s">
        <v>19</v>
      </c>
      <c r="H5689" t="s">
        <v>20</v>
      </c>
      <c r="I5689" t="s">
        <v>21</v>
      </c>
      <c r="J5689">
        <v>4</v>
      </c>
      <c r="K5689">
        <v>13.05</v>
      </c>
      <c r="L5689">
        <v>52.2</v>
      </c>
      <c r="N5689" t="s">
        <v>138</v>
      </c>
      <c r="O5689" t="s">
        <v>24</v>
      </c>
      <c r="P5689" s="2">
        <f>DATEVALUE(CONCATENATE(RIGHT(output[[#This Row],[month_year]],2),"/01/",LEFT(output[[#This Row],[month_year]],4)))</f>
        <v>42522</v>
      </c>
    </row>
    <row r="5690" spans="1:16" x14ac:dyDescent="0.3">
      <c r="A5690">
        <v>201606</v>
      </c>
      <c r="B5690" t="s">
        <v>633</v>
      </c>
      <c r="C5690" t="s">
        <v>315</v>
      </c>
      <c r="D5690" t="s">
        <v>314</v>
      </c>
      <c r="E5690" t="s">
        <v>138</v>
      </c>
      <c r="F5690" t="s">
        <v>30</v>
      </c>
      <c r="G5690" t="s">
        <v>19</v>
      </c>
      <c r="H5690" t="s">
        <v>20</v>
      </c>
      <c r="I5690" t="s">
        <v>21</v>
      </c>
      <c r="J5690">
        <v>4</v>
      </c>
      <c r="K5690">
        <v>13.05</v>
      </c>
      <c r="L5690">
        <v>52.2</v>
      </c>
      <c r="N5690" t="s">
        <v>138</v>
      </c>
      <c r="O5690" t="s">
        <v>24</v>
      </c>
      <c r="P5690" s="2">
        <f>DATEVALUE(CONCATENATE(RIGHT(output[[#This Row],[month_year]],2),"/01/",LEFT(output[[#This Row],[month_year]],4)))</f>
        <v>42522</v>
      </c>
    </row>
    <row r="5691" spans="1:16" x14ac:dyDescent="0.3">
      <c r="A5691">
        <v>201606</v>
      </c>
      <c r="B5691" t="s">
        <v>633</v>
      </c>
      <c r="C5691" t="s">
        <v>316</v>
      </c>
      <c r="D5691" t="s">
        <v>317</v>
      </c>
      <c r="E5691" t="s">
        <v>318</v>
      </c>
      <c r="F5691" t="s">
        <v>30</v>
      </c>
      <c r="G5691" t="s">
        <v>19</v>
      </c>
      <c r="H5691" t="s">
        <v>38</v>
      </c>
      <c r="I5691" t="s">
        <v>39</v>
      </c>
      <c r="J5691">
        <v>32</v>
      </c>
      <c r="K5691">
        <v>12.99</v>
      </c>
      <c r="L5691">
        <v>415.68</v>
      </c>
      <c r="N5691" t="s">
        <v>318</v>
      </c>
      <c r="O5691" t="s">
        <v>24</v>
      </c>
      <c r="P5691" s="2">
        <f>DATEVALUE(CONCATENATE(RIGHT(output[[#This Row],[month_year]],2),"/01/",LEFT(output[[#This Row],[month_year]],4)))</f>
        <v>42522</v>
      </c>
    </row>
    <row r="5692" spans="1:16" x14ac:dyDescent="0.3">
      <c r="A5692">
        <v>201606</v>
      </c>
      <c r="B5692" t="s">
        <v>633</v>
      </c>
      <c r="C5692" t="s">
        <v>319</v>
      </c>
      <c r="D5692" t="s">
        <v>320</v>
      </c>
      <c r="E5692" t="s">
        <v>138</v>
      </c>
      <c r="F5692" t="s">
        <v>30</v>
      </c>
      <c r="G5692" t="s">
        <v>161</v>
      </c>
      <c r="H5692" t="s">
        <v>20</v>
      </c>
      <c r="I5692" t="s">
        <v>21</v>
      </c>
      <c r="J5692">
        <v>9</v>
      </c>
      <c r="K5692">
        <v>13.05</v>
      </c>
      <c r="L5692">
        <v>117.45</v>
      </c>
      <c r="N5692" t="s">
        <v>138</v>
      </c>
      <c r="O5692" t="s">
        <v>24</v>
      </c>
      <c r="P5692" s="2">
        <f>DATEVALUE(CONCATENATE(RIGHT(output[[#This Row],[month_year]],2),"/01/",LEFT(output[[#This Row],[month_year]],4)))</f>
        <v>42522</v>
      </c>
    </row>
    <row r="5693" spans="1:16" x14ac:dyDescent="0.3">
      <c r="A5693">
        <v>201606</v>
      </c>
      <c r="B5693" t="s">
        <v>633</v>
      </c>
      <c r="C5693" t="s">
        <v>31</v>
      </c>
      <c r="D5693" t="s">
        <v>32</v>
      </c>
      <c r="E5693" t="s">
        <v>32</v>
      </c>
      <c r="F5693" t="s">
        <v>30</v>
      </c>
      <c r="G5693" t="s">
        <v>19</v>
      </c>
      <c r="H5693" t="s">
        <v>20</v>
      </c>
      <c r="I5693" t="s">
        <v>21</v>
      </c>
      <c r="J5693">
        <v>8506</v>
      </c>
      <c r="K5693">
        <v>13.05</v>
      </c>
      <c r="L5693">
        <v>111003.3</v>
      </c>
      <c r="M5693">
        <v>108</v>
      </c>
      <c r="N5693" t="s">
        <v>32</v>
      </c>
      <c r="O5693" t="s">
        <v>22</v>
      </c>
      <c r="P5693" s="2">
        <f>DATEVALUE(CONCATENATE(RIGHT(output[[#This Row],[month_year]],2),"/01/",LEFT(output[[#This Row],[month_year]],4)))</f>
        <v>42522</v>
      </c>
    </row>
    <row r="5694" spans="1:16" x14ac:dyDescent="0.3">
      <c r="A5694">
        <v>201606</v>
      </c>
      <c r="B5694" t="s">
        <v>633</v>
      </c>
      <c r="C5694" t="s">
        <v>335</v>
      </c>
      <c r="D5694" t="s">
        <v>336</v>
      </c>
      <c r="E5694" t="s">
        <v>32</v>
      </c>
      <c r="F5694" t="s">
        <v>30</v>
      </c>
      <c r="G5694" t="s">
        <v>19</v>
      </c>
      <c r="H5694" t="s">
        <v>20</v>
      </c>
      <c r="I5694" t="s">
        <v>21</v>
      </c>
      <c r="J5694">
        <v>25</v>
      </c>
      <c r="K5694">
        <v>13.05</v>
      </c>
      <c r="L5694">
        <v>326.25</v>
      </c>
      <c r="N5694" t="s">
        <v>32</v>
      </c>
      <c r="O5694" t="s">
        <v>24</v>
      </c>
      <c r="P5694" s="2">
        <f>DATEVALUE(CONCATENATE(RIGHT(output[[#This Row],[month_year]],2),"/01/",LEFT(output[[#This Row],[month_year]],4)))</f>
        <v>42522</v>
      </c>
    </row>
    <row r="5695" spans="1:16" x14ac:dyDescent="0.3">
      <c r="A5695">
        <v>201606</v>
      </c>
      <c r="B5695" t="s">
        <v>633</v>
      </c>
      <c r="C5695" t="s">
        <v>339</v>
      </c>
      <c r="D5695" t="s">
        <v>340</v>
      </c>
      <c r="E5695" t="s">
        <v>32</v>
      </c>
      <c r="F5695" t="s">
        <v>30</v>
      </c>
      <c r="G5695" t="s">
        <v>161</v>
      </c>
      <c r="H5695" t="s">
        <v>20</v>
      </c>
      <c r="I5695" t="s">
        <v>21</v>
      </c>
      <c r="J5695">
        <v>5</v>
      </c>
      <c r="K5695">
        <v>13.05</v>
      </c>
      <c r="L5695">
        <v>65.25</v>
      </c>
      <c r="N5695" t="s">
        <v>32</v>
      </c>
      <c r="O5695" t="s">
        <v>24</v>
      </c>
      <c r="P5695" s="2">
        <f>DATEVALUE(CONCATENATE(RIGHT(output[[#This Row],[month_year]],2),"/01/",LEFT(output[[#This Row],[month_year]],4)))</f>
        <v>42522</v>
      </c>
    </row>
    <row r="5696" spans="1:16" x14ac:dyDescent="0.3">
      <c r="A5696">
        <v>201606</v>
      </c>
      <c r="B5696" t="s">
        <v>633</v>
      </c>
      <c r="C5696" t="s">
        <v>92</v>
      </c>
      <c r="D5696" t="s">
        <v>92</v>
      </c>
      <c r="E5696" t="s">
        <v>92</v>
      </c>
      <c r="F5696" t="s">
        <v>35</v>
      </c>
      <c r="G5696" t="s">
        <v>19</v>
      </c>
      <c r="H5696" t="s">
        <v>20</v>
      </c>
      <c r="I5696" t="s">
        <v>21</v>
      </c>
      <c r="J5696">
        <v>2955</v>
      </c>
      <c r="K5696">
        <v>13.05</v>
      </c>
      <c r="L5696">
        <v>38562.75</v>
      </c>
      <c r="M5696">
        <v>37.3333333333333</v>
      </c>
      <c r="N5696" t="s">
        <v>92</v>
      </c>
      <c r="O5696" t="s">
        <v>22</v>
      </c>
      <c r="P5696" s="2">
        <f>DATEVALUE(CONCATENATE(RIGHT(output[[#This Row],[month_year]],2),"/01/",LEFT(output[[#This Row],[month_year]],4)))</f>
        <v>42522</v>
      </c>
    </row>
    <row r="5697" spans="1:16" x14ac:dyDescent="0.3">
      <c r="A5697">
        <v>201606</v>
      </c>
      <c r="B5697" t="s">
        <v>633</v>
      </c>
      <c r="C5697" t="s">
        <v>33</v>
      </c>
      <c r="D5697" t="s">
        <v>33</v>
      </c>
      <c r="E5697" t="s">
        <v>34</v>
      </c>
      <c r="F5697" t="s">
        <v>35</v>
      </c>
      <c r="G5697" t="s">
        <v>19</v>
      </c>
      <c r="H5697" t="s">
        <v>20</v>
      </c>
      <c r="I5697" t="s">
        <v>21</v>
      </c>
      <c r="J5697">
        <v>2968</v>
      </c>
      <c r="K5697">
        <v>13.05</v>
      </c>
      <c r="L5697">
        <v>38732.400000000001</v>
      </c>
      <c r="M5697">
        <v>35.3333333333333</v>
      </c>
      <c r="N5697" t="s">
        <v>34</v>
      </c>
      <c r="O5697" t="s">
        <v>22</v>
      </c>
      <c r="P5697" s="2">
        <f>DATEVALUE(CONCATENATE(RIGHT(output[[#This Row],[month_year]],2),"/01/",LEFT(output[[#This Row],[month_year]],4)))</f>
        <v>42522</v>
      </c>
    </row>
    <row r="5698" spans="1:16" x14ac:dyDescent="0.3">
      <c r="A5698">
        <v>201606</v>
      </c>
      <c r="B5698" t="s">
        <v>633</v>
      </c>
      <c r="C5698" t="s">
        <v>36</v>
      </c>
      <c r="D5698" t="s">
        <v>36</v>
      </c>
      <c r="E5698" t="s">
        <v>36</v>
      </c>
      <c r="F5698" t="s">
        <v>35</v>
      </c>
      <c r="G5698" t="s">
        <v>19</v>
      </c>
      <c r="H5698" t="s">
        <v>20</v>
      </c>
      <c r="I5698" t="s">
        <v>21</v>
      </c>
      <c r="J5698">
        <v>3801</v>
      </c>
      <c r="K5698">
        <v>13.05</v>
      </c>
      <c r="L5698">
        <v>49603.05</v>
      </c>
      <c r="M5698">
        <v>44.6666666666667</v>
      </c>
      <c r="N5698" t="s">
        <v>36</v>
      </c>
      <c r="O5698" t="s">
        <v>22</v>
      </c>
      <c r="P5698" s="2">
        <f>DATEVALUE(CONCATENATE(RIGHT(output[[#This Row],[month_year]],2),"/01/",LEFT(output[[#This Row],[month_year]],4)))</f>
        <v>42522</v>
      </c>
    </row>
    <row r="5699" spans="1:16" x14ac:dyDescent="0.3">
      <c r="A5699">
        <v>201606</v>
      </c>
      <c r="B5699" t="s">
        <v>633</v>
      </c>
      <c r="C5699" t="s">
        <v>635</v>
      </c>
      <c r="D5699" t="s">
        <v>636</v>
      </c>
      <c r="E5699" t="s">
        <v>636</v>
      </c>
      <c r="F5699" t="s">
        <v>35</v>
      </c>
      <c r="G5699" t="s">
        <v>637</v>
      </c>
      <c r="H5699" t="s">
        <v>20</v>
      </c>
      <c r="I5699" t="s">
        <v>638</v>
      </c>
      <c r="J5699">
        <v>2178</v>
      </c>
      <c r="K5699">
        <v>12.99</v>
      </c>
      <c r="L5699">
        <v>28292.22</v>
      </c>
      <c r="M5699">
        <v>16</v>
      </c>
      <c r="N5699" t="s">
        <v>636</v>
      </c>
      <c r="O5699" t="s">
        <v>22</v>
      </c>
      <c r="P5699" s="2">
        <f>DATEVALUE(CONCATENATE(RIGHT(output[[#This Row],[month_year]],2),"/01/",LEFT(output[[#This Row],[month_year]],4)))</f>
        <v>42522</v>
      </c>
    </row>
    <row r="5700" spans="1:16" x14ac:dyDescent="0.3">
      <c r="A5700">
        <v>201606</v>
      </c>
      <c r="B5700" t="s">
        <v>633</v>
      </c>
      <c r="C5700" t="s">
        <v>703</v>
      </c>
      <c r="D5700" t="s">
        <v>704</v>
      </c>
      <c r="E5700" t="s">
        <v>704</v>
      </c>
      <c r="F5700" t="s">
        <v>35</v>
      </c>
      <c r="G5700" t="s">
        <v>27</v>
      </c>
      <c r="H5700" t="s">
        <v>20</v>
      </c>
      <c r="I5700" t="s">
        <v>28</v>
      </c>
      <c r="J5700">
        <v>5638</v>
      </c>
      <c r="K5700">
        <v>7.98</v>
      </c>
      <c r="L5700">
        <v>44991.24</v>
      </c>
      <c r="M5700">
        <v>8.6666666666666696</v>
      </c>
      <c r="N5700" t="s">
        <v>704</v>
      </c>
      <c r="O5700" t="s">
        <v>22</v>
      </c>
      <c r="P5700" s="2">
        <f>DATEVALUE(CONCATENATE(RIGHT(output[[#This Row],[month_year]],2),"/01/",LEFT(output[[#This Row],[month_year]],4)))</f>
        <v>42522</v>
      </c>
    </row>
    <row r="5701" spans="1:16" x14ac:dyDescent="0.3">
      <c r="A5701">
        <v>201606</v>
      </c>
      <c r="B5701" t="s">
        <v>633</v>
      </c>
      <c r="C5701" t="s">
        <v>709</v>
      </c>
      <c r="D5701" t="s">
        <v>710</v>
      </c>
      <c r="E5701" t="s">
        <v>710</v>
      </c>
      <c r="F5701" t="s">
        <v>35</v>
      </c>
      <c r="G5701" t="s">
        <v>27</v>
      </c>
      <c r="H5701" t="s">
        <v>20</v>
      </c>
      <c r="I5701" t="s">
        <v>28</v>
      </c>
      <c r="J5701">
        <v>4</v>
      </c>
      <c r="K5701">
        <v>7.98</v>
      </c>
      <c r="L5701">
        <v>31.92</v>
      </c>
      <c r="N5701" t="s">
        <v>704</v>
      </c>
      <c r="O5701" t="s">
        <v>24</v>
      </c>
      <c r="P5701" s="2">
        <f>DATEVALUE(CONCATENATE(RIGHT(output[[#This Row],[month_year]],2),"/01/",LEFT(output[[#This Row],[month_year]],4)))</f>
        <v>42522</v>
      </c>
    </row>
    <row r="5702" spans="1:16" x14ac:dyDescent="0.3">
      <c r="A5702">
        <v>201606</v>
      </c>
      <c r="B5702" t="s">
        <v>633</v>
      </c>
      <c r="C5702" t="s">
        <v>93</v>
      </c>
      <c r="D5702" t="s">
        <v>93</v>
      </c>
      <c r="E5702" t="s">
        <v>93</v>
      </c>
      <c r="F5702" t="s">
        <v>35</v>
      </c>
      <c r="G5702" t="s">
        <v>19</v>
      </c>
      <c r="H5702" t="s">
        <v>20</v>
      </c>
      <c r="I5702" t="s">
        <v>21</v>
      </c>
      <c r="J5702">
        <v>1788</v>
      </c>
      <c r="K5702">
        <v>13.05</v>
      </c>
      <c r="L5702">
        <v>23333.4</v>
      </c>
      <c r="M5702">
        <v>32</v>
      </c>
      <c r="N5702" t="s">
        <v>93</v>
      </c>
      <c r="O5702" t="s">
        <v>22</v>
      </c>
      <c r="P5702" s="2">
        <f>DATEVALUE(CONCATENATE(RIGHT(output[[#This Row],[month_year]],2),"/01/",LEFT(output[[#This Row],[month_year]],4)))</f>
        <v>42522</v>
      </c>
    </row>
    <row r="5703" spans="1:16" x14ac:dyDescent="0.3">
      <c r="A5703">
        <v>201606</v>
      </c>
      <c r="B5703" t="s">
        <v>633</v>
      </c>
      <c r="C5703" t="s">
        <v>95</v>
      </c>
      <c r="D5703" t="s">
        <v>95</v>
      </c>
      <c r="E5703" t="s">
        <v>96</v>
      </c>
      <c r="F5703" t="s">
        <v>35</v>
      </c>
      <c r="G5703" t="s">
        <v>52</v>
      </c>
      <c r="H5703" t="s">
        <v>20</v>
      </c>
      <c r="I5703" t="s">
        <v>53</v>
      </c>
      <c r="J5703">
        <v>971</v>
      </c>
      <c r="K5703">
        <v>12.99</v>
      </c>
      <c r="L5703">
        <v>12613.29</v>
      </c>
      <c r="M5703">
        <v>16</v>
      </c>
      <c r="N5703" t="s">
        <v>96</v>
      </c>
      <c r="O5703" t="s">
        <v>22</v>
      </c>
      <c r="P5703" s="2">
        <f>DATEVALUE(CONCATENATE(RIGHT(output[[#This Row],[month_year]],2),"/01/",LEFT(output[[#This Row],[month_year]],4)))</f>
        <v>42522</v>
      </c>
    </row>
    <row r="5704" spans="1:16" x14ac:dyDescent="0.3">
      <c r="A5704">
        <v>201606</v>
      </c>
      <c r="B5704" t="s">
        <v>633</v>
      </c>
      <c r="C5704" t="s">
        <v>639</v>
      </c>
      <c r="D5704" t="s">
        <v>640</v>
      </c>
      <c r="E5704" t="s">
        <v>640</v>
      </c>
      <c r="F5704" t="s">
        <v>48</v>
      </c>
      <c r="G5704" t="s">
        <v>19</v>
      </c>
      <c r="H5704" t="s">
        <v>20</v>
      </c>
      <c r="I5704" t="s">
        <v>21</v>
      </c>
      <c r="J5704">
        <v>1193</v>
      </c>
      <c r="K5704">
        <v>13.05</v>
      </c>
      <c r="L5704">
        <v>15568.65</v>
      </c>
      <c r="M5704">
        <v>8.6666666666666696</v>
      </c>
      <c r="N5704" t="s">
        <v>640</v>
      </c>
      <c r="O5704" t="s">
        <v>22</v>
      </c>
      <c r="P5704" s="2">
        <f>DATEVALUE(CONCATENATE(RIGHT(output[[#This Row],[month_year]],2),"/01/",LEFT(output[[#This Row],[month_year]],4)))</f>
        <v>42522</v>
      </c>
    </row>
    <row r="5705" spans="1:16" x14ac:dyDescent="0.3">
      <c r="A5705">
        <v>201606</v>
      </c>
      <c r="B5705" t="s">
        <v>633</v>
      </c>
      <c r="C5705" t="s">
        <v>46</v>
      </c>
      <c r="D5705" t="s">
        <v>47</v>
      </c>
      <c r="E5705" t="s">
        <v>47</v>
      </c>
      <c r="F5705" t="s">
        <v>48</v>
      </c>
      <c r="G5705" t="s">
        <v>19</v>
      </c>
      <c r="H5705" t="s">
        <v>20</v>
      </c>
      <c r="I5705" t="s">
        <v>21</v>
      </c>
      <c r="J5705">
        <v>4822</v>
      </c>
      <c r="K5705">
        <v>13.05</v>
      </c>
      <c r="L5705">
        <v>62927.1</v>
      </c>
      <c r="M5705">
        <v>56.6666666666667</v>
      </c>
      <c r="N5705" t="s">
        <v>47</v>
      </c>
      <c r="O5705" t="s">
        <v>22</v>
      </c>
      <c r="P5705" s="2">
        <f>DATEVALUE(CONCATENATE(RIGHT(output[[#This Row],[month_year]],2),"/01/",LEFT(output[[#This Row],[month_year]],4)))</f>
        <v>42522</v>
      </c>
    </row>
    <row r="5706" spans="1:16" x14ac:dyDescent="0.3">
      <c r="A5706">
        <v>201606</v>
      </c>
      <c r="B5706" t="s">
        <v>633</v>
      </c>
      <c r="C5706" t="s">
        <v>49</v>
      </c>
      <c r="D5706" t="s">
        <v>50</v>
      </c>
      <c r="E5706" t="s">
        <v>51</v>
      </c>
      <c r="F5706" t="s">
        <v>48</v>
      </c>
      <c r="G5706" t="s">
        <v>52</v>
      </c>
      <c r="H5706" t="s">
        <v>20</v>
      </c>
      <c r="I5706" t="s">
        <v>53</v>
      </c>
      <c r="J5706">
        <v>1083</v>
      </c>
      <c r="K5706">
        <v>12.99</v>
      </c>
      <c r="L5706">
        <v>14068.17</v>
      </c>
      <c r="M5706">
        <v>12.6666666666667</v>
      </c>
      <c r="N5706" t="s">
        <v>51</v>
      </c>
      <c r="O5706" t="s">
        <v>22</v>
      </c>
      <c r="P5706" s="2">
        <f>DATEVALUE(CONCATENATE(RIGHT(output[[#This Row],[month_year]],2),"/01/",LEFT(output[[#This Row],[month_year]],4)))</f>
        <v>42522</v>
      </c>
    </row>
    <row r="5707" spans="1:16" x14ac:dyDescent="0.3">
      <c r="A5707">
        <v>201606</v>
      </c>
      <c r="B5707" t="s">
        <v>633</v>
      </c>
      <c r="C5707" t="s">
        <v>429</v>
      </c>
      <c r="D5707" t="s">
        <v>430</v>
      </c>
      <c r="E5707" t="s">
        <v>431</v>
      </c>
      <c r="F5707" t="s">
        <v>48</v>
      </c>
      <c r="G5707" t="s">
        <v>27</v>
      </c>
      <c r="H5707" t="s">
        <v>20</v>
      </c>
      <c r="I5707" t="s">
        <v>28</v>
      </c>
      <c r="J5707">
        <v>2649</v>
      </c>
      <c r="K5707">
        <v>7.98</v>
      </c>
      <c r="L5707">
        <v>21139.02</v>
      </c>
      <c r="M5707">
        <v>2.6666666666666701</v>
      </c>
      <c r="N5707" t="s">
        <v>431</v>
      </c>
      <c r="O5707" t="s">
        <v>22</v>
      </c>
      <c r="P5707" s="2">
        <f>DATEVALUE(CONCATENATE(RIGHT(output[[#This Row],[month_year]],2),"/01/",LEFT(output[[#This Row],[month_year]],4)))</f>
        <v>42522</v>
      </c>
    </row>
    <row r="5708" spans="1:16" x14ac:dyDescent="0.3">
      <c r="A5708">
        <v>201606</v>
      </c>
      <c r="B5708" t="s">
        <v>633</v>
      </c>
      <c r="C5708" t="s">
        <v>54</v>
      </c>
      <c r="D5708" t="s">
        <v>55</v>
      </c>
      <c r="E5708" t="s">
        <v>55</v>
      </c>
      <c r="F5708" t="s">
        <v>48</v>
      </c>
      <c r="G5708" t="s">
        <v>19</v>
      </c>
      <c r="H5708" t="s">
        <v>20</v>
      </c>
      <c r="I5708" t="s">
        <v>21</v>
      </c>
      <c r="J5708">
        <v>751</v>
      </c>
      <c r="K5708">
        <v>13.05</v>
      </c>
      <c r="L5708">
        <v>9800.5499999999993</v>
      </c>
      <c r="M5708">
        <v>14</v>
      </c>
      <c r="N5708" t="s">
        <v>55</v>
      </c>
      <c r="O5708" t="s">
        <v>22</v>
      </c>
      <c r="P5708" s="2">
        <f>DATEVALUE(CONCATENATE(RIGHT(output[[#This Row],[month_year]],2),"/01/",LEFT(output[[#This Row],[month_year]],4)))</f>
        <v>42522</v>
      </c>
    </row>
    <row r="5709" spans="1:16" x14ac:dyDescent="0.3">
      <c r="A5709">
        <v>201606</v>
      </c>
      <c r="B5709" t="s">
        <v>633</v>
      </c>
      <c r="C5709" t="s">
        <v>56</v>
      </c>
      <c r="D5709" t="s">
        <v>57</v>
      </c>
      <c r="E5709" t="s">
        <v>57</v>
      </c>
      <c r="F5709" t="s">
        <v>48</v>
      </c>
      <c r="G5709" t="s">
        <v>19</v>
      </c>
      <c r="H5709" t="s">
        <v>20</v>
      </c>
      <c r="I5709" t="s">
        <v>21</v>
      </c>
      <c r="J5709">
        <v>13</v>
      </c>
      <c r="K5709">
        <v>13.05</v>
      </c>
      <c r="L5709">
        <v>169.65</v>
      </c>
      <c r="M5709">
        <v>16.6666666666667</v>
      </c>
      <c r="N5709" t="s">
        <v>57</v>
      </c>
      <c r="O5709" t="s">
        <v>22</v>
      </c>
      <c r="P5709" s="2">
        <f>DATEVALUE(CONCATENATE(RIGHT(output[[#This Row],[month_year]],2),"/01/",LEFT(output[[#This Row],[month_year]],4)))</f>
        <v>42522</v>
      </c>
    </row>
    <row r="5710" spans="1:16" x14ac:dyDescent="0.3">
      <c r="A5710">
        <v>201606</v>
      </c>
      <c r="B5710" t="s">
        <v>633</v>
      </c>
      <c r="C5710" t="s">
        <v>711</v>
      </c>
      <c r="D5710" t="s">
        <v>712</v>
      </c>
      <c r="E5710" t="s">
        <v>712</v>
      </c>
      <c r="F5710" t="s">
        <v>48</v>
      </c>
      <c r="G5710" t="s">
        <v>19</v>
      </c>
      <c r="H5710" t="s">
        <v>20</v>
      </c>
      <c r="I5710" t="s">
        <v>21</v>
      </c>
      <c r="J5710">
        <v>2</v>
      </c>
      <c r="K5710">
        <v>13.05</v>
      </c>
      <c r="L5710">
        <v>26.1</v>
      </c>
      <c r="M5710">
        <v>20.6666666666667</v>
      </c>
      <c r="N5710" t="s">
        <v>712</v>
      </c>
      <c r="O5710" t="s">
        <v>22</v>
      </c>
      <c r="P5710" s="2">
        <f>DATEVALUE(CONCATENATE(RIGHT(output[[#This Row],[month_year]],2),"/01/",LEFT(output[[#This Row],[month_year]],4)))</f>
        <v>42522</v>
      </c>
    </row>
    <row r="5711" spans="1:16" x14ac:dyDescent="0.3">
      <c r="A5711">
        <v>201606</v>
      </c>
      <c r="B5711" t="s">
        <v>633</v>
      </c>
      <c r="C5711" t="s">
        <v>448</v>
      </c>
      <c r="D5711" t="s">
        <v>449</v>
      </c>
      <c r="E5711" t="s">
        <v>450</v>
      </c>
      <c r="F5711" t="s">
        <v>48</v>
      </c>
      <c r="G5711" t="s">
        <v>243</v>
      </c>
      <c r="H5711" t="s">
        <v>20</v>
      </c>
      <c r="I5711" t="s">
        <v>244</v>
      </c>
      <c r="J5711">
        <v>5</v>
      </c>
      <c r="K5711">
        <v>7.98</v>
      </c>
      <c r="L5711">
        <v>39.9</v>
      </c>
      <c r="M5711">
        <v>4</v>
      </c>
      <c r="N5711" t="s">
        <v>450</v>
      </c>
      <c r="O5711" t="s">
        <v>22</v>
      </c>
      <c r="P5711" s="2">
        <f>DATEVALUE(CONCATENATE(RIGHT(output[[#This Row],[month_year]],2),"/01/",LEFT(output[[#This Row],[month_year]],4)))</f>
        <v>42522</v>
      </c>
    </row>
    <row r="5712" spans="1:16" x14ac:dyDescent="0.3">
      <c r="A5712">
        <v>201606</v>
      </c>
      <c r="B5712" t="s">
        <v>633</v>
      </c>
      <c r="C5712" t="s">
        <v>60</v>
      </c>
      <c r="D5712" t="s">
        <v>61</v>
      </c>
      <c r="E5712" t="s">
        <v>61</v>
      </c>
      <c r="F5712" t="s">
        <v>48</v>
      </c>
      <c r="G5712" t="s">
        <v>19</v>
      </c>
      <c r="H5712" t="s">
        <v>20</v>
      </c>
      <c r="I5712" t="s">
        <v>21</v>
      </c>
      <c r="J5712">
        <v>1358</v>
      </c>
      <c r="K5712">
        <v>13.05</v>
      </c>
      <c r="L5712">
        <v>17721.900000000001</v>
      </c>
      <c r="M5712">
        <v>20.6666666666667</v>
      </c>
      <c r="N5712" t="s">
        <v>61</v>
      </c>
      <c r="O5712" t="s">
        <v>22</v>
      </c>
      <c r="P5712" s="2">
        <f>DATEVALUE(CONCATENATE(RIGHT(output[[#This Row],[month_year]],2),"/01/",LEFT(output[[#This Row],[month_year]],4)))</f>
        <v>42522</v>
      </c>
    </row>
    <row r="5713" spans="1:16" x14ac:dyDescent="0.3">
      <c r="A5713">
        <v>201606</v>
      </c>
      <c r="B5713" t="s">
        <v>633</v>
      </c>
      <c r="C5713" t="s">
        <v>467</v>
      </c>
      <c r="D5713" t="s">
        <v>468</v>
      </c>
      <c r="E5713" t="s">
        <v>469</v>
      </c>
      <c r="F5713" t="s">
        <v>48</v>
      </c>
      <c r="G5713" t="s">
        <v>27</v>
      </c>
      <c r="H5713" t="s">
        <v>20</v>
      </c>
      <c r="I5713" t="s">
        <v>28</v>
      </c>
      <c r="J5713">
        <v>1243</v>
      </c>
      <c r="K5713">
        <v>7.98</v>
      </c>
      <c r="L5713">
        <v>9919.14</v>
      </c>
      <c r="N5713" t="s">
        <v>431</v>
      </c>
      <c r="O5713" t="s">
        <v>24</v>
      </c>
      <c r="P5713" s="2">
        <f>DATEVALUE(CONCATENATE(RIGHT(output[[#This Row],[month_year]],2),"/01/",LEFT(output[[#This Row],[month_year]],4)))</f>
        <v>42522</v>
      </c>
    </row>
    <row r="5714" spans="1:16" x14ac:dyDescent="0.3">
      <c r="A5714">
        <v>201606</v>
      </c>
      <c r="B5714" t="s">
        <v>633</v>
      </c>
      <c r="C5714" t="s">
        <v>641</v>
      </c>
      <c r="D5714" t="s">
        <v>642</v>
      </c>
      <c r="E5714" t="s">
        <v>100</v>
      </c>
      <c r="F5714" t="s">
        <v>65</v>
      </c>
      <c r="G5714" t="s">
        <v>19</v>
      </c>
      <c r="H5714" t="s">
        <v>20</v>
      </c>
      <c r="I5714" t="s">
        <v>21</v>
      </c>
      <c r="J5714">
        <v>121</v>
      </c>
      <c r="K5714">
        <v>13.05</v>
      </c>
      <c r="L5714">
        <v>1579.05</v>
      </c>
      <c r="M5714">
        <v>20</v>
      </c>
      <c r="N5714" t="s">
        <v>100</v>
      </c>
      <c r="O5714" t="s">
        <v>22</v>
      </c>
      <c r="P5714" s="2">
        <f>DATEVALUE(CONCATENATE(RIGHT(output[[#This Row],[month_year]],2),"/01/",LEFT(output[[#This Row],[month_year]],4)))</f>
        <v>42522</v>
      </c>
    </row>
    <row r="5715" spans="1:16" x14ac:dyDescent="0.3">
      <c r="A5715">
        <v>201606</v>
      </c>
      <c r="B5715" t="s">
        <v>633</v>
      </c>
      <c r="C5715" t="s">
        <v>97</v>
      </c>
      <c r="D5715" t="s">
        <v>98</v>
      </c>
      <c r="E5715" t="s">
        <v>98</v>
      </c>
      <c r="F5715" t="s">
        <v>65</v>
      </c>
      <c r="G5715" t="s">
        <v>19</v>
      </c>
      <c r="H5715" t="s">
        <v>20</v>
      </c>
      <c r="I5715" t="s">
        <v>21</v>
      </c>
      <c r="J5715">
        <v>856</v>
      </c>
      <c r="K5715">
        <v>13.05</v>
      </c>
      <c r="L5715">
        <v>11170.8</v>
      </c>
      <c r="M5715">
        <v>10.6666666666667</v>
      </c>
      <c r="N5715" t="s">
        <v>98</v>
      </c>
      <c r="O5715" t="s">
        <v>22</v>
      </c>
      <c r="P5715" s="2">
        <f>DATEVALUE(CONCATENATE(RIGHT(output[[#This Row],[month_year]],2),"/01/",LEFT(output[[#This Row],[month_year]],4)))</f>
        <v>42522</v>
      </c>
    </row>
    <row r="5716" spans="1:16" x14ac:dyDescent="0.3">
      <c r="A5716">
        <v>201606</v>
      </c>
      <c r="B5716" t="s">
        <v>633</v>
      </c>
      <c r="C5716" t="s">
        <v>99</v>
      </c>
      <c r="D5716" t="s">
        <v>100</v>
      </c>
      <c r="E5716" t="s">
        <v>100</v>
      </c>
      <c r="F5716" t="s">
        <v>65</v>
      </c>
      <c r="G5716" t="s">
        <v>19</v>
      </c>
      <c r="H5716" t="s">
        <v>20</v>
      </c>
      <c r="I5716" t="s">
        <v>21</v>
      </c>
      <c r="J5716">
        <v>1803</v>
      </c>
      <c r="K5716">
        <v>13.05</v>
      </c>
      <c r="L5716">
        <v>23529.15</v>
      </c>
      <c r="N5716" t="s">
        <v>100</v>
      </c>
      <c r="O5716" t="s">
        <v>24</v>
      </c>
      <c r="P5716" s="2">
        <f>DATEVALUE(CONCATENATE(RIGHT(output[[#This Row],[month_year]],2),"/01/",LEFT(output[[#This Row],[month_year]],4)))</f>
        <v>42522</v>
      </c>
    </row>
    <row r="5717" spans="1:16" x14ac:dyDescent="0.3">
      <c r="A5717">
        <v>201606</v>
      </c>
      <c r="B5717" t="s">
        <v>633</v>
      </c>
      <c r="C5717" t="s">
        <v>142</v>
      </c>
      <c r="D5717" t="s">
        <v>63</v>
      </c>
      <c r="E5717" t="s">
        <v>64</v>
      </c>
      <c r="F5717" t="s">
        <v>65</v>
      </c>
      <c r="G5717" t="s">
        <v>19</v>
      </c>
      <c r="H5717" t="s">
        <v>20</v>
      </c>
      <c r="I5717" t="s">
        <v>21</v>
      </c>
      <c r="J5717">
        <v>1357</v>
      </c>
      <c r="K5717">
        <v>13.05</v>
      </c>
      <c r="L5717">
        <v>17708.849999999999</v>
      </c>
      <c r="M5717">
        <v>25.3333333333333</v>
      </c>
      <c r="N5717" t="s">
        <v>64</v>
      </c>
      <c r="O5717" t="s">
        <v>22</v>
      </c>
      <c r="P5717" s="2">
        <f>DATEVALUE(CONCATENATE(RIGHT(output[[#This Row],[month_year]],2),"/01/",LEFT(output[[#This Row],[month_year]],4)))</f>
        <v>42522</v>
      </c>
    </row>
    <row r="5718" spans="1:16" x14ac:dyDescent="0.3">
      <c r="A5718">
        <v>201606</v>
      </c>
      <c r="B5718" t="s">
        <v>633</v>
      </c>
      <c r="C5718" t="s">
        <v>66</v>
      </c>
      <c r="D5718" t="s">
        <v>67</v>
      </c>
      <c r="E5718" t="s">
        <v>67</v>
      </c>
      <c r="F5718" t="s">
        <v>65</v>
      </c>
      <c r="G5718" t="s">
        <v>19</v>
      </c>
      <c r="H5718" t="s">
        <v>20</v>
      </c>
      <c r="I5718" t="s">
        <v>21</v>
      </c>
      <c r="J5718">
        <v>1726</v>
      </c>
      <c r="K5718">
        <v>13.05</v>
      </c>
      <c r="L5718">
        <v>22524.3</v>
      </c>
      <c r="M5718">
        <v>20</v>
      </c>
      <c r="N5718" t="s">
        <v>67</v>
      </c>
      <c r="O5718" t="s">
        <v>22</v>
      </c>
      <c r="P5718" s="2">
        <f>DATEVALUE(CONCATENATE(RIGHT(output[[#This Row],[month_year]],2),"/01/",LEFT(output[[#This Row],[month_year]],4)))</f>
        <v>42522</v>
      </c>
    </row>
    <row r="5719" spans="1:16" x14ac:dyDescent="0.3">
      <c r="A5719">
        <v>201606</v>
      </c>
      <c r="B5719" t="s">
        <v>633</v>
      </c>
      <c r="C5719" t="s">
        <v>595</v>
      </c>
      <c r="D5719" t="s">
        <v>596</v>
      </c>
      <c r="E5719" t="s">
        <v>65</v>
      </c>
      <c r="F5719" t="s">
        <v>65</v>
      </c>
      <c r="G5719" t="s">
        <v>19</v>
      </c>
      <c r="H5719" t="s">
        <v>20</v>
      </c>
      <c r="I5719" t="s">
        <v>21</v>
      </c>
      <c r="J5719">
        <v>3585</v>
      </c>
      <c r="K5719">
        <v>13.05</v>
      </c>
      <c r="L5719">
        <v>46784.25</v>
      </c>
      <c r="M5719">
        <v>69.3333333333333</v>
      </c>
      <c r="N5719" t="s">
        <v>65</v>
      </c>
      <c r="O5719" t="s">
        <v>22</v>
      </c>
      <c r="P5719" s="2">
        <f>DATEVALUE(CONCATENATE(RIGHT(output[[#This Row],[month_year]],2),"/01/",LEFT(output[[#This Row],[month_year]],4)))</f>
        <v>42522</v>
      </c>
    </row>
    <row r="5720" spans="1:16" x14ac:dyDescent="0.3">
      <c r="A5720">
        <v>201606</v>
      </c>
      <c r="B5720" t="s">
        <v>633</v>
      </c>
      <c r="C5720" t="s">
        <v>646</v>
      </c>
      <c r="D5720" t="s">
        <v>126</v>
      </c>
      <c r="E5720" t="s">
        <v>126</v>
      </c>
      <c r="F5720" t="s">
        <v>65</v>
      </c>
      <c r="G5720" t="s">
        <v>19</v>
      </c>
      <c r="H5720" t="s">
        <v>20</v>
      </c>
      <c r="I5720" t="s">
        <v>21</v>
      </c>
      <c r="J5720">
        <v>1176</v>
      </c>
      <c r="K5720">
        <v>13.05</v>
      </c>
      <c r="L5720">
        <v>15346.8</v>
      </c>
      <c r="M5720">
        <v>25.3333333333333</v>
      </c>
      <c r="N5720" t="s">
        <v>126</v>
      </c>
      <c r="O5720" t="s">
        <v>22</v>
      </c>
      <c r="P5720" s="2">
        <f>DATEVALUE(CONCATENATE(RIGHT(output[[#This Row],[month_year]],2),"/01/",LEFT(output[[#This Row],[month_year]],4)))</f>
        <v>42522</v>
      </c>
    </row>
    <row r="5721" spans="1:16" x14ac:dyDescent="0.3">
      <c r="A5721">
        <v>201606</v>
      </c>
      <c r="B5721" t="s">
        <v>647</v>
      </c>
      <c r="C5721" t="s">
        <v>648</v>
      </c>
      <c r="D5721" t="s">
        <v>649</v>
      </c>
      <c r="E5721" t="s">
        <v>649</v>
      </c>
      <c r="F5721" t="s">
        <v>650</v>
      </c>
      <c r="G5721" t="s">
        <v>651</v>
      </c>
      <c r="H5721" t="s">
        <v>20</v>
      </c>
      <c r="I5721" t="s">
        <v>652</v>
      </c>
      <c r="J5721">
        <v>63</v>
      </c>
      <c r="K5721">
        <v>1.99</v>
      </c>
      <c r="L5721">
        <v>125.37</v>
      </c>
      <c r="O5721" t="s">
        <v>22</v>
      </c>
      <c r="P5721" s="2">
        <f>DATEVALUE(CONCATENATE(RIGHT(output[[#This Row],[month_year]],2),"/01/",LEFT(output[[#This Row],[month_year]],4)))</f>
        <v>42522</v>
      </c>
    </row>
    <row r="5722" spans="1:16" x14ac:dyDescent="0.3">
      <c r="A5722">
        <v>201606</v>
      </c>
      <c r="B5722" t="s">
        <v>647</v>
      </c>
      <c r="C5722" t="s">
        <v>16</v>
      </c>
      <c r="D5722" t="s">
        <v>17</v>
      </c>
      <c r="E5722" t="s">
        <v>17</v>
      </c>
      <c r="F5722" t="s">
        <v>18</v>
      </c>
      <c r="G5722" t="s">
        <v>19</v>
      </c>
      <c r="H5722" t="s">
        <v>20</v>
      </c>
      <c r="I5722" t="s">
        <v>21</v>
      </c>
      <c r="J5722">
        <v>757</v>
      </c>
      <c r="K5722">
        <v>17.989999999999998</v>
      </c>
      <c r="L5722">
        <v>13618.43</v>
      </c>
      <c r="O5722" t="s">
        <v>24</v>
      </c>
      <c r="P5722" s="2">
        <f>DATEVALUE(CONCATENATE(RIGHT(output[[#This Row],[month_year]],2),"/01/",LEFT(output[[#This Row],[month_year]],4)))</f>
        <v>42522</v>
      </c>
    </row>
    <row r="5723" spans="1:16" x14ac:dyDescent="0.3">
      <c r="A5723">
        <v>201606</v>
      </c>
      <c r="B5723" t="s">
        <v>647</v>
      </c>
      <c r="C5723" t="s">
        <v>653</v>
      </c>
      <c r="D5723" t="s">
        <v>654</v>
      </c>
      <c r="E5723" t="s">
        <v>655</v>
      </c>
      <c r="F5723" t="s">
        <v>18</v>
      </c>
      <c r="G5723" t="s">
        <v>637</v>
      </c>
      <c r="H5723" t="s">
        <v>20</v>
      </c>
      <c r="I5723" t="s">
        <v>638</v>
      </c>
      <c r="J5723">
        <v>258</v>
      </c>
      <c r="K5723">
        <v>19.989999999999998</v>
      </c>
      <c r="L5723">
        <v>5157.42</v>
      </c>
      <c r="O5723" t="s">
        <v>24</v>
      </c>
      <c r="P5723" s="2">
        <f>DATEVALUE(CONCATENATE(RIGHT(output[[#This Row],[month_year]],2),"/01/",LEFT(output[[#This Row],[month_year]],4)))</f>
        <v>42522</v>
      </c>
    </row>
    <row r="5724" spans="1:16" x14ac:dyDescent="0.3">
      <c r="A5724">
        <v>201606</v>
      </c>
      <c r="B5724" t="s">
        <v>647</v>
      </c>
      <c r="C5724" t="s">
        <v>71</v>
      </c>
      <c r="D5724" t="s">
        <v>72</v>
      </c>
      <c r="E5724" t="s">
        <v>72</v>
      </c>
      <c r="F5724" t="s">
        <v>18</v>
      </c>
      <c r="G5724" t="s">
        <v>19</v>
      </c>
      <c r="H5724" t="s">
        <v>38</v>
      </c>
      <c r="I5724" t="s">
        <v>39</v>
      </c>
      <c r="J5724">
        <v>481</v>
      </c>
      <c r="K5724">
        <v>18.989999999999998</v>
      </c>
      <c r="L5724">
        <v>9134.19</v>
      </c>
      <c r="O5724" t="s">
        <v>24</v>
      </c>
      <c r="P5724" s="2">
        <f>DATEVALUE(CONCATENATE(RIGHT(output[[#This Row],[month_year]],2),"/01/",LEFT(output[[#This Row],[month_year]],4)))</f>
        <v>42522</v>
      </c>
    </row>
    <row r="5725" spans="1:16" x14ac:dyDescent="0.3">
      <c r="A5725">
        <v>201606</v>
      </c>
      <c r="B5725" t="s">
        <v>647</v>
      </c>
      <c r="C5725" t="s">
        <v>73</v>
      </c>
      <c r="D5725" t="s">
        <v>74</v>
      </c>
      <c r="E5725" t="s">
        <v>75</v>
      </c>
      <c r="F5725" t="s">
        <v>18</v>
      </c>
      <c r="G5725" t="s">
        <v>19</v>
      </c>
      <c r="H5725" t="s">
        <v>20</v>
      </c>
      <c r="I5725" t="s">
        <v>21</v>
      </c>
      <c r="J5725">
        <v>323</v>
      </c>
      <c r="K5725">
        <v>17.989999999999998</v>
      </c>
      <c r="L5725">
        <v>5810.77</v>
      </c>
      <c r="O5725" t="s">
        <v>24</v>
      </c>
      <c r="P5725" s="2">
        <f>DATEVALUE(CONCATENATE(RIGHT(output[[#This Row],[month_year]],2),"/01/",LEFT(output[[#This Row],[month_year]],4)))</f>
        <v>42522</v>
      </c>
    </row>
    <row r="5726" spans="1:16" x14ac:dyDescent="0.3">
      <c r="A5726">
        <v>201606</v>
      </c>
      <c r="B5726" t="s">
        <v>647</v>
      </c>
      <c r="C5726" t="s">
        <v>76</v>
      </c>
      <c r="D5726" t="s">
        <v>77</v>
      </c>
      <c r="E5726" t="s">
        <v>78</v>
      </c>
      <c r="F5726" t="s">
        <v>18</v>
      </c>
      <c r="G5726" t="s">
        <v>19</v>
      </c>
      <c r="H5726" t="s">
        <v>38</v>
      </c>
      <c r="I5726" t="s">
        <v>39</v>
      </c>
      <c r="J5726">
        <v>175</v>
      </c>
      <c r="K5726">
        <v>18.989999999999998</v>
      </c>
      <c r="L5726">
        <v>3323.25</v>
      </c>
      <c r="O5726" t="s">
        <v>24</v>
      </c>
      <c r="P5726" s="2">
        <f>DATEVALUE(CONCATENATE(RIGHT(output[[#This Row],[month_year]],2),"/01/",LEFT(output[[#This Row],[month_year]],4)))</f>
        <v>42522</v>
      </c>
    </row>
    <row r="5727" spans="1:16" x14ac:dyDescent="0.3">
      <c r="A5727">
        <v>201606</v>
      </c>
      <c r="B5727" t="s">
        <v>647</v>
      </c>
      <c r="C5727" t="s">
        <v>79</v>
      </c>
      <c r="D5727" t="s">
        <v>80</v>
      </c>
      <c r="E5727" t="s">
        <v>81</v>
      </c>
      <c r="F5727" t="s">
        <v>18</v>
      </c>
      <c r="G5727" t="s">
        <v>52</v>
      </c>
      <c r="H5727" t="s">
        <v>20</v>
      </c>
      <c r="I5727" t="s">
        <v>53</v>
      </c>
      <c r="J5727">
        <v>224</v>
      </c>
      <c r="K5727">
        <v>17.989999999999998</v>
      </c>
      <c r="L5727">
        <v>4029.76</v>
      </c>
      <c r="O5727" t="s">
        <v>24</v>
      </c>
      <c r="P5727" s="2">
        <f>DATEVALUE(CONCATENATE(RIGHT(output[[#This Row],[month_year]],2),"/01/",LEFT(output[[#This Row],[month_year]],4)))</f>
        <v>42522</v>
      </c>
    </row>
    <row r="5728" spans="1:16" x14ac:dyDescent="0.3">
      <c r="A5728">
        <v>201606</v>
      </c>
      <c r="B5728" t="s">
        <v>647</v>
      </c>
      <c r="C5728" t="s">
        <v>82</v>
      </c>
      <c r="D5728" t="s">
        <v>83</v>
      </c>
      <c r="E5728" t="s">
        <v>84</v>
      </c>
      <c r="F5728" t="s">
        <v>18</v>
      </c>
      <c r="G5728" t="s">
        <v>52</v>
      </c>
      <c r="H5728" t="s">
        <v>38</v>
      </c>
      <c r="I5728" t="s">
        <v>85</v>
      </c>
      <c r="J5728">
        <v>187</v>
      </c>
      <c r="K5728">
        <v>18.989999999999998</v>
      </c>
      <c r="L5728">
        <v>3551.13</v>
      </c>
      <c r="O5728" t="s">
        <v>24</v>
      </c>
      <c r="P5728" s="2">
        <f>DATEVALUE(CONCATENATE(RIGHT(output[[#This Row],[month_year]],2),"/01/",LEFT(output[[#This Row],[month_year]],4)))</f>
        <v>42522</v>
      </c>
    </row>
    <row r="5729" spans="1:16" x14ac:dyDescent="0.3">
      <c r="A5729">
        <v>201606</v>
      </c>
      <c r="B5729" t="s">
        <v>647</v>
      </c>
      <c r="C5729" t="s">
        <v>656</v>
      </c>
      <c r="D5729" t="s">
        <v>656</v>
      </c>
      <c r="E5729" t="s">
        <v>656</v>
      </c>
      <c r="F5729" t="s">
        <v>23</v>
      </c>
      <c r="G5729" t="s">
        <v>19</v>
      </c>
      <c r="H5729" t="s">
        <v>38</v>
      </c>
      <c r="I5729" t="s">
        <v>39</v>
      </c>
      <c r="J5729">
        <v>795</v>
      </c>
      <c r="K5729">
        <v>18.989999999999998</v>
      </c>
      <c r="L5729">
        <v>15097.05</v>
      </c>
      <c r="O5729" t="s">
        <v>24</v>
      </c>
      <c r="P5729" s="2">
        <f>DATEVALUE(CONCATENATE(RIGHT(output[[#This Row],[month_year]],2),"/01/",LEFT(output[[#This Row],[month_year]],4)))</f>
        <v>42522</v>
      </c>
    </row>
    <row r="5730" spans="1:16" x14ac:dyDescent="0.3">
      <c r="A5730">
        <v>201606</v>
      </c>
      <c r="B5730" t="s">
        <v>647</v>
      </c>
      <c r="C5730" t="s">
        <v>657</v>
      </c>
      <c r="D5730" t="s">
        <v>206</v>
      </c>
      <c r="E5730" t="s">
        <v>206</v>
      </c>
      <c r="F5730" t="s">
        <v>206</v>
      </c>
      <c r="G5730" t="s">
        <v>19</v>
      </c>
      <c r="H5730" t="s">
        <v>20</v>
      </c>
      <c r="I5730" t="s">
        <v>21</v>
      </c>
      <c r="J5730">
        <v>2548</v>
      </c>
      <c r="K5730">
        <v>17.989999999999998</v>
      </c>
      <c r="L5730">
        <v>45838.52</v>
      </c>
      <c r="O5730" t="s">
        <v>24</v>
      </c>
      <c r="P5730" s="2">
        <f>DATEVALUE(CONCATENATE(RIGHT(output[[#This Row],[month_year]],2),"/01/",LEFT(output[[#This Row],[month_year]],4)))</f>
        <v>42522</v>
      </c>
    </row>
    <row r="5731" spans="1:16" x14ac:dyDescent="0.3">
      <c r="A5731">
        <v>201606</v>
      </c>
      <c r="B5731" t="s">
        <v>647</v>
      </c>
      <c r="C5731" t="s">
        <v>658</v>
      </c>
      <c r="D5731" t="s">
        <v>659</v>
      </c>
      <c r="E5731" t="s">
        <v>132</v>
      </c>
      <c r="F5731" t="s">
        <v>30</v>
      </c>
      <c r="G5731" t="s">
        <v>52</v>
      </c>
      <c r="H5731" t="s">
        <v>20</v>
      </c>
      <c r="I5731" t="s">
        <v>53</v>
      </c>
      <c r="J5731">
        <v>825</v>
      </c>
      <c r="K5731">
        <v>17.989999999999998</v>
      </c>
      <c r="L5731">
        <v>14841.75</v>
      </c>
      <c r="O5731" t="s">
        <v>24</v>
      </c>
      <c r="P5731" s="2">
        <f>DATEVALUE(CONCATENATE(RIGHT(output[[#This Row],[month_year]],2),"/01/",LEFT(output[[#This Row],[month_year]],4)))</f>
        <v>42522</v>
      </c>
    </row>
    <row r="5732" spans="1:16" x14ac:dyDescent="0.3">
      <c r="A5732">
        <v>201606</v>
      </c>
      <c r="B5732" t="s">
        <v>647</v>
      </c>
      <c r="C5732" t="s">
        <v>29</v>
      </c>
      <c r="D5732" t="s">
        <v>30</v>
      </c>
      <c r="E5732" t="s">
        <v>30</v>
      </c>
      <c r="F5732" t="s">
        <v>30</v>
      </c>
      <c r="G5732" t="s">
        <v>19</v>
      </c>
      <c r="H5732" t="s">
        <v>20</v>
      </c>
      <c r="I5732" t="s">
        <v>21</v>
      </c>
      <c r="J5732">
        <v>2068</v>
      </c>
      <c r="K5732">
        <v>17.989999999999998</v>
      </c>
      <c r="L5732">
        <v>37203.32</v>
      </c>
      <c r="O5732" t="s">
        <v>24</v>
      </c>
      <c r="P5732" s="2">
        <f>DATEVALUE(CONCATENATE(RIGHT(output[[#This Row],[month_year]],2),"/01/",LEFT(output[[#This Row],[month_year]],4)))</f>
        <v>42522</v>
      </c>
    </row>
    <row r="5733" spans="1:16" x14ac:dyDescent="0.3">
      <c r="A5733">
        <v>201606</v>
      </c>
      <c r="B5733" t="s">
        <v>647</v>
      </c>
      <c r="C5733" t="s">
        <v>660</v>
      </c>
      <c r="D5733" t="s">
        <v>661</v>
      </c>
      <c r="E5733" t="s">
        <v>661</v>
      </c>
      <c r="F5733" t="s">
        <v>30</v>
      </c>
      <c r="G5733" t="s">
        <v>637</v>
      </c>
      <c r="H5733" t="s">
        <v>20</v>
      </c>
      <c r="I5733" t="s">
        <v>638</v>
      </c>
      <c r="J5733">
        <v>258</v>
      </c>
      <c r="K5733">
        <v>19.989999999999998</v>
      </c>
      <c r="L5733">
        <v>5157.42</v>
      </c>
      <c r="O5733" t="s">
        <v>24</v>
      </c>
      <c r="P5733" s="2">
        <f>DATEVALUE(CONCATENATE(RIGHT(output[[#This Row],[month_year]],2),"/01/",LEFT(output[[#This Row],[month_year]],4)))</f>
        <v>42522</v>
      </c>
    </row>
    <row r="5734" spans="1:16" x14ac:dyDescent="0.3">
      <c r="A5734">
        <v>201606</v>
      </c>
      <c r="B5734" t="s">
        <v>647</v>
      </c>
      <c r="C5734" t="s">
        <v>662</v>
      </c>
      <c r="D5734" t="s">
        <v>663</v>
      </c>
      <c r="E5734" t="s">
        <v>663</v>
      </c>
      <c r="F5734" t="s">
        <v>30</v>
      </c>
      <c r="G5734" t="s">
        <v>42</v>
      </c>
      <c r="H5734" t="s">
        <v>20</v>
      </c>
      <c r="I5734" t="s">
        <v>43</v>
      </c>
      <c r="J5734">
        <v>619</v>
      </c>
      <c r="K5734">
        <v>24.99</v>
      </c>
      <c r="L5734">
        <v>15468.81</v>
      </c>
      <c r="O5734" t="s">
        <v>24</v>
      </c>
      <c r="P5734" s="2">
        <f>DATEVALUE(CONCATENATE(RIGHT(output[[#This Row],[month_year]],2),"/01/",LEFT(output[[#This Row],[month_year]],4)))</f>
        <v>42522</v>
      </c>
    </row>
    <row r="5735" spans="1:16" x14ac:dyDescent="0.3">
      <c r="A5735">
        <v>201606</v>
      </c>
      <c r="B5735" t="s">
        <v>647</v>
      </c>
      <c r="C5735" t="s">
        <v>86</v>
      </c>
      <c r="D5735" t="s">
        <v>87</v>
      </c>
      <c r="E5735" t="s">
        <v>87</v>
      </c>
      <c r="F5735" t="s">
        <v>30</v>
      </c>
      <c r="G5735" t="s">
        <v>19</v>
      </c>
      <c r="H5735" t="s">
        <v>38</v>
      </c>
      <c r="I5735" t="s">
        <v>39</v>
      </c>
      <c r="J5735">
        <v>837</v>
      </c>
      <c r="K5735">
        <v>18.989999999999998</v>
      </c>
      <c r="L5735">
        <v>15894.63</v>
      </c>
      <c r="O5735" t="s">
        <v>24</v>
      </c>
      <c r="P5735" s="2">
        <f>DATEVALUE(CONCATENATE(RIGHT(output[[#This Row],[month_year]],2),"/01/",LEFT(output[[#This Row],[month_year]],4)))</f>
        <v>42522</v>
      </c>
    </row>
    <row r="5736" spans="1:16" x14ac:dyDescent="0.3">
      <c r="A5736">
        <v>201606</v>
      </c>
      <c r="B5736" t="s">
        <v>647</v>
      </c>
      <c r="C5736" t="s">
        <v>133</v>
      </c>
      <c r="D5736" t="s">
        <v>134</v>
      </c>
      <c r="E5736" t="s">
        <v>134</v>
      </c>
      <c r="F5736" t="s">
        <v>30</v>
      </c>
      <c r="G5736" t="s">
        <v>19</v>
      </c>
      <c r="H5736" t="s">
        <v>20</v>
      </c>
      <c r="I5736" t="s">
        <v>21</v>
      </c>
      <c r="J5736">
        <v>960</v>
      </c>
      <c r="K5736">
        <v>17.989999999999998</v>
      </c>
      <c r="L5736">
        <v>17270.400000000001</v>
      </c>
      <c r="O5736" t="s">
        <v>24</v>
      </c>
      <c r="P5736" s="2">
        <f>DATEVALUE(CONCATENATE(RIGHT(output[[#This Row],[month_year]],2),"/01/",LEFT(output[[#This Row],[month_year]],4)))</f>
        <v>42522</v>
      </c>
    </row>
    <row r="5737" spans="1:16" x14ac:dyDescent="0.3">
      <c r="A5737">
        <v>201606</v>
      </c>
      <c r="B5737" t="s">
        <v>647</v>
      </c>
      <c r="C5737" t="s">
        <v>664</v>
      </c>
      <c r="D5737" t="s">
        <v>294</v>
      </c>
      <c r="E5737" t="s">
        <v>294</v>
      </c>
      <c r="F5737" t="s">
        <v>30</v>
      </c>
      <c r="G5737" t="s">
        <v>19</v>
      </c>
      <c r="H5737" t="s">
        <v>38</v>
      </c>
      <c r="I5737" t="s">
        <v>39</v>
      </c>
      <c r="J5737">
        <v>825</v>
      </c>
      <c r="K5737">
        <v>18.989999999999998</v>
      </c>
      <c r="L5737">
        <v>15666.75</v>
      </c>
      <c r="O5737" t="s">
        <v>24</v>
      </c>
      <c r="P5737" s="2">
        <f>DATEVALUE(CONCATENATE(RIGHT(output[[#This Row],[month_year]],2),"/01/",LEFT(output[[#This Row],[month_year]],4)))</f>
        <v>42522</v>
      </c>
    </row>
    <row r="5738" spans="1:16" x14ac:dyDescent="0.3">
      <c r="A5738">
        <v>201606</v>
      </c>
      <c r="B5738" t="s">
        <v>647</v>
      </c>
      <c r="C5738" t="s">
        <v>665</v>
      </c>
      <c r="D5738" t="s">
        <v>666</v>
      </c>
      <c r="E5738" t="s">
        <v>666</v>
      </c>
      <c r="F5738" t="s">
        <v>30</v>
      </c>
      <c r="G5738" t="s">
        <v>19</v>
      </c>
      <c r="H5738" t="s">
        <v>20</v>
      </c>
      <c r="I5738" t="s">
        <v>21</v>
      </c>
      <c r="J5738">
        <v>325</v>
      </c>
      <c r="K5738">
        <v>17.989999999999998</v>
      </c>
      <c r="L5738">
        <v>5846.75</v>
      </c>
      <c r="O5738" t="s">
        <v>24</v>
      </c>
      <c r="P5738" s="2">
        <f>DATEVALUE(CONCATENATE(RIGHT(output[[#This Row],[month_year]],2),"/01/",LEFT(output[[#This Row],[month_year]],4)))</f>
        <v>42522</v>
      </c>
    </row>
    <row r="5739" spans="1:16" x14ac:dyDescent="0.3">
      <c r="A5739">
        <v>201606</v>
      </c>
      <c r="B5739" t="s">
        <v>647</v>
      </c>
      <c r="C5739" t="s">
        <v>135</v>
      </c>
      <c r="D5739" t="s">
        <v>136</v>
      </c>
      <c r="E5739" t="s">
        <v>136</v>
      </c>
      <c r="F5739" t="s">
        <v>30</v>
      </c>
      <c r="G5739" t="s">
        <v>52</v>
      </c>
      <c r="H5739" t="s">
        <v>20</v>
      </c>
      <c r="I5739" t="s">
        <v>53</v>
      </c>
      <c r="J5739">
        <v>265</v>
      </c>
      <c r="K5739">
        <v>17.989999999999998</v>
      </c>
      <c r="L5739">
        <v>4767.3500000000004</v>
      </c>
      <c r="O5739" t="s">
        <v>24</v>
      </c>
      <c r="P5739" s="2">
        <f>DATEVALUE(CONCATENATE(RIGHT(output[[#This Row],[month_year]],2),"/01/",LEFT(output[[#This Row],[month_year]],4)))</f>
        <v>42522</v>
      </c>
    </row>
    <row r="5740" spans="1:16" x14ac:dyDescent="0.3">
      <c r="A5740">
        <v>201606</v>
      </c>
      <c r="B5740" t="s">
        <v>647</v>
      </c>
      <c r="C5740" t="s">
        <v>137</v>
      </c>
      <c r="D5740" t="s">
        <v>138</v>
      </c>
      <c r="E5740" t="s">
        <v>138</v>
      </c>
      <c r="F5740" t="s">
        <v>30</v>
      </c>
      <c r="G5740" t="s">
        <v>19</v>
      </c>
      <c r="H5740" t="s">
        <v>20</v>
      </c>
      <c r="I5740" t="s">
        <v>21</v>
      </c>
      <c r="J5740">
        <v>801</v>
      </c>
      <c r="K5740">
        <v>17.989999999999998</v>
      </c>
      <c r="L5740">
        <v>14409.99</v>
      </c>
      <c r="O5740" t="s">
        <v>24</v>
      </c>
      <c r="P5740" s="2">
        <f>DATEVALUE(CONCATENATE(RIGHT(output[[#This Row],[month_year]],2),"/01/",LEFT(output[[#This Row],[month_year]],4)))</f>
        <v>42522</v>
      </c>
    </row>
    <row r="5741" spans="1:16" x14ac:dyDescent="0.3">
      <c r="A5741">
        <v>201606</v>
      </c>
      <c r="B5741" t="s">
        <v>647</v>
      </c>
      <c r="C5741" t="s">
        <v>634</v>
      </c>
      <c r="D5741" t="s">
        <v>318</v>
      </c>
      <c r="E5741" t="s">
        <v>318</v>
      </c>
      <c r="F5741" t="s">
        <v>30</v>
      </c>
      <c r="G5741" t="s">
        <v>19</v>
      </c>
      <c r="H5741" t="s">
        <v>38</v>
      </c>
      <c r="I5741" t="s">
        <v>39</v>
      </c>
      <c r="J5741">
        <v>731</v>
      </c>
      <c r="K5741">
        <v>18.989999999999998</v>
      </c>
      <c r="L5741">
        <v>13881.69</v>
      </c>
      <c r="O5741" t="s">
        <v>24</v>
      </c>
      <c r="P5741" s="2">
        <f>DATEVALUE(CONCATENATE(RIGHT(output[[#This Row],[month_year]],2),"/01/",LEFT(output[[#This Row],[month_year]],4)))</f>
        <v>42522</v>
      </c>
    </row>
    <row r="5742" spans="1:16" x14ac:dyDescent="0.3">
      <c r="A5742">
        <v>201606</v>
      </c>
      <c r="B5742" t="s">
        <v>647</v>
      </c>
      <c r="C5742" t="s">
        <v>31</v>
      </c>
      <c r="D5742" t="s">
        <v>32</v>
      </c>
      <c r="E5742" t="s">
        <v>32</v>
      </c>
      <c r="F5742" t="s">
        <v>30</v>
      </c>
      <c r="G5742" t="s">
        <v>19</v>
      </c>
      <c r="H5742" t="s">
        <v>20</v>
      </c>
      <c r="I5742" t="s">
        <v>21</v>
      </c>
      <c r="J5742">
        <v>3289</v>
      </c>
      <c r="K5742">
        <v>17.989999999999998</v>
      </c>
      <c r="L5742">
        <v>59169.11</v>
      </c>
      <c r="O5742" t="s">
        <v>24</v>
      </c>
      <c r="P5742" s="2">
        <f>DATEVALUE(CONCATENATE(RIGHT(output[[#This Row],[month_year]],2),"/01/",LEFT(output[[#This Row],[month_year]],4)))</f>
        <v>42522</v>
      </c>
    </row>
    <row r="5743" spans="1:16" x14ac:dyDescent="0.3">
      <c r="A5743">
        <v>201606</v>
      </c>
      <c r="B5743" t="s">
        <v>647</v>
      </c>
      <c r="C5743" t="s">
        <v>667</v>
      </c>
      <c r="D5743" t="s">
        <v>375</v>
      </c>
      <c r="E5743" t="s">
        <v>375</v>
      </c>
      <c r="F5743" t="s">
        <v>30</v>
      </c>
      <c r="G5743" t="s">
        <v>19</v>
      </c>
      <c r="H5743" t="s">
        <v>20</v>
      </c>
      <c r="I5743" t="s">
        <v>21</v>
      </c>
      <c r="J5743">
        <v>510</v>
      </c>
      <c r="K5743">
        <v>17.989999999999998</v>
      </c>
      <c r="L5743">
        <v>9174.9</v>
      </c>
      <c r="O5743" t="s">
        <v>24</v>
      </c>
      <c r="P5743" s="2">
        <f>DATEVALUE(CONCATENATE(RIGHT(output[[#This Row],[month_year]],2),"/01/",LEFT(output[[#This Row],[month_year]],4)))</f>
        <v>42522</v>
      </c>
    </row>
    <row r="5744" spans="1:16" x14ac:dyDescent="0.3">
      <c r="A5744">
        <v>201606</v>
      </c>
      <c r="B5744" t="s">
        <v>647</v>
      </c>
      <c r="C5744" t="s">
        <v>668</v>
      </c>
      <c r="D5744" t="s">
        <v>380</v>
      </c>
      <c r="E5744" t="s">
        <v>380</v>
      </c>
      <c r="F5744" t="s">
        <v>30</v>
      </c>
      <c r="G5744" t="s">
        <v>19</v>
      </c>
      <c r="H5744" t="s">
        <v>38</v>
      </c>
      <c r="I5744" t="s">
        <v>39</v>
      </c>
      <c r="J5744">
        <v>413</v>
      </c>
      <c r="K5744">
        <v>18.989999999999998</v>
      </c>
      <c r="L5744">
        <v>7842.87</v>
      </c>
      <c r="O5744" t="s">
        <v>24</v>
      </c>
      <c r="P5744" s="2">
        <f>DATEVALUE(CONCATENATE(RIGHT(output[[#This Row],[month_year]],2),"/01/",LEFT(output[[#This Row],[month_year]],4)))</f>
        <v>42522</v>
      </c>
    </row>
    <row r="5745" spans="1:16" x14ac:dyDescent="0.3">
      <c r="A5745">
        <v>201606</v>
      </c>
      <c r="B5745" t="s">
        <v>647</v>
      </c>
      <c r="C5745" t="s">
        <v>92</v>
      </c>
      <c r="D5745" t="s">
        <v>92</v>
      </c>
      <c r="E5745" t="s">
        <v>92</v>
      </c>
      <c r="F5745" t="s">
        <v>35</v>
      </c>
      <c r="G5745" t="s">
        <v>19</v>
      </c>
      <c r="H5745" t="s">
        <v>20</v>
      </c>
      <c r="I5745" t="s">
        <v>21</v>
      </c>
      <c r="J5745">
        <v>813</v>
      </c>
      <c r="K5745">
        <v>17.989999999999998</v>
      </c>
      <c r="L5745">
        <v>14625.87</v>
      </c>
      <c r="M5745">
        <v>16</v>
      </c>
      <c r="N5745" t="s">
        <v>92</v>
      </c>
      <c r="O5745" t="s">
        <v>22</v>
      </c>
      <c r="P5745" s="2">
        <f>DATEVALUE(CONCATENATE(RIGHT(output[[#This Row],[month_year]],2),"/01/",LEFT(output[[#This Row],[month_year]],4)))</f>
        <v>42522</v>
      </c>
    </row>
    <row r="5746" spans="1:16" x14ac:dyDescent="0.3">
      <c r="A5746">
        <v>201606</v>
      </c>
      <c r="B5746" t="s">
        <v>647</v>
      </c>
      <c r="C5746" t="s">
        <v>33</v>
      </c>
      <c r="D5746" t="s">
        <v>33</v>
      </c>
      <c r="E5746" t="s">
        <v>34</v>
      </c>
      <c r="F5746" t="s">
        <v>35</v>
      </c>
      <c r="G5746" t="s">
        <v>19</v>
      </c>
      <c r="H5746" t="s">
        <v>20</v>
      </c>
      <c r="I5746" t="s">
        <v>21</v>
      </c>
      <c r="J5746">
        <v>604</v>
      </c>
      <c r="K5746">
        <v>17.989999999999998</v>
      </c>
      <c r="L5746">
        <v>10865.96</v>
      </c>
      <c r="O5746" t="s">
        <v>24</v>
      </c>
      <c r="P5746" s="2">
        <f>DATEVALUE(CONCATENATE(RIGHT(output[[#This Row],[month_year]],2),"/01/",LEFT(output[[#This Row],[month_year]],4)))</f>
        <v>42522</v>
      </c>
    </row>
    <row r="5747" spans="1:16" x14ac:dyDescent="0.3">
      <c r="A5747">
        <v>201606</v>
      </c>
      <c r="B5747" t="s">
        <v>647</v>
      </c>
      <c r="C5747" t="s">
        <v>36</v>
      </c>
      <c r="D5747" t="s">
        <v>36</v>
      </c>
      <c r="E5747" t="s">
        <v>36</v>
      </c>
      <c r="F5747" t="s">
        <v>35</v>
      </c>
      <c r="G5747" t="s">
        <v>19</v>
      </c>
      <c r="H5747" t="s">
        <v>20</v>
      </c>
      <c r="I5747" t="s">
        <v>21</v>
      </c>
      <c r="J5747">
        <v>1710</v>
      </c>
      <c r="K5747">
        <v>17.989999999999998</v>
      </c>
      <c r="L5747">
        <v>30762.9</v>
      </c>
      <c r="O5747" t="s">
        <v>24</v>
      </c>
      <c r="P5747" s="2">
        <f>DATEVALUE(CONCATENATE(RIGHT(output[[#This Row],[month_year]],2),"/01/",LEFT(output[[#This Row],[month_year]],4)))</f>
        <v>42522</v>
      </c>
    </row>
    <row r="5748" spans="1:16" x14ac:dyDescent="0.3">
      <c r="A5748">
        <v>201606</v>
      </c>
      <c r="B5748" t="s">
        <v>647</v>
      </c>
      <c r="C5748" t="s">
        <v>669</v>
      </c>
      <c r="D5748" t="s">
        <v>636</v>
      </c>
      <c r="E5748" t="s">
        <v>636</v>
      </c>
      <c r="F5748" t="s">
        <v>35</v>
      </c>
      <c r="G5748" t="s">
        <v>637</v>
      </c>
      <c r="H5748" t="s">
        <v>20</v>
      </c>
      <c r="I5748" t="s">
        <v>638</v>
      </c>
      <c r="J5748">
        <v>449</v>
      </c>
      <c r="K5748">
        <v>19.989999999999998</v>
      </c>
      <c r="L5748">
        <v>8975.51</v>
      </c>
      <c r="O5748" t="s">
        <v>24</v>
      </c>
      <c r="P5748" s="2">
        <f>DATEVALUE(CONCATENATE(RIGHT(output[[#This Row],[month_year]],2),"/01/",LEFT(output[[#This Row],[month_year]],4)))</f>
        <v>42522</v>
      </c>
    </row>
    <row r="5749" spans="1:16" x14ac:dyDescent="0.3">
      <c r="A5749">
        <v>201606</v>
      </c>
      <c r="B5749" t="s">
        <v>647</v>
      </c>
      <c r="C5749" t="s">
        <v>40</v>
      </c>
      <c r="D5749" t="s">
        <v>41</v>
      </c>
      <c r="E5749" t="s">
        <v>41</v>
      </c>
      <c r="F5749" t="s">
        <v>35</v>
      </c>
      <c r="G5749" t="s">
        <v>42</v>
      </c>
      <c r="H5749" t="s">
        <v>20</v>
      </c>
      <c r="I5749" t="s">
        <v>43</v>
      </c>
      <c r="J5749">
        <v>239</v>
      </c>
      <c r="K5749">
        <v>24.99</v>
      </c>
      <c r="L5749">
        <v>5972.61</v>
      </c>
      <c r="O5749" t="s">
        <v>24</v>
      </c>
      <c r="P5749" s="2">
        <f>DATEVALUE(CONCATENATE(RIGHT(output[[#This Row],[month_year]],2),"/01/",LEFT(output[[#This Row],[month_year]],4)))</f>
        <v>42522</v>
      </c>
    </row>
    <row r="5750" spans="1:16" x14ac:dyDescent="0.3">
      <c r="A5750">
        <v>201606</v>
      </c>
      <c r="B5750" t="s">
        <v>647</v>
      </c>
      <c r="C5750" t="s">
        <v>93</v>
      </c>
      <c r="D5750" t="s">
        <v>93</v>
      </c>
      <c r="E5750" t="s">
        <v>93</v>
      </c>
      <c r="F5750" t="s">
        <v>35</v>
      </c>
      <c r="G5750" t="s">
        <v>19</v>
      </c>
      <c r="H5750" t="s">
        <v>20</v>
      </c>
      <c r="I5750" t="s">
        <v>21</v>
      </c>
      <c r="J5750">
        <v>1998</v>
      </c>
      <c r="K5750">
        <v>17.989999999999998</v>
      </c>
      <c r="L5750">
        <v>35944.019999999997</v>
      </c>
      <c r="O5750" t="s">
        <v>24</v>
      </c>
      <c r="P5750" s="2">
        <f>DATEVALUE(CONCATENATE(RIGHT(output[[#This Row],[month_year]],2),"/01/",LEFT(output[[#This Row],[month_year]],4)))</f>
        <v>42522</v>
      </c>
    </row>
    <row r="5751" spans="1:16" x14ac:dyDescent="0.3">
      <c r="A5751">
        <v>201606</v>
      </c>
      <c r="B5751" t="s">
        <v>647</v>
      </c>
      <c r="C5751" t="s">
        <v>413</v>
      </c>
      <c r="D5751" t="s">
        <v>413</v>
      </c>
      <c r="E5751" t="s">
        <v>94</v>
      </c>
      <c r="F5751" t="s">
        <v>35</v>
      </c>
      <c r="G5751" t="s">
        <v>19</v>
      </c>
      <c r="H5751" t="s">
        <v>38</v>
      </c>
      <c r="I5751" t="s">
        <v>39</v>
      </c>
      <c r="J5751">
        <v>840</v>
      </c>
      <c r="K5751">
        <v>18.989999999999998</v>
      </c>
      <c r="L5751">
        <v>15951.6</v>
      </c>
      <c r="O5751" t="s">
        <v>24</v>
      </c>
      <c r="P5751" s="2">
        <f>DATEVALUE(CONCATENATE(RIGHT(output[[#This Row],[month_year]],2),"/01/",LEFT(output[[#This Row],[month_year]],4)))</f>
        <v>42522</v>
      </c>
    </row>
    <row r="5752" spans="1:16" x14ac:dyDescent="0.3">
      <c r="A5752">
        <v>201606</v>
      </c>
      <c r="B5752" t="s">
        <v>647</v>
      </c>
      <c r="C5752" t="s">
        <v>670</v>
      </c>
      <c r="D5752" t="s">
        <v>670</v>
      </c>
      <c r="E5752" t="s">
        <v>670</v>
      </c>
      <c r="F5752" t="s">
        <v>35</v>
      </c>
      <c r="G5752" t="s">
        <v>19</v>
      </c>
      <c r="H5752" t="s">
        <v>20</v>
      </c>
      <c r="I5752" t="s">
        <v>21</v>
      </c>
      <c r="J5752">
        <v>319</v>
      </c>
      <c r="K5752">
        <v>17.989999999999998</v>
      </c>
      <c r="L5752">
        <v>5738.81</v>
      </c>
      <c r="O5752" t="s">
        <v>24</v>
      </c>
      <c r="P5752" s="2">
        <f>DATEVALUE(CONCATENATE(RIGHT(output[[#This Row],[month_year]],2),"/01/",LEFT(output[[#This Row],[month_year]],4)))</f>
        <v>42522</v>
      </c>
    </row>
    <row r="5753" spans="1:16" x14ac:dyDescent="0.3">
      <c r="A5753">
        <v>201606</v>
      </c>
      <c r="B5753" t="s">
        <v>647</v>
      </c>
      <c r="C5753" t="s">
        <v>95</v>
      </c>
      <c r="D5753" t="s">
        <v>95</v>
      </c>
      <c r="E5753" t="s">
        <v>96</v>
      </c>
      <c r="F5753" t="s">
        <v>35</v>
      </c>
      <c r="G5753" t="s">
        <v>52</v>
      </c>
      <c r="H5753" t="s">
        <v>20</v>
      </c>
      <c r="I5753" t="s">
        <v>53</v>
      </c>
      <c r="J5753">
        <v>752</v>
      </c>
      <c r="K5753">
        <v>17.989999999999998</v>
      </c>
      <c r="L5753">
        <v>13528.48</v>
      </c>
      <c r="O5753" t="s">
        <v>24</v>
      </c>
      <c r="P5753" s="2">
        <f>DATEVALUE(CONCATENATE(RIGHT(output[[#This Row],[month_year]],2),"/01/",LEFT(output[[#This Row],[month_year]],4)))</f>
        <v>42522</v>
      </c>
    </row>
    <row r="5754" spans="1:16" x14ac:dyDescent="0.3">
      <c r="A5754">
        <v>201606</v>
      </c>
      <c r="B5754" t="s">
        <v>647</v>
      </c>
      <c r="C5754" t="s">
        <v>687</v>
      </c>
      <c r="D5754" t="s">
        <v>688</v>
      </c>
      <c r="E5754" t="s">
        <v>688</v>
      </c>
      <c r="F5754" t="s">
        <v>689</v>
      </c>
      <c r="G5754" t="s">
        <v>19</v>
      </c>
      <c r="H5754" t="s">
        <v>20</v>
      </c>
      <c r="I5754" t="s">
        <v>21</v>
      </c>
      <c r="J5754">
        <v>1514</v>
      </c>
      <c r="K5754">
        <v>17.989999999999998</v>
      </c>
      <c r="L5754">
        <v>27236.86</v>
      </c>
      <c r="O5754" t="s">
        <v>24</v>
      </c>
      <c r="P5754" s="2">
        <f>DATEVALUE(CONCATENATE(RIGHT(output[[#This Row],[month_year]],2),"/01/",LEFT(output[[#This Row],[month_year]],4)))</f>
        <v>42522</v>
      </c>
    </row>
    <row r="5755" spans="1:16" x14ac:dyDescent="0.3">
      <c r="A5755">
        <v>201606</v>
      </c>
      <c r="B5755" t="s">
        <v>647</v>
      </c>
      <c r="C5755" t="s">
        <v>690</v>
      </c>
      <c r="D5755" t="s">
        <v>691</v>
      </c>
      <c r="E5755" t="s">
        <v>691</v>
      </c>
      <c r="F5755" t="s">
        <v>689</v>
      </c>
      <c r="G5755" t="s">
        <v>19</v>
      </c>
      <c r="H5755" t="s">
        <v>20</v>
      </c>
      <c r="I5755" t="s">
        <v>21</v>
      </c>
      <c r="J5755">
        <v>1010</v>
      </c>
      <c r="K5755">
        <v>17.989999999999998</v>
      </c>
      <c r="L5755">
        <v>18169.900000000001</v>
      </c>
      <c r="O5755" t="s">
        <v>24</v>
      </c>
      <c r="P5755" s="2">
        <f>DATEVALUE(CONCATENATE(RIGHT(output[[#This Row],[month_year]],2),"/01/",LEFT(output[[#This Row],[month_year]],4)))</f>
        <v>42522</v>
      </c>
    </row>
    <row r="5756" spans="1:16" x14ac:dyDescent="0.3">
      <c r="A5756">
        <v>201606</v>
      </c>
      <c r="B5756" t="s">
        <v>647</v>
      </c>
      <c r="C5756" t="s">
        <v>692</v>
      </c>
      <c r="D5756" t="s">
        <v>693</v>
      </c>
      <c r="E5756" t="s">
        <v>693</v>
      </c>
      <c r="F5756" t="s">
        <v>689</v>
      </c>
      <c r="G5756" t="s">
        <v>19</v>
      </c>
      <c r="H5756" t="s">
        <v>20</v>
      </c>
      <c r="I5756" t="s">
        <v>21</v>
      </c>
      <c r="J5756">
        <v>1030</v>
      </c>
      <c r="K5756">
        <v>17.989999999999998</v>
      </c>
      <c r="L5756">
        <v>18529.7</v>
      </c>
      <c r="O5756" t="s">
        <v>24</v>
      </c>
      <c r="P5756" s="2">
        <f>DATEVALUE(CONCATENATE(RIGHT(output[[#This Row],[month_year]],2),"/01/",LEFT(output[[#This Row],[month_year]],4)))</f>
        <v>42522</v>
      </c>
    </row>
    <row r="5757" spans="1:16" x14ac:dyDescent="0.3">
      <c r="A5757">
        <v>201606</v>
      </c>
      <c r="B5757" t="s">
        <v>647</v>
      </c>
      <c r="C5757" t="s">
        <v>639</v>
      </c>
      <c r="D5757" t="s">
        <v>640</v>
      </c>
      <c r="E5757" t="s">
        <v>640</v>
      </c>
      <c r="F5757" t="s">
        <v>48</v>
      </c>
      <c r="G5757" t="s">
        <v>19</v>
      </c>
      <c r="H5757" t="s">
        <v>20</v>
      </c>
      <c r="I5757" t="s">
        <v>21</v>
      </c>
      <c r="J5757">
        <v>24</v>
      </c>
      <c r="K5757">
        <v>17.989999999999998</v>
      </c>
      <c r="L5757">
        <v>431.76</v>
      </c>
      <c r="O5757" t="s">
        <v>24</v>
      </c>
      <c r="P5757" s="2">
        <f>DATEVALUE(CONCATENATE(RIGHT(output[[#This Row],[month_year]],2),"/01/",LEFT(output[[#This Row],[month_year]],4)))</f>
        <v>42522</v>
      </c>
    </row>
    <row r="5758" spans="1:16" x14ac:dyDescent="0.3">
      <c r="A5758">
        <v>201606</v>
      </c>
      <c r="B5758" t="s">
        <v>647</v>
      </c>
      <c r="C5758" t="s">
        <v>46</v>
      </c>
      <c r="D5758" t="s">
        <v>47</v>
      </c>
      <c r="E5758" t="s">
        <v>47</v>
      </c>
      <c r="F5758" t="s">
        <v>48</v>
      </c>
      <c r="G5758" t="s">
        <v>19</v>
      </c>
      <c r="H5758" t="s">
        <v>20</v>
      </c>
      <c r="I5758" t="s">
        <v>21</v>
      </c>
      <c r="J5758">
        <v>1067</v>
      </c>
      <c r="K5758">
        <v>17.989999999999998</v>
      </c>
      <c r="L5758">
        <v>19195.330000000002</v>
      </c>
      <c r="O5758" t="s">
        <v>24</v>
      </c>
      <c r="P5758" s="2">
        <f>DATEVALUE(CONCATENATE(RIGHT(output[[#This Row],[month_year]],2),"/01/",LEFT(output[[#This Row],[month_year]],4)))</f>
        <v>42522</v>
      </c>
    </row>
    <row r="5759" spans="1:16" x14ac:dyDescent="0.3">
      <c r="A5759">
        <v>201606</v>
      </c>
      <c r="B5759" t="s">
        <v>647</v>
      </c>
      <c r="C5759" t="s">
        <v>671</v>
      </c>
      <c r="D5759" t="s">
        <v>672</v>
      </c>
      <c r="E5759" t="s">
        <v>673</v>
      </c>
      <c r="F5759" t="s">
        <v>48</v>
      </c>
      <c r="G5759" t="s">
        <v>42</v>
      </c>
      <c r="H5759" t="s">
        <v>20</v>
      </c>
      <c r="I5759" t="s">
        <v>43</v>
      </c>
      <c r="J5759">
        <v>9</v>
      </c>
      <c r="K5759">
        <v>24.99</v>
      </c>
      <c r="L5759">
        <v>224.91</v>
      </c>
      <c r="O5759" t="s">
        <v>24</v>
      </c>
      <c r="P5759" s="2">
        <f>DATEVALUE(CONCATENATE(RIGHT(output[[#This Row],[month_year]],2),"/01/",LEFT(output[[#This Row],[month_year]],4)))</f>
        <v>42522</v>
      </c>
    </row>
    <row r="5760" spans="1:16" x14ac:dyDescent="0.3">
      <c r="A5760">
        <v>201606</v>
      </c>
      <c r="B5760" t="s">
        <v>647</v>
      </c>
      <c r="C5760" t="s">
        <v>49</v>
      </c>
      <c r="D5760" t="s">
        <v>50</v>
      </c>
      <c r="E5760" t="s">
        <v>51</v>
      </c>
      <c r="F5760" t="s">
        <v>48</v>
      </c>
      <c r="G5760" t="s">
        <v>52</v>
      </c>
      <c r="H5760" t="s">
        <v>20</v>
      </c>
      <c r="I5760" t="s">
        <v>53</v>
      </c>
      <c r="J5760">
        <v>407</v>
      </c>
      <c r="K5760">
        <v>17.989999999999998</v>
      </c>
      <c r="L5760">
        <v>7321.93</v>
      </c>
      <c r="O5760" t="s">
        <v>24</v>
      </c>
      <c r="P5760" s="2">
        <f>DATEVALUE(CONCATENATE(RIGHT(output[[#This Row],[month_year]],2),"/01/",LEFT(output[[#This Row],[month_year]],4)))</f>
        <v>42522</v>
      </c>
    </row>
    <row r="5761" spans="1:16" x14ac:dyDescent="0.3">
      <c r="A5761">
        <v>201606</v>
      </c>
      <c r="B5761" t="s">
        <v>647</v>
      </c>
      <c r="C5761" t="s">
        <v>674</v>
      </c>
      <c r="D5761" t="s">
        <v>675</v>
      </c>
      <c r="E5761" t="s">
        <v>462</v>
      </c>
      <c r="F5761" t="s">
        <v>48</v>
      </c>
      <c r="G5761" t="s">
        <v>52</v>
      </c>
      <c r="H5761" t="s">
        <v>38</v>
      </c>
      <c r="I5761" t="s">
        <v>85</v>
      </c>
      <c r="J5761">
        <v>228</v>
      </c>
      <c r="K5761">
        <v>18.989999999999998</v>
      </c>
      <c r="L5761">
        <v>4329.72</v>
      </c>
      <c r="O5761" t="s">
        <v>24</v>
      </c>
      <c r="P5761" s="2">
        <f>DATEVALUE(CONCATENATE(RIGHT(output[[#This Row],[month_year]],2),"/01/",LEFT(output[[#This Row],[month_year]],4)))</f>
        <v>42522</v>
      </c>
    </row>
    <row r="5762" spans="1:16" x14ac:dyDescent="0.3">
      <c r="A5762">
        <v>201606</v>
      </c>
      <c r="B5762" t="s">
        <v>647</v>
      </c>
      <c r="C5762" t="s">
        <v>676</v>
      </c>
      <c r="D5762" t="s">
        <v>677</v>
      </c>
      <c r="E5762" t="s">
        <v>47</v>
      </c>
      <c r="F5762" t="s">
        <v>48</v>
      </c>
      <c r="G5762" t="s">
        <v>19</v>
      </c>
      <c r="H5762" t="s">
        <v>20</v>
      </c>
      <c r="I5762" t="s">
        <v>21</v>
      </c>
      <c r="J5762">
        <v>239</v>
      </c>
      <c r="K5762">
        <v>17.989999999999998</v>
      </c>
      <c r="L5762">
        <v>4299.6099999999997</v>
      </c>
      <c r="O5762" t="s">
        <v>24</v>
      </c>
      <c r="P5762" s="2">
        <f>DATEVALUE(CONCATENATE(RIGHT(output[[#This Row],[month_year]],2),"/01/",LEFT(output[[#This Row],[month_year]],4)))</f>
        <v>42522</v>
      </c>
    </row>
    <row r="5763" spans="1:16" x14ac:dyDescent="0.3">
      <c r="A5763">
        <v>201606</v>
      </c>
      <c r="B5763" t="s">
        <v>647</v>
      </c>
      <c r="C5763" t="s">
        <v>678</v>
      </c>
      <c r="D5763" t="s">
        <v>443</v>
      </c>
      <c r="E5763" t="s">
        <v>443</v>
      </c>
      <c r="F5763" t="s">
        <v>48</v>
      </c>
      <c r="G5763" t="s">
        <v>19</v>
      </c>
      <c r="H5763" t="s">
        <v>38</v>
      </c>
      <c r="I5763" t="s">
        <v>39</v>
      </c>
      <c r="J5763">
        <v>759</v>
      </c>
      <c r="K5763">
        <v>18.989999999999998</v>
      </c>
      <c r="L5763">
        <v>14413.41</v>
      </c>
      <c r="O5763" t="s">
        <v>24</v>
      </c>
      <c r="P5763" s="2">
        <f>DATEVALUE(CONCATENATE(RIGHT(output[[#This Row],[month_year]],2),"/01/",LEFT(output[[#This Row],[month_year]],4)))</f>
        <v>42522</v>
      </c>
    </row>
    <row r="5764" spans="1:16" x14ac:dyDescent="0.3">
      <c r="A5764">
        <v>201606</v>
      </c>
      <c r="B5764" t="s">
        <v>647</v>
      </c>
      <c r="C5764" t="s">
        <v>54</v>
      </c>
      <c r="D5764" t="s">
        <v>55</v>
      </c>
      <c r="E5764" t="s">
        <v>55</v>
      </c>
      <c r="F5764" t="s">
        <v>48</v>
      </c>
      <c r="G5764" t="s">
        <v>19</v>
      </c>
      <c r="H5764" t="s">
        <v>20</v>
      </c>
      <c r="I5764" t="s">
        <v>21</v>
      </c>
      <c r="J5764">
        <v>545</v>
      </c>
      <c r="K5764">
        <v>17.989999999999998</v>
      </c>
      <c r="L5764">
        <v>9804.5499999999993</v>
      </c>
      <c r="O5764" t="s">
        <v>24</v>
      </c>
      <c r="P5764" s="2">
        <f>DATEVALUE(CONCATENATE(RIGHT(output[[#This Row],[month_year]],2),"/01/",LEFT(output[[#This Row],[month_year]],4)))</f>
        <v>42522</v>
      </c>
    </row>
    <row r="5765" spans="1:16" x14ac:dyDescent="0.3">
      <c r="A5765">
        <v>201606</v>
      </c>
      <c r="B5765" t="s">
        <v>647</v>
      </c>
      <c r="C5765" t="s">
        <v>56</v>
      </c>
      <c r="D5765" t="s">
        <v>57</v>
      </c>
      <c r="E5765" t="s">
        <v>57</v>
      </c>
      <c r="F5765" t="s">
        <v>48</v>
      </c>
      <c r="G5765" t="s">
        <v>19</v>
      </c>
      <c r="H5765" t="s">
        <v>20</v>
      </c>
      <c r="I5765" t="s">
        <v>21</v>
      </c>
      <c r="J5765">
        <v>574</v>
      </c>
      <c r="K5765">
        <v>17.989999999999998</v>
      </c>
      <c r="L5765">
        <v>10326.26</v>
      </c>
      <c r="O5765" t="s">
        <v>24</v>
      </c>
      <c r="P5765" s="2">
        <f>DATEVALUE(CONCATENATE(RIGHT(output[[#This Row],[month_year]],2),"/01/",LEFT(output[[#This Row],[month_year]],4)))</f>
        <v>42522</v>
      </c>
    </row>
    <row r="5766" spans="1:16" x14ac:dyDescent="0.3">
      <c r="A5766">
        <v>201606</v>
      </c>
      <c r="B5766" t="s">
        <v>647</v>
      </c>
      <c r="C5766" t="s">
        <v>58</v>
      </c>
      <c r="D5766" t="s">
        <v>59</v>
      </c>
      <c r="E5766" t="s">
        <v>51</v>
      </c>
      <c r="F5766" t="s">
        <v>48</v>
      </c>
      <c r="G5766" t="s">
        <v>52</v>
      </c>
      <c r="H5766" t="s">
        <v>20</v>
      </c>
      <c r="I5766" t="s">
        <v>53</v>
      </c>
      <c r="J5766">
        <v>1183</v>
      </c>
      <c r="K5766">
        <v>17.989999999999998</v>
      </c>
      <c r="L5766">
        <v>21282.17</v>
      </c>
      <c r="O5766" t="s">
        <v>24</v>
      </c>
      <c r="P5766" s="2">
        <f>DATEVALUE(CONCATENATE(RIGHT(output[[#This Row],[month_year]],2),"/01/",LEFT(output[[#This Row],[month_year]],4)))</f>
        <v>42522</v>
      </c>
    </row>
    <row r="5767" spans="1:16" x14ac:dyDescent="0.3">
      <c r="A5767">
        <v>201606</v>
      </c>
      <c r="B5767" t="s">
        <v>647</v>
      </c>
      <c r="C5767" t="s">
        <v>60</v>
      </c>
      <c r="D5767" t="s">
        <v>61</v>
      </c>
      <c r="E5767" t="s">
        <v>61</v>
      </c>
      <c r="F5767" t="s">
        <v>48</v>
      </c>
      <c r="G5767" t="s">
        <v>19</v>
      </c>
      <c r="H5767" t="s">
        <v>20</v>
      </c>
      <c r="I5767" t="s">
        <v>21</v>
      </c>
      <c r="J5767">
        <v>1201</v>
      </c>
      <c r="K5767">
        <v>17.989999999999998</v>
      </c>
      <c r="L5767">
        <v>21605.99</v>
      </c>
      <c r="O5767" t="s">
        <v>24</v>
      </c>
      <c r="P5767" s="2">
        <f>DATEVALUE(CONCATENATE(RIGHT(output[[#This Row],[month_year]],2),"/01/",LEFT(output[[#This Row],[month_year]],4)))</f>
        <v>42522</v>
      </c>
    </row>
    <row r="5768" spans="1:16" x14ac:dyDescent="0.3">
      <c r="A5768">
        <v>201606</v>
      </c>
      <c r="B5768" t="s">
        <v>647</v>
      </c>
      <c r="C5768" t="s">
        <v>679</v>
      </c>
      <c r="D5768" t="s">
        <v>481</v>
      </c>
      <c r="E5768" t="s">
        <v>481</v>
      </c>
      <c r="F5768" t="s">
        <v>48</v>
      </c>
      <c r="G5768" t="s">
        <v>19</v>
      </c>
      <c r="H5768" t="s">
        <v>38</v>
      </c>
      <c r="I5768" t="s">
        <v>39</v>
      </c>
      <c r="J5768">
        <v>566</v>
      </c>
      <c r="K5768">
        <v>18.989999999999998</v>
      </c>
      <c r="L5768">
        <v>10748.34</v>
      </c>
      <c r="O5768" t="s">
        <v>24</v>
      </c>
      <c r="P5768" s="2">
        <f>DATEVALUE(CONCATENATE(RIGHT(output[[#This Row],[month_year]],2),"/01/",LEFT(output[[#This Row],[month_year]],4)))</f>
        <v>42522</v>
      </c>
    </row>
    <row r="5769" spans="1:16" x14ac:dyDescent="0.3">
      <c r="A5769">
        <v>201606</v>
      </c>
      <c r="B5769" t="s">
        <v>647</v>
      </c>
      <c r="C5769" t="s">
        <v>62</v>
      </c>
      <c r="D5769" t="s">
        <v>63</v>
      </c>
      <c r="E5769" t="s">
        <v>64</v>
      </c>
      <c r="F5769" t="s">
        <v>65</v>
      </c>
      <c r="G5769" t="s">
        <v>19</v>
      </c>
      <c r="H5769" t="s">
        <v>20</v>
      </c>
      <c r="I5769" t="s">
        <v>21</v>
      </c>
      <c r="J5769">
        <v>929</v>
      </c>
      <c r="K5769">
        <v>17.989999999999998</v>
      </c>
      <c r="L5769">
        <v>16712.71</v>
      </c>
      <c r="O5769" t="s">
        <v>24</v>
      </c>
      <c r="P5769" s="2">
        <f>DATEVALUE(CONCATENATE(RIGHT(output[[#This Row],[month_year]],2),"/01/",LEFT(output[[#This Row],[month_year]],4)))</f>
        <v>42522</v>
      </c>
    </row>
    <row r="5770" spans="1:16" x14ac:dyDescent="0.3">
      <c r="A5770">
        <v>201606</v>
      </c>
      <c r="B5770" t="s">
        <v>647</v>
      </c>
      <c r="C5770" t="s">
        <v>104</v>
      </c>
      <c r="D5770" t="s">
        <v>105</v>
      </c>
      <c r="E5770" t="s">
        <v>106</v>
      </c>
      <c r="F5770" t="s">
        <v>65</v>
      </c>
      <c r="G5770" t="s">
        <v>19</v>
      </c>
      <c r="H5770" t="s">
        <v>38</v>
      </c>
      <c r="I5770" t="s">
        <v>39</v>
      </c>
      <c r="J5770">
        <v>356</v>
      </c>
      <c r="K5770">
        <v>18.989999999999998</v>
      </c>
      <c r="L5770">
        <v>6760.44</v>
      </c>
      <c r="O5770" t="s">
        <v>24</v>
      </c>
      <c r="P5770" s="2">
        <f>DATEVALUE(CONCATENATE(RIGHT(output[[#This Row],[month_year]],2),"/01/",LEFT(output[[#This Row],[month_year]],4)))</f>
        <v>42522</v>
      </c>
    </row>
    <row r="5771" spans="1:16" x14ac:dyDescent="0.3">
      <c r="A5771">
        <v>201606</v>
      </c>
      <c r="B5771" t="s">
        <v>647</v>
      </c>
      <c r="C5771" t="s">
        <v>705</v>
      </c>
      <c r="D5771" t="s">
        <v>706</v>
      </c>
      <c r="E5771" t="s">
        <v>684</v>
      </c>
      <c r="F5771" t="s">
        <v>65</v>
      </c>
      <c r="G5771" t="s">
        <v>637</v>
      </c>
      <c r="H5771" t="s">
        <v>20</v>
      </c>
      <c r="I5771" t="s">
        <v>638</v>
      </c>
      <c r="J5771">
        <v>328</v>
      </c>
      <c r="K5771">
        <v>19.989999999999998</v>
      </c>
      <c r="L5771">
        <v>6556.72</v>
      </c>
      <c r="O5771" t="s">
        <v>24</v>
      </c>
      <c r="P5771" s="2">
        <f>DATEVALUE(CONCATENATE(RIGHT(output[[#This Row],[month_year]],2),"/01/",LEFT(output[[#This Row],[month_year]],4)))</f>
        <v>42522</v>
      </c>
    </row>
    <row r="5772" spans="1:16" x14ac:dyDescent="0.3">
      <c r="A5772">
        <v>201606</v>
      </c>
      <c r="B5772" t="s">
        <v>647</v>
      </c>
      <c r="C5772" t="s">
        <v>595</v>
      </c>
      <c r="D5772" t="s">
        <v>596</v>
      </c>
      <c r="E5772" t="s">
        <v>65</v>
      </c>
      <c r="F5772" t="s">
        <v>65</v>
      </c>
      <c r="G5772" t="s">
        <v>19</v>
      </c>
      <c r="H5772" t="s">
        <v>20</v>
      </c>
      <c r="I5772" t="s">
        <v>21</v>
      </c>
      <c r="J5772">
        <v>1226</v>
      </c>
      <c r="K5772">
        <v>17.989999999999998</v>
      </c>
      <c r="L5772">
        <v>22055.74</v>
      </c>
      <c r="O5772" t="s">
        <v>24</v>
      </c>
      <c r="P5772" s="2">
        <f>DATEVALUE(CONCATENATE(RIGHT(output[[#This Row],[month_year]],2),"/01/",LEFT(output[[#This Row],[month_year]],4)))</f>
        <v>42522</v>
      </c>
    </row>
    <row r="5773" spans="1:16" x14ac:dyDescent="0.3">
      <c r="A5773">
        <v>201606</v>
      </c>
      <c r="B5773" t="s">
        <v>647</v>
      </c>
      <c r="C5773" t="s">
        <v>597</v>
      </c>
      <c r="D5773" t="s">
        <v>598</v>
      </c>
      <c r="E5773" t="s">
        <v>120</v>
      </c>
      <c r="F5773" t="s">
        <v>65</v>
      </c>
      <c r="G5773" t="s">
        <v>19</v>
      </c>
      <c r="H5773" t="s">
        <v>38</v>
      </c>
      <c r="I5773" t="s">
        <v>39</v>
      </c>
      <c r="J5773">
        <v>2642</v>
      </c>
      <c r="K5773">
        <v>18.989999999999998</v>
      </c>
      <c r="L5773">
        <v>50171.58</v>
      </c>
      <c r="O5773" t="s">
        <v>24</v>
      </c>
      <c r="P5773" s="2">
        <f>DATEVALUE(CONCATENATE(RIGHT(output[[#This Row],[month_year]],2),"/01/",LEFT(output[[#This Row],[month_year]],4)))</f>
        <v>42522</v>
      </c>
    </row>
    <row r="5774" spans="1:16" x14ac:dyDescent="0.3">
      <c r="A5774">
        <v>201606</v>
      </c>
      <c r="B5774" t="s">
        <v>647</v>
      </c>
      <c r="C5774" t="s">
        <v>680</v>
      </c>
      <c r="D5774" t="s">
        <v>681</v>
      </c>
      <c r="E5774" t="s">
        <v>681</v>
      </c>
      <c r="F5774" t="s">
        <v>65</v>
      </c>
      <c r="G5774" t="s">
        <v>42</v>
      </c>
      <c r="H5774" t="s">
        <v>20</v>
      </c>
      <c r="I5774" t="s">
        <v>43</v>
      </c>
      <c r="J5774">
        <v>245</v>
      </c>
      <c r="K5774">
        <v>24.99</v>
      </c>
      <c r="L5774">
        <v>6122.55</v>
      </c>
      <c r="O5774" t="s">
        <v>24</v>
      </c>
      <c r="P5774" s="2">
        <f>DATEVALUE(CONCATENATE(RIGHT(output[[#This Row],[month_year]],2),"/01/",LEFT(output[[#This Row],[month_year]],4)))</f>
        <v>42522</v>
      </c>
    </row>
    <row r="5775" spans="1:16" x14ac:dyDescent="0.3">
      <c r="A5775">
        <v>201606</v>
      </c>
      <c r="B5775" t="s">
        <v>647</v>
      </c>
      <c r="C5775" t="s">
        <v>682</v>
      </c>
      <c r="D5775" t="s">
        <v>683</v>
      </c>
      <c r="E5775" t="s">
        <v>684</v>
      </c>
      <c r="F5775" t="s">
        <v>65</v>
      </c>
      <c r="G5775" t="s">
        <v>637</v>
      </c>
      <c r="H5775" t="s">
        <v>20</v>
      </c>
      <c r="I5775" t="s">
        <v>638</v>
      </c>
      <c r="J5775">
        <v>692</v>
      </c>
      <c r="K5775">
        <v>19.989999999999998</v>
      </c>
      <c r="L5775">
        <v>13833.08</v>
      </c>
      <c r="O5775" t="s">
        <v>24</v>
      </c>
      <c r="P5775" s="2">
        <f>DATEVALUE(CONCATENATE(RIGHT(output[[#This Row],[month_year]],2),"/01/",LEFT(output[[#This Row],[month_year]],4)))</f>
        <v>42522</v>
      </c>
    </row>
    <row r="5776" spans="1:16" x14ac:dyDescent="0.3">
      <c r="A5776">
        <v>201606</v>
      </c>
      <c r="B5776" t="s">
        <v>647</v>
      </c>
      <c r="C5776" t="s">
        <v>685</v>
      </c>
      <c r="D5776" t="s">
        <v>686</v>
      </c>
      <c r="E5776" t="s">
        <v>686</v>
      </c>
      <c r="F5776" t="s">
        <v>65</v>
      </c>
      <c r="G5776" t="s">
        <v>52</v>
      </c>
      <c r="H5776" t="s">
        <v>20</v>
      </c>
      <c r="I5776" t="s">
        <v>53</v>
      </c>
      <c r="J5776">
        <v>525</v>
      </c>
      <c r="K5776">
        <v>17.989999999999998</v>
      </c>
      <c r="L5776">
        <v>9444.75</v>
      </c>
      <c r="O5776" t="s">
        <v>24</v>
      </c>
      <c r="P5776" s="2">
        <f>DATEVALUE(CONCATENATE(RIGHT(output[[#This Row],[month_year]],2),"/01/",LEFT(output[[#This Row],[month_year]],4)))</f>
        <v>42522</v>
      </c>
    </row>
    <row r="5777" spans="1:16" x14ac:dyDescent="0.3">
      <c r="A5777">
        <v>201606</v>
      </c>
      <c r="B5777" t="s">
        <v>647</v>
      </c>
      <c r="C5777" t="s">
        <v>713</v>
      </c>
      <c r="D5777" t="s">
        <v>603</v>
      </c>
      <c r="E5777" t="s">
        <v>603</v>
      </c>
      <c r="F5777" t="s">
        <v>65</v>
      </c>
      <c r="G5777" t="s">
        <v>27</v>
      </c>
      <c r="H5777" t="s">
        <v>20</v>
      </c>
      <c r="I5777" t="s">
        <v>28</v>
      </c>
      <c r="J5777">
        <v>297</v>
      </c>
      <c r="K5777">
        <v>9.99</v>
      </c>
      <c r="L5777">
        <v>2967.03</v>
      </c>
      <c r="O5777" t="s">
        <v>24</v>
      </c>
      <c r="P5777" s="2">
        <f>DATEVALUE(CONCATENATE(RIGHT(output[[#This Row],[month_year]],2),"/01/",LEFT(output[[#This Row],[month_year]],4)))</f>
        <v>42522</v>
      </c>
    </row>
    <row r="5778" spans="1:16" x14ac:dyDescent="0.3">
      <c r="A5778">
        <v>201606</v>
      </c>
      <c r="B5778" t="s">
        <v>647</v>
      </c>
      <c r="C5778" t="s">
        <v>707</v>
      </c>
      <c r="D5778" t="s">
        <v>708</v>
      </c>
      <c r="E5778" t="s">
        <v>684</v>
      </c>
      <c r="F5778" t="s">
        <v>65</v>
      </c>
      <c r="G5778" t="s">
        <v>637</v>
      </c>
      <c r="H5778" t="s">
        <v>20</v>
      </c>
      <c r="I5778" t="s">
        <v>638</v>
      </c>
      <c r="J5778">
        <v>377</v>
      </c>
      <c r="K5778">
        <v>19.989999999999998</v>
      </c>
      <c r="L5778">
        <v>7536.23</v>
      </c>
      <c r="O5778" t="s">
        <v>24</v>
      </c>
      <c r="P5778" s="2">
        <f>DATEVALUE(CONCATENATE(RIGHT(output[[#This Row],[month_year]],2),"/01/",LEFT(output[[#This Row],[month_year]],4)))</f>
        <v>42522</v>
      </c>
    </row>
    <row r="5779" spans="1:16" x14ac:dyDescent="0.3">
      <c r="A5779">
        <v>201606</v>
      </c>
      <c r="B5779" t="s">
        <v>647</v>
      </c>
      <c r="C5779" t="s">
        <v>625</v>
      </c>
      <c r="D5779" t="s">
        <v>626</v>
      </c>
      <c r="E5779" t="s">
        <v>126</v>
      </c>
      <c r="F5779" t="s">
        <v>65</v>
      </c>
      <c r="G5779" t="s">
        <v>19</v>
      </c>
      <c r="H5779" t="s">
        <v>20</v>
      </c>
      <c r="I5779" t="s">
        <v>21</v>
      </c>
      <c r="J5779">
        <v>602</v>
      </c>
      <c r="K5779">
        <v>17.989999999999998</v>
      </c>
      <c r="L5779">
        <v>10829.98</v>
      </c>
      <c r="O5779" t="s">
        <v>24</v>
      </c>
      <c r="P5779" s="2">
        <f>DATEVALUE(CONCATENATE(RIGHT(output[[#This Row],[month_year]],2),"/01/",LEFT(output[[#This Row],[month_year]],4)))</f>
        <v>42522</v>
      </c>
    </row>
    <row r="5780" spans="1:16" x14ac:dyDescent="0.3">
      <c r="A5780">
        <v>201606</v>
      </c>
      <c r="B5780" t="s">
        <v>647</v>
      </c>
      <c r="C5780" t="s">
        <v>121</v>
      </c>
      <c r="D5780" t="s">
        <v>122</v>
      </c>
      <c r="E5780" t="s">
        <v>123</v>
      </c>
      <c r="F5780" t="s">
        <v>65</v>
      </c>
      <c r="G5780" t="s">
        <v>19</v>
      </c>
      <c r="H5780" t="s">
        <v>38</v>
      </c>
      <c r="I5780" t="s">
        <v>39</v>
      </c>
      <c r="J5780">
        <v>311</v>
      </c>
      <c r="K5780">
        <v>18.989999999999998</v>
      </c>
      <c r="L5780">
        <v>5905.89</v>
      </c>
      <c r="O5780" t="s">
        <v>24</v>
      </c>
      <c r="P5780" s="2">
        <f>DATEVALUE(CONCATENATE(RIGHT(output[[#This Row],[month_year]],2),"/01/",LEFT(output[[#This Row],[month_year]],4)))</f>
        <v>42522</v>
      </c>
    </row>
    <row r="5781" spans="1:16" x14ac:dyDescent="0.3">
      <c r="A5781">
        <v>201607</v>
      </c>
      <c r="B5781" t="s">
        <v>15</v>
      </c>
      <c r="C5781" t="s">
        <v>16</v>
      </c>
      <c r="D5781" t="s">
        <v>17</v>
      </c>
      <c r="E5781" t="s">
        <v>17</v>
      </c>
      <c r="F5781" t="s">
        <v>18</v>
      </c>
      <c r="G5781" t="s">
        <v>19</v>
      </c>
      <c r="H5781" t="s">
        <v>20</v>
      </c>
      <c r="I5781" t="s">
        <v>21</v>
      </c>
      <c r="J5781">
        <v>3759</v>
      </c>
      <c r="K5781">
        <v>10.9933333333333</v>
      </c>
      <c r="L5781">
        <v>41323.94</v>
      </c>
      <c r="O5781" t="s">
        <v>24</v>
      </c>
      <c r="P5781" s="2">
        <f>DATEVALUE(CONCATENATE(RIGHT(output[[#This Row],[month_year]],2),"/01/",LEFT(output[[#This Row],[month_year]],4)))</f>
        <v>42552</v>
      </c>
    </row>
    <row r="5782" spans="1:16" x14ac:dyDescent="0.3">
      <c r="A5782">
        <v>201607</v>
      </c>
      <c r="B5782" t="s">
        <v>15</v>
      </c>
      <c r="C5782" t="s">
        <v>23</v>
      </c>
      <c r="D5782" t="s">
        <v>23</v>
      </c>
      <c r="E5782" t="s">
        <v>23</v>
      </c>
      <c r="F5782" t="s">
        <v>23</v>
      </c>
      <c r="G5782" t="s">
        <v>19</v>
      </c>
      <c r="H5782" t="s">
        <v>20</v>
      </c>
      <c r="I5782" t="s">
        <v>21</v>
      </c>
      <c r="J5782">
        <v>1320</v>
      </c>
      <c r="K5782">
        <v>10.9933333333333</v>
      </c>
      <c r="L5782">
        <v>14511.2</v>
      </c>
      <c r="O5782" t="s">
        <v>24</v>
      </c>
      <c r="P5782" s="2">
        <f>DATEVALUE(CONCATENATE(RIGHT(output[[#This Row],[month_year]],2),"/01/",LEFT(output[[#This Row],[month_year]],4)))</f>
        <v>42552</v>
      </c>
    </row>
    <row r="5783" spans="1:16" x14ac:dyDescent="0.3">
      <c r="A5783">
        <v>201607</v>
      </c>
      <c r="B5783" t="s">
        <v>15</v>
      </c>
      <c r="C5783" t="s">
        <v>25</v>
      </c>
      <c r="D5783" t="s">
        <v>26</v>
      </c>
      <c r="E5783" t="s">
        <v>25</v>
      </c>
      <c r="F5783" t="s">
        <v>23</v>
      </c>
      <c r="G5783" t="s">
        <v>27</v>
      </c>
      <c r="H5783" t="s">
        <v>20</v>
      </c>
      <c r="I5783" t="s">
        <v>28</v>
      </c>
      <c r="J5783">
        <v>10091</v>
      </c>
      <c r="K5783">
        <v>7</v>
      </c>
      <c r="L5783">
        <v>70637</v>
      </c>
      <c r="O5783" t="s">
        <v>24</v>
      </c>
      <c r="P5783" s="2">
        <f>DATEVALUE(CONCATENATE(RIGHT(output[[#This Row],[month_year]],2),"/01/",LEFT(output[[#This Row],[month_year]],4)))</f>
        <v>42552</v>
      </c>
    </row>
    <row r="5784" spans="1:16" x14ac:dyDescent="0.3">
      <c r="A5784">
        <v>201607</v>
      </c>
      <c r="B5784" t="s">
        <v>15</v>
      </c>
      <c r="C5784" t="s">
        <v>29</v>
      </c>
      <c r="D5784" t="s">
        <v>30</v>
      </c>
      <c r="E5784" t="s">
        <v>30</v>
      </c>
      <c r="F5784" t="s">
        <v>30</v>
      </c>
      <c r="G5784" t="s">
        <v>19</v>
      </c>
      <c r="H5784" t="s">
        <v>20</v>
      </c>
      <c r="I5784" t="s">
        <v>21</v>
      </c>
      <c r="J5784">
        <v>24359</v>
      </c>
      <c r="K5784">
        <v>10.9933333333333</v>
      </c>
      <c r="L5784">
        <v>267786.60666666698</v>
      </c>
      <c r="O5784" t="s">
        <v>24</v>
      </c>
      <c r="P5784" s="2">
        <f>DATEVALUE(CONCATENATE(RIGHT(output[[#This Row],[month_year]],2),"/01/",LEFT(output[[#This Row],[month_year]],4)))</f>
        <v>42552</v>
      </c>
    </row>
    <row r="5785" spans="1:16" x14ac:dyDescent="0.3">
      <c r="A5785">
        <v>201607</v>
      </c>
      <c r="B5785" t="s">
        <v>15</v>
      </c>
      <c r="C5785" t="s">
        <v>31</v>
      </c>
      <c r="D5785" t="s">
        <v>32</v>
      </c>
      <c r="E5785" t="s">
        <v>32</v>
      </c>
      <c r="F5785" t="s">
        <v>30</v>
      </c>
      <c r="G5785" t="s">
        <v>19</v>
      </c>
      <c r="H5785" t="s">
        <v>20</v>
      </c>
      <c r="I5785" t="s">
        <v>21</v>
      </c>
      <c r="J5785">
        <v>35365</v>
      </c>
      <c r="K5785">
        <v>10.9933333333333</v>
      </c>
      <c r="L5785">
        <v>388779.23333333299</v>
      </c>
      <c r="O5785" t="s">
        <v>24</v>
      </c>
      <c r="P5785" s="2">
        <f>DATEVALUE(CONCATENATE(RIGHT(output[[#This Row],[month_year]],2),"/01/",LEFT(output[[#This Row],[month_year]],4)))</f>
        <v>42552</v>
      </c>
    </row>
    <row r="5786" spans="1:16" x14ac:dyDescent="0.3">
      <c r="A5786">
        <v>201607</v>
      </c>
      <c r="B5786" t="s">
        <v>15</v>
      </c>
      <c r="C5786" t="s">
        <v>33</v>
      </c>
      <c r="D5786" t="s">
        <v>33</v>
      </c>
      <c r="E5786" t="s">
        <v>34</v>
      </c>
      <c r="F5786" t="s">
        <v>35</v>
      </c>
      <c r="G5786" t="s">
        <v>19</v>
      </c>
      <c r="H5786" t="s">
        <v>20</v>
      </c>
      <c r="I5786" t="s">
        <v>21</v>
      </c>
      <c r="J5786">
        <v>6006</v>
      </c>
      <c r="K5786">
        <v>10.9933333333333</v>
      </c>
      <c r="L5786">
        <v>66025.960000000006</v>
      </c>
      <c r="O5786" t="s">
        <v>24</v>
      </c>
      <c r="P5786" s="2">
        <f>DATEVALUE(CONCATENATE(RIGHT(output[[#This Row],[month_year]],2),"/01/",LEFT(output[[#This Row],[month_year]],4)))</f>
        <v>42552</v>
      </c>
    </row>
    <row r="5787" spans="1:16" x14ac:dyDescent="0.3">
      <c r="A5787">
        <v>201607</v>
      </c>
      <c r="B5787" t="s">
        <v>15</v>
      </c>
      <c r="C5787" t="s">
        <v>36</v>
      </c>
      <c r="D5787" t="s">
        <v>36</v>
      </c>
      <c r="E5787" t="s">
        <v>36</v>
      </c>
      <c r="F5787" t="s">
        <v>35</v>
      </c>
      <c r="G5787" t="s">
        <v>19</v>
      </c>
      <c r="H5787" t="s">
        <v>20</v>
      </c>
      <c r="I5787" t="s">
        <v>21</v>
      </c>
      <c r="J5787">
        <v>8133</v>
      </c>
      <c r="K5787">
        <v>10.9933333333333</v>
      </c>
      <c r="L5787">
        <v>89408.78</v>
      </c>
      <c r="O5787" t="s">
        <v>24</v>
      </c>
      <c r="P5787" s="2">
        <f>DATEVALUE(CONCATENATE(RIGHT(output[[#This Row],[month_year]],2),"/01/",LEFT(output[[#This Row],[month_year]],4)))</f>
        <v>42552</v>
      </c>
    </row>
    <row r="5788" spans="1:16" x14ac:dyDescent="0.3">
      <c r="A5788">
        <v>201607</v>
      </c>
      <c r="B5788" t="s">
        <v>15</v>
      </c>
      <c r="C5788" t="s">
        <v>37</v>
      </c>
      <c r="D5788" t="s">
        <v>37</v>
      </c>
      <c r="E5788" t="s">
        <v>37</v>
      </c>
      <c r="F5788" t="s">
        <v>35</v>
      </c>
      <c r="G5788" t="s">
        <v>19</v>
      </c>
      <c r="H5788" t="s">
        <v>38</v>
      </c>
      <c r="I5788" t="s">
        <v>39</v>
      </c>
      <c r="J5788">
        <v>6380</v>
      </c>
      <c r="K5788">
        <v>12</v>
      </c>
      <c r="L5788">
        <v>76560</v>
      </c>
      <c r="O5788" t="s">
        <v>24</v>
      </c>
      <c r="P5788" s="2">
        <f>DATEVALUE(CONCATENATE(RIGHT(output[[#This Row],[month_year]],2),"/01/",LEFT(output[[#This Row],[month_year]],4)))</f>
        <v>42552</v>
      </c>
    </row>
    <row r="5789" spans="1:16" x14ac:dyDescent="0.3">
      <c r="A5789">
        <v>201607</v>
      </c>
      <c r="B5789" t="s">
        <v>15</v>
      </c>
      <c r="C5789" t="s">
        <v>40</v>
      </c>
      <c r="D5789" t="s">
        <v>41</v>
      </c>
      <c r="E5789" t="s">
        <v>41</v>
      </c>
      <c r="F5789" t="s">
        <v>35</v>
      </c>
      <c r="G5789" t="s">
        <v>42</v>
      </c>
      <c r="H5789" t="s">
        <v>20</v>
      </c>
      <c r="I5789" t="s">
        <v>43</v>
      </c>
      <c r="J5789">
        <v>2304</v>
      </c>
      <c r="K5789">
        <v>18</v>
      </c>
      <c r="L5789">
        <v>41472</v>
      </c>
      <c r="O5789" t="s">
        <v>24</v>
      </c>
      <c r="P5789" s="2">
        <f>DATEVALUE(CONCATENATE(RIGHT(output[[#This Row],[month_year]],2),"/01/",LEFT(output[[#This Row],[month_year]],4)))</f>
        <v>42552</v>
      </c>
    </row>
    <row r="5790" spans="1:16" x14ac:dyDescent="0.3">
      <c r="A5790">
        <v>201607</v>
      </c>
      <c r="B5790" t="s">
        <v>15</v>
      </c>
      <c r="C5790" t="s">
        <v>44</v>
      </c>
      <c r="D5790" t="s">
        <v>44</v>
      </c>
      <c r="E5790" t="s">
        <v>45</v>
      </c>
      <c r="F5790" t="s">
        <v>35</v>
      </c>
      <c r="G5790" t="s">
        <v>27</v>
      </c>
      <c r="H5790" t="s">
        <v>20</v>
      </c>
      <c r="I5790" t="s">
        <v>28</v>
      </c>
      <c r="J5790">
        <v>15138</v>
      </c>
      <c r="K5790">
        <v>7</v>
      </c>
      <c r="L5790">
        <v>105966</v>
      </c>
      <c r="O5790" t="s">
        <v>24</v>
      </c>
      <c r="P5790" s="2">
        <f>DATEVALUE(CONCATENATE(RIGHT(output[[#This Row],[month_year]],2),"/01/",LEFT(output[[#This Row],[month_year]],4)))</f>
        <v>42552</v>
      </c>
    </row>
    <row r="5791" spans="1:16" x14ac:dyDescent="0.3">
      <c r="A5791">
        <v>201607</v>
      </c>
      <c r="B5791" t="s">
        <v>15</v>
      </c>
      <c r="C5791" t="s">
        <v>46</v>
      </c>
      <c r="D5791" t="s">
        <v>47</v>
      </c>
      <c r="E5791" t="s">
        <v>47</v>
      </c>
      <c r="F5791" t="s">
        <v>48</v>
      </c>
      <c r="G5791" t="s">
        <v>19</v>
      </c>
      <c r="H5791" t="s">
        <v>20</v>
      </c>
      <c r="I5791" t="s">
        <v>21</v>
      </c>
      <c r="J5791">
        <v>21574</v>
      </c>
      <c r="K5791">
        <v>10.9933333333333</v>
      </c>
      <c r="L5791">
        <v>237170.17333333299</v>
      </c>
      <c r="O5791" t="s">
        <v>24</v>
      </c>
      <c r="P5791" s="2">
        <f>DATEVALUE(CONCATENATE(RIGHT(output[[#This Row],[month_year]],2),"/01/",LEFT(output[[#This Row],[month_year]],4)))</f>
        <v>42552</v>
      </c>
    </row>
    <row r="5792" spans="1:16" x14ac:dyDescent="0.3">
      <c r="A5792">
        <v>201607</v>
      </c>
      <c r="B5792" t="s">
        <v>15</v>
      </c>
      <c r="C5792" t="s">
        <v>49</v>
      </c>
      <c r="D5792" t="s">
        <v>50</v>
      </c>
      <c r="E5792" t="s">
        <v>51</v>
      </c>
      <c r="F5792" t="s">
        <v>48</v>
      </c>
      <c r="G5792" t="s">
        <v>52</v>
      </c>
      <c r="H5792" t="s">
        <v>20</v>
      </c>
      <c r="I5792" t="s">
        <v>53</v>
      </c>
      <c r="J5792">
        <v>3411</v>
      </c>
      <c r="K5792">
        <v>11</v>
      </c>
      <c r="L5792">
        <v>37521</v>
      </c>
      <c r="O5792" t="s">
        <v>24</v>
      </c>
      <c r="P5792" s="2">
        <f>DATEVALUE(CONCATENATE(RIGHT(output[[#This Row],[month_year]],2),"/01/",LEFT(output[[#This Row],[month_year]],4)))</f>
        <v>42552</v>
      </c>
    </row>
    <row r="5793" spans="1:16" x14ac:dyDescent="0.3">
      <c r="A5793">
        <v>201607</v>
      </c>
      <c r="B5793" t="s">
        <v>15</v>
      </c>
      <c r="C5793" t="s">
        <v>54</v>
      </c>
      <c r="D5793" t="s">
        <v>55</v>
      </c>
      <c r="E5793" t="s">
        <v>55</v>
      </c>
      <c r="F5793" t="s">
        <v>48</v>
      </c>
      <c r="G5793" t="s">
        <v>19</v>
      </c>
      <c r="H5793" t="s">
        <v>20</v>
      </c>
      <c r="I5793" t="s">
        <v>21</v>
      </c>
      <c r="J5793">
        <v>2727</v>
      </c>
      <c r="K5793">
        <v>10.9933333333333</v>
      </c>
      <c r="L5793">
        <v>29978.82</v>
      </c>
      <c r="O5793" t="s">
        <v>24</v>
      </c>
      <c r="P5793" s="2">
        <f>DATEVALUE(CONCATENATE(RIGHT(output[[#This Row],[month_year]],2),"/01/",LEFT(output[[#This Row],[month_year]],4)))</f>
        <v>42552</v>
      </c>
    </row>
    <row r="5794" spans="1:16" x14ac:dyDescent="0.3">
      <c r="A5794">
        <v>201607</v>
      </c>
      <c r="B5794" t="s">
        <v>15</v>
      </c>
      <c r="C5794" t="s">
        <v>56</v>
      </c>
      <c r="D5794" t="s">
        <v>57</v>
      </c>
      <c r="E5794" t="s">
        <v>57</v>
      </c>
      <c r="F5794" t="s">
        <v>48</v>
      </c>
      <c r="G5794" t="s">
        <v>19</v>
      </c>
      <c r="H5794" t="s">
        <v>20</v>
      </c>
      <c r="I5794" t="s">
        <v>21</v>
      </c>
      <c r="J5794">
        <v>2446</v>
      </c>
      <c r="K5794">
        <v>10.9933333333333</v>
      </c>
      <c r="L5794">
        <v>26889.6933333333</v>
      </c>
      <c r="O5794" t="s">
        <v>24</v>
      </c>
      <c r="P5794" s="2">
        <f>DATEVALUE(CONCATENATE(RIGHT(output[[#This Row],[month_year]],2),"/01/",LEFT(output[[#This Row],[month_year]],4)))</f>
        <v>42552</v>
      </c>
    </row>
    <row r="5795" spans="1:16" x14ac:dyDescent="0.3">
      <c r="A5795">
        <v>201607</v>
      </c>
      <c r="B5795" t="s">
        <v>15</v>
      </c>
      <c r="C5795" t="s">
        <v>60</v>
      </c>
      <c r="D5795" t="s">
        <v>61</v>
      </c>
      <c r="E5795" t="s">
        <v>61</v>
      </c>
      <c r="F5795" t="s">
        <v>48</v>
      </c>
      <c r="G5795" t="s">
        <v>19</v>
      </c>
      <c r="H5795" t="s">
        <v>20</v>
      </c>
      <c r="I5795" t="s">
        <v>21</v>
      </c>
      <c r="J5795">
        <v>6019</v>
      </c>
      <c r="K5795">
        <v>10.9933333333333</v>
      </c>
      <c r="L5795">
        <v>66168.873333333293</v>
      </c>
      <c r="O5795" t="s">
        <v>24</v>
      </c>
      <c r="P5795" s="2">
        <f>DATEVALUE(CONCATENATE(RIGHT(output[[#This Row],[month_year]],2),"/01/",LEFT(output[[#This Row],[month_year]],4)))</f>
        <v>42552</v>
      </c>
    </row>
    <row r="5796" spans="1:16" x14ac:dyDescent="0.3">
      <c r="A5796">
        <v>201607</v>
      </c>
      <c r="B5796" t="s">
        <v>15</v>
      </c>
      <c r="C5796" t="s">
        <v>62</v>
      </c>
      <c r="D5796" t="s">
        <v>63</v>
      </c>
      <c r="E5796" t="s">
        <v>64</v>
      </c>
      <c r="F5796" t="s">
        <v>65</v>
      </c>
      <c r="G5796" t="s">
        <v>19</v>
      </c>
      <c r="H5796" t="s">
        <v>20</v>
      </c>
      <c r="I5796" t="s">
        <v>21</v>
      </c>
      <c r="J5796">
        <v>2188</v>
      </c>
      <c r="K5796">
        <v>10.9933333333333</v>
      </c>
      <c r="L5796">
        <v>24053.413333333301</v>
      </c>
      <c r="O5796" t="s">
        <v>24</v>
      </c>
      <c r="P5796" s="2">
        <f>DATEVALUE(CONCATENATE(RIGHT(output[[#This Row],[month_year]],2),"/01/",LEFT(output[[#This Row],[month_year]],4)))</f>
        <v>42552</v>
      </c>
    </row>
    <row r="5797" spans="1:16" x14ac:dyDescent="0.3">
      <c r="A5797">
        <v>201607</v>
      </c>
      <c r="B5797" t="s">
        <v>15</v>
      </c>
      <c r="C5797" t="s">
        <v>68</v>
      </c>
      <c r="D5797" t="s">
        <v>69</v>
      </c>
      <c r="E5797" t="s">
        <v>65</v>
      </c>
      <c r="F5797" t="s">
        <v>65</v>
      </c>
      <c r="G5797" t="s">
        <v>19</v>
      </c>
      <c r="H5797" t="s">
        <v>20</v>
      </c>
      <c r="I5797" t="s">
        <v>21</v>
      </c>
      <c r="J5797">
        <v>4442</v>
      </c>
      <c r="K5797">
        <v>10.9933333333333</v>
      </c>
      <c r="L5797">
        <v>48832.386666666702</v>
      </c>
      <c r="O5797" t="s">
        <v>24</v>
      </c>
      <c r="P5797" s="2">
        <f>DATEVALUE(CONCATENATE(RIGHT(output[[#This Row],[month_year]],2),"/01/",LEFT(output[[#This Row],[month_year]],4)))</f>
        <v>42552</v>
      </c>
    </row>
    <row r="5798" spans="1:16" x14ac:dyDescent="0.3">
      <c r="A5798">
        <v>201607</v>
      </c>
      <c r="B5798" t="s">
        <v>70</v>
      </c>
      <c r="C5798" t="s">
        <v>16</v>
      </c>
      <c r="D5798" t="s">
        <v>17</v>
      </c>
      <c r="E5798" t="s">
        <v>17</v>
      </c>
      <c r="F5798" t="s">
        <v>18</v>
      </c>
      <c r="G5798" t="s">
        <v>19</v>
      </c>
      <c r="H5798" t="s">
        <v>20</v>
      </c>
      <c r="I5798" t="s">
        <v>21</v>
      </c>
      <c r="J5798">
        <v>1114</v>
      </c>
      <c r="K5798">
        <v>9.94</v>
      </c>
      <c r="L5798">
        <v>11073.16</v>
      </c>
      <c r="M5798">
        <v>18.6666666666667</v>
      </c>
      <c r="N5798" t="s">
        <v>17</v>
      </c>
      <c r="O5798" t="s">
        <v>22</v>
      </c>
      <c r="P5798" s="2">
        <f>DATEVALUE(CONCATENATE(RIGHT(output[[#This Row],[month_year]],2),"/01/",LEFT(output[[#This Row],[month_year]],4)))</f>
        <v>42552</v>
      </c>
    </row>
    <row r="5799" spans="1:16" x14ac:dyDescent="0.3">
      <c r="A5799">
        <v>201607</v>
      </c>
      <c r="B5799" t="s">
        <v>70</v>
      </c>
      <c r="C5799" t="s">
        <v>71</v>
      </c>
      <c r="D5799" t="s">
        <v>72</v>
      </c>
      <c r="E5799" t="s">
        <v>72</v>
      </c>
      <c r="F5799" t="s">
        <v>18</v>
      </c>
      <c r="G5799" t="s">
        <v>19</v>
      </c>
      <c r="H5799" t="s">
        <v>38</v>
      </c>
      <c r="I5799" t="s">
        <v>39</v>
      </c>
      <c r="J5799">
        <v>1870</v>
      </c>
      <c r="K5799">
        <v>9.9450000000000003</v>
      </c>
      <c r="L5799">
        <v>18597.150000000001</v>
      </c>
      <c r="M5799">
        <v>16</v>
      </c>
      <c r="N5799" t="s">
        <v>72</v>
      </c>
      <c r="O5799" t="s">
        <v>22</v>
      </c>
      <c r="P5799" s="2">
        <f>DATEVALUE(CONCATENATE(RIGHT(output[[#This Row],[month_year]],2),"/01/",LEFT(output[[#This Row],[month_year]],4)))</f>
        <v>42552</v>
      </c>
    </row>
    <row r="5800" spans="1:16" x14ac:dyDescent="0.3">
      <c r="A5800">
        <v>201607</v>
      </c>
      <c r="B5800" t="s">
        <v>70</v>
      </c>
      <c r="C5800" t="s">
        <v>73</v>
      </c>
      <c r="D5800" t="s">
        <v>74</v>
      </c>
      <c r="E5800" t="s">
        <v>75</v>
      </c>
      <c r="F5800" t="s">
        <v>18</v>
      </c>
      <c r="G5800" t="s">
        <v>19</v>
      </c>
      <c r="H5800" t="s">
        <v>20</v>
      </c>
      <c r="I5800" t="s">
        <v>21</v>
      </c>
      <c r="J5800">
        <v>515</v>
      </c>
      <c r="K5800">
        <v>9.94</v>
      </c>
      <c r="L5800">
        <v>5119.1000000000004</v>
      </c>
      <c r="M5800">
        <v>5.3333333333333304</v>
      </c>
      <c r="N5800" t="s">
        <v>75</v>
      </c>
      <c r="O5800" t="s">
        <v>22</v>
      </c>
      <c r="P5800" s="2">
        <f>DATEVALUE(CONCATENATE(RIGHT(output[[#This Row],[month_year]],2),"/01/",LEFT(output[[#This Row],[month_year]],4)))</f>
        <v>42552</v>
      </c>
    </row>
    <row r="5801" spans="1:16" x14ac:dyDescent="0.3">
      <c r="A5801">
        <v>201607</v>
      </c>
      <c r="B5801" t="s">
        <v>70</v>
      </c>
      <c r="C5801" t="s">
        <v>76</v>
      </c>
      <c r="D5801" t="s">
        <v>77</v>
      </c>
      <c r="E5801" t="s">
        <v>78</v>
      </c>
      <c r="F5801" t="s">
        <v>18</v>
      </c>
      <c r="G5801" t="s">
        <v>19</v>
      </c>
      <c r="H5801" t="s">
        <v>38</v>
      </c>
      <c r="I5801" t="s">
        <v>39</v>
      </c>
      <c r="J5801">
        <v>543</v>
      </c>
      <c r="K5801">
        <v>9.9450000000000003</v>
      </c>
      <c r="L5801">
        <v>5400.1350000000002</v>
      </c>
      <c r="M5801">
        <v>5.3333333333333304</v>
      </c>
      <c r="N5801" t="s">
        <v>78</v>
      </c>
      <c r="O5801" t="s">
        <v>22</v>
      </c>
      <c r="P5801" s="2">
        <f>DATEVALUE(CONCATENATE(RIGHT(output[[#This Row],[month_year]],2),"/01/",LEFT(output[[#This Row],[month_year]],4)))</f>
        <v>42552</v>
      </c>
    </row>
    <row r="5802" spans="1:16" x14ac:dyDescent="0.3">
      <c r="A5802">
        <v>201607</v>
      </c>
      <c r="B5802" t="s">
        <v>70</v>
      </c>
      <c r="C5802" t="s">
        <v>79</v>
      </c>
      <c r="D5802" t="s">
        <v>80</v>
      </c>
      <c r="E5802" t="s">
        <v>81</v>
      </c>
      <c r="F5802" t="s">
        <v>18</v>
      </c>
      <c r="G5802" t="s">
        <v>52</v>
      </c>
      <c r="H5802" t="s">
        <v>20</v>
      </c>
      <c r="I5802" t="s">
        <v>53</v>
      </c>
      <c r="J5802">
        <v>1109</v>
      </c>
      <c r="K5802">
        <v>9.94</v>
      </c>
      <c r="L5802">
        <v>11023.46</v>
      </c>
      <c r="M5802">
        <v>13.3333333333333</v>
      </c>
      <c r="N5802" t="s">
        <v>81</v>
      </c>
      <c r="O5802" t="s">
        <v>22</v>
      </c>
      <c r="P5802" s="2">
        <f>DATEVALUE(CONCATENATE(RIGHT(output[[#This Row],[month_year]],2),"/01/",LEFT(output[[#This Row],[month_year]],4)))</f>
        <v>42552</v>
      </c>
    </row>
    <row r="5803" spans="1:16" x14ac:dyDescent="0.3">
      <c r="A5803">
        <v>201607</v>
      </c>
      <c r="B5803" t="s">
        <v>70</v>
      </c>
      <c r="C5803" t="s">
        <v>82</v>
      </c>
      <c r="D5803" t="s">
        <v>83</v>
      </c>
      <c r="E5803" t="s">
        <v>84</v>
      </c>
      <c r="F5803" t="s">
        <v>18</v>
      </c>
      <c r="G5803" t="s">
        <v>52</v>
      </c>
      <c r="H5803" t="s">
        <v>38</v>
      </c>
      <c r="I5803" t="s">
        <v>85</v>
      </c>
      <c r="J5803">
        <v>1131</v>
      </c>
      <c r="K5803">
        <v>9.9499999999999993</v>
      </c>
      <c r="L5803">
        <v>11253.45</v>
      </c>
      <c r="M5803">
        <v>10.6666666666667</v>
      </c>
      <c r="N5803" t="s">
        <v>84</v>
      </c>
      <c r="O5803" t="s">
        <v>22</v>
      </c>
      <c r="P5803" s="2">
        <f>DATEVALUE(CONCATENATE(RIGHT(output[[#This Row],[month_year]],2),"/01/",LEFT(output[[#This Row],[month_year]],4)))</f>
        <v>42552</v>
      </c>
    </row>
    <row r="5804" spans="1:16" x14ac:dyDescent="0.3">
      <c r="A5804">
        <v>201607</v>
      </c>
      <c r="B5804" t="s">
        <v>70</v>
      </c>
      <c r="C5804" t="s">
        <v>29</v>
      </c>
      <c r="D5804" t="s">
        <v>30</v>
      </c>
      <c r="E5804" t="s">
        <v>30</v>
      </c>
      <c r="F5804" t="s">
        <v>30</v>
      </c>
      <c r="G5804" t="s">
        <v>19</v>
      </c>
      <c r="H5804" t="s">
        <v>20</v>
      </c>
      <c r="I5804" t="s">
        <v>21</v>
      </c>
      <c r="J5804">
        <v>14250</v>
      </c>
      <c r="K5804">
        <v>9.94</v>
      </c>
      <c r="L5804">
        <v>141645</v>
      </c>
      <c r="M5804">
        <v>64</v>
      </c>
      <c r="N5804" t="s">
        <v>30</v>
      </c>
      <c r="O5804" t="s">
        <v>22</v>
      </c>
      <c r="P5804" s="2">
        <f>DATEVALUE(CONCATENATE(RIGHT(output[[#This Row],[month_year]],2),"/01/",LEFT(output[[#This Row],[month_year]],4)))</f>
        <v>42552</v>
      </c>
    </row>
    <row r="5805" spans="1:16" x14ac:dyDescent="0.3">
      <c r="A5805">
        <v>201607</v>
      </c>
      <c r="B5805" t="s">
        <v>70</v>
      </c>
      <c r="C5805" t="s">
        <v>86</v>
      </c>
      <c r="D5805" t="s">
        <v>87</v>
      </c>
      <c r="E5805" t="s">
        <v>87</v>
      </c>
      <c r="F5805" t="s">
        <v>30</v>
      </c>
      <c r="G5805" t="s">
        <v>19</v>
      </c>
      <c r="H5805" t="s">
        <v>38</v>
      </c>
      <c r="I5805" t="s">
        <v>39</v>
      </c>
      <c r="J5805">
        <v>2580</v>
      </c>
      <c r="K5805">
        <v>9.9450000000000003</v>
      </c>
      <c r="L5805">
        <v>25658.1</v>
      </c>
      <c r="M5805">
        <v>21.3333333333333</v>
      </c>
      <c r="N5805" t="s">
        <v>87</v>
      </c>
      <c r="O5805" t="s">
        <v>22</v>
      </c>
      <c r="P5805" s="2">
        <f>DATEVALUE(CONCATENATE(RIGHT(output[[#This Row],[month_year]],2),"/01/",LEFT(output[[#This Row],[month_year]],4)))</f>
        <v>42552</v>
      </c>
    </row>
    <row r="5806" spans="1:16" x14ac:dyDescent="0.3">
      <c r="A5806">
        <v>201607</v>
      </c>
      <c r="B5806" t="s">
        <v>70</v>
      </c>
      <c r="C5806" t="s">
        <v>88</v>
      </c>
      <c r="D5806" t="s">
        <v>89</v>
      </c>
      <c r="E5806" t="s">
        <v>30</v>
      </c>
      <c r="F5806" t="s">
        <v>30</v>
      </c>
      <c r="G5806" t="s">
        <v>19</v>
      </c>
      <c r="H5806" t="s">
        <v>20</v>
      </c>
      <c r="I5806" t="s">
        <v>21</v>
      </c>
      <c r="J5806">
        <v>890</v>
      </c>
      <c r="K5806">
        <v>9.9499999999999993</v>
      </c>
      <c r="L5806">
        <v>8855.5</v>
      </c>
      <c r="N5806" t="s">
        <v>30</v>
      </c>
      <c r="O5806" t="s">
        <v>24</v>
      </c>
      <c r="P5806" s="2">
        <f>DATEVALUE(CONCATENATE(RIGHT(output[[#This Row],[month_year]],2),"/01/",LEFT(output[[#This Row],[month_year]],4)))</f>
        <v>42552</v>
      </c>
    </row>
    <row r="5807" spans="1:16" x14ac:dyDescent="0.3">
      <c r="A5807">
        <v>201607</v>
      </c>
      <c r="B5807" t="s">
        <v>70</v>
      </c>
      <c r="C5807" t="s">
        <v>278</v>
      </c>
      <c r="D5807" t="s">
        <v>279</v>
      </c>
      <c r="E5807" t="s">
        <v>87</v>
      </c>
      <c r="F5807" t="s">
        <v>30</v>
      </c>
      <c r="G5807" t="s">
        <v>19</v>
      </c>
      <c r="H5807" t="s">
        <v>38</v>
      </c>
      <c r="I5807" t="s">
        <v>39</v>
      </c>
      <c r="J5807">
        <v>1112</v>
      </c>
      <c r="K5807">
        <v>9.9499999999999993</v>
      </c>
      <c r="L5807">
        <v>11064.4</v>
      </c>
      <c r="N5807" t="s">
        <v>87</v>
      </c>
      <c r="O5807" t="s">
        <v>24</v>
      </c>
      <c r="P5807" s="2">
        <f>DATEVALUE(CONCATENATE(RIGHT(output[[#This Row],[month_year]],2),"/01/",LEFT(output[[#This Row],[month_year]],4)))</f>
        <v>42552</v>
      </c>
    </row>
    <row r="5808" spans="1:16" x14ac:dyDescent="0.3">
      <c r="A5808">
        <v>201607</v>
      </c>
      <c r="B5808" t="s">
        <v>70</v>
      </c>
      <c r="C5808" t="s">
        <v>31</v>
      </c>
      <c r="D5808" t="s">
        <v>32</v>
      </c>
      <c r="E5808" t="s">
        <v>32</v>
      </c>
      <c r="F5808" t="s">
        <v>30</v>
      </c>
      <c r="G5808" t="s">
        <v>19</v>
      </c>
      <c r="H5808" t="s">
        <v>20</v>
      </c>
      <c r="I5808" t="s">
        <v>21</v>
      </c>
      <c r="J5808">
        <v>30305</v>
      </c>
      <c r="K5808">
        <v>9.94</v>
      </c>
      <c r="L5808">
        <v>301231.7</v>
      </c>
      <c r="M5808">
        <v>29.3333333333333</v>
      </c>
      <c r="N5808" t="s">
        <v>32</v>
      </c>
      <c r="O5808" t="s">
        <v>22</v>
      </c>
      <c r="P5808" s="2">
        <f>DATEVALUE(CONCATENATE(RIGHT(output[[#This Row],[month_year]],2),"/01/",LEFT(output[[#This Row],[month_year]],4)))</f>
        <v>42552</v>
      </c>
    </row>
    <row r="5809" spans="1:16" x14ac:dyDescent="0.3">
      <c r="A5809">
        <v>201607</v>
      </c>
      <c r="B5809" t="s">
        <v>70</v>
      </c>
      <c r="C5809" t="s">
        <v>90</v>
      </c>
      <c r="D5809" t="s">
        <v>91</v>
      </c>
      <c r="E5809" t="s">
        <v>91</v>
      </c>
      <c r="F5809" t="s">
        <v>30</v>
      </c>
      <c r="G5809" t="s">
        <v>19</v>
      </c>
      <c r="H5809" t="s">
        <v>38</v>
      </c>
      <c r="I5809" t="s">
        <v>39</v>
      </c>
      <c r="J5809">
        <v>2543</v>
      </c>
      <c r="K5809">
        <v>9.9450000000000003</v>
      </c>
      <c r="L5809">
        <v>25290.134999999998</v>
      </c>
      <c r="M5809">
        <v>21.3333333333333</v>
      </c>
      <c r="N5809" t="s">
        <v>91</v>
      </c>
      <c r="O5809" t="s">
        <v>22</v>
      </c>
      <c r="P5809" s="2">
        <f>DATEVALUE(CONCATENATE(RIGHT(output[[#This Row],[month_year]],2),"/01/",LEFT(output[[#This Row],[month_year]],4)))</f>
        <v>42552</v>
      </c>
    </row>
    <row r="5810" spans="1:16" x14ac:dyDescent="0.3">
      <c r="A5810">
        <v>201607</v>
      </c>
      <c r="B5810" t="s">
        <v>70</v>
      </c>
      <c r="C5810" t="s">
        <v>92</v>
      </c>
      <c r="D5810" t="s">
        <v>92</v>
      </c>
      <c r="E5810" t="s">
        <v>92</v>
      </c>
      <c r="F5810" t="s">
        <v>35</v>
      </c>
      <c r="G5810" t="s">
        <v>19</v>
      </c>
      <c r="H5810" t="s">
        <v>20</v>
      </c>
      <c r="I5810" t="s">
        <v>21</v>
      </c>
      <c r="J5810">
        <v>2787</v>
      </c>
      <c r="K5810">
        <v>9.94</v>
      </c>
      <c r="L5810">
        <v>27702.78</v>
      </c>
      <c r="M5810">
        <v>10.6666666666667</v>
      </c>
      <c r="N5810" t="s">
        <v>92</v>
      </c>
      <c r="O5810" t="s">
        <v>22</v>
      </c>
      <c r="P5810" s="2">
        <f>DATEVALUE(CONCATENATE(RIGHT(output[[#This Row],[month_year]],2),"/01/",LEFT(output[[#This Row],[month_year]],4)))</f>
        <v>42552</v>
      </c>
    </row>
    <row r="5811" spans="1:16" x14ac:dyDescent="0.3">
      <c r="A5811">
        <v>201607</v>
      </c>
      <c r="B5811" t="s">
        <v>70</v>
      </c>
      <c r="C5811" t="s">
        <v>33</v>
      </c>
      <c r="D5811" t="s">
        <v>33</v>
      </c>
      <c r="E5811" t="s">
        <v>34</v>
      </c>
      <c r="F5811" t="s">
        <v>35</v>
      </c>
      <c r="G5811" t="s">
        <v>19</v>
      </c>
      <c r="H5811" t="s">
        <v>20</v>
      </c>
      <c r="I5811" t="s">
        <v>21</v>
      </c>
      <c r="J5811">
        <v>5899</v>
      </c>
      <c r="K5811">
        <v>9.94</v>
      </c>
      <c r="L5811">
        <v>58636.06</v>
      </c>
      <c r="M5811">
        <v>22.6666666666667</v>
      </c>
      <c r="N5811" t="s">
        <v>34</v>
      </c>
      <c r="O5811" t="s">
        <v>22</v>
      </c>
      <c r="P5811" s="2">
        <f>DATEVALUE(CONCATENATE(RIGHT(output[[#This Row],[month_year]],2),"/01/",LEFT(output[[#This Row],[month_year]],4)))</f>
        <v>42552</v>
      </c>
    </row>
    <row r="5812" spans="1:16" x14ac:dyDescent="0.3">
      <c r="A5812">
        <v>201607</v>
      </c>
      <c r="B5812" t="s">
        <v>70</v>
      </c>
      <c r="C5812" t="s">
        <v>36</v>
      </c>
      <c r="D5812" t="s">
        <v>36</v>
      </c>
      <c r="E5812" t="s">
        <v>36</v>
      </c>
      <c r="F5812" t="s">
        <v>35</v>
      </c>
      <c r="G5812" t="s">
        <v>19</v>
      </c>
      <c r="H5812" t="s">
        <v>20</v>
      </c>
      <c r="I5812" t="s">
        <v>21</v>
      </c>
      <c r="J5812">
        <v>13189</v>
      </c>
      <c r="K5812">
        <v>9.94</v>
      </c>
      <c r="L5812">
        <v>131098.66</v>
      </c>
      <c r="M5812">
        <v>50.6666666666667</v>
      </c>
      <c r="N5812" t="s">
        <v>36</v>
      </c>
      <c r="O5812" t="s">
        <v>22</v>
      </c>
      <c r="P5812" s="2">
        <f>DATEVALUE(CONCATENATE(RIGHT(output[[#This Row],[month_year]],2),"/01/",LEFT(output[[#This Row],[month_year]],4)))</f>
        <v>42552</v>
      </c>
    </row>
    <row r="5813" spans="1:16" x14ac:dyDescent="0.3">
      <c r="A5813">
        <v>201607</v>
      </c>
      <c r="B5813" t="s">
        <v>70</v>
      </c>
      <c r="C5813" t="s">
        <v>37</v>
      </c>
      <c r="D5813" t="s">
        <v>37</v>
      </c>
      <c r="E5813" t="s">
        <v>37</v>
      </c>
      <c r="F5813" t="s">
        <v>35</v>
      </c>
      <c r="G5813" t="s">
        <v>19</v>
      </c>
      <c r="H5813" t="s">
        <v>38</v>
      </c>
      <c r="I5813" t="s">
        <v>39</v>
      </c>
      <c r="J5813">
        <v>5016</v>
      </c>
      <c r="K5813">
        <v>9.9450000000000003</v>
      </c>
      <c r="L5813">
        <v>49884.12</v>
      </c>
      <c r="M5813">
        <v>20</v>
      </c>
      <c r="N5813" t="s">
        <v>37</v>
      </c>
      <c r="O5813" t="s">
        <v>22</v>
      </c>
      <c r="P5813" s="2">
        <f>DATEVALUE(CONCATENATE(RIGHT(output[[#This Row],[month_year]],2),"/01/",LEFT(output[[#This Row],[month_year]],4)))</f>
        <v>42552</v>
      </c>
    </row>
    <row r="5814" spans="1:16" x14ac:dyDescent="0.3">
      <c r="A5814">
        <v>201607</v>
      </c>
      <c r="B5814" t="s">
        <v>70</v>
      </c>
      <c r="C5814" t="s">
        <v>93</v>
      </c>
      <c r="D5814" t="s">
        <v>93</v>
      </c>
      <c r="E5814" t="s">
        <v>93</v>
      </c>
      <c r="F5814" t="s">
        <v>35</v>
      </c>
      <c r="G5814" t="s">
        <v>19</v>
      </c>
      <c r="H5814" t="s">
        <v>20</v>
      </c>
      <c r="I5814" t="s">
        <v>21</v>
      </c>
      <c r="J5814">
        <v>7055</v>
      </c>
      <c r="K5814">
        <v>9.94</v>
      </c>
      <c r="L5814">
        <v>70126.7</v>
      </c>
      <c r="M5814">
        <v>32</v>
      </c>
      <c r="N5814" t="s">
        <v>93</v>
      </c>
      <c r="O5814" t="s">
        <v>22</v>
      </c>
      <c r="P5814" s="2">
        <f>DATEVALUE(CONCATENATE(RIGHT(output[[#This Row],[month_year]],2),"/01/",LEFT(output[[#This Row],[month_year]],4)))</f>
        <v>42552</v>
      </c>
    </row>
    <row r="5815" spans="1:16" x14ac:dyDescent="0.3">
      <c r="A5815">
        <v>201607</v>
      </c>
      <c r="B5815" t="s">
        <v>70</v>
      </c>
      <c r="C5815" t="s">
        <v>94</v>
      </c>
      <c r="D5815" t="s">
        <v>94</v>
      </c>
      <c r="E5815" t="s">
        <v>94</v>
      </c>
      <c r="F5815" t="s">
        <v>35</v>
      </c>
      <c r="G5815" t="s">
        <v>19</v>
      </c>
      <c r="H5815" t="s">
        <v>38</v>
      </c>
      <c r="I5815" t="s">
        <v>39</v>
      </c>
      <c r="J5815">
        <v>4275</v>
      </c>
      <c r="K5815">
        <v>9.9450000000000003</v>
      </c>
      <c r="L5815">
        <v>42514.875</v>
      </c>
      <c r="M5815">
        <v>26.6666666666667</v>
      </c>
      <c r="N5815" t="s">
        <v>94</v>
      </c>
      <c r="O5815" t="s">
        <v>22</v>
      </c>
      <c r="P5815" s="2">
        <f>DATEVALUE(CONCATENATE(RIGHT(output[[#This Row],[month_year]],2),"/01/",LEFT(output[[#This Row],[month_year]],4)))</f>
        <v>42552</v>
      </c>
    </row>
    <row r="5816" spans="1:16" x14ac:dyDescent="0.3">
      <c r="A5816">
        <v>201607</v>
      </c>
      <c r="B5816" t="s">
        <v>70</v>
      </c>
      <c r="C5816" t="s">
        <v>95</v>
      </c>
      <c r="D5816" t="s">
        <v>95</v>
      </c>
      <c r="E5816" t="s">
        <v>96</v>
      </c>
      <c r="F5816" t="s">
        <v>35</v>
      </c>
      <c r="G5816" t="s">
        <v>52</v>
      </c>
      <c r="H5816" t="s">
        <v>20</v>
      </c>
      <c r="I5816" t="s">
        <v>53</v>
      </c>
      <c r="J5816">
        <v>3592</v>
      </c>
      <c r="K5816">
        <v>9.94</v>
      </c>
      <c r="L5816">
        <v>35704.480000000003</v>
      </c>
      <c r="M5816">
        <v>32</v>
      </c>
      <c r="N5816" t="s">
        <v>96</v>
      </c>
      <c r="O5816" t="s">
        <v>22</v>
      </c>
      <c r="P5816" s="2">
        <f>DATEVALUE(CONCATENATE(RIGHT(output[[#This Row],[month_year]],2),"/01/",LEFT(output[[#This Row],[month_year]],4)))</f>
        <v>42552</v>
      </c>
    </row>
    <row r="5817" spans="1:16" x14ac:dyDescent="0.3">
      <c r="A5817">
        <v>201607</v>
      </c>
      <c r="B5817" t="s">
        <v>70</v>
      </c>
      <c r="C5817" t="s">
        <v>46</v>
      </c>
      <c r="D5817" t="s">
        <v>47</v>
      </c>
      <c r="E5817" t="s">
        <v>47</v>
      </c>
      <c r="F5817" t="s">
        <v>48</v>
      </c>
      <c r="G5817" t="s">
        <v>19</v>
      </c>
      <c r="H5817" t="s">
        <v>20</v>
      </c>
      <c r="I5817" t="s">
        <v>21</v>
      </c>
      <c r="J5817">
        <v>9271</v>
      </c>
      <c r="K5817">
        <v>9.94</v>
      </c>
      <c r="L5817">
        <v>92153.74</v>
      </c>
      <c r="M5817">
        <v>45.3333333333333</v>
      </c>
      <c r="N5817" t="s">
        <v>47</v>
      </c>
      <c r="O5817" t="s">
        <v>22</v>
      </c>
      <c r="P5817" s="2">
        <f>DATEVALUE(CONCATENATE(RIGHT(output[[#This Row],[month_year]],2),"/01/",LEFT(output[[#This Row],[month_year]],4)))</f>
        <v>42552</v>
      </c>
    </row>
    <row r="5818" spans="1:16" x14ac:dyDescent="0.3">
      <c r="A5818">
        <v>201607</v>
      </c>
      <c r="B5818" t="s">
        <v>70</v>
      </c>
      <c r="C5818" t="s">
        <v>60</v>
      </c>
      <c r="D5818" t="s">
        <v>61</v>
      </c>
      <c r="E5818" t="s">
        <v>61</v>
      </c>
      <c r="F5818" t="s">
        <v>48</v>
      </c>
      <c r="G5818" t="s">
        <v>19</v>
      </c>
      <c r="H5818" t="s">
        <v>20</v>
      </c>
      <c r="I5818" t="s">
        <v>21</v>
      </c>
      <c r="J5818">
        <v>2114</v>
      </c>
      <c r="K5818">
        <v>9.94</v>
      </c>
      <c r="L5818">
        <v>21013.16</v>
      </c>
      <c r="M5818">
        <v>10.6666666666667</v>
      </c>
      <c r="N5818" t="s">
        <v>61</v>
      </c>
      <c r="O5818" t="s">
        <v>22</v>
      </c>
      <c r="P5818" s="2">
        <f>DATEVALUE(CONCATENATE(RIGHT(output[[#This Row],[month_year]],2),"/01/",LEFT(output[[#This Row],[month_year]],4)))</f>
        <v>42552</v>
      </c>
    </row>
    <row r="5819" spans="1:16" x14ac:dyDescent="0.3">
      <c r="A5819">
        <v>201607</v>
      </c>
      <c r="B5819" t="s">
        <v>70</v>
      </c>
      <c r="C5819" t="s">
        <v>679</v>
      </c>
      <c r="D5819" t="s">
        <v>481</v>
      </c>
      <c r="E5819" t="s">
        <v>481</v>
      </c>
      <c r="F5819" t="s">
        <v>48</v>
      </c>
      <c r="G5819" t="s">
        <v>19</v>
      </c>
      <c r="H5819" t="s">
        <v>38</v>
      </c>
      <c r="I5819" t="s">
        <v>39</v>
      </c>
      <c r="J5819">
        <v>113</v>
      </c>
      <c r="K5819">
        <v>9.9450000000000003</v>
      </c>
      <c r="L5819">
        <v>1123.7850000000001</v>
      </c>
      <c r="M5819">
        <v>1.3333333333333299</v>
      </c>
      <c r="N5819" t="s">
        <v>481</v>
      </c>
      <c r="O5819" t="s">
        <v>22</v>
      </c>
      <c r="P5819" s="2">
        <f>DATEVALUE(CONCATENATE(RIGHT(output[[#This Row],[month_year]],2),"/01/",LEFT(output[[#This Row],[month_year]],4)))</f>
        <v>42552</v>
      </c>
    </row>
    <row r="5820" spans="1:16" x14ac:dyDescent="0.3">
      <c r="A5820">
        <v>201607</v>
      </c>
      <c r="B5820" t="s">
        <v>70</v>
      </c>
      <c r="C5820" t="s">
        <v>97</v>
      </c>
      <c r="D5820" t="s">
        <v>98</v>
      </c>
      <c r="E5820" t="s">
        <v>98</v>
      </c>
      <c r="F5820" t="s">
        <v>65</v>
      </c>
      <c r="G5820" t="s">
        <v>19</v>
      </c>
      <c r="H5820" t="s">
        <v>20</v>
      </c>
      <c r="I5820" t="s">
        <v>21</v>
      </c>
      <c r="J5820">
        <v>2644</v>
      </c>
      <c r="K5820">
        <v>9.94</v>
      </c>
      <c r="L5820">
        <v>26281.360000000001</v>
      </c>
      <c r="M5820">
        <v>16</v>
      </c>
      <c r="N5820" t="s">
        <v>98</v>
      </c>
      <c r="O5820" t="s">
        <v>22</v>
      </c>
      <c r="P5820" s="2">
        <f>DATEVALUE(CONCATENATE(RIGHT(output[[#This Row],[month_year]],2),"/01/",LEFT(output[[#This Row],[month_year]],4)))</f>
        <v>42552</v>
      </c>
    </row>
    <row r="5821" spans="1:16" x14ac:dyDescent="0.3">
      <c r="A5821">
        <v>201607</v>
      </c>
      <c r="B5821" t="s">
        <v>70</v>
      </c>
      <c r="C5821" t="s">
        <v>99</v>
      </c>
      <c r="D5821" t="s">
        <v>100</v>
      </c>
      <c r="E5821" t="s">
        <v>100</v>
      </c>
      <c r="F5821" t="s">
        <v>65</v>
      </c>
      <c r="G5821" t="s">
        <v>19</v>
      </c>
      <c r="H5821" t="s">
        <v>20</v>
      </c>
      <c r="I5821" t="s">
        <v>21</v>
      </c>
      <c r="J5821">
        <v>3664</v>
      </c>
      <c r="K5821">
        <v>9.94</v>
      </c>
      <c r="L5821">
        <v>36420.160000000003</v>
      </c>
      <c r="M5821">
        <v>18.6666666666667</v>
      </c>
      <c r="N5821" t="s">
        <v>100</v>
      </c>
      <c r="O5821" t="s">
        <v>22</v>
      </c>
      <c r="P5821" s="2">
        <f>DATEVALUE(CONCATENATE(RIGHT(output[[#This Row],[month_year]],2),"/01/",LEFT(output[[#This Row],[month_year]],4)))</f>
        <v>42552</v>
      </c>
    </row>
    <row r="5822" spans="1:16" x14ac:dyDescent="0.3">
      <c r="A5822">
        <v>201607</v>
      </c>
      <c r="B5822" t="s">
        <v>70</v>
      </c>
      <c r="C5822" t="s">
        <v>101</v>
      </c>
      <c r="D5822" t="s">
        <v>102</v>
      </c>
      <c r="E5822" t="s">
        <v>103</v>
      </c>
      <c r="F5822" t="s">
        <v>65</v>
      </c>
      <c r="G5822" t="s">
        <v>19</v>
      </c>
      <c r="H5822" t="s">
        <v>38</v>
      </c>
      <c r="I5822" t="s">
        <v>39</v>
      </c>
      <c r="J5822">
        <v>1192</v>
      </c>
      <c r="K5822">
        <v>9.9450000000000003</v>
      </c>
      <c r="L5822">
        <v>11854.44</v>
      </c>
      <c r="M5822">
        <v>5.3333333333333304</v>
      </c>
      <c r="N5822" t="s">
        <v>103</v>
      </c>
      <c r="O5822" t="s">
        <v>22</v>
      </c>
      <c r="P5822" s="2">
        <f>DATEVALUE(CONCATENATE(RIGHT(output[[#This Row],[month_year]],2),"/01/",LEFT(output[[#This Row],[month_year]],4)))</f>
        <v>42552</v>
      </c>
    </row>
    <row r="5823" spans="1:16" x14ac:dyDescent="0.3">
      <c r="A5823">
        <v>201607</v>
      </c>
      <c r="B5823" t="s">
        <v>70</v>
      </c>
      <c r="C5823" t="s">
        <v>62</v>
      </c>
      <c r="D5823" t="s">
        <v>63</v>
      </c>
      <c r="E5823" t="s">
        <v>64</v>
      </c>
      <c r="F5823" t="s">
        <v>65</v>
      </c>
      <c r="G5823" t="s">
        <v>19</v>
      </c>
      <c r="H5823" t="s">
        <v>20</v>
      </c>
      <c r="I5823" t="s">
        <v>21</v>
      </c>
      <c r="J5823">
        <v>3738</v>
      </c>
      <c r="K5823">
        <v>9.94</v>
      </c>
      <c r="L5823">
        <v>37155.72</v>
      </c>
      <c r="M5823">
        <v>40</v>
      </c>
      <c r="N5823" t="s">
        <v>64</v>
      </c>
      <c r="O5823" t="s">
        <v>22</v>
      </c>
      <c r="P5823" s="2">
        <f>DATEVALUE(CONCATENATE(RIGHT(output[[#This Row],[month_year]],2),"/01/",LEFT(output[[#This Row],[month_year]],4)))</f>
        <v>42552</v>
      </c>
    </row>
    <row r="5824" spans="1:16" x14ac:dyDescent="0.3">
      <c r="A5824">
        <v>201607</v>
      </c>
      <c r="B5824" t="s">
        <v>70</v>
      </c>
      <c r="C5824" t="s">
        <v>104</v>
      </c>
      <c r="D5824" t="s">
        <v>105</v>
      </c>
      <c r="E5824" t="s">
        <v>106</v>
      </c>
      <c r="F5824" t="s">
        <v>65</v>
      </c>
      <c r="G5824" t="s">
        <v>19</v>
      </c>
      <c r="H5824" t="s">
        <v>38</v>
      </c>
      <c r="I5824" t="s">
        <v>39</v>
      </c>
      <c r="J5824">
        <v>278</v>
      </c>
      <c r="K5824">
        <v>9.9450000000000003</v>
      </c>
      <c r="L5824">
        <v>2764.71</v>
      </c>
      <c r="M5824">
        <v>12</v>
      </c>
      <c r="N5824" t="s">
        <v>106</v>
      </c>
      <c r="O5824" t="s">
        <v>22</v>
      </c>
      <c r="P5824" s="2">
        <f>DATEVALUE(CONCATENATE(RIGHT(output[[#This Row],[month_year]],2),"/01/",LEFT(output[[#This Row],[month_year]],4)))</f>
        <v>42552</v>
      </c>
    </row>
    <row r="5825" spans="1:16" x14ac:dyDescent="0.3">
      <c r="A5825">
        <v>201607</v>
      </c>
      <c r="B5825" t="s">
        <v>70</v>
      </c>
      <c r="C5825" t="s">
        <v>694</v>
      </c>
      <c r="D5825" t="s">
        <v>695</v>
      </c>
      <c r="E5825" t="s">
        <v>695</v>
      </c>
      <c r="F5825" t="s">
        <v>65</v>
      </c>
      <c r="G5825" t="s">
        <v>19</v>
      </c>
      <c r="H5825" t="s">
        <v>20</v>
      </c>
      <c r="I5825" t="s">
        <v>21</v>
      </c>
      <c r="J5825">
        <v>1757</v>
      </c>
      <c r="K5825">
        <v>9.94</v>
      </c>
      <c r="L5825">
        <v>17464.580000000002</v>
      </c>
      <c r="M5825">
        <v>16</v>
      </c>
      <c r="N5825" t="s">
        <v>695</v>
      </c>
      <c r="O5825" t="s">
        <v>22</v>
      </c>
      <c r="P5825" s="2">
        <f>DATEVALUE(CONCATENATE(RIGHT(output[[#This Row],[month_year]],2),"/01/",LEFT(output[[#This Row],[month_year]],4)))</f>
        <v>42552</v>
      </c>
    </row>
    <row r="5826" spans="1:16" x14ac:dyDescent="0.3">
      <c r="A5826">
        <v>201607</v>
      </c>
      <c r="B5826" t="s">
        <v>70</v>
      </c>
      <c r="C5826" t="s">
        <v>696</v>
      </c>
      <c r="D5826" t="s">
        <v>697</v>
      </c>
      <c r="E5826" t="s">
        <v>698</v>
      </c>
      <c r="F5826" t="s">
        <v>65</v>
      </c>
      <c r="G5826" t="s">
        <v>19</v>
      </c>
      <c r="H5826" t="s">
        <v>20</v>
      </c>
      <c r="I5826" t="s">
        <v>21</v>
      </c>
      <c r="J5826">
        <v>1820</v>
      </c>
      <c r="K5826">
        <v>9.94</v>
      </c>
      <c r="L5826">
        <v>18090.8</v>
      </c>
      <c r="M5826">
        <v>10.6666666666667</v>
      </c>
      <c r="N5826" t="s">
        <v>698</v>
      </c>
      <c r="O5826" t="s">
        <v>22</v>
      </c>
      <c r="P5826" s="2">
        <f>DATEVALUE(CONCATENATE(RIGHT(output[[#This Row],[month_year]],2),"/01/",LEFT(output[[#This Row],[month_year]],4)))</f>
        <v>42552</v>
      </c>
    </row>
    <row r="5827" spans="1:16" x14ac:dyDescent="0.3">
      <c r="A5827">
        <v>201607</v>
      </c>
      <c r="B5827" t="s">
        <v>70</v>
      </c>
      <c r="C5827" t="s">
        <v>107</v>
      </c>
      <c r="D5827" t="s">
        <v>108</v>
      </c>
      <c r="E5827" t="s">
        <v>108</v>
      </c>
      <c r="F5827" t="s">
        <v>65</v>
      </c>
      <c r="G5827" t="s">
        <v>19</v>
      </c>
      <c r="H5827" t="s">
        <v>20</v>
      </c>
      <c r="I5827" t="s">
        <v>21</v>
      </c>
      <c r="J5827">
        <v>3609</v>
      </c>
      <c r="K5827">
        <v>9.94</v>
      </c>
      <c r="L5827">
        <v>35873.46</v>
      </c>
      <c r="M5827">
        <v>18.6666666666667</v>
      </c>
      <c r="N5827" t="s">
        <v>108</v>
      </c>
      <c r="O5827" t="s">
        <v>22</v>
      </c>
      <c r="P5827" s="2">
        <f>DATEVALUE(CONCATENATE(RIGHT(output[[#This Row],[month_year]],2),"/01/",LEFT(output[[#This Row],[month_year]],4)))</f>
        <v>42552</v>
      </c>
    </row>
    <row r="5828" spans="1:16" x14ac:dyDescent="0.3">
      <c r="A5828">
        <v>201607</v>
      </c>
      <c r="B5828" t="s">
        <v>70</v>
      </c>
      <c r="C5828" t="s">
        <v>109</v>
      </c>
      <c r="D5828" t="s">
        <v>110</v>
      </c>
      <c r="E5828" t="s">
        <v>110</v>
      </c>
      <c r="F5828" t="s">
        <v>65</v>
      </c>
      <c r="G5828" t="s">
        <v>19</v>
      </c>
      <c r="H5828" t="s">
        <v>38</v>
      </c>
      <c r="I5828" t="s">
        <v>39</v>
      </c>
      <c r="J5828">
        <v>417</v>
      </c>
      <c r="K5828">
        <v>9.9450000000000003</v>
      </c>
      <c r="L5828">
        <v>4147.0649999999996</v>
      </c>
      <c r="M5828">
        <v>4</v>
      </c>
      <c r="N5828" t="s">
        <v>110</v>
      </c>
      <c r="O5828" t="s">
        <v>22</v>
      </c>
      <c r="P5828" s="2">
        <f>DATEVALUE(CONCATENATE(RIGHT(output[[#This Row],[month_year]],2),"/01/",LEFT(output[[#This Row],[month_year]],4)))</f>
        <v>42552</v>
      </c>
    </row>
    <row r="5829" spans="1:16" x14ac:dyDescent="0.3">
      <c r="A5829">
        <v>201607</v>
      </c>
      <c r="B5829" t="s">
        <v>70</v>
      </c>
      <c r="C5829" t="s">
        <v>66</v>
      </c>
      <c r="D5829" t="s">
        <v>67</v>
      </c>
      <c r="E5829" t="s">
        <v>67</v>
      </c>
      <c r="F5829" t="s">
        <v>65</v>
      </c>
      <c r="G5829" t="s">
        <v>19</v>
      </c>
      <c r="H5829" t="s">
        <v>20</v>
      </c>
      <c r="I5829" t="s">
        <v>21</v>
      </c>
      <c r="J5829">
        <v>3677</v>
      </c>
      <c r="K5829">
        <v>9.94</v>
      </c>
      <c r="L5829">
        <v>36549.379999999997</v>
      </c>
      <c r="M5829">
        <v>24</v>
      </c>
      <c r="N5829" t="s">
        <v>67</v>
      </c>
      <c r="O5829" t="s">
        <v>22</v>
      </c>
      <c r="P5829" s="2">
        <f>DATEVALUE(CONCATENATE(RIGHT(output[[#This Row],[month_year]],2),"/01/",LEFT(output[[#This Row],[month_year]],4)))</f>
        <v>42552</v>
      </c>
    </row>
    <row r="5830" spans="1:16" x14ac:dyDescent="0.3">
      <c r="A5830">
        <v>201607</v>
      </c>
      <c r="B5830" t="s">
        <v>70</v>
      </c>
      <c r="C5830" t="s">
        <v>111</v>
      </c>
      <c r="D5830" t="s">
        <v>112</v>
      </c>
      <c r="E5830" t="s">
        <v>113</v>
      </c>
      <c r="F5830" t="s">
        <v>65</v>
      </c>
      <c r="G5830" t="s">
        <v>19</v>
      </c>
      <c r="H5830" t="s">
        <v>38</v>
      </c>
      <c r="I5830" t="s">
        <v>39</v>
      </c>
      <c r="J5830">
        <v>1421</v>
      </c>
      <c r="K5830">
        <v>9.9450000000000003</v>
      </c>
      <c r="L5830">
        <v>14131.844999999999</v>
      </c>
      <c r="M5830">
        <v>8</v>
      </c>
      <c r="N5830" t="s">
        <v>113</v>
      </c>
      <c r="O5830" t="s">
        <v>22</v>
      </c>
      <c r="P5830" s="2">
        <f>DATEVALUE(CONCATENATE(RIGHT(output[[#This Row],[month_year]],2),"/01/",LEFT(output[[#This Row],[month_year]],4)))</f>
        <v>42552</v>
      </c>
    </row>
    <row r="5831" spans="1:16" x14ac:dyDescent="0.3">
      <c r="A5831">
        <v>201607</v>
      </c>
      <c r="B5831" t="s">
        <v>70</v>
      </c>
      <c r="C5831" t="s">
        <v>114</v>
      </c>
      <c r="D5831" t="s">
        <v>115</v>
      </c>
      <c r="E5831" t="s">
        <v>115</v>
      </c>
      <c r="F5831" t="s">
        <v>65</v>
      </c>
      <c r="G5831" t="s">
        <v>19</v>
      </c>
      <c r="H5831" t="s">
        <v>20</v>
      </c>
      <c r="I5831" t="s">
        <v>21</v>
      </c>
      <c r="J5831">
        <v>2068</v>
      </c>
      <c r="K5831">
        <v>9.94</v>
      </c>
      <c r="L5831">
        <v>20555.919999999998</v>
      </c>
      <c r="M5831">
        <v>16</v>
      </c>
      <c r="N5831" t="s">
        <v>115</v>
      </c>
      <c r="O5831" t="s">
        <v>22</v>
      </c>
      <c r="P5831" s="2">
        <f>DATEVALUE(CONCATENATE(RIGHT(output[[#This Row],[month_year]],2),"/01/",LEFT(output[[#This Row],[month_year]],4)))</f>
        <v>42552</v>
      </c>
    </row>
    <row r="5832" spans="1:16" x14ac:dyDescent="0.3">
      <c r="A5832">
        <v>201607</v>
      </c>
      <c r="B5832" t="s">
        <v>70</v>
      </c>
      <c r="C5832" t="s">
        <v>68</v>
      </c>
      <c r="D5832" t="s">
        <v>69</v>
      </c>
      <c r="E5832" t="s">
        <v>65</v>
      </c>
      <c r="F5832" t="s">
        <v>65</v>
      </c>
      <c r="G5832" t="s">
        <v>19</v>
      </c>
      <c r="H5832" t="s">
        <v>20</v>
      </c>
      <c r="I5832" t="s">
        <v>21</v>
      </c>
      <c r="J5832">
        <v>4594</v>
      </c>
      <c r="K5832">
        <v>9.94</v>
      </c>
      <c r="L5832">
        <v>45664.36</v>
      </c>
      <c r="M5832">
        <v>66.6666666666667</v>
      </c>
      <c r="N5832" t="s">
        <v>65</v>
      </c>
      <c r="O5832" t="s">
        <v>22</v>
      </c>
      <c r="P5832" s="2">
        <f>DATEVALUE(CONCATENATE(RIGHT(output[[#This Row],[month_year]],2),"/01/",LEFT(output[[#This Row],[month_year]],4)))</f>
        <v>42552</v>
      </c>
    </row>
    <row r="5833" spans="1:16" x14ac:dyDescent="0.3">
      <c r="A5833">
        <v>201607</v>
      </c>
      <c r="B5833" t="s">
        <v>70</v>
      </c>
      <c r="C5833" t="s">
        <v>118</v>
      </c>
      <c r="D5833" t="s">
        <v>119</v>
      </c>
      <c r="E5833" t="s">
        <v>120</v>
      </c>
      <c r="F5833" t="s">
        <v>65</v>
      </c>
      <c r="G5833" t="s">
        <v>19</v>
      </c>
      <c r="H5833" t="s">
        <v>38</v>
      </c>
      <c r="I5833" t="s">
        <v>39</v>
      </c>
      <c r="J5833">
        <v>6601</v>
      </c>
      <c r="K5833">
        <v>9.9499999999999993</v>
      </c>
      <c r="L5833">
        <v>65679.95</v>
      </c>
      <c r="M5833">
        <v>66.6666666666667</v>
      </c>
      <c r="N5833" t="s">
        <v>120</v>
      </c>
      <c r="O5833" t="s">
        <v>22</v>
      </c>
      <c r="P5833" s="2">
        <f>DATEVALUE(CONCATENATE(RIGHT(output[[#This Row],[month_year]],2),"/01/",LEFT(output[[#This Row],[month_year]],4)))</f>
        <v>42552</v>
      </c>
    </row>
    <row r="5834" spans="1:16" x14ac:dyDescent="0.3">
      <c r="A5834">
        <v>201607</v>
      </c>
      <c r="B5834" t="s">
        <v>70</v>
      </c>
      <c r="C5834" t="s">
        <v>646</v>
      </c>
      <c r="D5834" t="s">
        <v>126</v>
      </c>
      <c r="E5834" t="s">
        <v>126</v>
      </c>
      <c r="F5834" t="s">
        <v>65</v>
      </c>
      <c r="G5834" t="s">
        <v>19</v>
      </c>
      <c r="H5834" t="s">
        <v>20</v>
      </c>
      <c r="I5834" t="s">
        <v>21</v>
      </c>
      <c r="J5834">
        <v>2664</v>
      </c>
      <c r="K5834">
        <v>9.94</v>
      </c>
      <c r="L5834">
        <v>26480.16</v>
      </c>
      <c r="M5834">
        <v>24</v>
      </c>
      <c r="N5834" t="s">
        <v>126</v>
      </c>
      <c r="O5834" t="s">
        <v>22</v>
      </c>
      <c r="P5834" s="2">
        <f>DATEVALUE(CONCATENATE(RIGHT(output[[#This Row],[month_year]],2),"/01/",LEFT(output[[#This Row],[month_year]],4)))</f>
        <v>42552</v>
      </c>
    </row>
    <row r="5835" spans="1:16" x14ac:dyDescent="0.3">
      <c r="A5835">
        <v>201607</v>
      </c>
      <c r="B5835" t="s">
        <v>70</v>
      </c>
      <c r="C5835" t="s">
        <v>699</v>
      </c>
      <c r="D5835" t="s">
        <v>123</v>
      </c>
      <c r="E5835" t="s">
        <v>123</v>
      </c>
      <c r="F5835" t="s">
        <v>65</v>
      </c>
      <c r="G5835" t="s">
        <v>19</v>
      </c>
      <c r="H5835" t="s">
        <v>38</v>
      </c>
      <c r="I5835" t="s">
        <v>39</v>
      </c>
      <c r="J5835">
        <v>369</v>
      </c>
      <c r="K5835">
        <v>9.9450000000000003</v>
      </c>
      <c r="L5835">
        <v>3669.7049999999999</v>
      </c>
      <c r="M5835">
        <v>5.3333333333333304</v>
      </c>
      <c r="N5835" t="s">
        <v>123</v>
      </c>
      <c r="O5835" t="s">
        <v>22</v>
      </c>
      <c r="P5835" s="2">
        <f>DATEVALUE(CONCATENATE(RIGHT(output[[#This Row],[month_year]],2),"/01/",LEFT(output[[#This Row],[month_year]],4)))</f>
        <v>42552</v>
      </c>
    </row>
    <row r="5836" spans="1:16" x14ac:dyDescent="0.3">
      <c r="A5836">
        <v>201607</v>
      </c>
      <c r="B5836" t="s">
        <v>127</v>
      </c>
      <c r="C5836" t="s">
        <v>79</v>
      </c>
      <c r="D5836" t="s">
        <v>80</v>
      </c>
      <c r="E5836" t="s">
        <v>81</v>
      </c>
      <c r="F5836" t="s">
        <v>18</v>
      </c>
      <c r="G5836" t="s">
        <v>52</v>
      </c>
      <c r="H5836" t="s">
        <v>20</v>
      </c>
      <c r="I5836" t="s">
        <v>53</v>
      </c>
      <c r="J5836">
        <v>1316</v>
      </c>
      <c r="K5836">
        <v>13.75</v>
      </c>
      <c r="L5836">
        <v>18095</v>
      </c>
      <c r="M5836">
        <v>10.6666666666667</v>
      </c>
      <c r="N5836" t="s">
        <v>81</v>
      </c>
      <c r="O5836" t="s">
        <v>22</v>
      </c>
      <c r="P5836" s="2">
        <f>DATEVALUE(CONCATENATE(RIGHT(output[[#This Row],[month_year]],2),"/01/",LEFT(output[[#This Row],[month_year]],4)))</f>
        <v>42552</v>
      </c>
    </row>
    <row r="5837" spans="1:16" x14ac:dyDescent="0.3">
      <c r="A5837">
        <v>201607</v>
      </c>
      <c r="B5837" t="s">
        <v>127</v>
      </c>
      <c r="C5837" t="s">
        <v>128</v>
      </c>
      <c r="D5837" t="s">
        <v>129</v>
      </c>
      <c r="E5837" t="s">
        <v>129</v>
      </c>
      <c r="F5837" t="s">
        <v>30</v>
      </c>
      <c r="G5837" t="s">
        <v>19</v>
      </c>
      <c r="H5837" t="s">
        <v>20</v>
      </c>
      <c r="I5837" t="s">
        <v>21</v>
      </c>
      <c r="J5837">
        <v>6310</v>
      </c>
      <c r="K5837">
        <v>13.47</v>
      </c>
      <c r="L5837">
        <v>84995.7</v>
      </c>
      <c r="M5837">
        <v>21.3333333333333</v>
      </c>
      <c r="N5837" t="s">
        <v>129</v>
      </c>
      <c r="O5837" t="s">
        <v>22</v>
      </c>
      <c r="P5837" s="2">
        <f>DATEVALUE(CONCATENATE(RIGHT(output[[#This Row],[month_year]],2),"/01/",LEFT(output[[#This Row],[month_year]],4)))</f>
        <v>42552</v>
      </c>
    </row>
    <row r="5838" spans="1:16" x14ac:dyDescent="0.3">
      <c r="A5838">
        <v>201607</v>
      </c>
      <c r="B5838" t="s">
        <v>127</v>
      </c>
      <c r="C5838" t="s">
        <v>130</v>
      </c>
      <c r="D5838" t="s">
        <v>131</v>
      </c>
      <c r="E5838" t="s">
        <v>132</v>
      </c>
      <c r="F5838" t="s">
        <v>30</v>
      </c>
      <c r="G5838" t="s">
        <v>52</v>
      </c>
      <c r="H5838" t="s">
        <v>20</v>
      </c>
      <c r="I5838" t="s">
        <v>53</v>
      </c>
      <c r="J5838">
        <v>2807</v>
      </c>
      <c r="K5838">
        <v>13.75</v>
      </c>
      <c r="L5838">
        <v>38596.25</v>
      </c>
      <c r="M5838">
        <v>16</v>
      </c>
      <c r="N5838" t="s">
        <v>132</v>
      </c>
      <c r="O5838" t="s">
        <v>22</v>
      </c>
      <c r="P5838" s="2">
        <f>DATEVALUE(CONCATENATE(RIGHT(output[[#This Row],[month_year]],2),"/01/",LEFT(output[[#This Row],[month_year]],4)))</f>
        <v>42552</v>
      </c>
    </row>
    <row r="5839" spans="1:16" x14ac:dyDescent="0.3">
      <c r="A5839">
        <v>201607</v>
      </c>
      <c r="B5839" t="s">
        <v>127</v>
      </c>
      <c r="C5839" t="s">
        <v>29</v>
      </c>
      <c r="D5839" t="s">
        <v>30</v>
      </c>
      <c r="E5839" t="s">
        <v>30</v>
      </c>
      <c r="F5839" t="s">
        <v>30</v>
      </c>
      <c r="G5839" t="s">
        <v>19</v>
      </c>
      <c r="H5839" t="s">
        <v>20</v>
      </c>
      <c r="I5839" t="s">
        <v>21</v>
      </c>
      <c r="J5839">
        <v>27209</v>
      </c>
      <c r="K5839">
        <v>13.47</v>
      </c>
      <c r="L5839">
        <v>366505.23</v>
      </c>
      <c r="M5839">
        <v>73.3333333333333</v>
      </c>
      <c r="N5839" t="s">
        <v>30</v>
      </c>
      <c r="O5839" t="s">
        <v>22</v>
      </c>
      <c r="P5839" s="2">
        <f>DATEVALUE(CONCATENATE(RIGHT(output[[#This Row],[month_year]],2),"/01/",LEFT(output[[#This Row],[month_year]],4)))</f>
        <v>42552</v>
      </c>
    </row>
    <row r="5840" spans="1:16" x14ac:dyDescent="0.3">
      <c r="A5840">
        <v>201607</v>
      </c>
      <c r="B5840" t="s">
        <v>127</v>
      </c>
      <c r="C5840" t="s">
        <v>133</v>
      </c>
      <c r="D5840" t="s">
        <v>134</v>
      </c>
      <c r="E5840" t="s">
        <v>134</v>
      </c>
      <c r="F5840" t="s">
        <v>30</v>
      </c>
      <c r="G5840" t="s">
        <v>19</v>
      </c>
      <c r="H5840" t="s">
        <v>20</v>
      </c>
      <c r="I5840" t="s">
        <v>21</v>
      </c>
      <c r="J5840">
        <v>8801</v>
      </c>
      <c r="K5840">
        <v>13.47</v>
      </c>
      <c r="L5840">
        <v>118549.47</v>
      </c>
      <c r="M5840">
        <v>26.6666666666667</v>
      </c>
      <c r="N5840" t="s">
        <v>134</v>
      </c>
      <c r="O5840" t="s">
        <v>22</v>
      </c>
      <c r="P5840" s="2">
        <f>DATEVALUE(CONCATENATE(RIGHT(output[[#This Row],[month_year]],2),"/01/",LEFT(output[[#This Row],[month_year]],4)))</f>
        <v>42552</v>
      </c>
    </row>
    <row r="5841" spans="1:16" x14ac:dyDescent="0.3">
      <c r="A5841">
        <v>201607</v>
      </c>
      <c r="B5841" t="s">
        <v>127</v>
      </c>
      <c r="C5841" t="s">
        <v>135</v>
      </c>
      <c r="D5841" t="s">
        <v>136</v>
      </c>
      <c r="E5841" t="s">
        <v>136</v>
      </c>
      <c r="F5841" t="s">
        <v>30</v>
      </c>
      <c r="G5841" t="s">
        <v>52</v>
      </c>
      <c r="H5841" t="s">
        <v>20</v>
      </c>
      <c r="I5841" t="s">
        <v>53</v>
      </c>
      <c r="J5841">
        <v>1983</v>
      </c>
      <c r="K5841">
        <v>13.75</v>
      </c>
      <c r="L5841">
        <v>27266.25</v>
      </c>
      <c r="M5841">
        <v>16</v>
      </c>
      <c r="N5841" t="s">
        <v>136</v>
      </c>
      <c r="O5841" t="s">
        <v>22</v>
      </c>
      <c r="P5841" s="2">
        <f>DATEVALUE(CONCATENATE(RIGHT(output[[#This Row],[month_year]],2),"/01/",LEFT(output[[#This Row],[month_year]],4)))</f>
        <v>42552</v>
      </c>
    </row>
    <row r="5842" spans="1:16" x14ac:dyDescent="0.3">
      <c r="A5842">
        <v>201607</v>
      </c>
      <c r="B5842" t="s">
        <v>127</v>
      </c>
      <c r="C5842" t="s">
        <v>137</v>
      </c>
      <c r="D5842" t="s">
        <v>138</v>
      </c>
      <c r="E5842" t="s">
        <v>138</v>
      </c>
      <c r="F5842" t="s">
        <v>30</v>
      </c>
      <c r="G5842" t="s">
        <v>19</v>
      </c>
      <c r="H5842" t="s">
        <v>20</v>
      </c>
      <c r="I5842" t="s">
        <v>21</v>
      </c>
      <c r="J5842">
        <v>5201</v>
      </c>
      <c r="K5842">
        <v>13.47</v>
      </c>
      <c r="L5842">
        <v>70057.47</v>
      </c>
      <c r="M5842">
        <v>18.6666666666667</v>
      </c>
      <c r="N5842" t="s">
        <v>138</v>
      </c>
      <c r="O5842" t="s">
        <v>22</v>
      </c>
      <c r="P5842" s="2">
        <f>DATEVALUE(CONCATENATE(RIGHT(output[[#This Row],[month_year]],2),"/01/",LEFT(output[[#This Row],[month_year]],4)))</f>
        <v>42552</v>
      </c>
    </row>
    <row r="5843" spans="1:16" x14ac:dyDescent="0.3">
      <c r="A5843">
        <v>201607</v>
      </c>
      <c r="B5843" t="s">
        <v>127</v>
      </c>
      <c r="C5843" t="s">
        <v>31</v>
      </c>
      <c r="D5843" t="s">
        <v>32</v>
      </c>
      <c r="E5843" t="s">
        <v>32</v>
      </c>
      <c r="F5843" t="s">
        <v>30</v>
      </c>
      <c r="G5843" t="s">
        <v>19</v>
      </c>
      <c r="H5843" t="s">
        <v>20</v>
      </c>
      <c r="I5843" t="s">
        <v>21</v>
      </c>
      <c r="J5843">
        <v>22329</v>
      </c>
      <c r="K5843">
        <v>13.47</v>
      </c>
      <c r="L5843">
        <v>300771.63</v>
      </c>
      <c r="M5843">
        <v>50.6666666666667</v>
      </c>
      <c r="N5843" t="s">
        <v>32</v>
      </c>
      <c r="O5843" t="s">
        <v>22</v>
      </c>
      <c r="P5843" s="2">
        <f>DATEVALUE(CONCATENATE(RIGHT(output[[#This Row],[month_year]],2),"/01/",LEFT(output[[#This Row],[month_year]],4)))</f>
        <v>42552</v>
      </c>
    </row>
    <row r="5844" spans="1:16" x14ac:dyDescent="0.3">
      <c r="A5844">
        <v>201607</v>
      </c>
      <c r="B5844" t="s">
        <v>127</v>
      </c>
      <c r="C5844" t="s">
        <v>139</v>
      </c>
      <c r="D5844" t="s">
        <v>140</v>
      </c>
      <c r="E5844" t="s">
        <v>141</v>
      </c>
      <c r="F5844" t="s">
        <v>30</v>
      </c>
      <c r="G5844" t="s">
        <v>27</v>
      </c>
      <c r="H5844" t="s">
        <v>20</v>
      </c>
      <c r="I5844" t="s">
        <v>28</v>
      </c>
      <c r="J5844">
        <v>58303</v>
      </c>
      <c r="K5844">
        <v>8.48</v>
      </c>
      <c r="L5844">
        <v>494409.44</v>
      </c>
      <c r="M5844">
        <v>27.3333333333333</v>
      </c>
      <c r="N5844" t="s">
        <v>141</v>
      </c>
      <c r="O5844" t="s">
        <v>22</v>
      </c>
      <c r="P5844" s="2">
        <f>DATEVALUE(CONCATENATE(RIGHT(output[[#This Row],[month_year]],2),"/01/",LEFT(output[[#This Row],[month_year]],4)))</f>
        <v>42552</v>
      </c>
    </row>
    <row r="5845" spans="1:16" x14ac:dyDescent="0.3">
      <c r="A5845">
        <v>201607</v>
      </c>
      <c r="B5845" t="s">
        <v>127</v>
      </c>
      <c r="C5845" t="s">
        <v>33</v>
      </c>
      <c r="D5845" t="s">
        <v>33</v>
      </c>
      <c r="E5845" t="s">
        <v>34</v>
      </c>
      <c r="F5845" t="s">
        <v>35</v>
      </c>
      <c r="G5845" t="s">
        <v>19</v>
      </c>
      <c r="H5845" t="s">
        <v>20</v>
      </c>
      <c r="I5845" t="s">
        <v>21</v>
      </c>
      <c r="J5845">
        <v>8540</v>
      </c>
      <c r="K5845">
        <v>13.47</v>
      </c>
      <c r="L5845">
        <v>115033.8</v>
      </c>
      <c r="M5845">
        <v>20</v>
      </c>
      <c r="N5845" t="s">
        <v>34</v>
      </c>
      <c r="O5845" t="s">
        <v>22</v>
      </c>
      <c r="P5845" s="2">
        <f>DATEVALUE(CONCATENATE(RIGHT(output[[#This Row],[month_year]],2),"/01/",LEFT(output[[#This Row],[month_year]],4)))</f>
        <v>42552</v>
      </c>
    </row>
    <row r="5846" spans="1:16" x14ac:dyDescent="0.3">
      <c r="A5846">
        <v>201607</v>
      </c>
      <c r="B5846" t="s">
        <v>127</v>
      </c>
      <c r="C5846" t="s">
        <v>36</v>
      </c>
      <c r="D5846" t="s">
        <v>36</v>
      </c>
      <c r="E5846" t="s">
        <v>36</v>
      </c>
      <c r="F5846" t="s">
        <v>35</v>
      </c>
      <c r="G5846" t="s">
        <v>19</v>
      </c>
      <c r="H5846" t="s">
        <v>20</v>
      </c>
      <c r="I5846" t="s">
        <v>21</v>
      </c>
      <c r="J5846">
        <v>13433</v>
      </c>
      <c r="K5846">
        <v>13.47</v>
      </c>
      <c r="L5846">
        <v>180942.51</v>
      </c>
      <c r="M5846">
        <v>40</v>
      </c>
      <c r="N5846" t="s">
        <v>36</v>
      </c>
      <c r="O5846" t="s">
        <v>22</v>
      </c>
      <c r="P5846" s="2">
        <f>DATEVALUE(CONCATENATE(RIGHT(output[[#This Row],[month_year]],2),"/01/",LEFT(output[[#This Row],[month_year]],4)))</f>
        <v>42552</v>
      </c>
    </row>
    <row r="5847" spans="1:16" x14ac:dyDescent="0.3">
      <c r="A5847">
        <v>201607</v>
      </c>
      <c r="B5847" t="s">
        <v>127</v>
      </c>
      <c r="C5847" t="s">
        <v>93</v>
      </c>
      <c r="D5847" t="s">
        <v>93</v>
      </c>
      <c r="E5847" t="s">
        <v>93</v>
      </c>
      <c r="F5847" t="s">
        <v>35</v>
      </c>
      <c r="G5847" t="s">
        <v>19</v>
      </c>
      <c r="H5847" t="s">
        <v>20</v>
      </c>
      <c r="I5847" t="s">
        <v>21</v>
      </c>
      <c r="J5847">
        <v>5562</v>
      </c>
      <c r="K5847">
        <v>13.47</v>
      </c>
      <c r="L5847">
        <v>74920.14</v>
      </c>
      <c r="M5847">
        <v>21.3333333333333</v>
      </c>
      <c r="N5847" t="s">
        <v>93</v>
      </c>
      <c r="O5847" t="s">
        <v>22</v>
      </c>
      <c r="P5847" s="2">
        <f>DATEVALUE(CONCATENATE(RIGHT(output[[#This Row],[month_year]],2),"/01/",LEFT(output[[#This Row],[month_year]],4)))</f>
        <v>42552</v>
      </c>
    </row>
    <row r="5848" spans="1:16" x14ac:dyDescent="0.3">
      <c r="A5848">
        <v>201607</v>
      </c>
      <c r="B5848" t="s">
        <v>127</v>
      </c>
      <c r="C5848" t="s">
        <v>95</v>
      </c>
      <c r="D5848" t="s">
        <v>95</v>
      </c>
      <c r="E5848" t="s">
        <v>96</v>
      </c>
      <c r="F5848" t="s">
        <v>35</v>
      </c>
      <c r="G5848" t="s">
        <v>52</v>
      </c>
      <c r="H5848" t="s">
        <v>20</v>
      </c>
      <c r="I5848" t="s">
        <v>53</v>
      </c>
      <c r="J5848">
        <v>2328</v>
      </c>
      <c r="K5848">
        <v>13.75</v>
      </c>
      <c r="L5848">
        <v>32010</v>
      </c>
      <c r="M5848">
        <v>18.6666666666667</v>
      </c>
      <c r="N5848" t="s">
        <v>96</v>
      </c>
      <c r="O5848" t="s">
        <v>22</v>
      </c>
      <c r="P5848" s="2">
        <f>DATEVALUE(CONCATENATE(RIGHT(output[[#This Row],[month_year]],2),"/01/",LEFT(output[[#This Row],[month_year]],4)))</f>
        <v>42552</v>
      </c>
    </row>
    <row r="5849" spans="1:16" x14ac:dyDescent="0.3">
      <c r="A5849">
        <v>201607</v>
      </c>
      <c r="B5849" t="s">
        <v>127</v>
      </c>
      <c r="C5849" t="s">
        <v>46</v>
      </c>
      <c r="D5849" t="s">
        <v>47</v>
      </c>
      <c r="E5849" t="s">
        <v>47</v>
      </c>
      <c r="F5849" t="s">
        <v>48</v>
      </c>
      <c r="G5849" t="s">
        <v>19</v>
      </c>
      <c r="H5849" t="s">
        <v>20</v>
      </c>
      <c r="I5849" t="s">
        <v>21</v>
      </c>
      <c r="J5849">
        <v>5660</v>
      </c>
      <c r="K5849">
        <v>13.47</v>
      </c>
      <c r="L5849">
        <v>76240.2</v>
      </c>
      <c r="M5849">
        <v>29.3333333333333</v>
      </c>
      <c r="N5849" t="s">
        <v>47</v>
      </c>
      <c r="O5849" t="s">
        <v>22</v>
      </c>
      <c r="P5849" s="2">
        <f>DATEVALUE(CONCATENATE(RIGHT(output[[#This Row],[month_year]],2),"/01/",LEFT(output[[#This Row],[month_year]],4)))</f>
        <v>42552</v>
      </c>
    </row>
    <row r="5850" spans="1:16" x14ac:dyDescent="0.3">
      <c r="A5850">
        <v>201607</v>
      </c>
      <c r="B5850" t="s">
        <v>127</v>
      </c>
      <c r="C5850" t="s">
        <v>142</v>
      </c>
      <c r="D5850" t="s">
        <v>63</v>
      </c>
      <c r="E5850" t="s">
        <v>64</v>
      </c>
      <c r="F5850" t="s">
        <v>65</v>
      </c>
      <c r="G5850" t="s">
        <v>19</v>
      </c>
      <c r="H5850" t="s">
        <v>20</v>
      </c>
      <c r="I5850" t="s">
        <v>21</v>
      </c>
      <c r="J5850">
        <v>10403</v>
      </c>
      <c r="K5850">
        <v>13.47</v>
      </c>
      <c r="L5850">
        <v>140128.41</v>
      </c>
      <c r="M5850">
        <v>20</v>
      </c>
      <c r="N5850" t="s">
        <v>64</v>
      </c>
      <c r="O5850" t="s">
        <v>22</v>
      </c>
      <c r="P5850" s="2">
        <f>DATEVALUE(CONCATENATE(RIGHT(output[[#This Row],[month_year]],2),"/01/",LEFT(output[[#This Row],[month_year]],4)))</f>
        <v>42552</v>
      </c>
    </row>
    <row r="5851" spans="1:16" x14ac:dyDescent="0.3">
      <c r="A5851">
        <v>201607</v>
      </c>
      <c r="B5851" t="s">
        <v>127</v>
      </c>
      <c r="C5851" t="s">
        <v>68</v>
      </c>
      <c r="D5851" t="s">
        <v>69</v>
      </c>
      <c r="E5851" t="s">
        <v>65</v>
      </c>
      <c r="F5851" t="s">
        <v>65</v>
      </c>
      <c r="G5851" t="s">
        <v>19</v>
      </c>
      <c r="H5851" t="s">
        <v>20</v>
      </c>
      <c r="I5851" t="s">
        <v>21</v>
      </c>
      <c r="J5851">
        <v>10378</v>
      </c>
      <c r="K5851">
        <v>13.47</v>
      </c>
      <c r="L5851">
        <v>139791.66</v>
      </c>
      <c r="M5851">
        <v>34.6666666666667</v>
      </c>
      <c r="N5851" t="s">
        <v>65</v>
      </c>
      <c r="O5851" t="s">
        <v>22</v>
      </c>
      <c r="P5851" s="2">
        <f>DATEVALUE(CONCATENATE(RIGHT(output[[#This Row],[month_year]],2),"/01/",LEFT(output[[#This Row],[month_year]],4)))</f>
        <v>42552</v>
      </c>
    </row>
    <row r="5852" spans="1:16" x14ac:dyDescent="0.3">
      <c r="A5852">
        <v>201607</v>
      </c>
      <c r="B5852" t="s">
        <v>143</v>
      </c>
      <c r="C5852" t="s">
        <v>144</v>
      </c>
      <c r="D5852" t="s">
        <v>145</v>
      </c>
      <c r="E5852" t="s">
        <v>146</v>
      </c>
      <c r="F5852" t="s">
        <v>18</v>
      </c>
      <c r="G5852" t="s">
        <v>27</v>
      </c>
      <c r="H5852" t="s">
        <v>20</v>
      </c>
      <c r="I5852" t="s">
        <v>28</v>
      </c>
      <c r="J5852">
        <v>97</v>
      </c>
      <c r="K5852">
        <v>5.98</v>
      </c>
      <c r="L5852">
        <v>580.05999999999995</v>
      </c>
      <c r="M5852">
        <v>1.6666666666666701</v>
      </c>
      <c r="N5852" t="s">
        <v>146</v>
      </c>
      <c r="O5852" t="s">
        <v>22</v>
      </c>
      <c r="P5852" s="2">
        <f>DATEVALUE(CONCATENATE(RIGHT(output[[#This Row],[month_year]],2),"/01/",LEFT(output[[#This Row],[month_year]],4)))</f>
        <v>42552</v>
      </c>
    </row>
    <row r="5853" spans="1:16" x14ac:dyDescent="0.3">
      <c r="A5853">
        <v>201607</v>
      </c>
      <c r="B5853" t="s">
        <v>143</v>
      </c>
      <c r="C5853" t="s">
        <v>147</v>
      </c>
      <c r="D5853" t="s">
        <v>148</v>
      </c>
      <c r="E5853" t="s">
        <v>149</v>
      </c>
      <c r="F5853" t="s">
        <v>18</v>
      </c>
      <c r="G5853" t="s">
        <v>27</v>
      </c>
      <c r="H5853" t="s">
        <v>38</v>
      </c>
      <c r="I5853" t="s">
        <v>150</v>
      </c>
      <c r="J5853">
        <v>50</v>
      </c>
      <c r="K5853">
        <v>6.98</v>
      </c>
      <c r="L5853">
        <v>349</v>
      </c>
      <c r="M5853">
        <v>1</v>
      </c>
      <c r="N5853" t="s">
        <v>149</v>
      </c>
      <c r="O5853" t="s">
        <v>22</v>
      </c>
      <c r="P5853" s="2">
        <f>DATEVALUE(CONCATENATE(RIGHT(output[[#This Row],[month_year]],2),"/01/",LEFT(output[[#This Row],[month_year]],4)))</f>
        <v>42552</v>
      </c>
    </row>
    <row r="5854" spans="1:16" x14ac:dyDescent="0.3">
      <c r="A5854">
        <v>201607</v>
      </c>
      <c r="B5854" t="s">
        <v>143</v>
      </c>
      <c r="C5854" t="s">
        <v>151</v>
      </c>
      <c r="D5854" t="s">
        <v>152</v>
      </c>
      <c r="E5854" t="s">
        <v>146</v>
      </c>
      <c r="F5854" t="s">
        <v>18</v>
      </c>
      <c r="G5854" t="s">
        <v>27</v>
      </c>
      <c r="H5854" t="s">
        <v>20</v>
      </c>
      <c r="I5854" t="s">
        <v>28</v>
      </c>
      <c r="J5854">
        <v>9575</v>
      </c>
      <c r="K5854">
        <v>5.98</v>
      </c>
      <c r="L5854">
        <v>57258.5</v>
      </c>
      <c r="N5854" t="s">
        <v>146</v>
      </c>
      <c r="O5854" t="s">
        <v>24</v>
      </c>
      <c r="P5854" s="2">
        <f>DATEVALUE(CONCATENATE(RIGHT(output[[#This Row],[month_year]],2),"/01/",LEFT(output[[#This Row],[month_year]],4)))</f>
        <v>42552</v>
      </c>
    </row>
    <row r="5855" spans="1:16" x14ac:dyDescent="0.3">
      <c r="A5855">
        <v>201607</v>
      </c>
      <c r="B5855" t="s">
        <v>143</v>
      </c>
      <c r="C5855" t="s">
        <v>153</v>
      </c>
      <c r="D5855" t="s">
        <v>154</v>
      </c>
      <c r="E5855" t="s">
        <v>149</v>
      </c>
      <c r="F5855" t="s">
        <v>18</v>
      </c>
      <c r="G5855" t="s">
        <v>27</v>
      </c>
      <c r="H5855" t="s">
        <v>38</v>
      </c>
      <c r="I5855" t="s">
        <v>150</v>
      </c>
      <c r="J5855">
        <v>6806</v>
      </c>
      <c r="K5855">
        <v>6.98</v>
      </c>
      <c r="L5855">
        <v>47505.88</v>
      </c>
      <c r="N5855" t="s">
        <v>149</v>
      </c>
      <c r="O5855" t="s">
        <v>24</v>
      </c>
      <c r="P5855" s="2">
        <f>DATEVALUE(CONCATENATE(RIGHT(output[[#This Row],[month_year]],2),"/01/",LEFT(output[[#This Row],[month_year]],4)))</f>
        <v>42552</v>
      </c>
    </row>
    <row r="5856" spans="1:16" x14ac:dyDescent="0.3">
      <c r="A5856">
        <v>201607</v>
      </c>
      <c r="B5856" t="s">
        <v>143</v>
      </c>
      <c r="C5856" t="s">
        <v>155</v>
      </c>
      <c r="D5856" t="s">
        <v>156</v>
      </c>
      <c r="E5856" t="s">
        <v>17</v>
      </c>
      <c r="F5856" t="s">
        <v>18</v>
      </c>
      <c r="G5856" t="s">
        <v>19</v>
      </c>
      <c r="H5856" t="s">
        <v>20</v>
      </c>
      <c r="I5856" t="s">
        <v>21</v>
      </c>
      <c r="J5856">
        <v>27</v>
      </c>
      <c r="K5856">
        <v>14.98</v>
      </c>
      <c r="L5856">
        <v>404.46</v>
      </c>
      <c r="M5856">
        <v>18.6666666666667</v>
      </c>
      <c r="N5856" t="s">
        <v>17</v>
      </c>
      <c r="O5856" t="s">
        <v>22</v>
      </c>
      <c r="P5856" s="2">
        <f>DATEVALUE(CONCATENATE(RIGHT(output[[#This Row],[month_year]],2),"/01/",LEFT(output[[#This Row],[month_year]],4)))</f>
        <v>42552</v>
      </c>
    </row>
    <row r="5857" spans="1:16" x14ac:dyDescent="0.3">
      <c r="A5857">
        <v>201607</v>
      </c>
      <c r="B5857" t="s">
        <v>143</v>
      </c>
      <c r="C5857" t="s">
        <v>157</v>
      </c>
      <c r="D5857" t="s">
        <v>158</v>
      </c>
      <c r="E5857" t="s">
        <v>72</v>
      </c>
      <c r="F5857" t="s">
        <v>18</v>
      </c>
      <c r="G5857" t="s">
        <v>19</v>
      </c>
      <c r="H5857" t="s">
        <v>38</v>
      </c>
      <c r="I5857" t="s">
        <v>39</v>
      </c>
      <c r="J5857">
        <v>31</v>
      </c>
      <c r="K5857">
        <v>15.98</v>
      </c>
      <c r="L5857">
        <v>495.38</v>
      </c>
      <c r="M5857">
        <v>17.3333333333333</v>
      </c>
      <c r="N5857" t="s">
        <v>72</v>
      </c>
      <c r="O5857" t="s">
        <v>22</v>
      </c>
      <c r="P5857" s="2">
        <f>DATEVALUE(CONCATENATE(RIGHT(output[[#This Row],[month_year]],2),"/01/",LEFT(output[[#This Row],[month_year]],4)))</f>
        <v>42552</v>
      </c>
    </row>
    <row r="5858" spans="1:16" x14ac:dyDescent="0.3">
      <c r="A5858">
        <v>201607</v>
      </c>
      <c r="B5858" t="s">
        <v>143</v>
      </c>
      <c r="C5858" t="s">
        <v>159</v>
      </c>
      <c r="D5858" t="s">
        <v>160</v>
      </c>
      <c r="E5858" t="s">
        <v>17</v>
      </c>
      <c r="F5858" t="s">
        <v>18</v>
      </c>
      <c r="G5858" t="s">
        <v>161</v>
      </c>
      <c r="H5858" t="s">
        <v>20</v>
      </c>
      <c r="I5858" t="s">
        <v>162</v>
      </c>
      <c r="J5858">
        <v>3032</v>
      </c>
      <c r="K5858">
        <v>13.1466666666667</v>
      </c>
      <c r="L5858">
        <v>39860.6933333333</v>
      </c>
      <c r="N5858" t="s">
        <v>17</v>
      </c>
      <c r="O5858" t="s">
        <v>24</v>
      </c>
      <c r="P5858" s="2">
        <f>DATEVALUE(CONCATENATE(RIGHT(output[[#This Row],[month_year]],2),"/01/",LEFT(output[[#This Row],[month_year]],4)))</f>
        <v>42552</v>
      </c>
    </row>
    <row r="5859" spans="1:16" x14ac:dyDescent="0.3">
      <c r="A5859">
        <v>201607</v>
      </c>
      <c r="B5859" t="s">
        <v>143</v>
      </c>
      <c r="C5859" t="s">
        <v>163</v>
      </c>
      <c r="D5859" t="s">
        <v>164</v>
      </c>
      <c r="E5859" t="s">
        <v>72</v>
      </c>
      <c r="F5859" t="s">
        <v>18</v>
      </c>
      <c r="G5859" t="s">
        <v>161</v>
      </c>
      <c r="H5859" t="s">
        <v>38</v>
      </c>
      <c r="I5859" t="s">
        <v>165</v>
      </c>
      <c r="J5859">
        <v>3989</v>
      </c>
      <c r="K5859">
        <v>14.2266666666667</v>
      </c>
      <c r="L5859">
        <v>56750.173333333303</v>
      </c>
      <c r="N5859" t="s">
        <v>72</v>
      </c>
      <c r="O5859" t="s">
        <v>24</v>
      </c>
      <c r="P5859" s="2">
        <f>DATEVALUE(CONCATENATE(RIGHT(output[[#This Row],[month_year]],2),"/01/",LEFT(output[[#This Row],[month_year]],4)))</f>
        <v>42552</v>
      </c>
    </row>
    <row r="5860" spans="1:16" x14ac:dyDescent="0.3">
      <c r="A5860">
        <v>201607</v>
      </c>
      <c r="B5860" t="s">
        <v>143</v>
      </c>
      <c r="C5860" t="s">
        <v>166</v>
      </c>
      <c r="D5860" t="s">
        <v>167</v>
      </c>
      <c r="E5860" t="s">
        <v>17</v>
      </c>
      <c r="F5860" t="s">
        <v>18</v>
      </c>
      <c r="G5860" t="s">
        <v>19</v>
      </c>
      <c r="H5860" t="s">
        <v>20</v>
      </c>
      <c r="I5860" t="s">
        <v>21</v>
      </c>
      <c r="J5860">
        <v>3371</v>
      </c>
      <c r="K5860">
        <v>13.033333333333299</v>
      </c>
      <c r="L5860">
        <v>43935.366666666698</v>
      </c>
      <c r="N5860" t="s">
        <v>17</v>
      </c>
      <c r="O5860" t="s">
        <v>24</v>
      </c>
      <c r="P5860" s="2">
        <f>DATEVALUE(CONCATENATE(RIGHT(output[[#This Row],[month_year]],2),"/01/",LEFT(output[[#This Row],[month_year]],4)))</f>
        <v>42552</v>
      </c>
    </row>
    <row r="5861" spans="1:16" x14ac:dyDescent="0.3">
      <c r="A5861">
        <v>201607</v>
      </c>
      <c r="B5861" t="s">
        <v>143</v>
      </c>
      <c r="C5861" t="s">
        <v>168</v>
      </c>
      <c r="D5861" t="s">
        <v>169</v>
      </c>
      <c r="E5861" t="s">
        <v>72</v>
      </c>
      <c r="F5861" t="s">
        <v>18</v>
      </c>
      <c r="G5861" t="s">
        <v>19</v>
      </c>
      <c r="H5861" t="s">
        <v>38</v>
      </c>
      <c r="I5861" t="s">
        <v>39</v>
      </c>
      <c r="J5861">
        <v>4294</v>
      </c>
      <c r="K5861">
        <v>14.19</v>
      </c>
      <c r="L5861">
        <v>60931.86</v>
      </c>
      <c r="N5861" t="s">
        <v>72</v>
      </c>
      <c r="O5861" t="s">
        <v>24</v>
      </c>
      <c r="P5861" s="2">
        <f>DATEVALUE(CONCATENATE(RIGHT(output[[#This Row],[month_year]],2),"/01/",LEFT(output[[#This Row],[month_year]],4)))</f>
        <v>42552</v>
      </c>
    </row>
    <row r="5862" spans="1:16" x14ac:dyDescent="0.3">
      <c r="A5862">
        <v>201607</v>
      </c>
      <c r="B5862" t="s">
        <v>143</v>
      </c>
      <c r="C5862" t="s">
        <v>170</v>
      </c>
      <c r="D5862" t="s">
        <v>171</v>
      </c>
      <c r="E5862" t="s">
        <v>172</v>
      </c>
      <c r="F5862" t="s">
        <v>18</v>
      </c>
      <c r="G5862" t="s">
        <v>27</v>
      </c>
      <c r="H5862" t="s">
        <v>20</v>
      </c>
      <c r="I5862" t="s">
        <v>28</v>
      </c>
      <c r="J5862">
        <v>78</v>
      </c>
      <c r="K5862">
        <v>5.98</v>
      </c>
      <c r="L5862">
        <v>466.44</v>
      </c>
      <c r="M5862">
        <v>1.3333333333333299</v>
      </c>
      <c r="N5862" t="s">
        <v>172</v>
      </c>
      <c r="O5862" t="s">
        <v>22</v>
      </c>
      <c r="P5862" s="2">
        <f>DATEVALUE(CONCATENATE(RIGHT(output[[#This Row],[month_year]],2),"/01/",LEFT(output[[#This Row],[month_year]],4)))</f>
        <v>42552</v>
      </c>
    </row>
    <row r="5863" spans="1:16" x14ac:dyDescent="0.3">
      <c r="A5863">
        <v>201607</v>
      </c>
      <c r="B5863" t="s">
        <v>143</v>
      </c>
      <c r="C5863" t="s">
        <v>173</v>
      </c>
      <c r="D5863" t="s">
        <v>174</v>
      </c>
      <c r="E5863" t="s">
        <v>175</v>
      </c>
      <c r="F5863" t="s">
        <v>18</v>
      </c>
      <c r="G5863" t="s">
        <v>27</v>
      </c>
      <c r="H5863" t="s">
        <v>38</v>
      </c>
      <c r="I5863" t="s">
        <v>150</v>
      </c>
      <c r="J5863">
        <v>84</v>
      </c>
      <c r="K5863">
        <v>6.98</v>
      </c>
      <c r="L5863">
        <v>586.32000000000005</v>
      </c>
      <c r="M5863">
        <v>1</v>
      </c>
      <c r="N5863" t="s">
        <v>175</v>
      </c>
      <c r="O5863" t="s">
        <v>22</v>
      </c>
      <c r="P5863" s="2">
        <f>DATEVALUE(CONCATENATE(RIGHT(output[[#This Row],[month_year]],2),"/01/",LEFT(output[[#This Row],[month_year]],4)))</f>
        <v>42552</v>
      </c>
    </row>
    <row r="5864" spans="1:16" x14ac:dyDescent="0.3">
      <c r="A5864">
        <v>201607</v>
      </c>
      <c r="B5864" t="s">
        <v>143</v>
      </c>
      <c r="C5864" t="s">
        <v>176</v>
      </c>
      <c r="D5864" t="s">
        <v>177</v>
      </c>
      <c r="E5864" t="s">
        <v>172</v>
      </c>
      <c r="F5864" t="s">
        <v>18</v>
      </c>
      <c r="G5864" t="s">
        <v>27</v>
      </c>
      <c r="H5864" t="s">
        <v>20</v>
      </c>
      <c r="I5864" t="s">
        <v>28</v>
      </c>
      <c r="J5864">
        <v>7862</v>
      </c>
      <c r="K5864">
        <v>5.98</v>
      </c>
      <c r="L5864">
        <v>47014.76</v>
      </c>
      <c r="N5864" t="s">
        <v>172</v>
      </c>
      <c r="O5864" t="s">
        <v>24</v>
      </c>
      <c r="P5864" s="2">
        <f>DATEVALUE(CONCATENATE(RIGHT(output[[#This Row],[month_year]],2),"/01/",LEFT(output[[#This Row],[month_year]],4)))</f>
        <v>42552</v>
      </c>
    </row>
    <row r="5865" spans="1:16" x14ac:dyDescent="0.3">
      <c r="A5865">
        <v>201607</v>
      </c>
      <c r="B5865" t="s">
        <v>143</v>
      </c>
      <c r="C5865" t="s">
        <v>178</v>
      </c>
      <c r="D5865" t="s">
        <v>179</v>
      </c>
      <c r="E5865" t="s">
        <v>175</v>
      </c>
      <c r="F5865" t="s">
        <v>18</v>
      </c>
      <c r="G5865" t="s">
        <v>27</v>
      </c>
      <c r="H5865" t="s">
        <v>38</v>
      </c>
      <c r="I5865" t="s">
        <v>150</v>
      </c>
      <c r="J5865">
        <v>5912</v>
      </c>
      <c r="K5865">
        <v>6.98</v>
      </c>
      <c r="L5865">
        <v>41265.760000000002</v>
      </c>
      <c r="N5865" t="s">
        <v>175</v>
      </c>
      <c r="O5865" t="s">
        <v>24</v>
      </c>
      <c r="P5865" s="2">
        <f>DATEVALUE(CONCATENATE(RIGHT(output[[#This Row],[month_year]],2),"/01/",LEFT(output[[#This Row],[month_year]],4)))</f>
        <v>42552</v>
      </c>
    </row>
    <row r="5866" spans="1:16" x14ac:dyDescent="0.3">
      <c r="A5866">
        <v>201607</v>
      </c>
      <c r="B5866" t="s">
        <v>143</v>
      </c>
      <c r="C5866" t="s">
        <v>180</v>
      </c>
      <c r="D5866" t="s">
        <v>181</v>
      </c>
      <c r="E5866" t="s">
        <v>75</v>
      </c>
      <c r="F5866" t="s">
        <v>18</v>
      </c>
      <c r="G5866" t="s">
        <v>19</v>
      </c>
      <c r="H5866" t="s">
        <v>20</v>
      </c>
      <c r="I5866" t="s">
        <v>21</v>
      </c>
      <c r="J5866">
        <v>23</v>
      </c>
      <c r="K5866">
        <v>14.98</v>
      </c>
      <c r="L5866">
        <v>344.54</v>
      </c>
      <c r="M5866">
        <v>8</v>
      </c>
      <c r="N5866" t="s">
        <v>75</v>
      </c>
      <c r="O5866" t="s">
        <v>22</v>
      </c>
      <c r="P5866" s="2">
        <f>DATEVALUE(CONCATENATE(RIGHT(output[[#This Row],[month_year]],2),"/01/",LEFT(output[[#This Row],[month_year]],4)))</f>
        <v>42552</v>
      </c>
    </row>
    <row r="5867" spans="1:16" x14ac:dyDescent="0.3">
      <c r="A5867">
        <v>201607</v>
      </c>
      <c r="B5867" t="s">
        <v>143</v>
      </c>
      <c r="C5867" t="s">
        <v>182</v>
      </c>
      <c r="D5867" t="s">
        <v>183</v>
      </c>
      <c r="E5867" t="s">
        <v>78</v>
      </c>
      <c r="F5867" t="s">
        <v>18</v>
      </c>
      <c r="G5867" t="s">
        <v>19</v>
      </c>
      <c r="H5867" t="s">
        <v>38</v>
      </c>
      <c r="I5867" t="s">
        <v>39</v>
      </c>
      <c r="J5867">
        <v>27</v>
      </c>
      <c r="K5867">
        <v>15.98</v>
      </c>
      <c r="L5867">
        <v>431.46</v>
      </c>
      <c r="M5867">
        <v>8</v>
      </c>
      <c r="N5867" t="s">
        <v>78</v>
      </c>
      <c r="O5867" t="s">
        <v>22</v>
      </c>
      <c r="P5867" s="2">
        <f>DATEVALUE(CONCATENATE(RIGHT(output[[#This Row],[month_year]],2),"/01/",LEFT(output[[#This Row],[month_year]],4)))</f>
        <v>42552</v>
      </c>
    </row>
    <row r="5868" spans="1:16" x14ac:dyDescent="0.3">
      <c r="A5868">
        <v>201607</v>
      </c>
      <c r="B5868" t="s">
        <v>143</v>
      </c>
      <c r="C5868" t="s">
        <v>184</v>
      </c>
      <c r="D5868" t="s">
        <v>185</v>
      </c>
      <c r="E5868" t="s">
        <v>75</v>
      </c>
      <c r="F5868" t="s">
        <v>18</v>
      </c>
      <c r="G5868" t="s">
        <v>19</v>
      </c>
      <c r="H5868" t="s">
        <v>20</v>
      </c>
      <c r="I5868" t="s">
        <v>21</v>
      </c>
      <c r="J5868">
        <v>2453</v>
      </c>
      <c r="K5868">
        <v>13.033333333333299</v>
      </c>
      <c r="L5868">
        <v>31970.766666666699</v>
      </c>
      <c r="N5868" t="s">
        <v>75</v>
      </c>
      <c r="O5868" t="s">
        <v>24</v>
      </c>
      <c r="P5868" s="2">
        <f>DATEVALUE(CONCATENATE(RIGHT(output[[#This Row],[month_year]],2),"/01/",LEFT(output[[#This Row],[month_year]],4)))</f>
        <v>42552</v>
      </c>
    </row>
    <row r="5869" spans="1:16" x14ac:dyDescent="0.3">
      <c r="A5869">
        <v>201607</v>
      </c>
      <c r="B5869" t="s">
        <v>143</v>
      </c>
      <c r="C5869" t="s">
        <v>186</v>
      </c>
      <c r="D5869" t="s">
        <v>187</v>
      </c>
      <c r="E5869" t="s">
        <v>78</v>
      </c>
      <c r="F5869" t="s">
        <v>18</v>
      </c>
      <c r="G5869" t="s">
        <v>19</v>
      </c>
      <c r="H5869" t="s">
        <v>38</v>
      </c>
      <c r="I5869" t="s">
        <v>39</v>
      </c>
      <c r="J5869">
        <v>2169</v>
      </c>
      <c r="K5869">
        <v>14.19</v>
      </c>
      <c r="L5869">
        <v>30778.11</v>
      </c>
      <c r="N5869" t="s">
        <v>78</v>
      </c>
      <c r="O5869" t="s">
        <v>24</v>
      </c>
      <c r="P5869" s="2">
        <f>DATEVALUE(CONCATENATE(RIGHT(output[[#This Row],[month_year]],2),"/01/",LEFT(output[[#This Row],[month_year]],4)))</f>
        <v>42552</v>
      </c>
    </row>
    <row r="5870" spans="1:16" x14ac:dyDescent="0.3">
      <c r="A5870">
        <v>201607</v>
      </c>
      <c r="B5870" t="s">
        <v>143</v>
      </c>
      <c r="C5870" t="s">
        <v>188</v>
      </c>
      <c r="D5870" t="s">
        <v>189</v>
      </c>
      <c r="E5870" t="s">
        <v>190</v>
      </c>
      <c r="F5870" t="s">
        <v>18</v>
      </c>
      <c r="G5870" t="s">
        <v>27</v>
      </c>
      <c r="H5870" t="s">
        <v>20</v>
      </c>
      <c r="I5870" t="s">
        <v>28</v>
      </c>
      <c r="J5870">
        <v>10</v>
      </c>
      <c r="K5870">
        <v>5.98</v>
      </c>
      <c r="L5870">
        <v>59.8</v>
      </c>
      <c r="M5870">
        <v>1</v>
      </c>
      <c r="N5870" t="s">
        <v>190</v>
      </c>
      <c r="O5870" t="s">
        <v>22</v>
      </c>
      <c r="P5870" s="2">
        <f>DATEVALUE(CONCATENATE(RIGHT(output[[#This Row],[month_year]],2),"/01/",LEFT(output[[#This Row],[month_year]],4)))</f>
        <v>42552</v>
      </c>
    </row>
    <row r="5871" spans="1:16" x14ac:dyDescent="0.3">
      <c r="A5871">
        <v>201607</v>
      </c>
      <c r="B5871" t="s">
        <v>143</v>
      </c>
      <c r="C5871" t="s">
        <v>191</v>
      </c>
      <c r="D5871" t="s">
        <v>192</v>
      </c>
      <c r="E5871" t="s">
        <v>193</v>
      </c>
      <c r="F5871" t="s">
        <v>18</v>
      </c>
      <c r="G5871" t="s">
        <v>27</v>
      </c>
      <c r="H5871" t="s">
        <v>38</v>
      </c>
      <c r="I5871" t="s">
        <v>150</v>
      </c>
      <c r="J5871">
        <v>13</v>
      </c>
      <c r="K5871">
        <v>6.98</v>
      </c>
      <c r="L5871">
        <v>90.74</v>
      </c>
      <c r="M5871">
        <v>1</v>
      </c>
      <c r="N5871" t="s">
        <v>193</v>
      </c>
      <c r="O5871" t="s">
        <v>22</v>
      </c>
      <c r="P5871" s="2">
        <f>DATEVALUE(CONCATENATE(RIGHT(output[[#This Row],[month_year]],2),"/01/",LEFT(output[[#This Row],[month_year]],4)))</f>
        <v>42552</v>
      </c>
    </row>
    <row r="5872" spans="1:16" x14ac:dyDescent="0.3">
      <c r="A5872">
        <v>201607</v>
      </c>
      <c r="B5872" t="s">
        <v>143</v>
      </c>
      <c r="C5872" t="s">
        <v>194</v>
      </c>
      <c r="D5872" t="s">
        <v>195</v>
      </c>
      <c r="E5872" t="s">
        <v>190</v>
      </c>
      <c r="F5872" t="s">
        <v>18</v>
      </c>
      <c r="G5872" t="s">
        <v>27</v>
      </c>
      <c r="H5872" t="s">
        <v>20</v>
      </c>
      <c r="I5872" t="s">
        <v>28</v>
      </c>
      <c r="J5872">
        <v>2246</v>
      </c>
      <c r="K5872">
        <v>5.98</v>
      </c>
      <c r="L5872">
        <v>13431.08</v>
      </c>
      <c r="N5872" t="s">
        <v>190</v>
      </c>
      <c r="O5872" t="s">
        <v>24</v>
      </c>
      <c r="P5872" s="2">
        <f>DATEVALUE(CONCATENATE(RIGHT(output[[#This Row],[month_year]],2),"/01/",LEFT(output[[#This Row],[month_year]],4)))</f>
        <v>42552</v>
      </c>
    </row>
    <row r="5873" spans="1:16" x14ac:dyDescent="0.3">
      <c r="A5873">
        <v>201607</v>
      </c>
      <c r="B5873" t="s">
        <v>143</v>
      </c>
      <c r="C5873" t="s">
        <v>196</v>
      </c>
      <c r="D5873" t="s">
        <v>197</v>
      </c>
      <c r="E5873" t="s">
        <v>193</v>
      </c>
      <c r="F5873" t="s">
        <v>18</v>
      </c>
      <c r="G5873" t="s">
        <v>27</v>
      </c>
      <c r="H5873" t="s">
        <v>38</v>
      </c>
      <c r="I5873" t="s">
        <v>150</v>
      </c>
      <c r="J5873">
        <v>1518</v>
      </c>
      <c r="K5873">
        <v>6.98</v>
      </c>
      <c r="L5873">
        <v>10595.64</v>
      </c>
      <c r="N5873" t="s">
        <v>193</v>
      </c>
      <c r="O5873" t="s">
        <v>24</v>
      </c>
      <c r="P5873" s="2">
        <f>DATEVALUE(CONCATENATE(RIGHT(output[[#This Row],[month_year]],2),"/01/",LEFT(output[[#This Row],[month_year]],4)))</f>
        <v>42552</v>
      </c>
    </row>
    <row r="5874" spans="1:16" x14ac:dyDescent="0.3">
      <c r="A5874">
        <v>201607</v>
      </c>
      <c r="B5874" t="s">
        <v>143</v>
      </c>
      <c r="C5874" t="s">
        <v>198</v>
      </c>
      <c r="D5874" t="s">
        <v>80</v>
      </c>
      <c r="E5874" t="s">
        <v>81</v>
      </c>
      <c r="F5874" t="s">
        <v>18</v>
      </c>
      <c r="G5874" t="s">
        <v>52</v>
      </c>
      <c r="H5874" t="s">
        <v>20</v>
      </c>
      <c r="I5874" t="s">
        <v>53</v>
      </c>
      <c r="J5874">
        <v>30</v>
      </c>
      <c r="K5874">
        <v>14.98</v>
      </c>
      <c r="L5874">
        <v>449.4</v>
      </c>
      <c r="M5874">
        <v>13.3333333333333</v>
      </c>
      <c r="N5874" t="s">
        <v>81</v>
      </c>
      <c r="O5874" t="s">
        <v>22</v>
      </c>
      <c r="P5874" s="2">
        <f>DATEVALUE(CONCATENATE(RIGHT(output[[#This Row],[month_year]],2),"/01/",LEFT(output[[#This Row],[month_year]],4)))</f>
        <v>42552</v>
      </c>
    </row>
    <row r="5875" spans="1:16" x14ac:dyDescent="0.3">
      <c r="A5875">
        <v>201607</v>
      </c>
      <c r="B5875" t="s">
        <v>143</v>
      </c>
      <c r="C5875" t="s">
        <v>199</v>
      </c>
      <c r="D5875" t="s">
        <v>83</v>
      </c>
      <c r="E5875" t="s">
        <v>84</v>
      </c>
      <c r="F5875" t="s">
        <v>18</v>
      </c>
      <c r="G5875" t="s">
        <v>52</v>
      </c>
      <c r="H5875" t="s">
        <v>38</v>
      </c>
      <c r="I5875" t="s">
        <v>85</v>
      </c>
      <c r="J5875">
        <v>35</v>
      </c>
      <c r="K5875">
        <v>15.98</v>
      </c>
      <c r="L5875">
        <v>559.29999999999995</v>
      </c>
      <c r="M5875">
        <v>13.3333333333333</v>
      </c>
      <c r="N5875" t="s">
        <v>84</v>
      </c>
      <c r="O5875" t="s">
        <v>22</v>
      </c>
      <c r="P5875" s="2">
        <f>DATEVALUE(CONCATENATE(RIGHT(output[[#This Row],[month_year]],2),"/01/",LEFT(output[[#This Row],[month_year]],4)))</f>
        <v>42552</v>
      </c>
    </row>
    <row r="5876" spans="1:16" x14ac:dyDescent="0.3">
      <c r="A5876">
        <v>201607</v>
      </c>
      <c r="B5876" t="s">
        <v>143</v>
      </c>
      <c r="C5876" t="s">
        <v>200</v>
      </c>
      <c r="D5876" t="s">
        <v>201</v>
      </c>
      <c r="E5876" t="s">
        <v>81</v>
      </c>
      <c r="F5876" t="s">
        <v>18</v>
      </c>
      <c r="G5876" t="s">
        <v>52</v>
      </c>
      <c r="H5876" t="s">
        <v>20</v>
      </c>
      <c r="I5876" t="s">
        <v>53</v>
      </c>
      <c r="J5876">
        <v>3431</v>
      </c>
      <c r="K5876">
        <v>12.98</v>
      </c>
      <c r="L5876">
        <v>44534.38</v>
      </c>
      <c r="N5876" t="s">
        <v>81</v>
      </c>
      <c r="O5876" t="s">
        <v>24</v>
      </c>
      <c r="P5876" s="2">
        <f>DATEVALUE(CONCATENATE(RIGHT(output[[#This Row],[month_year]],2),"/01/",LEFT(output[[#This Row],[month_year]],4)))</f>
        <v>42552</v>
      </c>
    </row>
    <row r="5877" spans="1:16" x14ac:dyDescent="0.3">
      <c r="A5877">
        <v>201607</v>
      </c>
      <c r="B5877" t="s">
        <v>143</v>
      </c>
      <c r="C5877" t="s">
        <v>202</v>
      </c>
      <c r="D5877" t="s">
        <v>203</v>
      </c>
      <c r="E5877" t="s">
        <v>84</v>
      </c>
      <c r="F5877" t="s">
        <v>18</v>
      </c>
      <c r="G5877" t="s">
        <v>52</v>
      </c>
      <c r="H5877" t="s">
        <v>38</v>
      </c>
      <c r="I5877" t="s">
        <v>85</v>
      </c>
      <c r="J5877">
        <v>2800</v>
      </c>
      <c r="K5877">
        <v>14.18</v>
      </c>
      <c r="L5877">
        <v>39704</v>
      </c>
      <c r="N5877" t="s">
        <v>84</v>
      </c>
      <c r="O5877" t="s">
        <v>24</v>
      </c>
      <c r="P5877" s="2">
        <f>DATEVALUE(CONCATENATE(RIGHT(output[[#This Row],[month_year]],2),"/01/",LEFT(output[[#This Row],[month_year]],4)))</f>
        <v>42552</v>
      </c>
    </row>
    <row r="5878" spans="1:16" x14ac:dyDescent="0.3">
      <c r="A5878">
        <v>201607</v>
      </c>
      <c r="B5878" t="s">
        <v>143</v>
      </c>
      <c r="C5878" t="s">
        <v>210</v>
      </c>
      <c r="D5878" t="s">
        <v>211</v>
      </c>
      <c r="E5878" t="s">
        <v>206</v>
      </c>
      <c r="F5878" t="s">
        <v>206</v>
      </c>
      <c r="G5878" t="s">
        <v>161</v>
      </c>
      <c r="H5878" t="s">
        <v>20</v>
      </c>
      <c r="I5878" t="s">
        <v>162</v>
      </c>
      <c r="J5878">
        <v>2026</v>
      </c>
      <c r="K5878">
        <v>13.1466666666667</v>
      </c>
      <c r="L5878">
        <v>26635.1466666667</v>
      </c>
      <c r="M5878">
        <v>40</v>
      </c>
      <c r="N5878" t="s">
        <v>206</v>
      </c>
      <c r="O5878" t="s">
        <v>22</v>
      </c>
      <c r="P5878" s="2">
        <f>DATEVALUE(CONCATENATE(RIGHT(output[[#This Row],[month_year]],2),"/01/",LEFT(output[[#This Row],[month_year]],4)))</f>
        <v>42552</v>
      </c>
    </row>
    <row r="5879" spans="1:16" x14ac:dyDescent="0.3">
      <c r="A5879">
        <v>201607</v>
      </c>
      <c r="B5879" t="s">
        <v>143</v>
      </c>
      <c r="C5879" t="s">
        <v>212</v>
      </c>
      <c r="D5879" t="s">
        <v>213</v>
      </c>
      <c r="E5879" t="s">
        <v>209</v>
      </c>
      <c r="F5879" t="s">
        <v>206</v>
      </c>
      <c r="G5879" t="s">
        <v>161</v>
      </c>
      <c r="H5879" t="s">
        <v>38</v>
      </c>
      <c r="I5879" t="s">
        <v>165</v>
      </c>
      <c r="J5879">
        <v>2755</v>
      </c>
      <c r="K5879">
        <v>14.2266666666667</v>
      </c>
      <c r="L5879">
        <v>39194.466666666704</v>
      </c>
      <c r="M5879">
        <v>20</v>
      </c>
      <c r="N5879" t="s">
        <v>209</v>
      </c>
      <c r="O5879" t="s">
        <v>22</v>
      </c>
      <c r="P5879" s="2">
        <f>DATEVALUE(CONCATENATE(RIGHT(output[[#This Row],[month_year]],2),"/01/",LEFT(output[[#This Row],[month_year]],4)))</f>
        <v>42552</v>
      </c>
    </row>
    <row r="5880" spans="1:16" x14ac:dyDescent="0.3">
      <c r="A5880">
        <v>201607</v>
      </c>
      <c r="B5880" t="s">
        <v>143</v>
      </c>
      <c r="C5880" t="s">
        <v>214</v>
      </c>
      <c r="D5880" t="s">
        <v>215</v>
      </c>
      <c r="E5880" t="s">
        <v>206</v>
      </c>
      <c r="F5880" t="s">
        <v>206</v>
      </c>
      <c r="G5880" t="s">
        <v>19</v>
      </c>
      <c r="H5880" t="s">
        <v>20</v>
      </c>
      <c r="I5880" t="s">
        <v>21</v>
      </c>
      <c r="J5880">
        <v>3207</v>
      </c>
      <c r="K5880">
        <v>13.033333333333299</v>
      </c>
      <c r="L5880">
        <v>41797.9</v>
      </c>
      <c r="N5880" t="s">
        <v>206</v>
      </c>
      <c r="O5880" t="s">
        <v>24</v>
      </c>
      <c r="P5880" s="2">
        <f>DATEVALUE(CONCATENATE(RIGHT(output[[#This Row],[month_year]],2),"/01/",LEFT(output[[#This Row],[month_year]],4)))</f>
        <v>42552</v>
      </c>
    </row>
    <row r="5881" spans="1:16" x14ac:dyDescent="0.3">
      <c r="A5881">
        <v>201607</v>
      </c>
      <c r="B5881" t="s">
        <v>143</v>
      </c>
      <c r="C5881" t="s">
        <v>216</v>
      </c>
      <c r="D5881" t="s">
        <v>217</v>
      </c>
      <c r="E5881" t="s">
        <v>209</v>
      </c>
      <c r="F5881" t="s">
        <v>206</v>
      </c>
      <c r="G5881" t="s">
        <v>19</v>
      </c>
      <c r="H5881" t="s">
        <v>38</v>
      </c>
      <c r="I5881" t="s">
        <v>39</v>
      </c>
      <c r="J5881">
        <v>3881</v>
      </c>
      <c r="K5881">
        <v>14.19</v>
      </c>
      <c r="L5881">
        <v>55071.39</v>
      </c>
      <c r="N5881" t="s">
        <v>209</v>
      </c>
      <c r="O5881" t="s">
        <v>24</v>
      </c>
      <c r="P5881" s="2">
        <f>DATEVALUE(CONCATENATE(RIGHT(output[[#This Row],[month_year]],2),"/01/",LEFT(output[[#This Row],[month_year]],4)))</f>
        <v>42552</v>
      </c>
    </row>
    <row r="5882" spans="1:16" x14ac:dyDescent="0.3">
      <c r="A5882">
        <v>201607</v>
      </c>
      <c r="B5882" t="s">
        <v>143</v>
      </c>
      <c r="C5882" t="s">
        <v>218</v>
      </c>
      <c r="D5882" t="s">
        <v>219</v>
      </c>
      <c r="E5882" t="s">
        <v>87</v>
      </c>
      <c r="F5882" t="s">
        <v>30</v>
      </c>
      <c r="G5882" t="s">
        <v>19</v>
      </c>
      <c r="H5882" t="s">
        <v>38</v>
      </c>
      <c r="I5882" t="s">
        <v>39</v>
      </c>
      <c r="J5882">
        <v>40</v>
      </c>
      <c r="K5882">
        <v>15.98</v>
      </c>
      <c r="L5882">
        <v>639.20000000000005</v>
      </c>
      <c r="M5882">
        <v>40</v>
      </c>
      <c r="N5882" t="s">
        <v>87</v>
      </c>
      <c r="O5882" t="s">
        <v>22</v>
      </c>
      <c r="P5882" s="2">
        <f>DATEVALUE(CONCATENATE(RIGHT(output[[#This Row],[month_year]],2),"/01/",LEFT(output[[#This Row],[month_year]],4)))</f>
        <v>42552</v>
      </c>
    </row>
    <row r="5883" spans="1:16" x14ac:dyDescent="0.3">
      <c r="A5883">
        <v>201607</v>
      </c>
      <c r="B5883" t="s">
        <v>143</v>
      </c>
      <c r="C5883" t="s">
        <v>220</v>
      </c>
      <c r="D5883" t="s">
        <v>221</v>
      </c>
      <c r="E5883" t="s">
        <v>30</v>
      </c>
      <c r="F5883" t="s">
        <v>30</v>
      </c>
      <c r="G5883" t="s">
        <v>161</v>
      </c>
      <c r="H5883" t="s">
        <v>20</v>
      </c>
      <c r="I5883" t="s">
        <v>162</v>
      </c>
      <c r="J5883">
        <v>3704</v>
      </c>
      <c r="K5883">
        <v>13.1466666666667</v>
      </c>
      <c r="L5883">
        <v>48695.253333333298</v>
      </c>
      <c r="M5883">
        <v>40</v>
      </c>
      <c r="N5883" t="s">
        <v>30</v>
      </c>
      <c r="O5883" t="s">
        <v>22</v>
      </c>
      <c r="P5883" s="2">
        <f>DATEVALUE(CONCATENATE(RIGHT(output[[#This Row],[month_year]],2),"/01/",LEFT(output[[#This Row],[month_year]],4)))</f>
        <v>42552</v>
      </c>
    </row>
    <row r="5884" spans="1:16" x14ac:dyDescent="0.3">
      <c r="A5884">
        <v>201607</v>
      </c>
      <c r="B5884" t="s">
        <v>143</v>
      </c>
      <c r="C5884" t="s">
        <v>222</v>
      </c>
      <c r="D5884" t="s">
        <v>223</v>
      </c>
      <c r="E5884" t="s">
        <v>87</v>
      </c>
      <c r="F5884" t="s">
        <v>30</v>
      </c>
      <c r="G5884" t="s">
        <v>161</v>
      </c>
      <c r="H5884" t="s">
        <v>38</v>
      </c>
      <c r="I5884" t="s">
        <v>165</v>
      </c>
      <c r="J5884">
        <v>5859</v>
      </c>
      <c r="K5884">
        <v>14.2266666666667</v>
      </c>
      <c r="L5884">
        <v>83354.039999999994</v>
      </c>
      <c r="N5884" t="s">
        <v>87</v>
      </c>
      <c r="O5884" t="s">
        <v>24</v>
      </c>
      <c r="P5884" s="2">
        <f>DATEVALUE(CONCATENATE(RIGHT(output[[#This Row],[month_year]],2),"/01/",LEFT(output[[#This Row],[month_year]],4)))</f>
        <v>42552</v>
      </c>
    </row>
    <row r="5885" spans="1:16" x14ac:dyDescent="0.3">
      <c r="A5885">
        <v>201607</v>
      </c>
      <c r="B5885" t="s">
        <v>143</v>
      </c>
      <c r="C5885" t="s">
        <v>224</v>
      </c>
      <c r="D5885" t="s">
        <v>225</v>
      </c>
      <c r="E5885" t="s">
        <v>129</v>
      </c>
      <c r="F5885" t="s">
        <v>30</v>
      </c>
      <c r="G5885" t="s">
        <v>19</v>
      </c>
      <c r="H5885" t="s">
        <v>20</v>
      </c>
      <c r="I5885" t="s">
        <v>21</v>
      </c>
      <c r="J5885">
        <v>6114</v>
      </c>
      <c r="K5885">
        <v>14.98</v>
      </c>
      <c r="L5885">
        <v>91587.72</v>
      </c>
      <c r="M5885">
        <v>14.6666666666667</v>
      </c>
      <c r="N5885" t="s">
        <v>129</v>
      </c>
      <c r="O5885" t="s">
        <v>22</v>
      </c>
      <c r="P5885" s="2">
        <f>DATEVALUE(CONCATENATE(RIGHT(output[[#This Row],[month_year]],2),"/01/",LEFT(output[[#This Row],[month_year]],4)))</f>
        <v>42552</v>
      </c>
    </row>
    <row r="5886" spans="1:16" x14ac:dyDescent="0.3">
      <c r="A5886">
        <v>201607</v>
      </c>
      <c r="B5886" t="s">
        <v>143</v>
      </c>
      <c r="C5886" t="s">
        <v>226</v>
      </c>
      <c r="D5886" t="s">
        <v>227</v>
      </c>
      <c r="E5886" t="s">
        <v>228</v>
      </c>
      <c r="F5886" t="s">
        <v>30</v>
      </c>
      <c r="G5886" t="s">
        <v>19</v>
      </c>
      <c r="H5886" t="s">
        <v>38</v>
      </c>
      <c r="I5886" t="s">
        <v>39</v>
      </c>
      <c r="J5886">
        <v>8668</v>
      </c>
      <c r="K5886">
        <v>15.98</v>
      </c>
      <c r="L5886">
        <v>138514.64000000001</v>
      </c>
      <c r="M5886">
        <v>14.6666666666667</v>
      </c>
      <c r="N5886" t="s">
        <v>228</v>
      </c>
      <c r="O5886" t="s">
        <v>22</v>
      </c>
      <c r="P5886" s="2">
        <f>DATEVALUE(CONCATENATE(RIGHT(output[[#This Row],[month_year]],2),"/01/",LEFT(output[[#This Row],[month_year]],4)))</f>
        <v>42552</v>
      </c>
    </row>
    <row r="5887" spans="1:16" x14ac:dyDescent="0.3">
      <c r="A5887">
        <v>201607</v>
      </c>
      <c r="B5887" t="s">
        <v>143</v>
      </c>
      <c r="C5887" t="s">
        <v>229</v>
      </c>
      <c r="D5887" t="s">
        <v>230</v>
      </c>
      <c r="E5887" t="s">
        <v>231</v>
      </c>
      <c r="F5887" t="s">
        <v>30</v>
      </c>
      <c r="G5887" t="s">
        <v>27</v>
      </c>
      <c r="H5887" t="s">
        <v>20</v>
      </c>
      <c r="I5887" t="s">
        <v>28</v>
      </c>
      <c r="J5887">
        <v>46</v>
      </c>
      <c r="K5887">
        <v>5.98</v>
      </c>
      <c r="L5887">
        <v>275.08</v>
      </c>
      <c r="M5887">
        <v>0.66666666666666696</v>
      </c>
      <c r="N5887" t="s">
        <v>231</v>
      </c>
      <c r="O5887" t="s">
        <v>22</v>
      </c>
      <c r="P5887" s="2">
        <f>DATEVALUE(CONCATENATE(RIGHT(output[[#This Row],[month_year]],2),"/01/",LEFT(output[[#This Row],[month_year]],4)))</f>
        <v>42552</v>
      </c>
    </row>
    <row r="5888" spans="1:16" x14ac:dyDescent="0.3">
      <c r="A5888">
        <v>201607</v>
      </c>
      <c r="B5888" t="s">
        <v>143</v>
      </c>
      <c r="C5888" t="s">
        <v>232</v>
      </c>
      <c r="D5888" t="s">
        <v>233</v>
      </c>
      <c r="E5888" t="s">
        <v>234</v>
      </c>
      <c r="F5888" t="s">
        <v>30</v>
      </c>
      <c r="G5888" t="s">
        <v>27</v>
      </c>
      <c r="H5888" t="s">
        <v>38</v>
      </c>
      <c r="I5888" t="s">
        <v>150</v>
      </c>
      <c r="J5888">
        <v>38</v>
      </c>
      <c r="K5888">
        <v>6.98</v>
      </c>
      <c r="L5888">
        <v>265.24</v>
      </c>
      <c r="M5888">
        <v>0.66666666666666696</v>
      </c>
      <c r="N5888" t="s">
        <v>234</v>
      </c>
      <c r="O5888" t="s">
        <v>22</v>
      </c>
      <c r="P5888" s="2">
        <f>DATEVALUE(CONCATENATE(RIGHT(output[[#This Row],[month_year]],2),"/01/",LEFT(output[[#This Row],[month_year]],4)))</f>
        <v>42552</v>
      </c>
    </row>
    <row r="5889" spans="1:16" x14ac:dyDescent="0.3">
      <c r="A5889">
        <v>201607</v>
      </c>
      <c r="B5889" t="s">
        <v>143</v>
      </c>
      <c r="C5889" t="s">
        <v>235</v>
      </c>
      <c r="D5889" t="s">
        <v>236</v>
      </c>
      <c r="E5889" t="s">
        <v>231</v>
      </c>
      <c r="F5889" t="s">
        <v>30</v>
      </c>
      <c r="G5889" t="s">
        <v>27</v>
      </c>
      <c r="H5889" t="s">
        <v>20</v>
      </c>
      <c r="I5889" t="s">
        <v>28</v>
      </c>
      <c r="J5889">
        <v>3988</v>
      </c>
      <c r="K5889">
        <v>5.98</v>
      </c>
      <c r="L5889">
        <v>23848.240000000002</v>
      </c>
      <c r="N5889" t="s">
        <v>231</v>
      </c>
      <c r="O5889" t="s">
        <v>24</v>
      </c>
      <c r="P5889" s="2">
        <f>DATEVALUE(CONCATENATE(RIGHT(output[[#This Row],[month_year]],2),"/01/",LEFT(output[[#This Row],[month_year]],4)))</f>
        <v>42552</v>
      </c>
    </row>
    <row r="5890" spans="1:16" x14ac:dyDescent="0.3">
      <c r="A5890">
        <v>201607</v>
      </c>
      <c r="B5890" t="s">
        <v>143</v>
      </c>
      <c r="C5890" t="s">
        <v>237</v>
      </c>
      <c r="D5890" t="s">
        <v>238</v>
      </c>
      <c r="E5890" t="s">
        <v>234</v>
      </c>
      <c r="F5890" t="s">
        <v>30</v>
      </c>
      <c r="G5890" t="s">
        <v>27</v>
      </c>
      <c r="H5890" t="s">
        <v>38</v>
      </c>
      <c r="I5890" t="s">
        <v>150</v>
      </c>
      <c r="J5890">
        <v>3108</v>
      </c>
      <c r="K5890">
        <v>6.98</v>
      </c>
      <c r="L5890">
        <v>21693.84</v>
      </c>
      <c r="N5890" t="s">
        <v>234</v>
      </c>
      <c r="O5890" t="s">
        <v>24</v>
      </c>
      <c r="P5890" s="2">
        <f>DATEVALUE(CONCATENATE(RIGHT(output[[#This Row],[month_year]],2),"/01/",LEFT(output[[#This Row],[month_year]],4)))</f>
        <v>42552</v>
      </c>
    </row>
    <row r="5891" spans="1:16" x14ac:dyDescent="0.3">
      <c r="A5891">
        <v>201607</v>
      </c>
      <c r="B5891" t="s">
        <v>143</v>
      </c>
      <c r="C5891" t="s">
        <v>239</v>
      </c>
      <c r="D5891" t="s">
        <v>131</v>
      </c>
      <c r="E5891" t="s">
        <v>132</v>
      </c>
      <c r="F5891" t="s">
        <v>30</v>
      </c>
      <c r="G5891" t="s">
        <v>52</v>
      </c>
      <c r="H5891" t="s">
        <v>20</v>
      </c>
      <c r="I5891" t="s">
        <v>53</v>
      </c>
      <c r="J5891">
        <v>88</v>
      </c>
      <c r="K5891">
        <v>14.98</v>
      </c>
      <c r="L5891">
        <v>1318.24</v>
      </c>
      <c r="M5891">
        <v>22.6666666666667</v>
      </c>
      <c r="N5891" t="s">
        <v>132</v>
      </c>
      <c r="O5891" t="s">
        <v>22</v>
      </c>
      <c r="P5891" s="2">
        <f>DATEVALUE(CONCATENATE(RIGHT(output[[#This Row],[month_year]],2),"/01/",LEFT(output[[#This Row],[month_year]],4)))</f>
        <v>42552</v>
      </c>
    </row>
    <row r="5892" spans="1:16" x14ac:dyDescent="0.3">
      <c r="A5892">
        <v>201607</v>
      </c>
      <c r="B5892" t="s">
        <v>143</v>
      </c>
      <c r="C5892" t="s">
        <v>240</v>
      </c>
      <c r="D5892" t="s">
        <v>241</v>
      </c>
      <c r="E5892" t="s">
        <v>242</v>
      </c>
      <c r="F5892" t="s">
        <v>30</v>
      </c>
      <c r="G5892" t="s">
        <v>243</v>
      </c>
      <c r="H5892" t="s">
        <v>20</v>
      </c>
      <c r="I5892" t="s">
        <v>244</v>
      </c>
      <c r="J5892">
        <v>27</v>
      </c>
      <c r="K5892">
        <v>5.98</v>
      </c>
      <c r="L5892">
        <v>161.46</v>
      </c>
      <c r="M5892">
        <v>4</v>
      </c>
      <c r="N5892" t="s">
        <v>242</v>
      </c>
      <c r="O5892" t="s">
        <v>22</v>
      </c>
      <c r="P5892" s="2">
        <f>DATEVALUE(CONCATENATE(RIGHT(output[[#This Row],[month_year]],2),"/01/",LEFT(output[[#This Row],[month_year]],4)))</f>
        <v>42552</v>
      </c>
    </row>
    <row r="5893" spans="1:16" x14ac:dyDescent="0.3">
      <c r="A5893">
        <v>201607</v>
      </c>
      <c r="B5893" t="s">
        <v>143</v>
      </c>
      <c r="C5893" t="s">
        <v>245</v>
      </c>
      <c r="D5893" t="s">
        <v>246</v>
      </c>
      <c r="E5893" t="s">
        <v>247</v>
      </c>
      <c r="F5893" t="s">
        <v>30</v>
      </c>
      <c r="G5893" t="s">
        <v>243</v>
      </c>
      <c r="H5893" t="s">
        <v>38</v>
      </c>
      <c r="I5893" t="s">
        <v>248</v>
      </c>
      <c r="J5893">
        <v>19</v>
      </c>
      <c r="K5893">
        <v>6.98</v>
      </c>
      <c r="L5893">
        <v>132.62</v>
      </c>
      <c r="M5893">
        <v>4</v>
      </c>
      <c r="N5893" t="s">
        <v>247</v>
      </c>
      <c r="O5893" t="s">
        <v>22</v>
      </c>
      <c r="P5893" s="2">
        <f>DATEVALUE(CONCATENATE(RIGHT(output[[#This Row],[month_year]],2),"/01/",LEFT(output[[#This Row],[month_year]],4)))</f>
        <v>42552</v>
      </c>
    </row>
    <row r="5894" spans="1:16" x14ac:dyDescent="0.3">
      <c r="A5894">
        <v>201607</v>
      </c>
      <c r="B5894" t="s">
        <v>143</v>
      </c>
      <c r="C5894" t="s">
        <v>249</v>
      </c>
      <c r="D5894" t="s">
        <v>250</v>
      </c>
      <c r="E5894" t="s">
        <v>242</v>
      </c>
      <c r="F5894" t="s">
        <v>30</v>
      </c>
      <c r="G5894" t="s">
        <v>243</v>
      </c>
      <c r="H5894" t="s">
        <v>20</v>
      </c>
      <c r="I5894" t="s">
        <v>244</v>
      </c>
      <c r="J5894">
        <v>3397</v>
      </c>
      <c r="K5894">
        <v>5.98</v>
      </c>
      <c r="L5894">
        <v>20314.060000000001</v>
      </c>
      <c r="N5894" t="s">
        <v>242</v>
      </c>
      <c r="O5894" t="s">
        <v>24</v>
      </c>
      <c r="P5894" s="2">
        <f>DATEVALUE(CONCATENATE(RIGHT(output[[#This Row],[month_year]],2),"/01/",LEFT(output[[#This Row],[month_year]],4)))</f>
        <v>42552</v>
      </c>
    </row>
    <row r="5895" spans="1:16" x14ac:dyDescent="0.3">
      <c r="A5895">
        <v>201607</v>
      </c>
      <c r="B5895" t="s">
        <v>143</v>
      </c>
      <c r="C5895" t="s">
        <v>251</v>
      </c>
      <c r="D5895" t="s">
        <v>252</v>
      </c>
      <c r="E5895" t="s">
        <v>247</v>
      </c>
      <c r="F5895" t="s">
        <v>30</v>
      </c>
      <c r="G5895" t="s">
        <v>243</v>
      </c>
      <c r="H5895" t="s">
        <v>38</v>
      </c>
      <c r="I5895" t="s">
        <v>248</v>
      </c>
      <c r="J5895">
        <v>2646</v>
      </c>
      <c r="K5895">
        <v>6.98</v>
      </c>
      <c r="L5895">
        <v>18469.080000000002</v>
      </c>
      <c r="N5895" t="s">
        <v>247</v>
      </c>
      <c r="O5895" t="s">
        <v>24</v>
      </c>
      <c r="P5895" s="2">
        <f>DATEVALUE(CONCATENATE(RIGHT(output[[#This Row],[month_year]],2),"/01/",LEFT(output[[#This Row],[month_year]],4)))</f>
        <v>42552</v>
      </c>
    </row>
    <row r="5896" spans="1:16" x14ac:dyDescent="0.3">
      <c r="A5896">
        <v>201607</v>
      </c>
      <c r="B5896" t="s">
        <v>143</v>
      </c>
      <c r="C5896" t="s">
        <v>253</v>
      </c>
      <c r="D5896" t="s">
        <v>254</v>
      </c>
      <c r="E5896" t="s">
        <v>255</v>
      </c>
      <c r="F5896" t="s">
        <v>30</v>
      </c>
      <c r="G5896" t="s">
        <v>52</v>
      </c>
      <c r="H5896" t="s">
        <v>38</v>
      </c>
      <c r="I5896" t="s">
        <v>85</v>
      </c>
      <c r="J5896">
        <v>75</v>
      </c>
      <c r="K5896">
        <v>15.98</v>
      </c>
      <c r="L5896">
        <v>1198.5</v>
      </c>
      <c r="M5896">
        <v>22.6666666666667</v>
      </c>
      <c r="N5896" t="s">
        <v>255</v>
      </c>
      <c r="O5896" t="s">
        <v>22</v>
      </c>
      <c r="P5896" s="2">
        <f>DATEVALUE(CONCATENATE(RIGHT(output[[#This Row],[month_year]],2),"/01/",LEFT(output[[#This Row],[month_year]],4)))</f>
        <v>42552</v>
      </c>
    </row>
    <row r="5897" spans="1:16" x14ac:dyDescent="0.3">
      <c r="A5897">
        <v>201607</v>
      </c>
      <c r="B5897" t="s">
        <v>143</v>
      </c>
      <c r="C5897" t="s">
        <v>256</v>
      </c>
      <c r="D5897" t="s">
        <v>257</v>
      </c>
      <c r="E5897" t="s">
        <v>132</v>
      </c>
      <c r="F5897" t="s">
        <v>30</v>
      </c>
      <c r="G5897" t="s">
        <v>52</v>
      </c>
      <c r="H5897" t="s">
        <v>20</v>
      </c>
      <c r="I5897" t="s">
        <v>53</v>
      </c>
      <c r="J5897">
        <v>6372</v>
      </c>
      <c r="K5897">
        <v>12.98</v>
      </c>
      <c r="L5897">
        <v>82708.56</v>
      </c>
      <c r="N5897" t="s">
        <v>132</v>
      </c>
      <c r="O5897" t="s">
        <v>24</v>
      </c>
      <c r="P5897" s="2">
        <f>DATEVALUE(CONCATENATE(RIGHT(output[[#This Row],[month_year]],2),"/01/",LEFT(output[[#This Row],[month_year]],4)))</f>
        <v>42552</v>
      </c>
    </row>
    <row r="5898" spans="1:16" x14ac:dyDescent="0.3">
      <c r="A5898">
        <v>201607</v>
      </c>
      <c r="B5898" t="s">
        <v>143</v>
      </c>
      <c r="C5898" t="s">
        <v>258</v>
      </c>
      <c r="D5898" t="s">
        <v>259</v>
      </c>
      <c r="E5898" t="s">
        <v>255</v>
      </c>
      <c r="F5898" t="s">
        <v>30</v>
      </c>
      <c r="G5898" t="s">
        <v>52</v>
      </c>
      <c r="H5898" t="s">
        <v>38</v>
      </c>
      <c r="I5898" t="s">
        <v>85</v>
      </c>
      <c r="J5898">
        <v>7216</v>
      </c>
      <c r="K5898">
        <v>14.18</v>
      </c>
      <c r="L5898">
        <v>102322.88</v>
      </c>
      <c r="N5898" t="s">
        <v>255</v>
      </c>
      <c r="O5898" t="s">
        <v>24</v>
      </c>
      <c r="P5898" s="2">
        <f>DATEVALUE(CONCATENATE(RIGHT(output[[#This Row],[month_year]],2),"/01/",LEFT(output[[#This Row],[month_year]],4)))</f>
        <v>42552</v>
      </c>
    </row>
    <row r="5899" spans="1:16" x14ac:dyDescent="0.3">
      <c r="A5899">
        <v>201607</v>
      </c>
      <c r="B5899" t="s">
        <v>143</v>
      </c>
      <c r="C5899" t="s">
        <v>260</v>
      </c>
      <c r="D5899" t="s">
        <v>261</v>
      </c>
      <c r="E5899" t="s">
        <v>262</v>
      </c>
      <c r="F5899" t="s">
        <v>30</v>
      </c>
      <c r="G5899" t="s">
        <v>27</v>
      </c>
      <c r="H5899" t="s">
        <v>20</v>
      </c>
      <c r="I5899" t="s">
        <v>28</v>
      </c>
      <c r="J5899">
        <v>97</v>
      </c>
      <c r="K5899">
        <v>5.98</v>
      </c>
      <c r="L5899">
        <v>580.05999999999995</v>
      </c>
      <c r="M5899">
        <v>1</v>
      </c>
      <c r="N5899" t="s">
        <v>262</v>
      </c>
      <c r="O5899" t="s">
        <v>22</v>
      </c>
      <c r="P5899" s="2">
        <f>DATEVALUE(CONCATENATE(RIGHT(output[[#This Row],[month_year]],2),"/01/",LEFT(output[[#This Row],[month_year]],4)))</f>
        <v>42552</v>
      </c>
    </row>
    <row r="5900" spans="1:16" x14ac:dyDescent="0.3">
      <c r="A5900">
        <v>201607</v>
      </c>
      <c r="B5900" t="s">
        <v>143</v>
      </c>
      <c r="C5900" t="s">
        <v>263</v>
      </c>
      <c r="D5900" t="s">
        <v>264</v>
      </c>
      <c r="E5900" t="s">
        <v>265</v>
      </c>
      <c r="F5900" t="s">
        <v>30</v>
      </c>
      <c r="G5900" t="s">
        <v>27</v>
      </c>
      <c r="H5900" t="s">
        <v>38</v>
      </c>
      <c r="I5900" t="s">
        <v>150</v>
      </c>
      <c r="J5900">
        <v>96</v>
      </c>
      <c r="K5900">
        <v>6.98</v>
      </c>
      <c r="L5900">
        <v>670.08</v>
      </c>
      <c r="M5900">
        <v>0.66666666666666696</v>
      </c>
      <c r="N5900" t="s">
        <v>265</v>
      </c>
      <c r="O5900" t="s">
        <v>22</v>
      </c>
      <c r="P5900" s="2">
        <f>DATEVALUE(CONCATENATE(RIGHT(output[[#This Row],[month_year]],2),"/01/",LEFT(output[[#This Row],[month_year]],4)))</f>
        <v>42552</v>
      </c>
    </row>
    <row r="5901" spans="1:16" x14ac:dyDescent="0.3">
      <c r="A5901">
        <v>201607</v>
      </c>
      <c r="B5901" t="s">
        <v>143</v>
      </c>
      <c r="C5901" t="s">
        <v>266</v>
      </c>
      <c r="D5901" t="s">
        <v>267</v>
      </c>
      <c r="E5901" t="s">
        <v>262</v>
      </c>
      <c r="F5901" t="s">
        <v>30</v>
      </c>
      <c r="G5901" t="s">
        <v>27</v>
      </c>
      <c r="H5901" t="s">
        <v>20</v>
      </c>
      <c r="I5901" t="s">
        <v>28</v>
      </c>
      <c r="J5901">
        <v>9477</v>
      </c>
      <c r="K5901">
        <v>5.98</v>
      </c>
      <c r="L5901">
        <v>56672.46</v>
      </c>
      <c r="N5901" t="s">
        <v>262</v>
      </c>
      <c r="O5901" t="s">
        <v>24</v>
      </c>
      <c r="P5901" s="2">
        <f>DATEVALUE(CONCATENATE(RIGHT(output[[#This Row],[month_year]],2),"/01/",LEFT(output[[#This Row],[month_year]],4)))</f>
        <v>42552</v>
      </c>
    </row>
    <row r="5902" spans="1:16" x14ac:dyDescent="0.3">
      <c r="A5902">
        <v>201607</v>
      </c>
      <c r="B5902" t="s">
        <v>143</v>
      </c>
      <c r="C5902" t="s">
        <v>268</v>
      </c>
      <c r="D5902" t="s">
        <v>269</v>
      </c>
      <c r="E5902" t="s">
        <v>265</v>
      </c>
      <c r="F5902" t="s">
        <v>30</v>
      </c>
      <c r="G5902" t="s">
        <v>27</v>
      </c>
      <c r="H5902" t="s">
        <v>38</v>
      </c>
      <c r="I5902" t="s">
        <v>150</v>
      </c>
      <c r="J5902">
        <v>8171</v>
      </c>
      <c r="K5902">
        <v>6.98</v>
      </c>
      <c r="L5902">
        <v>57033.58</v>
      </c>
      <c r="N5902" t="s">
        <v>265</v>
      </c>
      <c r="O5902" t="s">
        <v>24</v>
      </c>
      <c r="P5902" s="2">
        <f>DATEVALUE(CONCATENATE(RIGHT(output[[#This Row],[month_year]],2),"/01/",LEFT(output[[#This Row],[month_year]],4)))</f>
        <v>42552</v>
      </c>
    </row>
    <row r="5903" spans="1:16" x14ac:dyDescent="0.3">
      <c r="A5903">
        <v>201607</v>
      </c>
      <c r="B5903" t="s">
        <v>143</v>
      </c>
      <c r="C5903" t="s">
        <v>270</v>
      </c>
      <c r="D5903" t="s">
        <v>271</v>
      </c>
      <c r="E5903" t="s">
        <v>30</v>
      </c>
      <c r="F5903" t="s">
        <v>30</v>
      </c>
      <c r="G5903" t="s">
        <v>19</v>
      </c>
      <c r="H5903" t="s">
        <v>20</v>
      </c>
      <c r="I5903" t="s">
        <v>21</v>
      </c>
      <c r="J5903">
        <v>70</v>
      </c>
      <c r="K5903">
        <v>14.98</v>
      </c>
      <c r="L5903">
        <v>1048.5999999999999</v>
      </c>
      <c r="N5903" t="s">
        <v>30</v>
      </c>
      <c r="O5903" t="s">
        <v>24</v>
      </c>
      <c r="P5903" s="2">
        <f>DATEVALUE(CONCATENATE(RIGHT(output[[#This Row],[month_year]],2),"/01/",LEFT(output[[#This Row],[month_year]],4)))</f>
        <v>42552</v>
      </c>
    </row>
    <row r="5904" spans="1:16" x14ac:dyDescent="0.3">
      <c r="A5904">
        <v>201607</v>
      </c>
      <c r="B5904" t="s">
        <v>143</v>
      </c>
      <c r="C5904" t="s">
        <v>272</v>
      </c>
      <c r="D5904" t="s">
        <v>273</v>
      </c>
      <c r="E5904" t="s">
        <v>87</v>
      </c>
      <c r="F5904" t="s">
        <v>30</v>
      </c>
      <c r="G5904" t="s">
        <v>19</v>
      </c>
      <c r="H5904" t="s">
        <v>38</v>
      </c>
      <c r="I5904" t="s">
        <v>39</v>
      </c>
      <c r="J5904">
        <v>123</v>
      </c>
      <c r="K5904">
        <v>15.98</v>
      </c>
      <c r="L5904">
        <v>1965.54</v>
      </c>
      <c r="N5904" t="s">
        <v>87</v>
      </c>
      <c r="O5904" t="s">
        <v>24</v>
      </c>
      <c r="P5904" s="2">
        <f>DATEVALUE(CONCATENATE(RIGHT(output[[#This Row],[month_year]],2),"/01/",LEFT(output[[#This Row],[month_year]],4)))</f>
        <v>42552</v>
      </c>
    </row>
    <row r="5905" spans="1:16" x14ac:dyDescent="0.3">
      <c r="A5905">
        <v>201607</v>
      </c>
      <c r="B5905" t="s">
        <v>143</v>
      </c>
      <c r="C5905" t="s">
        <v>274</v>
      </c>
      <c r="D5905" t="s">
        <v>275</v>
      </c>
      <c r="E5905" t="s">
        <v>30</v>
      </c>
      <c r="F5905" t="s">
        <v>30</v>
      </c>
      <c r="G5905" t="s">
        <v>161</v>
      </c>
      <c r="H5905" t="s">
        <v>20</v>
      </c>
      <c r="I5905" t="s">
        <v>162</v>
      </c>
      <c r="J5905">
        <v>9780</v>
      </c>
      <c r="K5905">
        <v>13.1466666666667</v>
      </c>
      <c r="L5905">
        <v>128574.39999999999</v>
      </c>
      <c r="N5905" t="s">
        <v>30</v>
      </c>
      <c r="O5905" t="s">
        <v>24</v>
      </c>
      <c r="P5905" s="2">
        <f>DATEVALUE(CONCATENATE(RIGHT(output[[#This Row],[month_year]],2),"/01/",LEFT(output[[#This Row],[month_year]],4)))</f>
        <v>42552</v>
      </c>
    </row>
    <row r="5906" spans="1:16" x14ac:dyDescent="0.3">
      <c r="A5906">
        <v>201607</v>
      </c>
      <c r="B5906" t="s">
        <v>143</v>
      </c>
      <c r="C5906" t="s">
        <v>276</v>
      </c>
      <c r="D5906" t="s">
        <v>277</v>
      </c>
      <c r="E5906" t="s">
        <v>87</v>
      </c>
      <c r="F5906" t="s">
        <v>30</v>
      </c>
      <c r="G5906" t="s">
        <v>161</v>
      </c>
      <c r="H5906" t="s">
        <v>38</v>
      </c>
      <c r="I5906" t="s">
        <v>165</v>
      </c>
      <c r="J5906">
        <v>13240</v>
      </c>
      <c r="K5906">
        <v>14.2266666666667</v>
      </c>
      <c r="L5906">
        <v>188361.066666667</v>
      </c>
      <c r="N5906" t="s">
        <v>87</v>
      </c>
      <c r="O5906" t="s">
        <v>24</v>
      </c>
      <c r="P5906" s="2">
        <f>DATEVALUE(CONCATENATE(RIGHT(output[[#This Row],[month_year]],2),"/01/",LEFT(output[[#This Row],[month_year]],4)))</f>
        <v>42552</v>
      </c>
    </row>
    <row r="5907" spans="1:16" x14ac:dyDescent="0.3">
      <c r="A5907">
        <v>201607</v>
      </c>
      <c r="B5907" t="s">
        <v>143</v>
      </c>
      <c r="C5907" t="s">
        <v>88</v>
      </c>
      <c r="D5907" t="s">
        <v>89</v>
      </c>
      <c r="E5907" t="s">
        <v>30</v>
      </c>
      <c r="F5907" t="s">
        <v>30</v>
      </c>
      <c r="G5907" t="s">
        <v>19</v>
      </c>
      <c r="H5907" t="s">
        <v>20</v>
      </c>
      <c r="I5907" t="s">
        <v>21</v>
      </c>
      <c r="J5907">
        <v>9887</v>
      </c>
      <c r="K5907">
        <v>13.033333333333299</v>
      </c>
      <c r="L5907">
        <v>128860.566666667</v>
      </c>
      <c r="N5907" t="s">
        <v>30</v>
      </c>
      <c r="O5907" t="s">
        <v>24</v>
      </c>
      <c r="P5907" s="2">
        <f>DATEVALUE(CONCATENATE(RIGHT(output[[#This Row],[month_year]],2),"/01/",LEFT(output[[#This Row],[month_year]],4)))</f>
        <v>42552</v>
      </c>
    </row>
    <row r="5908" spans="1:16" x14ac:dyDescent="0.3">
      <c r="A5908">
        <v>201607</v>
      </c>
      <c r="B5908" t="s">
        <v>143</v>
      </c>
      <c r="C5908" t="s">
        <v>278</v>
      </c>
      <c r="D5908" t="s">
        <v>279</v>
      </c>
      <c r="E5908" t="s">
        <v>87</v>
      </c>
      <c r="F5908" t="s">
        <v>30</v>
      </c>
      <c r="G5908" t="s">
        <v>19</v>
      </c>
      <c r="H5908" t="s">
        <v>38</v>
      </c>
      <c r="I5908" t="s">
        <v>39</v>
      </c>
      <c r="J5908">
        <v>13102</v>
      </c>
      <c r="K5908">
        <v>14.19</v>
      </c>
      <c r="L5908">
        <v>185917.38</v>
      </c>
      <c r="N5908" t="s">
        <v>87</v>
      </c>
      <c r="O5908" t="s">
        <v>24</v>
      </c>
      <c r="P5908" s="2">
        <f>DATEVALUE(CONCATENATE(RIGHT(output[[#This Row],[month_year]],2),"/01/",LEFT(output[[#This Row],[month_year]],4)))</f>
        <v>42552</v>
      </c>
    </row>
    <row r="5909" spans="1:16" x14ac:dyDescent="0.3">
      <c r="A5909">
        <v>201607</v>
      </c>
      <c r="B5909" t="s">
        <v>143</v>
      </c>
      <c r="C5909" t="s">
        <v>280</v>
      </c>
      <c r="D5909" t="s">
        <v>281</v>
      </c>
      <c r="E5909" t="s">
        <v>282</v>
      </c>
      <c r="F5909" t="s">
        <v>30</v>
      </c>
      <c r="G5909" t="s">
        <v>27</v>
      </c>
      <c r="H5909" t="s">
        <v>20</v>
      </c>
      <c r="I5909" t="s">
        <v>28</v>
      </c>
      <c r="J5909">
        <v>28</v>
      </c>
      <c r="K5909">
        <v>5.98</v>
      </c>
      <c r="L5909">
        <v>167.44</v>
      </c>
      <c r="M5909">
        <v>0.33333333333333298</v>
      </c>
      <c r="N5909" t="s">
        <v>282</v>
      </c>
      <c r="O5909" t="s">
        <v>22</v>
      </c>
      <c r="P5909" s="2">
        <f>DATEVALUE(CONCATENATE(RIGHT(output[[#This Row],[month_year]],2),"/01/",LEFT(output[[#This Row],[month_year]],4)))</f>
        <v>42552</v>
      </c>
    </row>
    <row r="5910" spans="1:16" x14ac:dyDescent="0.3">
      <c r="A5910">
        <v>201607</v>
      </c>
      <c r="B5910" t="s">
        <v>143</v>
      </c>
      <c r="C5910" t="s">
        <v>283</v>
      </c>
      <c r="D5910" t="s">
        <v>284</v>
      </c>
      <c r="E5910" t="s">
        <v>285</v>
      </c>
      <c r="F5910" t="s">
        <v>30</v>
      </c>
      <c r="G5910" t="s">
        <v>27</v>
      </c>
      <c r="H5910" t="s">
        <v>38</v>
      </c>
      <c r="I5910" t="s">
        <v>150</v>
      </c>
      <c r="J5910">
        <v>14</v>
      </c>
      <c r="K5910">
        <v>6.98</v>
      </c>
      <c r="L5910">
        <v>97.72</v>
      </c>
      <c r="M5910">
        <v>0.33333333333333298</v>
      </c>
      <c r="N5910" t="s">
        <v>285</v>
      </c>
      <c r="O5910" t="s">
        <v>22</v>
      </c>
      <c r="P5910" s="2">
        <f>DATEVALUE(CONCATENATE(RIGHT(output[[#This Row],[month_year]],2),"/01/",LEFT(output[[#This Row],[month_year]],4)))</f>
        <v>42552</v>
      </c>
    </row>
    <row r="5911" spans="1:16" x14ac:dyDescent="0.3">
      <c r="A5911">
        <v>201607</v>
      </c>
      <c r="B5911" t="s">
        <v>143</v>
      </c>
      <c r="C5911" t="s">
        <v>286</v>
      </c>
      <c r="D5911" t="s">
        <v>287</v>
      </c>
      <c r="E5911" t="s">
        <v>282</v>
      </c>
      <c r="F5911" t="s">
        <v>30</v>
      </c>
      <c r="G5911" t="s">
        <v>27</v>
      </c>
      <c r="H5911" t="s">
        <v>20</v>
      </c>
      <c r="I5911" t="s">
        <v>28</v>
      </c>
      <c r="J5911">
        <v>2776</v>
      </c>
      <c r="K5911">
        <v>5.98</v>
      </c>
      <c r="L5911">
        <v>16600.48</v>
      </c>
      <c r="N5911" t="s">
        <v>282</v>
      </c>
      <c r="O5911" t="s">
        <v>24</v>
      </c>
      <c r="P5911" s="2">
        <f>DATEVALUE(CONCATENATE(RIGHT(output[[#This Row],[month_year]],2),"/01/",LEFT(output[[#This Row],[month_year]],4)))</f>
        <v>42552</v>
      </c>
    </row>
    <row r="5912" spans="1:16" x14ac:dyDescent="0.3">
      <c r="A5912">
        <v>201607</v>
      </c>
      <c r="B5912" t="s">
        <v>143</v>
      </c>
      <c r="C5912" t="s">
        <v>288</v>
      </c>
      <c r="D5912" t="s">
        <v>289</v>
      </c>
      <c r="E5912" t="s">
        <v>285</v>
      </c>
      <c r="F5912" t="s">
        <v>30</v>
      </c>
      <c r="G5912" t="s">
        <v>27</v>
      </c>
      <c r="H5912" t="s">
        <v>38</v>
      </c>
      <c r="I5912" t="s">
        <v>150</v>
      </c>
      <c r="J5912">
        <v>1825</v>
      </c>
      <c r="K5912">
        <v>6.98</v>
      </c>
      <c r="L5912">
        <v>12738.5</v>
      </c>
      <c r="N5912" t="s">
        <v>285</v>
      </c>
      <c r="O5912" t="s">
        <v>24</v>
      </c>
      <c r="P5912" s="2">
        <f>DATEVALUE(CONCATENATE(RIGHT(output[[#This Row],[month_year]],2),"/01/",LEFT(output[[#This Row],[month_year]],4)))</f>
        <v>42552</v>
      </c>
    </row>
    <row r="5913" spans="1:16" x14ac:dyDescent="0.3">
      <c r="A5913">
        <v>201607</v>
      </c>
      <c r="B5913" t="s">
        <v>143</v>
      </c>
      <c r="C5913" t="s">
        <v>290</v>
      </c>
      <c r="D5913" t="s">
        <v>291</v>
      </c>
      <c r="E5913" t="s">
        <v>134</v>
      </c>
      <c r="F5913" t="s">
        <v>30</v>
      </c>
      <c r="G5913" t="s">
        <v>19</v>
      </c>
      <c r="H5913" t="s">
        <v>20</v>
      </c>
      <c r="I5913" t="s">
        <v>21</v>
      </c>
      <c r="J5913">
        <v>20</v>
      </c>
      <c r="K5913">
        <v>14.98</v>
      </c>
      <c r="L5913">
        <v>299.60000000000002</v>
      </c>
      <c r="M5913">
        <v>21.3333333333333</v>
      </c>
      <c r="N5913" t="s">
        <v>134</v>
      </c>
      <c r="O5913" t="s">
        <v>22</v>
      </c>
      <c r="P5913" s="2">
        <f>DATEVALUE(CONCATENATE(RIGHT(output[[#This Row],[month_year]],2),"/01/",LEFT(output[[#This Row],[month_year]],4)))</f>
        <v>42552</v>
      </c>
    </row>
    <row r="5914" spans="1:16" x14ac:dyDescent="0.3">
      <c r="A5914">
        <v>201607</v>
      </c>
      <c r="B5914" t="s">
        <v>143</v>
      </c>
      <c r="C5914" t="s">
        <v>292</v>
      </c>
      <c r="D5914" t="s">
        <v>293</v>
      </c>
      <c r="E5914" t="s">
        <v>294</v>
      </c>
      <c r="F5914" t="s">
        <v>30</v>
      </c>
      <c r="G5914" t="s">
        <v>19</v>
      </c>
      <c r="H5914" t="s">
        <v>38</v>
      </c>
      <c r="I5914" t="s">
        <v>39</v>
      </c>
      <c r="J5914">
        <v>37</v>
      </c>
      <c r="K5914">
        <v>15.98</v>
      </c>
      <c r="L5914">
        <v>591.26</v>
      </c>
      <c r="M5914">
        <v>21.3333333333333</v>
      </c>
      <c r="N5914" t="s">
        <v>294</v>
      </c>
      <c r="O5914" t="s">
        <v>22</v>
      </c>
      <c r="P5914" s="2">
        <f>DATEVALUE(CONCATENATE(RIGHT(output[[#This Row],[month_year]],2),"/01/",LEFT(output[[#This Row],[month_year]],4)))</f>
        <v>42552</v>
      </c>
    </row>
    <row r="5915" spans="1:16" x14ac:dyDescent="0.3">
      <c r="A5915">
        <v>201607</v>
      </c>
      <c r="B5915" t="s">
        <v>143</v>
      </c>
      <c r="C5915" t="s">
        <v>295</v>
      </c>
      <c r="D5915" t="s">
        <v>296</v>
      </c>
      <c r="E5915" t="s">
        <v>134</v>
      </c>
      <c r="F5915" t="s">
        <v>30</v>
      </c>
      <c r="G5915" t="s">
        <v>161</v>
      </c>
      <c r="H5915" t="s">
        <v>20</v>
      </c>
      <c r="I5915" t="s">
        <v>162</v>
      </c>
      <c r="J5915">
        <v>3037</v>
      </c>
      <c r="K5915">
        <v>13.1466666666667</v>
      </c>
      <c r="L5915">
        <v>39926.426666666703</v>
      </c>
      <c r="N5915" t="s">
        <v>134</v>
      </c>
      <c r="O5915" t="s">
        <v>24</v>
      </c>
      <c r="P5915" s="2">
        <f>DATEVALUE(CONCATENATE(RIGHT(output[[#This Row],[month_year]],2),"/01/",LEFT(output[[#This Row],[month_year]],4)))</f>
        <v>42552</v>
      </c>
    </row>
    <row r="5916" spans="1:16" x14ac:dyDescent="0.3">
      <c r="A5916">
        <v>201607</v>
      </c>
      <c r="B5916" t="s">
        <v>143</v>
      </c>
      <c r="C5916" t="s">
        <v>297</v>
      </c>
      <c r="D5916" t="s">
        <v>298</v>
      </c>
      <c r="E5916" t="s">
        <v>294</v>
      </c>
      <c r="F5916" t="s">
        <v>30</v>
      </c>
      <c r="G5916" t="s">
        <v>161</v>
      </c>
      <c r="H5916" t="s">
        <v>38</v>
      </c>
      <c r="I5916" t="s">
        <v>165</v>
      </c>
      <c r="J5916">
        <v>4042</v>
      </c>
      <c r="K5916">
        <v>14.2266666666667</v>
      </c>
      <c r="L5916">
        <v>57504.186666666697</v>
      </c>
      <c r="N5916" t="s">
        <v>294</v>
      </c>
      <c r="O5916" t="s">
        <v>24</v>
      </c>
      <c r="P5916" s="2">
        <f>DATEVALUE(CONCATENATE(RIGHT(output[[#This Row],[month_year]],2),"/01/",LEFT(output[[#This Row],[month_year]],4)))</f>
        <v>42552</v>
      </c>
    </row>
    <row r="5917" spans="1:16" x14ac:dyDescent="0.3">
      <c r="A5917">
        <v>201607</v>
      </c>
      <c r="B5917" t="s">
        <v>143</v>
      </c>
      <c r="C5917" t="s">
        <v>299</v>
      </c>
      <c r="D5917" t="s">
        <v>300</v>
      </c>
      <c r="E5917" t="s">
        <v>134</v>
      </c>
      <c r="F5917" t="s">
        <v>30</v>
      </c>
      <c r="G5917" t="s">
        <v>19</v>
      </c>
      <c r="H5917" t="s">
        <v>20</v>
      </c>
      <c r="I5917" t="s">
        <v>21</v>
      </c>
      <c r="J5917">
        <v>3881</v>
      </c>
      <c r="K5917">
        <v>13.033333333333299</v>
      </c>
      <c r="L5917">
        <v>50582.366666666698</v>
      </c>
      <c r="N5917" t="s">
        <v>134</v>
      </c>
      <c r="O5917" t="s">
        <v>24</v>
      </c>
      <c r="P5917" s="2">
        <f>DATEVALUE(CONCATENATE(RIGHT(output[[#This Row],[month_year]],2),"/01/",LEFT(output[[#This Row],[month_year]],4)))</f>
        <v>42552</v>
      </c>
    </row>
    <row r="5918" spans="1:16" x14ac:dyDescent="0.3">
      <c r="A5918">
        <v>201607</v>
      </c>
      <c r="B5918" t="s">
        <v>143</v>
      </c>
      <c r="C5918" t="s">
        <v>301</v>
      </c>
      <c r="D5918" t="s">
        <v>302</v>
      </c>
      <c r="E5918" t="s">
        <v>294</v>
      </c>
      <c r="F5918" t="s">
        <v>30</v>
      </c>
      <c r="G5918" t="s">
        <v>19</v>
      </c>
      <c r="H5918" t="s">
        <v>38</v>
      </c>
      <c r="I5918" t="s">
        <v>39</v>
      </c>
      <c r="J5918">
        <v>4944</v>
      </c>
      <c r="K5918">
        <v>14.19</v>
      </c>
      <c r="L5918">
        <v>70155.360000000001</v>
      </c>
      <c r="N5918" t="s">
        <v>294</v>
      </c>
      <c r="O5918" t="s">
        <v>24</v>
      </c>
      <c r="P5918" s="2">
        <f>DATEVALUE(CONCATENATE(RIGHT(output[[#This Row],[month_year]],2),"/01/",LEFT(output[[#This Row],[month_year]],4)))</f>
        <v>42552</v>
      </c>
    </row>
    <row r="5919" spans="1:16" x14ac:dyDescent="0.3">
      <c r="A5919">
        <v>201607</v>
      </c>
      <c r="B5919" t="s">
        <v>143</v>
      </c>
      <c r="C5919" t="s">
        <v>303</v>
      </c>
      <c r="D5919" t="s">
        <v>304</v>
      </c>
      <c r="E5919" t="s">
        <v>305</v>
      </c>
      <c r="F5919" t="s">
        <v>30</v>
      </c>
      <c r="G5919" t="s">
        <v>27</v>
      </c>
      <c r="H5919" t="s">
        <v>20</v>
      </c>
      <c r="I5919" t="s">
        <v>28</v>
      </c>
      <c r="J5919">
        <v>39</v>
      </c>
      <c r="K5919">
        <v>5.98</v>
      </c>
      <c r="L5919">
        <v>233.22</v>
      </c>
      <c r="M5919">
        <v>0.33333333333333298</v>
      </c>
      <c r="N5919" t="s">
        <v>305</v>
      </c>
      <c r="O5919" t="s">
        <v>22</v>
      </c>
      <c r="P5919" s="2">
        <f>DATEVALUE(CONCATENATE(RIGHT(output[[#This Row],[month_year]],2),"/01/",LEFT(output[[#This Row],[month_year]],4)))</f>
        <v>42552</v>
      </c>
    </row>
    <row r="5920" spans="1:16" x14ac:dyDescent="0.3">
      <c r="A5920">
        <v>201607</v>
      </c>
      <c r="B5920" t="s">
        <v>143</v>
      </c>
      <c r="C5920" t="s">
        <v>306</v>
      </c>
      <c r="D5920" t="s">
        <v>307</v>
      </c>
      <c r="E5920" t="s">
        <v>308</v>
      </c>
      <c r="F5920" t="s">
        <v>30</v>
      </c>
      <c r="G5920" t="s">
        <v>27</v>
      </c>
      <c r="H5920" t="s">
        <v>38</v>
      </c>
      <c r="I5920" t="s">
        <v>150</v>
      </c>
      <c r="J5920">
        <v>50</v>
      </c>
      <c r="K5920">
        <v>6.98</v>
      </c>
      <c r="L5920">
        <v>349</v>
      </c>
      <c r="M5920">
        <v>0.33333333333333298</v>
      </c>
      <c r="N5920" t="s">
        <v>308</v>
      </c>
      <c r="O5920" t="s">
        <v>22</v>
      </c>
      <c r="P5920" s="2">
        <f>DATEVALUE(CONCATENATE(RIGHT(output[[#This Row],[month_year]],2),"/01/",LEFT(output[[#This Row],[month_year]],4)))</f>
        <v>42552</v>
      </c>
    </row>
    <row r="5921" spans="1:16" x14ac:dyDescent="0.3">
      <c r="A5921">
        <v>201607</v>
      </c>
      <c r="B5921" t="s">
        <v>143</v>
      </c>
      <c r="C5921" t="s">
        <v>309</v>
      </c>
      <c r="D5921" t="s">
        <v>310</v>
      </c>
      <c r="E5921" t="s">
        <v>305</v>
      </c>
      <c r="F5921" t="s">
        <v>30</v>
      </c>
      <c r="G5921" t="s">
        <v>27</v>
      </c>
      <c r="H5921" t="s">
        <v>20</v>
      </c>
      <c r="I5921" t="s">
        <v>28</v>
      </c>
      <c r="J5921">
        <v>2383</v>
      </c>
      <c r="K5921">
        <v>5.98</v>
      </c>
      <c r="L5921">
        <v>14250.34</v>
      </c>
      <c r="N5921" t="s">
        <v>305</v>
      </c>
      <c r="O5921" t="s">
        <v>24</v>
      </c>
      <c r="P5921" s="2">
        <f>DATEVALUE(CONCATENATE(RIGHT(output[[#This Row],[month_year]],2),"/01/",LEFT(output[[#This Row],[month_year]],4)))</f>
        <v>42552</v>
      </c>
    </row>
    <row r="5922" spans="1:16" x14ac:dyDescent="0.3">
      <c r="A5922">
        <v>201607</v>
      </c>
      <c r="B5922" t="s">
        <v>143</v>
      </c>
      <c r="C5922" t="s">
        <v>311</v>
      </c>
      <c r="D5922" t="s">
        <v>312</v>
      </c>
      <c r="E5922" t="s">
        <v>308</v>
      </c>
      <c r="F5922" t="s">
        <v>30</v>
      </c>
      <c r="G5922" t="s">
        <v>27</v>
      </c>
      <c r="H5922" t="s">
        <v>38</v>
      </c>
      <c r="I5922" t="s">
        <v>150</v>
      </c>
      <c r="J5922">
        <v>1591</v>
      </c>
      <c r="K5922">
        <v>6.98</v>
      </c>
      <c r="L5922">
        <v>11105.18</v>
      </c>
      <c r="N5922" t="s">
        <v>308</v>
      </c>
      <c r="O5922" t="s">
        <v>24</v>
      </c>
      <c r="P5922" s="2">
        <f>DATEVALUE(CONCATENATE(RIGHT(output[[#This Row],[month_year]],2),"/01/",LEFT(output[[#This Row],[month_year]],4)))</f>
        <v>42552</v>
      </c>
    </row>
    <row r="5923" spans="1:16" x14ac:dyDescent="0.3">
      <c r="A5923">
        <v>201607</v>
      </c>
      <c r="B5923" t="s">
        <v>143</v>
      </c>
      <c r="C5923" t="s">
        <v>313</v>
      </c>
      <c r="D5923" t="s">
        <v>314</v>
      </c>
      <c r="E5923" t="s">
        <v>138</v>
      </c>
      <c r="F5923" t="s">
        <v>30</v>
      </c>
      <c r="G5923" t="s">
        <v>19</v>
      </c>
      <c r="H5923" t="s">
        <v>20</v>
      </c>
      <c r="I5923" t="s">
        <v>21</v>
      </c>
      <c r="J5923">
        <v>4300</v>
      </c>
      <c r="K5923">
        <v>14.98</v>
      </c>
      <c r="L5923">
        <v>64414</v>
      </c>
      <c r="M5923">
        <v>22.6666666666667</v>
      </c>
      <c r="N5923" t="s">
        <v>138</v>
      </c>
      <c r="O5923" t="s">
        <v>22</v>
      </c>
      <c r="P5923" s="2">
        <f>DATEVALUE(CONCATENATE(RIGHT(output[[#This Row],[month_year]],2),"/01/",LEFT(output[[#This Row],[month_year]],4)))</f>
        <v>42552</v>
      </c>
    </row>
    <row r="5924" spans="1:16" x14ac:dyDescent="0.3">
      <c r="A5924">
        <v>201607</v>
      </c>
      <c r="B5924" t="s">
        <v>143</v>
      </c>
      <c r="C5924" t="s">
        <v>315</v>
      </c>
      <c r="D5924" t="s">
        <v>314</v>
      </c>
      <c r="E5924" t="s">
        <v>138</v>
      </c>
      <c r="F5924" t="s">
        <v>30</v>
      </c>
      <c r="G5924" t="s">
        <v>19</v>
      </c>
      <c r="H5924" t="s">
        <v>20</v>
      </c>
      <c r="I5924" t="s">
        <v>21</v>
      </c>
      <c r="J5924">
        <v>26</v>
      </c>
      <c r="K5924">
        <v>14.98</v>
      </c>
      <c r="L5924">
        <v>389.48</v>
      </c>
      <c r="N5924" t="s">
        <v>138</v>
      </c>
      <c r="O5924" t="s">
        <v>24</v>
      </c>
      <c r="P5924" s="2">
        <f>DATEVALUE(CONCATENATE(RIGHT(output[[#This Row],[month_year]],2),"/01/",LEFT(output[[#This Row],[month_year]],4)))</f>
        <v>42552</v>
      </c>
    </row>
    <row r="5925" spans="1:16" x14ac:dyDescent="0.3">
      <c r="A5925">
        <v>201607</v>
      </c>
      <c r="B5925" t="s">
        <v>143</v>
      </c>
      <c r="C5925" t="s">
        <v>316</v>
      </c>
      <c r="D5925" t="s">
        <v>317</v>
      </c>
      <c r="E5925" t="s">
        <v>318</v>
      </c>
      <c r="F5925" t="s">
        <v>30</v>
      </c>
      <c r="G5925" t="s">
        <v>19</v>
      </c>
      <c r="H5925" t="s">
        <v>38</v>
      </c>
      <c r="I5925" t="s">
        <v>39</v>
      </c>
      <c r="J5925">
        <v>20</v>
      </c>
      <c r="K5925">
        <v>15.98</v>
      </c>
      <c r="L5925">
        <v>319.60000000000002</v>
      </c>
      <c r="M5925">
        <v>22.6666666666667</v>
      </c>
      <c r="N5925" t="s">
        <v>318</v>
      </c>
      <c r="O5925" t="s">
        <v>22</v>
      </c>
      <c r="P5925" s="2">
        <f>DATEVALUE(CONCATENATE(RIGHT(output[[#This Row],[month_year]],2),"/01/",LEFT(output[[#This Row],[month_year]],4)))</f>
        <v>42552</v>
      </c>
    </row>
    <row r="5926" spans="1:16" x14ac:dyDescent="0.3">
      <c r="A5926">
        <v>201607</v>
      </c>
      <c r="B5926" t="s">
        <v>143</v>
      </c>
      <c r="C5926" t="s">
        <v>319</v>
      </c>
      <c r="D5926" t="s">
        <v>320</v>
      </c>
      <c r="E5926" t="s">
        <v>138</v>
      </c>
      <c r="F5926" t="s">
        <v>30</v>
      </c>
      <c r="G5926" t="s">
        <v>161</v>
      </c>
      <c r="H5926" t="s">
        <v>20</v>
      </c>
      <c r="I5926" t="s">
        <v>162</v>
      </c>
      <c r="J5926">
        <v>4199</v>
      </c>
      <c r="K5926">
        <v>13.1466666666667</v>
      </c>
      <c r="L5926">
        <v>55202.853333333303</v>
      </c>
      <c r="N5926" t="s">
        <v>138</v>
      </c>
      <c r="O5926" t="s">
        <v>24</v>
      </c>
      <c r="P5926" s="2">
        <f>DATEVALUE(CONCATENATE(RIGHT(output[[#This Row],[month_year]],2),"/01/",LEFT(output[[#This Row],[month_year]],4)))</f>
        <v>42552</v>
      </c>
    </row>
    <row r="5927" spans="1:16" x14ac:dyDescent="0.3">
      <c r="A5927">
        <v>201607</v>
      </c>
      <c r="B5927" t="s">
        <v>143</v>
      </c>
      <c r="C5927" t="s">
        <v>321</v>
      </c>
      <c r="D5927" t="s">
        <v>322</v>
      </c>
      <c r="E5927" t="s">
        <v>138</v>
      </c>
      <c r="F5927" t="s">
        <v>30</v>
      </c>
      <c r="G5927" t="s">
        <v>19</v>
      </c>
      <c r="H5927" t="s">
        <v>20</v>
      </c>
      <c r="I5927" t="s">
        <v>21</v>
      </c>
      <c r="J5927">
        <v>2893</v>
      </c>
      <c r="K5927">
        <v>13.033333333333299</v>
      </c>
      <c r="L5927">
        <v>37705.433333333298</v>
      </c>
      <c r="N5927" t="s">
        <v>138</v>
      </c>
      <c r="O5927" t="s">
        <v>24</v>
      </c>
      <c r="P5927" s="2">
        <f>DATEVALUE(CONCATENATE(RIGHT(output[[#This Row],[month_year]],2),"/01/",LEFT(output[[#This Row],[month_year]],4)))</f>
        <v>42552</v>
      </c>
    </row>
    <row r="5928" spans="1:16" x14ac:dyDescent="0.3">
      <c r="A5928">
        <v>201607</v>
      </c>
      <c r="B5928" t="s">
        <v>143</v>
      </c>
      <c r="C5928" t="s">
        <v>323</v>
      </c>
      <c r="D5928" t="s">
        <v>324</v>
      </c>
      <c r="E5928" t="s">
        <v>318</v>
      </c>
      <c r="F5928" t="s">
        <v>30</v>
      </c>
      <c r="G5928" t="s">
        <v>19</v>
      </c>
      <c r="H5928" t="s">
        <v>38</v>
      </c>
      <c r="I5928" t="s">
        <v>39</v>
      </c>
      <c r="J5928">
        <v>3305</v>
      </c>
      <c r="K5928">
        <v>14.19</v>
      </c>
      <c r="L5928">
        <v>46897.95</v>
      </c>
      <c r="N5928" t="s">
        <v>318</v>
      </c>
      <c r="O5928" t="s">
        <v>24</v>
      </c>
      <c r="P5928" s="2">
        <f>DATEVALUE(CONCATENATE(RIGHT(output[[#This Row],[month_year]],2),"/01/",LEFT(output[[#This Row],[month_year]],4)))</f>
        <v>42552</v>
      </c>
    </row>
    <row r="5929" spans="1:16" x14ac:dyDescent="0.3">
      <c r="A5929">
        <v>201607</v>
      </c>
      <c r="B5929" t="s">
        <v>143</v>
      </c>
      <c r="C5929" t="s">
        <v>325</v>
      </c>
      <c r="D5929" t="s">
        <v>326</v>
      </c>
      <c r="E5929" t="s">
        <v>327</v>
      </c>
      <c r="F5929" t="s">
        <v>30</v>
      </c>
      <c r="G5929" t="s">
        <v>27</v>
      </c>
      <c r="H5929" t="s">
        <v>20</v>
      </c>
      <c r="I5929" t="s">
        <v>28</v>
      </c>
      <c r="J5929">
        <v>25</v>
      </c>
      <c r="K5929">
        <v>5.98</v>
      </c>
      <c r="L5929">
        <v>149.5</v>
      </c>
      <c r="M5929">
        <v>0.33333333333333298</v>
      </c>
      <c r="N5929" t="s">
        <v>327</v>
      </c>
      <c r="O5929" t="s">
        <v>22</v>
      </c>
      <c r="P5929" s="2">
        <f>DATEVALUE(CONCATENATE(RIGHT(output[[#This Row],[month_year]],2),"/01/",LEFT(output[[#This Row],[month_year]],4)))</f>
        <v>42552</v>
      </c>
    </row>
    <row r="5930" spans="1:16" x14ac:dyDescent="0.3">
      <c r="A5930">
        <v>201607</v>
      </c>
      <c r="B5930" t="s">
        <v>143</v>
      </c>
      <c r="C5930" t="s">
        <v>328</v>
      </c>
      <c r="D5930" t="s">
        <v>329</v>
      </c>
      <c r="E5930" t="s">
        <v>330</v>
      </c>
      <c r="F5930" t="s">
        <v>30</v>
      </c>
      <c r="G5930" t="s">
        <v>27</v>
      </c>
      <c r="H5930" t="s">
        <v>38</v>
      </c>
      <c r="I5930" t="s">
        <v>150</v>
      </c>
      <c r="J5930">
        <v>13</v>
      </c>
      <c r="K5930">
        <v>6.98</v>
      </c>
      <c r="L5930">
        <v>90.74</v>
      </c>
      <c r="M5930">
        <v>0.33333333333333298</v>
      </c>
      <c r="N5930" t="s">
        <v>330</v>
      </c>
      <c r="O5930" t="s">
        <v>22</v>
      </c>
      <c r="P5930" s="2">
        <f>DATEVALUE(CONCATENATE(RIGHT(output[[#This Row],[month_year]],2),"/01/",LEFT(output[[#This Row],[month_year]],4)))</f>
        <v>42552</v>
      </c>
    </row>
    <row r="5931" spans="1:16" x14ac:dyDescent="0.3">
      <c r="A5931">
        <v>201607</v>
      </c>
      <c r="B5931" t="s">
        <v>143</v>
      </c>
      <c r="C5931" t="s">
        <v>331</v>
      </c>
      <c r="D5931" t="s">
        <v>332</v>
      </c>
      <c r="E5931" t="s">
        <v>327</v>
      </c>
      <c r="F5931" t="s">
        <v>30</v>
      </c>
      <c r="G5931" t="s">
        <v>27</v>
      </c>
      <c r="H5931" t="s">
        <v>20</v>
      </c>
      <c r="I5931" t="s">
        <v>28</v>
      </c>
      <c r="J5931">
        <v>3984</v>
      </c>
      <c r="K5931">
        <v>5.98</v>
      </c>
      <c r="L5931">
        <v>23824.32</v>
      </c>
      <c r="N5931" t="s">
        <v>327</v>
      </c>
      <c r="O5931" t="s">
        <v>24</v>
      </c>
      <c r="P5931" s="2">
        <f>DATEVALUE(CONCATENATE(RIGHT(output[[#This Row],[month_year]],2),"/01/",LEFT(output[[#This Row],[month_year]],4)))</f>
        <v>42552</v>
      </c>
    </row>
    <row r="5932" spans="1:16" x14ac:dyDescent="0.3">
      <c r="A5932">
        <v>201607</v>
      </c>
      <c r="B5932" t="s">
        <v>143</v>
      </c>
      <c r="C5932" t="s">
        <v>333</v>
      </c>
      <c r="D5932" t="s">
        <v>334</v>
      </c>
      <c r="E5932" t="s">
        <v>330</v>
      </c>
      <c r="F5932" t="s">
        <v>30</v>
      </c>
      <c r="G5932" t="s">
        <v>27</v>
      </c>
      <c r="H5932" t="s">
        <v>38</v>
      </c>
      <c r="I5932" t="s">
        <v>150</v>
      </c>
      <c r="J5932">
        <v>3356</v>
      </c>
      <c r="K5932">
        <v>6.98</v>
      </c>
      <c r="L5932">
        <v>23424.880000000001</v>
      </c>
      <c r="N5932" t="s">
        <v>330</v>
      </c>
      <c r="O5932" t="s">
        <v>24</v>
      </c>
      <c r="P5932" s="2">
        <f>DATEVALUE(CONCATENATE(RIGHT(output[[#This Row],[month_year]],2),"/01/",LEFT(output[[#This Row],[month_year]],4)))</f>
        <v>42552</v>
      </c>
    </row>
    <row r="5933" spans="1:16" x14ac:dyDescent="0.3">
      <c r="A5933">
        <v>201607</v>
      </c>
      <c r="B5933" t="s">
        <v>143</v>
      </c>
      <c r="C5933" t="s">
        <v>335</v>
      </c>
      <c r="D5933" t="s">
        <v>336</v>
      </c>
      <c r="E5933" t="s">
        <v>32</v>
      </c>
      <c r="F5933" t="s">
        <v>30</v>
      </c>
      <c r="G5933" t="s">
        <v>19</v>
      </c>
      <c r="H5933" t="s">
        <v>20</v>
      </c>
      <c r="I5933" t="s">
        <v>21</v>
      </c>
      <c r="J5933">
        <v>31</v>
      </c>
      <c r="K5933">
        <v>14.98</v>
      </c>
      <c r="L5933">
        <v>464.38</v>
      </c>
      <c r="M5933">
        <v>20</v>
      </c>
      <c r="N5933" t="s">
        <v>32</v>
      </c>
      <c r="O5933" t="s">
        <v>22</v>
      </c>
      <c r="P5933" s="2">
        <f>DATEVALUE(CONCATENATE(RIGHT(output[[#This Row],[month_year]],2),"/01/",LEFT(output[[#This Row],[month_year]],4)))</f>
        <v>42552</v>
      </c>
    </row>
    <row r="5934" spans="1:16" x14ac:dyDescent="0.3">
      <c r="A5934">
        <v>201607</v>
      </c>
      <c r="B5934" t="s">
        <v>143</v>
      </c>
      <c r="C5934" t="s">
        <v>337</v>
      </c>
      <c r="D5934" t="s">
        <v>338</v>
      </c>
      <c r="E5934" t="s">
        <v>91</v>
      </c>
      <c r="F5934" t="s">
        <v>30</v>
      </c>
      <c r="G5934" t="s">
        <v>19</v>
      </c>
      <c r="H5934" t="s">
        <v>38</v>
      </c>
      <c r="I5934" t="s">
        <v>39</v>
      </c>
      <c r="J5934">
        <v>52</v>
      </c>
      <c r="K5934">
        <v>15.98</v>
      </c>
      <c r="L5934">
        <v>830.96</v>
      </c>
      <c r="M5934">
        <v>20</v>
      </c>
      <c r="N5934" t="s">
        <v>91</v>
      </c>
      <c r="O5934" t="s">
        <v>22</v>
      </c>
      <c r="P5934" s="2">
        <f>DATEVALUE(CONCATENATE(RIGHT(output[[#This Row],[month_year]],2),"/01/",LEFT(output[[#This Row],[month_year]],4)))</f>
        <v>42552</v>
      </c>
    </row>
    <row r="5935" spans="1:16" x14ac:dyDescent="0.3">
      <c r="A5935">
        <v>201607</v>
      </c>
      <c r="B5935" t="s">
        <v>143</v>
      </c>
      <c r="C5935" t="s">
        <v>339</v>
      </c>
      <c r="D5935" t="s">
        <v>340</v>
      </c>
      <c r="E5935" t="s">
        <v>32</v>
      </c>
      <c r="F5935" t="s">
        <v>30</v>
      </c>
      <c r="G5935" t="s">
        <v>161</v>
      </c>
      <c r="H5935" t="s">
        <v>20</v>
      </c>
      <c r="I5935" t="s">
        <v>162</v>
      </c>
      <c r="J5935">
        <v>3096</v>
      </c>
      <c r="K5935">
        <v>13.1466666666667</v>
      </c>
      <c r="L5935">
        <v>40702.080000000002</v>
      </c>
      <c r="N5935" t="s">
        <v>32</v>
      </c>
      <c r="O5935" t="s">
        <v>24</v>
      </c>
      <c r="P5935" s="2">
        <f>DATEVALUE(CONCATENATE(RIGHT(output[[#This Row],[month_year]],2),"/01/",LEFT(output[[#This Row],[month_year]],4)))</f>
        <v>42552</v>
      </c>
    </row>
    <row r="5936" spans="1:16" x14ac:dyDescent="0.3">
      <c r="A5936">
        <v>201607</v>
      </c>
      <c r="B5936" t="s">
        <v>143</v>
      </c>
      <c r="C5936" t="s">
        <v>341</v>
      </c>
      <c r="D5936" t="s">
        <v>342</v>
      </c>
      <c r="E5936" t="s">
        <v>91</v>
      </c>
      <c r="F5936" t="s">
        <v>30</v>
      </c>
      <c r="G5936" t="s">
        <v>161</v>
      </c>
      <c r="H5936" t="s">
        <v>38</v>
      </c>
      <c r="I5936" t="s">
        <v>165</v>
      </c>
      <c r="J5936">
        <v>5228</v>
      </c>
      <c r="K5936">
        <v>14.2266666666667</v>
      </c>
      <c r="L5936">
        <v>74377.013333333307</v>
      </c>
      <c r="N5936" t="s">
        <v>91</v>
      </c>
      <c r="O5936" t="s">
        <v>24</v>
      </c>
      <c r="P5936" s="2">
        <f>DATEVALUE(CONCATENATE(RIGHT(output[[#This Row],[month_year]],2),"/01/",LEFT(output[[#This Row],[month_year]],4)))</f>
        <v>42552</v>
      </c>
    </row>
    <row r="5937" spans="1:16" x14ac:dyDescent="0.3">
      <c r="A5937">
        <v>201607</v>
      </c>
      <c r="B5937" t="s">
        <v>143</v>
      </c>
      <c r="C5937" t="s">
        <v>343</v>
      </c>
      <c r="D5937" t="s">
        <v>344</v>
      </c>
      <c r="E5937" t="s">
        <v>32</v>
      </c>
      <c r="F5937" t="s">
        <v>30</v>
      </c>
      <c r="G5937" t="s">
        <v>19</v>
      </c>
      <c r="H5937" t="s">
        <v>20</v>
      </c>
      <c r="I5937" t="s">
        <v>21</v>
      </c>
      <c r="J5937">
        <v>4080</v>
      </c>
      <c r="K5937">
        <v>13.033333333333299</v>
      </c>
      <c r="L5937">
        <v>53176</v>
      </c>
      <c r="N5937" t="s">
        <v>32</v>
      </c>
      <c r="O5937" t="s">
        <v>24</v>
      </c>
      <c r="P5937" s="2">
        <f>DATEVALUE(CONCATENATE(RIGHT(output[[#This Row],[month_year]],2),"/01/",LEFT(output[[#This Row],[month_year]],4)))</f>
        <v>42552</v>
      </c>
    </row>
    <row r="5938" spans="1:16" x14ac:dyDescent="0.3">
      <c r="A5938">
        <v>201607</v>
      </c>
      <c r="B5938" t="s">
        <v>143</v>
      </c>
      <c r="C5938" t="s">
        <v>345</v>
      </c>
      <c r="D5938" t="s">
        <v>346</v>
      </c>
      <c r="E5938" t="s">
        <v>91</v>
      </c>
      <c r="F5938" t="s">
        <v>30</v>
      </c>
      <c r="G5938" t="s">
        <v>19</v>
      </c>
      <c r="H5938" t="s">
        <v>38</v>
      </c>
      <c r="I5938" t="s">
        <v>39</v>
      </c>
      <c r="J5938">
        <v>5468</v>
      </c>
      <c r="K5938">
        <v>14.19</v>
      </c>
      <c r="L5938">
        <v>77590.92</v>
      </c>
      <c r="N5938" t="s">
        <v>91</v>
      </c>
      <c r="O5938" t="s">
        <v>24</v>
      </c>
      <c r="P5938" s="2">
        <f>DATEVALUE(CONCATENATE(RIGHT(output[[#This Row],[month_year]],2),"/01/",LEFT(output[[#This Row],[month_year]],4)))</f>
        <v>42552</v>
      </c>
    </row>
    <row r="5939" spans="1:16" x14ac:dyDescent="0.3">
      <c r="A5939">
        <v>201607</v>
      </c>
      <c r="B5939" t="s">
        <v>143</v>
      </c>
      <c r="C5939" t="s">
        <v>363</v>
      </c>
      <c r="D5939" t="s">
        <v>364</v>
      </c>
      <c r="E5939" t="s">
        <v>365</v>
      </c>
      <c r="F5939" t="s">
        <v>30</v>
      </c>
      <c r="G5939" t="s">
        <v>27</v>
      </c>
      <c r="H5939" t="s">
        <v>20</v>
      </c>
      <c r="I5939" t="s">
        <v>28</v>
      </c>
      <c r="J5939">
        <v>25</v>
      </c>
      <c r="K5939">
        <v>5.98</v>
      </c>
      <c r="L5939">
        <v>149.5</v>
      </c>
      <c r="M5939">
        <v>0.33333333333333298</v>
      </c>
      <c r="N5939" t="s">
        <v>365</v>
      </c>
      <c r="O5939" t="s">
        <v>22</v>
      </c>
      <c r="P5939" s="2">
        <f>DATEVALUE(CONCATENATE(RIGHT(output[[#This Row],[month_year]],2),"/01/",LEFT(output[[#This Row],[month_year]],4)))</f>
        <v>42552</v>
      </c>
    </row>
    <row r="5940" spans="1:16" x14ac:dyDescent="0.3">
      <c r="A5940">
        <v>201607</v>
      </c>
      <c r="B5940" t="s">
        <v>143</v>
      </c>
      <c r="C5940" t="s">
        <v>366</v>
      </c>
      <c r="D5940" t="s">
        <v>367</v>
      </c>
      <c r="E5940" t="s">
        <v>368</v>
      </c>
      <c r="F5940" t="s">
        <v>30</v>
      </c>
      <c r="G5940" t="s">
        <v>27</v>
      </c>
      <c r="H5940" t="s">
        <v>38</v>
      </c>
      <c r="I5940" t="s">
        <v>150</v>
      </c>
      <c r="J5940">
        <v>11</v>
      </c>
      <c r="K5940">
        <v>6.98</v>
      </c>
      <c r="L5940">
        <v>76.78</v>
      </c>
      <c r="M5940">
        <v>0.33333333333333298</v>
      </c>
      <c r="N5940" t="s">
        <v>368</v>
      </c>
      <c r="O5940" t="s">
        <v>22</v>
      </c>
      <c r="P5940" s="2">
        <f>DATEVALUE(CONCATENATE(RIGHT(output[[#This Row],[month_year]],2),"/01/",LEFT(output[[#This Row],[month_year]],4)))</f>
        <v>42552</v>
      </c>
    </row>
    <row r="5941" spans="1:16" x14ac:dyDescent="0.3">
      <c r="A5941">
        <v>201607</v>
      </c>
      <c r="B5941" t="s">
        <v>143</v>
      </c>
      <c r="C5941" t="s">
        <v>369</v>
      </c>
      <c r="D5941" t="s">
        <v>370</v>
      </c>
      <c r="E5941" t="s">
        <v>365</v>
      </c>
      <c r="F5941" t="s">
        <v>30</v>
      </c>
      <c r="G5941" t="s">
        <v>27</v>
      </c>
      <c r="H5941" t="s">
        <v>20</v>
      </c>
      <c r="I5941" t="s">
        <v>28</v>
      </c>
      <c r="J5941">
        <v>3100</v>
      </c>
      <c r="K5941">
        <v>5.98</v>
      </c>
      <c r="L5941">
        <v>18538</v>
      </c>
      <c r="N5941" t="s">
        <v>365</v>
      </c>
      <c r="O5941" t="s">
        <v>24</v>
      </c>
      <c r="P5941" s="2">
        <f>DATEVALUE(CONCATENATE(RIGHT(output[[#This Row],[month_year]],2),"/01/",LEFT(output[[#This Row],[month_year]],4)))</f>
        <v>42552</v>
      </c>
    </row>
    <row r="5942" spans="1:16" x14ac:dyDescent="0.3">
      <c r="A5942">
        <v>201607</v>
      </c>
      <c r="B5942" t="s">
        <v>143</v>
      </c>
      <c r="C5942" t="s">
        <v>371</v>
      </c>
      <c r="D5942" t="s">
        <v>372</v>
      </c>
      <c r="E5942" t="s">
        <v>368</v>
      </c>
      <c r="F5942" t="s">
        <v>30</v>
      </c>
      <c r="G5942" t="s">
        <v>27</v>
      </c>
      <c r="H5942" t="s">
        <v>38</v>
      </c>
      <c r="I5942" t="s">
        <v>150</v>
      </c>
      <c r="J5942">
        <v>2838</v>
      </c>
      <c r="K5942">
        <v>6.98</v>
      </c>
      <c r="L5942">
        <v>19809.240000000002</v>
      </c>
      <c r="N5942" t="s">
        <v>368</v>
      </c>
      <c r="O5942" t="s">
        <v>24</v>
      </c>
      <c r="P5942" s="2">
        <f>DATEVALUE(CONCATENATE(RIGHT(output[[#This Row],[month_year]],2),"/01/",LEFT(output[[#This Row],[month_year]],4)))</f>
        <v>42552</v>
      </c>
    </row>
    <row r="5943" spans="1:16" x14ac:dyDescent="0.3">
      <c r="A5943">
        <v>201607</v>
      </c>
      <c r="B5943" t="s">
        <v>143</v>
      </c>
      <c r="C5943" t="s">
        <v>373</v>
      </c>
      <c r="D5943" t="s">
        <v>374</v>
      </c>
      <c r="E5943" t="s">
        <v>375</v>
      </c>
      <c r="F5943" t="s">
        <v>30</v>
      </c>
      <c r="G5943" t="s">
        <v>19</v>
      </c>
      <c r="H5943" t="s">
        <v>20</v>
      </c>
      <c r="I5943" t="s">
        <v>21</v>
      </c>
      <c r="J5943">
        <v>25</v>
      </c>
      <c r="K5943">
        <v>14.98</v>
      </c>
      <c r="L5943">
        <v>374.5</v>
      </c>
      <c r="M5943">
        <v>20</v>
      </c>
      <c r="N5943" t="s">
        <v>375</v>
      </c>
      <c r="O5943" t="s">
        <v>22</v>
      </c>
      <c r="P5943" s="2">
        <f>DATEVALUE(CONCATENATE(RIGHT(output[[#This Row],[month_year]],2),"/01/",LEFT(output[[#This Row],[month_year]],4)))</f>
        <v>42552</v>
      </c>
    </row>
    <row r="5944" spans="1:16" x14ac:dyDescent="0.3">
      <c r="A5944">
        <v>201607</v>
      </c>
      <c r="B5944" t="s">
        <v>143</v>
      </c>
      <c r="C5944" t="s">
        <v>376</v>
      </c>
      <c r="D5944" t="s">
        <v>377</v>
      </c>
      <c r="E5944" t="s">
        <v>375</v>
      </c>
      <c r="F5944" t="s">
        <v>30</v>
      </c>
      <c r="G5944" t="s">
        <v>19</v>
      </c>
      <c r="H5944" t="s">
        <v>20</v>
      </c>
      <c r="I5944" t="s">
        <v>21</v>
      </c>
      <c r="J5944">
        <v>3488</v>
      </c>
      <c r="K5944">
        <v>13.033333333333299</v>
      </c>
      <c r="L5944">
        <v>45460.266666666699</v>
      </c>
      <c r="N5944" t="s">
        <v>375</v>
      </c>
      <c r="O5944" t="s">
        <v>24</v>
      </c>
      <c r="P5944" s="2">
        <f>DATEVALUE(CONCATENATE(RIGHT(output[[#This Row],[month_year]],2),"/01/",LEFT(output[[#This Row],[month_year]],4)))</f>
        <v>42552</v>
      </c>
    </row>
    <row r="5945" spans="1:16" x14ac:dyDescent="0.3">
      <c r="A5945">
        <v>201607</v>
      </c>
      <c r="B5945" t="s">
        <v>143</v>
      </c>
      <c r="C5945" t="s">
        <v>378</v>
      </c>
      <c r="D5945" t="s">
        <v>379</v>
      </c>
      <c r="E5945" t="s">
        <v>380</v>
      </c>
      <c r="F5945" t="s">
        <v>30</v>
      </c>
      <c r="G5945" t="s">
        <v>19</v>
      </c>
      <c r="H5945" t="s">
        <v>38</v>
      </c>
      <c r="I5945" t="s">
        <v>39</v>
      </c>
      <c r="J5945">
        <v>4317</v>
      </c>
      <c r="K5945">
        <v>14.19</v>
      </c>
      <c r="L5945">
        <v>61258.23</v>
      </c>
      <c r="M5945">
        <v>20</v>
      </c>
      <c r="N5945" t="s">
        <v>380</v>
      </c>
      <c r="O5945" t="s">
        <v>22</v>
      </c>
      <c r="P5945" s="2">
        <f>DATEVALUE(CONCATENATE(RIGHT(output[[#This Row],[month_year]],2),"/01/",LEFT(output[[#This Row],[month_year]],4)))</f>
        <v>42552</v>
      </c>
    </row>
    <row r="5946" spans="1:16" x14ac:dyDescent="0.3">
      <c r="A5946">
        <v>201607</v>
      </c>
      <c r="B5946" t="s">
        <v>143</v>
      </c>
      <c r="C5946" t="s">
        <v>381</v>
      </c>
      <c r="D5946" t="s">
        <v>381</v>
      </c>
      <c r="E5946" t="s">
        <v>382</v>
      </c>
      <c r="F5946" t="s">
        <v>35</v>
      </c>
      <c r="G5946" t="s">
        <v>27</v>
      </c>
      <c r="H5946" t="s">
        <v>20</v>
      </c>
      <c r="I5946" t="s">
        <v>28</v>
      </c>
      <c r="J5946">
        <v>73</v>
      </c>
      <c r="K5946">
        <v>5.98</v>
      </c>
      <c r="L5946">
        <v>436.54</v>
      </c>
      <c r="M5946">
        <v>1</v>
      </c>
      <c r="N5946" t="s">
        <v>382</v>
      </c>
      <c r="O5946" t="s">
        <v>22</v>
      </c>
      <c r="P5946" s="2">
        <f>DATEVALUE(CONCATENATE(RIGHT(output[[#This Row],[month_year]],2),"/01/",LEFT(output[[#This Row],[month_year]],4)))</f>
        <v>42552</v>
      </c>
    </row>
    <row r="5947" spans="1:16" x14ac:dyDescent="0.3">
      <c r="A5947">
        <v>201607</v>
      </c>
      <c r="B5947" t="s">
        <v>143</v>
      </c>
      <c r="C5947" t="s">
        <v>383</v>
      </c>
      <c r="D5947" t="s">
        <v>383</v>
      </c>
      <c r="E5947" t="s">
        <v>384</v>
      </c>
      <c r="F5947" t="s">
        <v>35</v>
      </c>
      <c r="G5947" t="s">
        <v>27</v>
      </c>
      <c r="H5947" t="s">
        <v>38</v>
      </c>
      <c r="I5947" t="s">
        <v>150</v>
      </c>
      <c r="J5947">
        <v>55</v>
      </c>
      <c r="K5947">
        <v>6.98</v>
      </c>
      <c r="L5947">
        <v>383.9</v>
      </c>
      <c r="M5947">
        <v>0.66666666666666696</v>
      </c>
      <c r="N5947" t="s">
        <v>384</v>
      </c>
      <c r="O5947" t="s">
        <v>22</v>
      </c>
      <c r="P5947" s="2">
        <f>DATEVALUE(CONCATENATE(RIGHT(output[[#This Row],[month_year]],2),"/01/",LEFT(output[[#This Row],[month_year]],4)))</f>
        <v>42552</v>
      </c>
    </row>
    <row r="5948" spans="1:16" x14ac:dyDescent="0.3">
      <c r="A5948">
        <v>201607</v>
      </c>
      <c r="B5948" t="s">
        <v>143</v>
      </c>
      <c r="C5948" t="s">
        <v>385</v>
      </c>
      <c r="D5948" t="s">
        <v>385</v>
      </c>
      <c r="E5948" t="s">
        <v>382</v>
      </c>
      <c r="F5948" t="s">
        <v>35</v>
      </c>
      <c r="G5948" t="s">
        <v>27</v>
      </c>
      <c r="H5948" t="s">
        <v>20</v>
      </c>
      <c r="I5948" t="s">
        <v>28</v>
      </c>
      <c r="J5948">
        <v>6028</v>
      </c>
      <c r="K5948">
        <v>5.98</v>
      </c>
      <c r="L5948">
        <v>36047.440000000002</v>
      </c>
      <c r="N5948" t="s">
        <v>382</v>
      </c>
      <c r="O5948" t="s">
        <v>24</v>
      </c>
      <c r="P5948" s="2">
        <f>DATEVALUE(CONCATENATE(RIGHT(output[[#This Row],[month_year]],2),"/01/",LEFT(output[[#This Row],[month_year]],4)))</f>
        <v>42552</v>
      </c>
    </row>
    <row r="5949" spans="1:16" x14ac:dyDescent="0.3">
      <c r="A5949">
        <v>201607</v>
      </c>
      <c r="B5949" t="s">
        <v>143</v>
      </c>
      <c r="C5949" t="s">
        <v>386</v>
      </c>
      <c r="D5949" t="s">
        <v>386</v>
      </c>
      <c r="E5949" t="s">
        <v>384</v>
      </c>
      <c r="F5949" t="s">
        <v>35</v>
      </c>
      <c r="G5949" t="s">
        <v>27</v>
      </c>
      <c r="H5949" t="s">
        <v>38</v>
      </c>
      <c r="I5949" t="s">
        <v>150</v>
      </c>
      <c r="J5949">
        <v>5406</v>
      </c>
      <c r="K5949">
        <v>6.98</v>
      </c>
      <c r="L5949">
        <v>37733.879999999997</v>
      </c>
      <c r="N5949" t="s">
        <v>384</v>
      </c>
      <c r="O5949" t="s">
        <v>24</v>
      </c>
      <c r="P5949" s="2">
        <f>DATEVALUE(CONCATENATE(RIGHT(output[[#This Row],[month_year]],2),"/01/",LEFT(output[[#This Row],[month_year]],4)))</f>
        <v>42552</v>
      </c>
    </row>
    <row r="5950" spans="1:16" x14ac:dyDescent="0.3">
      <c r="A5950">
        <v>201607</v>
      </c>
      <c r="B5950" t="s">
        <v>143</v>
      </c>
      <c r="C5950" t="s">
        <v>387</v>
      </c>
      <c r="D5950" t="s">
        <v>387</v>
      </c>
      <c r="E5950" t="s">
        <v>34</v>
      </c>
      <c r="F5950" t="s">
        <v>35</v>
      </c>
      <c r="G5950" t="s">
        <v>19</v>
      </c>
      <c r="H5950" t="s">
        <v>20</v>
      </c>
      <c r="I5950" t="s">
        <v>21</v>
      </c>
      <c r="J5950">
        <v>55</v>
      </c>
      <c r="K5950">
        <v>14.98</v>
      </c>
      <c r="L5950">
        <v>823.9</v>
      </c>
      <c r="M5950">
        <v>24</v>
      </c>
      <c r="N5950" t="s">
        <v>34</v>
      </c>
      <c r="O5950" t="s">
        <v>22</v>
      </c>
      <c r="P5950" s="2">
        <f>DATEVALUE(CONCATENATE(RIGHT(output[[#This Row],[month_year]],2),"/01/",LEFT(output[[#This Row],[month_year]],4)))</f>
        <v>42552</v>
      </c>
    </row>
    <row r="5951" spans="1:16" x14ac:dyDescent="0.3">
      <c r="A5951">
        <v>201607</v>
      </c>
      <c r="B5951" t="s">
        <v>143</v>
      </c>
      <c r="C5951" t="s">
        <v>388</v>
      </c>
      <c r="D5951" t="s">
        <v>388</v>
      </c>
      <c r="E5951" t="s">
        <v>389</v>
      </c>
      <c r="F5951" t="s">
        <v>35</v>
      </c>
      <c r="G5951" t="s">
        <v>19</v>
      </c>
      <c r="H5951" t="s">
        <v>38</v>
      </c>
      <c r="I5951" t="s">
        <v>39</v>
      </c>
      <c r="J5951">
        <v>86</v>
      </c>
      <c r="K5951">
        <v>15.98</v>
      </c>
      <c r="L5951">
        <v>1374.28</v>
      </c>
      <c r="M5951">
        <v>24</v>
      </c>
      <c r="N5951" t="s">
        <v>389</v>
      </c>
      <c r="O5951" t="s">
        <v>22</v>
      </c>
      <c r="P5951" s="2">
        <f>DATEVALUE(CONCATENATE(RIGHT(output[[#This Row],[month_year]],2),"/01/",LEFT(output[[#This Row],[month_year]],4)))</f>
        <v>42552</v>
      </c>
    </row>
    <row r="5952" spans="1:16" x14ac:dyDescent="0.3">
      <c r="A5952">
        <v>201607</v>
      </c>
      <c r="B5952" t="s">
        <v>143</v>
      </c>
      <c r="C5952" t="s">
        <v>390</v>
      </c>
      <c r="D5952" t="s">
        <v>390</v>
      </c>
      <c r="E5952" t="s">
        <v>34</v>
      </c>
      <c r="F5952" t="s">
        <v>35</v>
      </c>
      <c r="G5952" t="s">
        <v>161</v>
      </c>
      <c r="H5952" t="s">
        <v>20</v>
      </c>
      <c r="I5952" t="s">
        <v>162</v>
      </c>
      <c r="J5952">
        <v>2684</v>
      </c>
      <c r="K5952">
        <v>13.1466666666667</v>
      </c>
      <c r="L5952">
        <v>35285.653333333299</v>
      </c>
      <c r="N5952" t="s">
        <v>34</v>
      </c>
      <c r="O5952" t="s">
        <v>24</v>
      </c>
      <c r="P5952" s="2">
        <f>DATEVALUE(CONCATENATE(RIGHT(output[[#This Row],[month_year]],2),"/01/",LEFT(output[[#This Row],[month_year]],4)))</f>
        <v>42552</v>
      </c>
    </row>
    <row r="5953" spans="1:16" x14ac:dyDescent="0.3">
      <c r="A5953">
        <v>201607</v>
      </c>
      <c r="B5953" t="s">
        <v>143</v>
      </c>
      <c r="C5953" t="s">
        <v>391</v>
      </c>
      <c r="D5953" t="s">
        <v>391</v>
      </c>
      <c r="E5953" t="s">
        <v>389</v>
      </c>
      <c r="F5953" t="s">
        <v>35</v>
      </c>
      <c r="G5953" t="s">
        <v>161</v>
      </c>
      <c r="H5953" t="s">
        <v>38</v>
      </c>
      <c r="I5953" t="s">
        <v>165</v>
      </c>
      <c r="J5953">
        <v>4937</v>
      </c>
      <c r="K5953">
        <v>14.2266666666667</v>
      </c>
      <c r="L5953">
        <v>70237.053333333301</v>
      </c>
      <c r="N5953" t="s">
        <v>389</v>
      </c>
      <c r="O5953" t="s">
        <v>24</v>
      </c>
      <c r="P5953" s="2">
        <f>DATEVALUE(CONCATENATE(RIGHT(output[[#This Row],[month_year]],2),"/01/",LEFT(output[[#This Row],[month_year]],4)))</f>
        <v>42552</v>
      </c>
    </row>
    <row r="5954" spans="1:16" x14ac:dyDescent="0.3">
      <c r="A5954">
        <v>201607</v>
      </c>
      <c r="B5954" t="s">
        <v>143</v>
      </c>
      <c r="C5954" t="s">
        <v>392</v>
      </c>
      <c r="D5954" t="s">
        <v>392</v>
      </c>
      <c r="E5954" t="s">
        <v>34</v>
      </c>
      <c r="F5954" t="s">
        <v>35</v>
      </c>
      <c r="G5954" t="s">
        <v>19</v>
      </c>
      <c r="H5954" t="s">
        <v>20</v>
      </c>
      <c r="I5954" t="s">
        <v>21</v>
      </c>
      <c r="J5954">
        <v>5576</v>
      </c>
      <c r="K5954">
        <v>13.033333333333299</v>
      </c>
      <c r="L5954">
        <v>72673.866666666698</v>
      </c>
      <c r="N5954" t="s">
        <v>34</v>
      </c>
      <c r="O5954" t="s">
        <v>24</v>
      </c>
      <c r="P5954" s="2">
        <f>DATEVALUE(CONCATENATE(RIGHT(output[[#This Row],[month_year]],2),"/01/",LEFT(output[[#This Row],[month_year]],4)))</f>
        <v>42552</v>
      </c>
    </row>
    <row r="5955" spans="1:16" x14ac:dyDescent="0.3">
      <c r="A5955">
        <v>201607</v>
      </c>
      <c r="B5955" t="s">
        <v>143</v>
      </c>
      <c r="C5955" t="s">
        <v>393</v>
      </c>
      <c r="D5955" t="s">
        <v>393</v>
      </c>
      <c r="E5955" t="s">
        <v>389</v>
      </c>
      <c r="F5955" t="s">
        <v>35</v>
      </c>
      <c r="G5955" t="s">
        <v>19</v>
      </c>
      <c r="H5955" t="s">
        <v>38</v>
      </c>
      <c r="I5955" t="s">
        <v>39</v>
      </c>
      <c r="J5955">
        <v>8513</v>
      </c>
      <c r="K5955">
        <v>14.19</v>
      </c>
      <c r="L5955">
        <v>120799.47</v>
      </c>
      <c r="N5955" t="s">
        <v>389</v>
      </c>
      <c r="O5955" t="s">
        <v>24</v>
      </c>
      <c r="P5955" s="2">
        <f>DATEVALUE(CONCATENATE(RIGHT(output[[#This Row],[month_year]],2),"/01/",LEFT(output[[#This Row],[month_year]],4)))</f>
        <v>42552</v>
      </c>
    </row>
    <row r="5956" spans="1:16" x14ac:dyDescent="0.3">
      <c r="A5956">
        <v>201607</v>
      </c>
      <c r="B5956" t="s">
        <v>143</v>
      </c>
      <c r="C5956" t="s">
        <v>394</v>
      </c>
      <c r="D5956" t="s">
        <v>394</v>
      </c>
      <c r="E5956" t="s">
        <v>395</v>
      </c>
      <c r="F5956" t="s">
        <v>35</v>
      </c>
      <c r="G5956" t="s">
        <v>27</v>
      </c>
      <c r="H5956" t="s">
        <v>20</v>
      </c>
      <c r="I5956" t="s">
        <v>28</v>
      </c>
      <c r="J5956">
        <v>117</v>
      </c>
      <c r="K5956">
        <v>5.98</v>
      </c>
      <c r="L5956">
        <v>699.66</v>
      </c>
      <c r="M5956">
        <v>1</v>
      </c>
      <c r="N5956" t="s">
        <v>395</v>
      </c>
      <c r="O5956" t="s">
        <v>22</v>
      </c>
      <c r="P5956" s="2">
        <f>DATEVALUE(CONCATENATE(RIGHT(output[[#This Row],[month_year]],2),"/01/",LEFT(output[[#This Row],[month_year]],4)))</f>
        <v>42552</v>
      </c>
    </row>
    <row r="5957" spans="1:16" x14ac:dyDescent="0.3">
      <c r="A5957">
        <v>201607</v>
      </c>
      <c r="B5957" t="s">
        <v>143</v>
      </c>
      <c r="C5957" t="s">
        <v>396</v>
      </c>
      <c r="D5957" t="s">
        <v>396</v>
      </c>
      <c r="E5957" t="s">
        <v>397</v>
      </c>
      <c r="F5957" t="s">
        <v>35</v>
      </c>
      <c r="G5957" t="s">
        <v>27</v>
      </c>
      <c r="H5957" t="s">
        <v>38</v>
      </c>
      <c r="I5957" t="s">
        <v>150</v>
      </c>
      <c r="J5957">
        <v>81</v>
      </c>
      <c r="K5957">
        <v>6.98</v>
      </c>
      <c r="L5957">
        <v>565.38</v>
      </c>
      <c r="M5957">
        <v>1</v>
      </c>
      <c r="N5957" t="s">
        <v>397</v>
      </c>
      <c r="O5957" t="s">
        <v>22</v>
      </c>
      <c r="P5957" s="2">
        <f>DATEVALUE(CONCATENATE(RIGHT(output[[#This Row],[month_year]],2),"/01/",LEFT(output[[#This Row],[month_year]],4)))</f>
        <v>42552</v>
      </c>
    </row>
    <row r="5958" spans="1:16" x14ac:dyDescent="0.3">
      <c r="A5958">
        <v>201607</v>
      </c>
      <c r="B5958" t="s">
        <v>143</v>
      </c>
      <c r="C5958" t="s">
        <v>398</v>
      </c>
      <c r="D5958" t="s">
        <v>398</v>
      </c>
      <c r="E5958" t="s">
        <v>395</v>
      </c>
      <c r="F5958" t="s">
        <v>35</v>
      </c>
      <c r="G5958" t="s">
        <v>27</v>
      </c>
      <c r="H5958" t="s">
        <v>20</v>
      </c>
      <c r="I5958" t="s">
        <v>28</v>
      </c>
      <c r="J5958">
        <v>9852</v>
      </c>
      <c r="K5958">
        <v>5.98</v>
      </c>
      <c r="L5958">
        <v>58914.96</v>
      </c>
      <c r="N5958" t="s">
        <v>395</v>
      </c>
      <c r="O5958" t="s">
        <v>24</v>
      </c>
      <c r="P5958" s="2">
        <f>DATEVALUE(CONCATENATE(RIGHT(output[[#This Row],[month_year]],2),"/01/",LEFT(output[[#This Row],[month_year]],4)))</f>
        <v>42552</v>
      </c>
    </row>
    <row r="5959" spans="1:16" x14ac:dyDescent="0.3">
      <c r="A5959">
        <v>201607</v>
      </c>
      <c r="B5959" t="s">
        <v>143</v>
      </c>
      <c r="C5959" t="s">
        <v>399</v>
      </c>
      <c r="D5959" t="s">
        <v>399</v>
      </c>
      <c r="E5959" t="s">
        <v>397</v>
      </c>
      <c r="F5959" t="s">
        <v>35</v>
      </c>
      <c r="G5959" t="s">
        <v>27</v>
      </c>
      <c r="H5959" t="s">
        <v>38</v>
      </c>
      <c r="I5959" t="s">
        <v>150</v>
      </c>
      <c r="J5959">
        <v>8143</v>
      </c>
      <c r="K5959">
        <v>6.98</v>
      </c>
      <c r="L5959">
        <v>56838.14</v>
      </c>
      <c r="N5959" t="s">
        <v>397</v>
      </c>
      <c r="O5959" t="s">
        <v>24</v>
      </c>
      <c r="P5959" s="2">
        <f>DATEVALUE(CONCATENATE(RIGHT(output[[#This Row],[month_year]],2),"/01/",LEFT(output[[#This Row],[month_year]],4)))</f>
        <v>42552</v>
      </c>
    </row>
    <row r="5960" spans="1:16" x14ac:dyDescent="0.3">
      <c r="A5960">
        <v>201607</v>
      </c>
      <c r="B5960" t="s">
        <v>143</v>
      </c>
      <c r="C5960" t="s">
        <v>400</v>
      </c>
      <c r="D5960" t="s">
        <v>400</v>
      </c>
      <c r="E5960" t="s">
        <v>36</v>
      </c>
      <c r="F5960" t="s">
        <v>35</v>
      </c>
      <c r="G5960" t="s">
        <v>19</v>
      </c>
      <c r="H5960" t="s">
        <v>20</v>
      </c>
      <c r="I5960" t="s">
        <v>21</v>
      </c>
      <c r="J5960">
        <v>49</v>
      </c>
      <c r="K5960">
        <v>14.98</v>
      </c>
      <c r="L5960">
        <v>734.02</v>
      </c>
      <c r="M5960">
        <v>26.6666666666667</v>
      </c>
      <c r="N5960" t="s">
        <v>36</v>
      </c>
      <c r="O5960" t="s">
        <v>22</v>
      </c>
      <c r="P5960" s="2">
        <f>DATEVALUE(CONCATENATE(RIGHT(output[[#This Row],[month_year]],2),"/01/",LEFT(output[[#This Row],[month_year]],4)))</f>
        <v>42552</v>
      </c>
    </row>
    <row r="5961" spans="1:16" x14ac:dyDescent="0.3">
      <c r="A5961">
        <v>201607</v>
      </c>
      <c r="B5961" t="s">
        <v>143</v>
      </c>
      <c r="C5961" t="s">
        <v>401</v>
      </c>
      <c r="D5961" t="s">
        <v>401</v>
      </c>
      <c r="E5961" t="s">
        <v>37</v>
      </c>
      <c r="F5961" t="s">
        <v>35</v>
      </c>
      <c r="G5961" t="s">
        <v>19</v>
      </c>
      <c r="H5961" t="s">
        <v>38</v>
      </c>
      <c r="I5961" t="s">
        <v>39</v>
      </c>
      <c r="J5961">
        <v>74</v>
      </c>
      <c r="K5961">
        <v>15.98</v>
      </c>
      <c r="L5961">
        <v>1182.52</v>
      </c>
      <c r="M5961">
        <v>25.3333333333333</v>
      </c>
      <c r="N5961" t="s">
        <v>37</v>
      </c>
      <c r="O5961" t="s">
        <v>22</v>
      </c>
      <c r="P5961" s="2">
        <f>DATEVALUE(CONCATENATE(RIGHT(output[[#This Row],[month_year]],2),"/01/",LEFT(output[[#This Row],[month_year]],4)))</f>
        <v>42552</v>
      </c>
    </row>
    <row r="5962" spans="1:16" x14ac:dyDescent="0.3">
      <c r="A5962">
        <v>201607</v>
      </c>
      <c r="B5962" t="s">
        <v>143</v>
      </c>
      <c r="C5962" t="s">
        <v>402</v>
      </c>
      <c r="D5962" t="s">
        <v>402</v>
      </c>
      <c r="E5962" t="s">
        <v>36</v>
      </c>
      <c r="F5962" t="s">
        <v>35</v>
      </c>
      <c r="G5962" t="s">
        <v>161</v>
      </c>
      <c r="H5962" t="s">
        <v>20</v>
      </c>
      <c r="I5962" t="s">
        <v>162</v>
      </c>
      <c r="J5962">
        <v>3399</v>
      </c>
      <c r="K5962">
        <v>13.1466666666667</v>
      </c>
      <c r="L5962">
        <v>44685.52</v>
      </c>
      <c r="N5962" t="s">
        <v>36</v>
      </c>
      <c r="O5962" t="s">
        <v>24</v>
      </c>
      <c r="P5962" s="2">
        <f>DATEVALUE(CONCATENATE(RIGHT(output[[#This Row],[month_year]],2),"/01/",LEFT(output[[#This Row],[month_year]],4)))</f>
        <v>42552</v>
      </c>
    </row>
    <row r="5963" spans="1:16" x14ac:dyDescent="0.3">
      <c r="A5963">
        <v>201607</v>
      </c>
      <c r="B5963" t="s">
        <v>143</v>
      </c>
      <c r="C5963" t="s">
        <v>403</v>
      </c>
      <c r="D5963" t="s">
        <v>403</v>
      </c>
      <c r="E5963" t="s">
        <v>37</v>
      </c>
      <c r="F5963" t="s">
        <v>35</v>
      </c>
      <c r="G5963" t="s">
        <v>161</v>
      </c>
      <c r="H5963" t="s">
        <v>38</v>
      </c>
      <c r="I5963" t="s">
        <v>165</v>
      </c>
      <c r="J5963">
        <v>5432</v>
      </c>
      <c r="K5963">
        <v>14.2266666666667</v>
      </c>
      <c r="L5963">
        <v>77279.253333333298</v>
      </c>
      <c r="N5963" t="s">
        <v>37</v>
      </c>
      <c r="O5963" t="s">
        <v>24</v>
      </c>
      <c r="P5963" s="2">
        <f>DATEVALUE(CONCATENATE(RIGHT(output[[#This Row],[month_year]],2),"/01/",LEFT(output[[#This Row],[month_year]],4)))</f>
        <v>42552</v>
      </c>
    </row>
    <row r="5964" spans="1:16" x14ac:dyDescent="0.3">
      <c r="A5964">
        <v>201607</v>
      </c>
      <c r="B5964" t="s">
        <v>143</v>
      </c>
      <c r="C5964" t="s">
        <v>404</v>
      </c>
      <c r="D5964" t="s">
        <v>404</v>
      </c>
      <c r="E5964" t="s">
        <v>36</v>
      </c>
      <c r="F5964" t="s">
        <v>35</v>
      </c>
      <c r="G5964" t="s">
        <v>19</v>
      </c>
      <c r="H5964" t="s">
        <v>20</v>
      </c>
      <c r="I5964" t="s">
        <v>21</v>
      </c>
      <c r="J5964">
        <v>5309</v>
      </c>
      <c r="K5964">
        <v>13.033333333333299</v>
      </c>
      <c r="L5964">
        <v>69193.966666666704</v>
      </c>
      <c r="N5964" t="s">
        <v>36</v>
      </c>
      <c r="O5964" t="s">
        <v>24</v>
      </c>
      <c r="P5964" s="2">
        <f>DATEVALUE(CONCATENATE(RIGHT(output[[#This Row],[month_year]],2),"/01/",LEFT(output[[#This Row],[month_year]],4)))</f>
        <v>42552</v>
      </c>
    </row>
    <row r="5965" spans="1:16" x14ac:dyDescent="0.3">
      <c r="A5965">
        <v>201607</v>
      </c>
      <c r="B5965" t="s">
        <v>143</v>
      </c>
      <c r="C5965" t="s">
        <v>405</v>
      </c>
      <c r="D5965" t="s">
        <v>405</v>
      </c>
      <c r="E5965" t="s">
        <v>37</v>
      </c>
      <c r="F5965" t="s">
        <v>35</v>
      </c>
      <c r="G5965" t="s">
        <v>19</v>
      </c>
      <c r="H5965" t="s">
        <v>38</v>
      </c>
      <c r="I5965" t="s">
        <v>39</v>
      </c>
      <c r="J5965">
        <v>7299</v>
      </c>
      <c r="K5965">
        <v>14.19</v>
      </c>
      <c r="L5965">
        <v>103572.81</v>
      </c>
      <c r="N5965" t="s">
        <v>37</v>
      </c>
      <c r="O5965" t="s">
        <v>24</v>
      </c>
      <c r="P5965" s="2">
        <f>DATEVALUE(CONCATENATE(RIGHT(output[[#This Row],[month_year]],2),"/01/",LEFT(output[[#This Row],[month_year]],4)))</f>
        <v>42552</v>
      </c>
    </row>
    <row r="5966" spans="1:16" x14ac:dyDescent="0.3">
      <c r="A5966">
        <v>201607</v>
      </c>
      <c r="B5966" t="s">
        <v>143</v>
      </c>
      <c r="C5966" t="s">
        <v>406</v>
      </c>
      <c r="D5966" t="s">
        <v>406</v>
      </c>
      <c r="E5966" t="s">
        <v>407</v>
      </c>
      <c r="F5966" t="s">
        <v>35</v>
      </c>
      <c r="G5966" t="s">
        <v>27</v>
      </c>
      <c r="H5966" t="s">
        <v>20</v>
      </c>
      <c r="I5966" t="s">
        <v>28</v>
      </c>
      <c r="J5966">
        <v>70</v>
      </c>
      <c r="K5966">
        <v>5.98</v>
      </c>
      <c r="L5966">
        <v>418.6</v>
      </c>
      <c r="M5966">
        <v>0.66666666666666696</v>
      </c>
      <c r="N5966" t="s">
        <v>407</v>
      </c>
      <c r="O5966" t="s">
        <v>22</v>
      </c>
      <c r="P5966" s="2">
        <f>DATEVALUE(CONCATENATE(RIGHT(output[[#This Row],[month_year]],2),"/01/",LEFT(output[[#This Row],[month_year]],4)))</f>
        <v>42552</v>
      </c>
    </row>
    <row r="5967" spans="1:16" x14ac:dyDescent="0.3">
      <c r="A5967">
        <v>201607</v>
      </c>
      <c r="B5967" t="s">
        <v>143</v>
      </c>
      <c r="C5967" t="s">
        <v>408</v>
      </c>
      <c r="D5967" t="s">
        <v>408</v>
      </c>
      <c r="E5967" t="s">
        <v>409</v>
      </c>
      <c r="F5967" t="s">
        <v>35</v>
      </c>
      <c r="G5967" t="s">
        <v>27</v>
      </c>
      <c r="H5967" t="s">
        <v>38</v>
      </c>
      <c r="I5967" t="s">
        <v>150</v>
      </c>
      <c r="J5967">
        <v>41</v>
      </c>
      <c r="K5967">
        <v>6.98</v>
      </c>
      <c r="L5967">
        <v>286.18</v>
      </c>
      <c r="M5967">
        <v>1</v>
      </c>
      <c r="N5967" t="s">
        <v>409</v>
      </c>
      <c r="O5967" t="s">
        <v>22</v>
      </c>
      <c r="P5967" s="2">
        <f>DATEVALUE(CONCATENATE(RIGHT(output[[#This Row],[month_year]],2),"/01/",LEFT(output[[#This Row],[month_year]],4)))</f>
        <v>42552</v>
      </c>
    </row>
    <row r="5968" spans="1:16" x14ac:dyDescent="0.3">
      <c r="A5968">
        <v>201607</v>
      </c>
      <c r="B5968" t="s">
        <v>143</v>
      </c>
      <c r="C5968" t="s">
        <v>410</v>
      </c>
      <c r="D5968" t="s">
        <v>410</v>
      </c>
      <c r="E5968" t="s">
        <v>407</v>
      </c>
      <c r="F5968" t="s">
        <v>35</v>
      </c>
      <c r="G5968" t="s">
        <v>27</v>
      </c>
      <c r="H5968" t="s">
        <v>20</v>
      </c>
      <c r="I5968" t="s">
        <v>28</v>
      </c>
      <c r="J5968">
        <v>6001</v>
      </c>
      <c r="K5968">
        <v>5.98</v>
      </c>
      <c r="L5968">
        <v>35885.980000000003</v>
      </c>
      <c r="N5968" t="s">
        <v>407</v>
      </c>
      <c r="O5968" t="s">
        <v>24</v>
      </c>
      <c r="P5968" s="2">
        <f>DATEVALUE(CONCATENATE(RIGHT(output[[#This Row],[month_year]],2),"/01/",LEFT(output[[#This Row],[month_year]],4)))</f>
        <v>42552</v>
      </c>
    </row>
    <row r="5969" spans="1:16" x14ac:dyDescent="0.3">
      <c r="A5969">
        <v>201607</v>
      </c>
      <c r="B5969" t="s">
        <v>143</v>
      </c>
      <c r="C5969" t="s">
        <v>411</v>
      </c>
      <c r="D5969" t="s">
        <v>411</v>
      </c>
      <c r="E5969" t="s">
        <v>409</v>
      </c>
      <c r="F5969" t="s">
        <v>35</v>
      </c>
      <c r="G5969" t="s">
        <v>27</v>
      </c>
      <c r="H5969" t="s">
        <v>38</v>
      </c>
      <c r="I5969" t="s">
        <v>150</v>
      </c>
      <c r="J5969">
        <v>4374</v>
      </c>
      <c r="K5969">
        <v>6.98</v>
      </c>
      <c r="L5969">
        <v>30530.52</v>
      </c>
      <c r="N5969" t="s">
        <v>409</v>
      </c>
      <c r="O5969" t="s">
        <v>24</v>
      </c>
      <c r="P5969" s="2">
        <f>DATEVALUE(CONCATENATE(RIGHT(output[[#This Row],[month_year]],2),"/01/",LEFT(output[[#This Row],[month_year]],4)))</f>
        <v>42552</v>
      </c>
    </row>
    <row r="5970" spans="1:16" x14ac:dyDescent="0.3">
      <c r="A5970">
        <v>201607</v>
      </c>
      <c r="B5970" t="s">
        <v>143</v>
      </c>
      <c r="C5970" t="s">
        <v>412</v>
      </c>
      <c r="D5970" t="s">
        <v>412</v>
      </c>
      <c r="E5970" t="s">
        <v>93</v>
      </c>
      <c r="F5970" t="s">
        <v>35</v>
      </c>
      <c r="G5970" t="s">
        <v>19</v>
      </c>
      <c r="H5970" t="s">
        <v>20</v>
      </c>
      <c r="I5970" t="s">
        <v>21</v>
      </c>
      <c r="J5970">
        <v>21</v>
      </c>
      <c r="K5970">
        <v>14.98</v>
      </c>
      <c r="L5970">
        <v>314.58</v>
      </c>
      <c r="M5970">
        <v>24</v>
      </c>
      <c r="N5970" t="s">
        <v>93</v>
      </c>
      <c r="O5970" t="s">
        <v>22</v>
      </c>
      <c r="P5970" s="2">
        <f>DATEVALUE(CONCATENATE(RIGHT(output[[#This Row],[month_year]],2),"/01/",LEFT(output[[#This Row],[month_year]],4)))</f>
        <v>42552</v>
      </c>
    </row>
    <row r="5971" spans="1:16" x14ac:dyDescent="0.3">
      <c r="A5971">
        <v>201607</v>
      </c>
      <c r="B5971" t="s">
        <v>143</v>
      </c>
      <c r="C5971" t="s">
        <v>413</v>
      </c>
      <c r="D5971" t="s">
        <v>413</v>
      </c>
      <c r="E5971" t="s">
        <v>94</v>
      </c>
      <c r="F5971" t="s">
        <v>35</v>
      </c>
      <c r="G5971" t="s">
        <v>19</v>
      </c>
      <c r="H5971" t="s">
        <v>38</v>
      </c>
      <c r="I5971" t="s">
        <v>39</v>
      </c>
      <c r="J5971">
        <v>76</v>
      </c>
      <c r="K5971">
        <v>15.98</v>
      </c>
      <c r="L5971">
        <v>1214.48</v>
      </c>
      <c r="M5971">
        <v>22.6666666666667</v>
      </c>
      <c r="N5971" t="s">
        <v>94</v>
      </c>
      <c r="O5971" t="s">
        <v>22</v>
      </c>
      <c r="P5971" s="2">
        <f>DATEVALUE(CONCATENATE(RIGHT(output[[#This Row],[month_year]],2),"/01/",LEFT(output[[#This Row],[month_year]],4)))</f>
        <v>42552</v>
      </c>
    </row>
    <row r="5972" spans="1:16" x14ac:dyDescent="0.3">
      <c r="A5972">
        <v>201607</v>
      </c>
      <c r="B5972" t="s">
        <v>143</v>
      </c>
      <c r="C5972" t="s">
        <v>414</v>
      </c>
      <c r="D5972" t="s">
        <v>414</v>
      </c>
      <c r="E5972" t="s">
        <v>93</v>
      </c>
      <c r="F5972" t="s">
        <v>35</v>
      </c>
      <c r="G5972" t="s">
        <v>161</v>
      </c>
      <c r="H5972" t="s">
        <v>20</v>
      </c>
      <c r="I5972" t="s">
        <v>162</v>
      </c>
      <c r="J5972">
        <v>3141</v>
      </c>
      <c r="K5972">
        <v>13.1466666666667</v>
      </c>
      <c r="L5972">
        <v>41293.68</v>
      </c>
      <c r="N5972" t="s">
        <v>93</v>
      </c>
      <c r="O5972" t="s">
        <v>24</v>
      </c>
      <c r="P5972" s="2">
        <f>DATEVALUE(CONCATENATE(RIGHT(output[[#This Row],[month_year]],2),"/01/",LEFT(output[[#This Row],[month_year]],4)))</f>
        <v>42552</v>
      </c>
    </row>
    <row r="5973" spans="1:16" x14ac:dyDescent="0.3">
      <c r="A5973">
        <v>201607</v>
      </c>
      <c r="B5973" t="s">
        <v>143</v>
      </c>
      <c r="C5973" t="s">
        <v>415</v>
      </c>
      <c r="D5973" t="s">
        <v>415</v>
      </c>
      <c r="E5973" t="s">
        <v>94</v>
      </c>
      <c r="F5973" t="s">
        <v>35</v>
      </c>
      <c r="G5973" t="s">
        <v>161</v>
      </c>
      <c r="H5973" t="s">
        <v>38</v>
      </c>
      <c r="I5973" t="s">
        <v>165</v>
      </c>
      <c r="J5973">
        <v>4825</v>
      </c>
      <c r="K5973">
        <v>14.2266666666667</v>
      </c>
      <c r="L5973">
        <v>68643.666666666701</v>
      </c>
      <c r="N5973" t="s">
        <v>94</v>
      </c>
      <c r="O5973" t="s">
        <v>24</v>
      </c>
      <c r="P5973" s="2">
        <f>DATEVALUE(CONCATENATE(RIGHT(output[[#This Row],[month_year]],2),"/01/",LEFT(output[[#This Row],[month_year]],4)))</f>
        <v>42552</v>
      </c>
    </row>
    <row r="5974" spans="1:16" x14ac:dyDescent="0.3">
      <c r="A5974">
        <v>201607</v>
      </c>
      <c r="B5974" t="s">
        <v>143</v>
      </c>
      <c r="C5974" t="s">
        <v>416</v>
      </c>
      <c r="D5974" t="s">
        <v>416</v>
      </c>
      <c r="E5974" t="s">
        <v>93</v>
      </c>
      <c r="F5974" t="s">
        <v>35</v>
      </c>
      <c r="G5974" t="s">
        <v>19</v>
      </c>
      <c r="H5974" t="s">
        <v>20</v>
      </c>
      <c r="I5974" t="s">
        <v>21</v>
      </c>
      <c r="J5974">
        <v>6367</v>
      </c>
      <c r="K5974">
        <v>13.033333333333299</v>
      </c>
      <c r="L5974">
        <v>82983.233333333294</v>
      </c>
      <c r="N5974" t="s">
        <v>93</v>
      </c>
      <c r="O5974" t="s">
        <v>24</v>
      </c>
      <c r="P5974" s="2">
        <f>DATEVALUE(CONCATENATE(RIGHT(output[[#This Row],[month_year]],2),"/01/",LEFT(output[[#This Row],[month_year]],4)))</f>
        <v>42552</v>
      </c>
    </row>
    <row r="5975" spans="1:16" x14ac:dyDescent="0.3">
      <c r="A5975">
        <v>201607</v>
      </c>
      <c r="B5975" t="s">
        <v>143</v>
      </c>
      <c r="C5975" t="s">
        <v>417</v>
      </c>
      <c r="D5975" t="s">
        <v>417</v>
      </c>
      <c r="E5975" t="s">
        <v>94</v>
      </c>
      <c r="F5975" t="s">
        <v>35</v>
      </c>
      <c r="G5975" t="s">
        <v>19</v>
      </c>
      <c r="H5975" t="s">
        <v>38</v>
      </c>
      <c r="I5975" t="s">
        <v>39</v>
      </c>
      <c r="J5975">
        <v>9534</v>
      </c>
      <c r="K5975">
        <v>14.19</v>
      </c>
      <c r="L5975">
        <v>135287.46</v>
      </c>
      <c r="N5975" t="s">
        <v>94</v>
      </c>
      <c r="O5975" t="s">
        <v>24</v>
      </c>
      <c r="P5975" s="2">
        <f>DATEVALUE(CONCATENATE(RIGHT(output[[#This Row],[month_year]],2),"/01/",LEFT(output[[#This Row],[month_year]],4)))</f>
        <v>42552</v>
      </c>
    </row>
    <row r="5976" spans="1:16" x14ac:dyDescent="0.3">
      <c r="A5976">
        <v>201607</v>
      </c>
      <c r="B5976" t="s">
        <v>143</v>
      </c>
      <c r="C5976" t="s">
        <v>418</v>
      </c>
      <c r="D5976" t="s">
        <v>418</v>
      </c>
      <c r="E5976" t="s">
        <v>419</v>
      </c>
      <c r="F5976" t="s">
        <v>35</v>
      </c>
      <c r="G5976" t="s">
        <v>243</v>
      </c>
      <c r="H5976" t="s">
        <v>20</v>
      </c>
      <c r="I5976" t="s">
        <v>244</v>
      </c>
      <c r="J5976">
        <v>17</v>
      </c>
      <c r="K5976">
        <v>5.98</v>
      </c>
      <c r="L5976">
        <v>101.66</v>
      </c>
      <c r="M5976">
        <v>4</v>
      </c>
      <c r="N5976" t="s">
        <v>419</v>
      </c>
      <c r="O5976" t="s">
        <v>22</v>
      </c>
      <c r="P5976" s="2">
        <f>DATEVALUE(CONCATENATE(RIGHT(output[[#This Row],[month_year]],2),"/01/",LEFT(output[[#This Row],[month_year]],4)))</f>
        <v>42552</v>
      </c>
    </row>
    <row r="5977" spans="1:16" x14ac:dyDescent="0.3">
      <c r="A5977">
        <v>201607</v>
      </c>
      <c r="B5977" t="s">
        <v>143</v>
      </c>
      <c r="C5977" t="s">
        <v>420</v>
      </c>
      <c r="D5977" t="s">
        <v>420</v>
      </c>
      <c r="E5977" t="s">
        <v>421</v>
      </c>
      <c r="F5977" t="s">
        <v>35</v>
      </c>
      <c r="G5977" t="s">
        <v>243</v>
      </c>
      <c r="H5977" t="s">
        <v>38</v>
      </c>
      <c r="I5977" t="s">
        <v>248</v>
      </c>
      <c r="J5977">
        <v>10</v>
      </c>
      <c r="K5977">
        <v>6.98</v>
      </c>
      <c r="L5977">
        <v>69.8</v>
      </c>
      <c r="M5977">
        <v>4</v>
      </c>
      <c r="N5977" t="s">
        <v>421</v>
      </c>
      <c r="O5977" t="s">
        <v>22</v>
      </c>
      <c r="P5977" s="2">
        <f>DATEVALUE(CONCATENATE(RIGHT(output[[#This Row],[month_year]],2),"/01/",LEFT(output[[#This Row],[month_year]],4)))</f>
        <v>42552</v>
      </c>
    </row>
    <row r="5978" spans="1:16" x14ac:dyDescent="0.3">
      <c r="A5978">
        <v>201607</v>
      </c>
      <c r="B5978" t="s">
        <v>143</v>
      </c>
      <c r="C5978" t="s">
        <v>422</v>
      </c>
      <c r="D5978" t="s">
        <v>422</v>
      </c>
      <c r="E5978" t="s">
        <v>419</v>
      </c>
      <c r="F5978" t="s">
        <v>35</v>
      </c>
      <c r="G5978" t="s">
        <v>243</v>
      </c>
      <c r="H5978" t="s">
        <v>20</v>
      </c>
      <c r="I5978" t="s">
        <v>244</v>
      </c>
      <c r="J5978">
        <v>1834</v>
      </c>
      <c r="K5978">
        <v>5.98</v>
      </c>
      <c r="L5978">
        <v>10967.32</v>
      </c>
      <c r="N5978" t="s">
        <v>419</v>
      </c>
      <c r="O5978" t="s">
        <v>24</v>
      </c>
      <c r="P5978" s="2">
        <f>DATEVALUE(CONCATENATE(RIGHT(output[[#This Row],[month_year]],2),"/01/",LEFT(output[[#This Row],[month_year]],4)))</f>
        <v>42552</v>
      </c>
    </row>
    <row r="5979" spans="1:16" x14ac:dyDescent="0.3">
      <c r="A5979">
        <v>201607</v>
      </c>
      <c r="B5979" t="s">
        <v>143</v>
      </c>
      <c r="C5979" t="s">
        <v>423</v>
      </c>
      <c r="D5979" t="s">
        <v>423</v>
      </c>
      <c r="E5979" t="s">
        <v>421</v>
      </c>
      <c r="F5979" t="s">
        <v>35</v>
      </c>
      <c r="G5979" t="s">
        <v>243</v>
      </c>
      <c r="H5979" t="s">
        <v>38</v>
      </c>
      <c r="I5979" t="s">
        <v>248</v>
      </c>
      <c r="J5979">
        <v>1489</v>
      </c>
      <c r="K5979">
        <v>6.98</v>
      </c>
      <c r="L5979">
        <v>10393.219999999999</v>
      </c>
      <c r="N5979" t="s">
        <v>421</v>
      </c>
      <c r="O5979" t="s">
        <v>24</v>
      </c>
      <c r="P5979" s="2">
        <f>DATEVALUE(CONCATENATE(RIGHT(output[[#This Row],[month_year]],2),"/01/",LEFT(output[[#This Row],[month_year]],4)))</f>
        <v>42552</v>
      </c>
    </row>
    <row r="5980" spans="1:16" x14ac:dyDescent="0.3">
      <c r="A5980">
        <v>201607</v>
      </c>
      <c r="B5980" t="s">
        <v>143</v>
      </c>
      <c r="C5980" t="s">
        <v>424</v>
      </c>
      <c r="D5980" t="s">
        <v>424</v>
      </c>
      <c r="E5980" t="s">
        <v>96</v>
      </c>
      <c r="F5980" t="s">
        <v>35</v>
      </c>
      <c r="G5980" t="s">
        <v>52</v>
      </c>
      <c r="H5980" t="s">
        <v>20</v>
      </c>
      <c r="I5980" t="s">
        <v>53</v>
      </c>
      <c r="J5980">
        <v>43</v>
      </c>
      <c r="K5980">
        <v>14.98</v>
      </c>
      <c r="L5980">
        <v>644.14</v>
      </c>
      <c r="M5980">
        <v>16</v>
      </c>
      <c r="N5980" t="s">
        <v>96</v>
      </c>
      <c r="O5980" t="s">
        <v>22</v>
      </c>
      <c r="P5980" s="2">
        <f>DATEVALUE(CONCATENATE(RIGHT(output[[#This Row],[month_year]],2),"/01/",LEFT(output[[#This Row],[month_year]],4)))</f>
        <v>42552</v>
      </c>
    </row>
    <row r="5981" spans="1:16" x14ac:dyDescent="0.3">
      <c r="A5981">
        <v>201607</v>
      </c>
      <c r="B5981" t="s">
        <v>143</v>
      </c>
      <c r="C5981" t="s">
        <v>425</v>
      </c>
      <c r="D5981" t="s">
        <v>425</v>
      </c>
      <c r="E5981" t="s">
        <v>426</v>
      </c>
      <c r="F5981" t="s">
        <v>35</v>
      </c>
      <c r="G5981" t="s">
        <v>52</v>
      </c>
      <c r="H5981" t="s">
        <v>38</v>
      </c>
      <c r="I5981" t="s">
        <v>85</v>
      </c>
      <c r="J5981">
        <v>28</v>
      </c>
      <c r="K5981">
        <v>15.98</v>
      </c>
      <c r="L5981">
        <v>447.44</v>
      </c>
      <c r="M5981">
        <v>16</v>
      </c>
      <c r="N5981" t="s">
        <v>426</v>
      </c>
      <c r="O5981" t="s">
        <v>22</v>
      </c>
      <c r="P5981" s="2">
        <f>DATEVALUE(CONCATENATE(RIGHT(output[[#This Row],[month_year]],2),"/01/",LEFT(output[[#This Row],[month_year]],4)))</f>
        <v>42552</v>
      </c>
    </row>
    <row r="5982" spans="1:16" x14ac:dyDescent="0.3">
      <c r="A5982">
        <v>201607</v>
      </c>
      <c r="B5982" t="s">
        <v>143</v>
      </c>
      <c r="C5982" t="s">
        <v>427</v>
      </c>
      <c r="D5982" t="s">
        <v>427</v>
      </c>
      <c r="E5982" t="s">
        <v>96</v>
      </c>
      <c r="F5982" t="s">
        <v>35</v>
      </c>
      <c r="G5982" t="s">
        <v>52</v>
      </c>
      <c r="H5982" t="s">
        <v>20</v>
      </c>
      <c r="I5982" t="s">
        <v>53</v>
      </c>
      <c r="J5982">
        <v>3093</v>
      </c>
      <c r="K5982">
        <v>12.98</v>
      </c>
      <c r="L5982">
        <v>40147.14</v>
      </c>
      <c r="N5982" t="s">
        <v>96</v>
      </c>
      <c r="O5982" t="s">
        <v>24</v>
      </c>
      <c r="P5982" s="2">
        <f>DATEVALUE(CONCATENATE(RIGHT(output[[#This Row],[month_year]],2),"/01/",LEFT(output[[#This Row],[month_year]],4)))</f>
        <v>42552</v>
      </c>
    </row>
    <row r="5983" spans="1:16" x14ac:dyDescent="0.3">
      <c r="A5983">
        <v>201607</v>
      </c>
      <c r="B5983" t="s">
        <v>143</v>
      </c>
      <c r="C5983" t="s">
        <v>428</v>
      </c>
      <c r="D5983" t="s">
        <v>428</v>
      </c>
      <c r="E5983" t="s">
        <v>426</v>
      </c>
      <c r="F5983" t="s">
        <v>35</v>
      </c>
      <c r="G5983" t="s">
        <v>52</v>
      </c>
      <c r="H5983" t="s">
        <v>38</v>
      </c>
      <c r="I5983" t="s">
        <v>85</v>
      </c>
      <c r="J5983">
        <v>2841</v>
      </c>
      <c r="K5983">
        <v>14.18</v>
      </c>
      <c r="L5983">
        <v>40285.379999999997</v>
      </c>
      <c r="N5983" t="s">
        <v>426</v>
      </c>
      <c r="O5983" t="s">
        <v>24</v>
      </c>
      <c r="P5983" s="2">
        <f>DATEVALUE(CONCATENATE(RIGHT(output[[#This Row],[month_year]],2),"/01/",LEFT(output[[#This Row],[month_year]],4)))</f>
        <v>42552</v>
      </c>
    </row>
    <row r="5984" spans="1:16" x14ac:dyDescent="0.3">
      <c r="A5984">
        <v>201607</v>
      </c>
      <c r="B5984" t="s">
        <v>143</v>
      </c>
      <c r="C5984" t="s">
        <v>429</v>
      </c>
      <c r="D5984" t="s">
        <v>430</v>
      </c>
      <c r="E5984" t="s">
        <v>431</v>
      </c>
      <c r="F5984" t="s">
        <v>48</v>
      </c>
      <c r="G5984" t="s">
        <v>27</v>
      </c>
      <c r="H5984" t="s">
        <v>20</v>
      </c>
      <c r="I5984" t="s">
        <v>28</v>
      </c>
      <c r="J5984">
        <v>152</v>
      </c>
      <c r="K5984">
        <v>5.98</v>
      </c>
      <c r="L5984">
        <v>908.96</v>
      </c>
      <c r="M5984">
        <v>1.3333333333333299</v>
      </c>
      <c r="N5984" t="s">
        <v>431</v>
      </c>
      <c r="O5984" t="s">
        <v>22</v>
      </c>
      <c r="P5984" s="2">
        <f>DATEVALUE(CONCATENATE(RIGHT(output[[#This Row],[month_year]],2),"/01/",LEFT(output[[#This Row],[month_year]],4)))</f>
        <v>42552</v>
      </c>
    </row>
    <row r="5985" spans="1:16" x14ac:dyDescent="0.3">
      <c r="A5985">
        <v>201607</v>
      </c>
      <c r="B5985" t="s">
        <v>143</v>
      </c>
      <c r="C5985" t="s">
        <v>432</v>
      </c>
      <c r="D5985" t="s">
        <v>433</v>
      </c>
      <c r="E5985" t="s">
        <v>434</v>
      </c>
      <c r="F5985" t="s">
        <v>48</v>
      </c>
      <c r="G5985" t="s">
        <v>27</v>
      </c>
      <c r="H5985" t="s">
        <v>38</v>
      </c>
      <c r="I5985" t="s">
        <v>150</v>
      </c>
      <c r="J5985">
        <v>142</v>
      </c>
      <c r="K5985">
        <v>6.98</v>
      </c>
      <c r="L5985">
        <v>991.16</v>
      </c>
      <c r="M5985">
        <v>1</v>
      </c>
      <c r="N5985" t="s">
        <v>434</v>
      </c>
      <c r="O5985" t="s">
        <v>22</v>
      </c>
      <c r="P5985" s="2">
        <f>DATEVALUE(CONCATENATE(RIGHT(output[[#This Row],[month_year]],2),"/01/",LEFT(output[[#This Row],[month_year]],4)))</f>
        <v>42552</v>
      </c>
    </row>
    <row r="5986" spans="1:16" x14ac:dyDescent="0.3">
      <c r="A5986">
        <v>201607</v>
      </c>
      <c r="B5986" t="s">
        <v>143</v>
      </c>
      <c r="C5986" t="s">
        <v>435</v>
      </c>
      <c r="D5986" t="s">
        <v>436</v>
      </c>
      <c r="E5986" t="s">
        <v>431</v>
      </c>
      <c r="F5986" t="s">
        <v>48</v>
      </c>
      <c r="G5986" t="s">
        <v>27</v>
      </c>
      <c r="H5986" t="s">
        <v>20</v>
      </c>
      <c r="I5986" t="s">
        <v>28</v>
      </c>
      <c r="J5986">
        <v>12893</v>
      </c>
      <c r="K5986">
        <v>5.98</v>
      </c>
      <c r="L5986">
        <v>77100.14</v>
      </c>
      <c r="N5986" t="s">
        <v>431</v>
      </c>
      <c r="O5986" t="s">
        <v>24</v>
      </c>
      <c r="P5986" s="2">
        <f>DATEVALUE(CONCATENATE(RIGHT(output[[#This Row],[month_year]],2),"/01/",LEFT(output[[#This Row],[month_year]],4)))</f>
        <v>42552</v>
      </c>
    </row>
    <row r="5987" spans="1:16" x14ac:dyDescent="0.3">
      <c r="A5987">
        <v>201607</v>
      </c>
      <c r="B5987" t="s">
        <v>143</v>
      </c>
      <c r="C5987" t="s">
        <v>437</v>
      </c>
      <c r="D5987" t="s">
        <v>438</v>
      </c>
      <c r="E5987" t="s">
        <v>434</v>
      </c>
      <c r="F5987" t="s">
        <v>48</v>
      </c>
      <c r="G5987" t="s">
        <v>27</v>
      </c>
      <c r="H5987" t="s">
        <v>38</v>
      </c>
      <c r="I5987" t="s">
        <v>150</v>
      </c>
      <c r="J5987">
        <v>10277</v>
      </c>
      <c r="K5987">
        <v>6.98</v>
      </c>
      <c r="L5987">
        <v>71733.460000000006</v>
      </c>
      <c r="N5987" t="s">
        <v>434</v>
      </c>
      <c r="O5987" t="s">
        <v>24</v>
      </c>
      <c r="P5987" s="2">
        <f>DATEVALUE(CONCATENATE(RIGHT(output[[#This Row],[month_year]],2),"/01/",LEFT(output[[#This Row],[month_year]],4)))</f>
        <v>42552</v>
      </c>
    </row>
    <row r="5988" spans="1:16" x14ac:dyDescent="0.3">
      <c r="A5988">
        <v>201607</v>
      </c>
      <c r="B5988" t="s">
        <v>143</v>
      </c>
      <c r="C5988" t="s">
        <v>439</v>
      </c>
      <c r="D5988" t="s">
        <v>440</v>
      </c>
      <c r="E5988" t="s">
        <v>47</v>
      </c>
      <c r="F5988" t="s">
        <v>48</v>
      </c>
      <c r="G5988" t="s">
        <v>19</v>
      </c>
      <c r="H5988" t="s">
        <v>20</v>
      </c>
      <c r="I5988" t="s">
        <v>21</v>
      </c>
      <c r="J5988">
        <v>57</v>
      </c>
      <c r="K5988">
        <v>14.98</v>
      </c>
      <c r="L5988">
        <v>853.86</v>
      </c>
      <c r="M5988">
        <v>26.6666666666667</v>
      </c>
      <c r="N5988" t="s">
        <v>47</v>
      </c>
      <c r="O5988" t="s">
        <v>22</v>
      </c>
      <c r="P5988" s="2">
        <f>DATEVALUE(CONCATENATE(RIGHT(output[[#This Row],[month_year]],2),"/01/",LEFT(output[[#This Row],[month_year]],4)))</f>
        <v>42552</v>
      </c>
    </row>
    <row r="5989" spans="1:16" x14ac:dyDescent="0.3">
      <c r="A5989">
        <v>201607</v>
      </c>
      <c r="B5989" t="s">
        <v>143</v>
      </c>
      <c r="C5989" t="s">
        <v>441</v>
      </c>
      <c r="D5989" t="s">
        <v>442</v>
      </c>
      <c r="E5989" t="s">
        <v>443</v>
      </c>
      <c r="F5989" t="s">
        <v>48</v>
      </c>
      <c r="G5989" t="s">
        <v>19</v>
      </c>
      <c r="H5989" t="s">
        <v>38</v>
      </c>
      <c r="I5989" t="s">
        <v>39</v>
      </c>
      <c r="J5989">
        <v>65</v>
      </c>
      <c r="K5989">
        <v>15.98</v>
      </c>
      <c r="L5989">
        <v>1038.7</v>
      </c>
      <c r="M5989">
        <v>29.3333333333333</v>
      </c>
      <c r="N5989" t="s">
        <v>443</v>
      </c>
      <c r="O5989" t="s">
        <v>22</v>
      </c>
      <c r="P5989" s="2">
        <f>DATEVALUE(CONCATENATE(RIGHT(output[[#This Row],[month_year]],2),"/01/",LEFT(output[[#This Row],[month_year]],4)))</f>
        <v>42552</v>
      </c>
    </row>
    <row r="5990" spans="1:16" x14ac:dyDescent="0.3">
      <c r="A5990">
        <v>201607</v>
      </c>
      <c r="B5990" t="s">
        <v>143</v>
      </c>
      <c r="C5990" t="s">
        <v>444</v>
      </c>
      <c r="D5990" t="s">
        <v>445</v>
      </c>
      <c r="E5990" t="s">
        <v>47</v>
      </c>
      <c r="F5990" t="s">
        <v>48</v>
      </c>
      <c r="G5990" t="s">
        <v>19</v>
      </c>
      <c r="H5990" t="s">
        <v>20</v>
      </c>
      <c r="I5990" t="s">
        <v>21</v>
      </c>
      <c r="J5990">
        <v>4977</v>
      </c>
      <c r="K5990">
        <v>13.033333333333299</v>
      </c>
      <c r="L5990">
        <v>64866.9</v>
      </c>
      <c r="N5990" t="s">
        <v>47</v>
      </c>
      <c r="O5990" t="s">
        <v>24</v>
      </c>
      <c r="P5990" s="2">
        <f>DATEVALUE(CONCATENATE(RIGHT(output[[#This Row],[month_year]],2),"/01/",LEFT(output[[#This Row],[month_year]],4)))</f>
        <v>42552</v>
      </c>
    </row>
    <row r="5991" spans="1:16" x14ac:dyDescent="0.3">
      <c r="A5991">
        <v>201607</v>
      </c>
      <c r="B5991" t="s">
        <v>143</v>
      </c>
      <c r="C5991" t="s">
        <v>446</v>
      </c>
      <c r="D5991" t="s">
        <v>447</v>
      </c>
      <c r="E5991" t="s">
        <v>443</v>
      </c>
      <c r="F5991" t="s">
        <v>48</v>
      </c>
      <c r="G5991" t="s">
        <v>19</v>
      </c>
      <c r="H5991" t="s">
        <v>38</v>
      </c>
      <c r="I5991" t="s">
        <v>39</v>
      </c>
      <c r="J5991">
        <v>7782</v>
      </c>
      <c r="K5991">
        <v>14.19</v>
      </c>
      <c r="L5991">
        <v>110426.58</v>
      </c>
      <c r="N5991" t="s">
        <v>443</v>
      </c>
      <c r="O5991" t="s">
        <v>24</v>
      </c>
      <c r="P5991" s="2">
        <f>DATEVALUE(CONCATENATE(RIGHT(output[[#This Row],[month_year]],2),"/01/",LEFT(output[[#This Row],[month_year]],4)))</f>
        <v>42552</v>
      </c>
    </row>
    <row r="5992" spans="1:16" x14ac:dyDescent="0.3">
      <c r="A5992">
        <v>201607</v>
      </c>
      <c r="B5992" t="s">
        <v>143</v>
      </c>
      <c r="C5992" t="s">
        <v>448</v>
      </c>
      <c r="D5992" t="s">
        <v>449</v>
      </c>
      <c r="E5992" t="s">
        <v>450</v>
      </c>
      <c r="F5992" t="s">
        <v>48</v>
      </c>
      <c r="G5992" t="s">
        <v>243</v>
      </c>
      <c r="H5992" t="s">
        <v>20</v>
      </c>
      <c r="I5992" t="s">
        <v>244</v>
      </c>
      <c r="J5992">
        <v>22</v>
      </c>
      <c r="K5992">
        <v>5.98</v>
      </c>
      <c r="L5992">
        <v>131.56</v>
      </c>
      <c r="M5992">
        <v>4</v>
      </c>
      <c r="N5992" t="s">
        <v>450</v>
      </c>
      <c r="O5992" t="s">
        <v>22</v>
      </c>
      <c r="P5992" s="2">
        <f>DATEVALUE(CONCATENATE(RIGHT(output[[#This Row],[month_year]],2),"/01/",LEFT(output[[#This Row],[month_year]],4)))</f>
        <v>42552</v>
      </c>
    </row>
    <row r="5993" spans="1:16" x14ac:dyDescent="0.3">
      <c r="A5993">
        <v>201607</v>
      </c>
      <c r="B5993" t="s">
        <v>143</v>
      </c>
      <c r="C5993" t="s">
        <v>451</v>
      </c>
      <c r="D5993" t="s">
        <v>452</v>
      </c>
      <c r="E5993" t="s">
        <v>453</v>
      </c>
      <c r="F5993" t="s">
        <v>48</v>
      </c>
      <c r="G5993" t="s">
        <v>243</v>
      </c>
      <c r="H5993" t="s">
        <v>38</v>
      </c>
      <c r="I5993" t="s">
        <v>248</v>
      </c>
      <c r="J5993">
        <v>19</v>
      </c>
      <c r="K5993">
        <v>6.98</v>
      </c>
      <c r="L5993">
        <v>132.62</v>
      </c>
      <c r="M5993">
        <v>4</v>
      </c>
      <c r="N5993" t="s">
        <v>453</v>
      </c>
      <c r="O5993" t="s">
        <v>22</v>
      </c>
      <c r="P5993" s="2">
        <f>DATEVALUE(CONCATENATE(RIGHT(output[[#This Row],[month_year]],2),"/01/",LEFT(output[[#This Row],[month_year]],4)))</f>
        <v>42552</v>
      </c>
    </row>
    <row r="5994" spans="1:16" x14ac:dyDescent="0.3">
      <c r="A5994">
        <v>201607</v>
      </c>
      <c r="B5994" t="s">
        <v>143</v>
      </c>
      <c r="C5994" t="s">
        <v>454</v>
      </c>
      <c r="D5994" t="s">
        <v>455</v>
      </c>
      <c r="E5994" t="s">
        <v>450</v>
      </c>
      <c r="F5994" t="s">
        <v>48</v>
      </c>
      <c r="G5994" t="s">
        <v>243</v>
      </c>
      <c r="H5994" t="s">
        <v>20</v>
      </c>
      <c r="I5994" t="s">
        <v>244</v>
      </c>
      <c r="J5994">
        <v>2738</v>
      </c>
      <c r="K5994">
        <v>5.98</v>
      </c>
      <c r="L5994">
        <v>16373.24</v>
      </c>
      <c r="N5994" t="s">
        <v>450</v>
      </c>
      <c r="O5994" t="s">
        <v>24</v>
      </c>
      <c r="P5994" s="2">
        <f>DATEVALUE(CONCATENATE(RIGHT(output[[#This Row],[month_year]],2),"/01/",LEFT(output[[#This Row],[month_year]],4)))</f>
        <v>42552</v>
      </c>
    </row>
    <row r="5995" spans="1:16" x14ac:dyDescent="0.3">
      <c r="A5995">
        <v>201607</v>
      </c>
      <c r="B5995" t="s">
        <v>143</v>
      </c>
      <c r="C5995" t="s">
        <v>456</v>
      </c>
      <c r="D5995" t="s">
        <v>457</v>
      </c>
      <c r="E5995" t="s">
        <v>453</v>
      </c>
      <c r="F5995" t="s">
        <v>48</v>
      </c>
      <c r="G5995" t="s">
        <v>243</v>
      </c>
      <c r="H5995" t="s">
        <v>38</v>
      </c>
      <c r="I5995" t="s">
        <v>248</v>
      </c>
      <c r="J5995">
        <v>1926</v>
      </c>
      <c r="K5995">
        <v>6.98</v>
      </c>
      <c r="L5995">
        <v>13443.48</v>
      </c>
      <c r="N5995" t="s">
        <v>453</v>
      </c>
      <c r="O5995" t="s">
        <v>24</v>
      </c>
      <c r="P5995" s="2">
        <f>DATEVALUE(CONCATENATE(RIGHT(output[[#This Row],[month_year]],2),"/01/",LEFT(output[[#This Row],[month_year]],4)))</f>
        <v>42552</v>
      </c>
    </row>
    <row r="5996" spans="1:16" x14ac:dyDescent="0.3">
      <c r="A5996">
        <v>201607</v>
      </c>
      <c r="B5996" t="s">
        <v>143</v>
      </c>
      <c r="C5996" t="s">
        <v>458</v>
      </c>
      <c r="D5996" t="s">
        <v>459</v>
      </c>
      <c r="E5996" t="s">
        <v>51</v>
      </c>
      <c r="F5996" t="s">
        <v>48</v>
      </c>
      <c r="G5996" t="s">
        <v>52</v>
      </c>
      <c r="H5996" t="s">
        <v>20</v>
      </c>
      <c r="I5996" t="s">
        <v>53</v>
      </c>
      <c r="J5996">
        <v>28</v>
      </c>
      <c r="K5996">
        <v>14.98</v>
      </c>
      <c r="L5996">
        <v>419.44</v>
      </c>
      <c r="M5996">
        <v>16</v>
      </c>
      <c r="N5996" t="s">
        <v>51</v>
      </c>
      <c r="O5996" t="s">
        <v>22</v>
      </c>
      <c r="P5996" s="2">
        <f>DATEVALUE(CONCATENATE(RIGHT(output[[#This Row],[month_year]],2),"/01/",LEFT(output[[#This Row],[month_year]],4)))</f>
        <v>42552</v>
      </c>
    </row>
    <row r="5997" spans="1:16" x14ac:dyDescent="0.3">
      <c r="A5997">
        <v>201607</v>
      </c>
      <c r="B5997" t="s">
        <v>143</v>
      </c>
      <c r="C5997" t="s">
        <v>460</v>
      </c>
      <c r="D5997" t="s">
        <v>461</v>
      </c>
      <c r="E5997" t="s">
        <v>462</v>
      </c>
      <c r="F5997" t="s">
        <v>48</v>
      </c>
      <c r="G5997" t="s">
        <v>52</v>
      </c>
      <c r="H5997" t="s">
        <v>38</v>
      </c>
      <c r="I5997" t="s">
        <v>85</v>
      </c>
      <c r="J5997">
        <v>15</v>
      </c>
      <c r="K5997">
        <v>15.98</v>
      </c>
      <c r="L5997">
        <v>239.7</v>
      </c>
      <c r="M5997">
        <v>16</v>
      </c>
      <c r="N5997" t="s">
        <v>462</v>
      </c>
      <c r="O5997" t="s">
        <v>22</v>
      </c>
      <c r="P5997" s="2">
        <f>DATEVALUE(CONCATENATE(RIGHT(output[[#This Row],[month_year]],2),"/01/",LEFT(output[[#This Row],[month_year]],4)))</f>
        <v>42552</v>
      </c>
    </row>
    <row r="5998" spans="1:16" x14ac:dyDescent="0.3">
      <c r="A5998">
        <v>201607</v>
      </c>
      <c r="B5998" t="s">
        <v>143</v>
      </c>
      <c r="C5998" t="s">
        <v>463</v>
      </c>
      <c r="D5998" t="s">
        <v>464</v>
      </c>
      <c r="E5998" t="s">
        <v>51</v>
      </c>
      <c r="F5998" t="s">
        <v>48</v>
      </c>
      <c r="G5998" t="s">
        <v>52</v>
      </c>
      <c r="H5998" t="s">
        <v>20</v>
      </c>
      <c r="I5998" t="s">
        <v>53</v>
      </c>
      <c r="J5998">
        <v>3673</v>
      </c>
      <c r="K5998">
        <v>12.98</v>
      </c>
      <c r="L5998">
        <v>47675.54</v>
      </c>
      <c r="N5998" t="s">
        <v>51</v>
      </c>
      <c r="O5998" t="s">
        <v>24</v>
      </c>
      <c r="P5998" s="2">
        <f>DATEVALUE(CONCATENATE(RIGHT(output[[#This Row],[month_year]],2),"/01/",LEFT(output[[#This Row],[month_year]],4)))</f>
        <v>42552</v>
      </c>
    </row>
    <row r="5999" spans="1:16" x14ac:dyDescent="0.3">
      <c r="A5999">
        <v>201607</v>
      </c>
      <c r="B5999" t="s">
        <v>143</v>
      </c>
      <c r="C5999" t="s">
        <v>465</v>
      </c>
      <c r="D5999" t="s">
        <v>466</v>
      </c>
      <c r="E5999" t="s">
        <v>462</v>
      </c>
      <c r="F5999" t="s">
        <v>48</v>
      </c>
      <c r="G5999" t="s">
        <v>52</v>
      </c>
      <c r="H5999" t="s">
        <v>38</v>
      </c>
      <c r="I5999" t="s">
        <v>85</v>
      </c>
      <c r="J5999">
        <v>4137</v>
      </c>
      <c r="K5999">
        <v>14.18</v>
      </c>
      <c r="L5999">
        <v>58662.66</v>
      </c>
      <c r="N5999" t="s">
        <v>462</v>
      </c>
      <c r="O5999" t="s">
        <v>24</v>
      </c>
      <c r="P5999" s="2">
        <f>DATEVALUE(CONCATENATE(RIGHT(output[[#This Row],[month_year]],2),"/01/",LEFT(output[[#This Row],[month_year]],4)))</f>
        <v>42552</v>
      </c>
    </row>
    <row r="6000" spans="1:16" x14ac:dyDescent="0.3">
      <c r="A6000">
        <v>201607</v>
      </c>
      <c r="B6000" t="s">
        <v>143</v>
      </c>
      <c r="C6000" t="s">
        <v>467</v>
      </c>
      <c r="D6000" t="s">
        <v>468</v>
      </c>
      <c r="E6000" t="s">
        <v>469</v>
      </c>
      <c r="F6000" t="s">
        <v>48</v>
      </c>
      <c r="G6000" t="s">
        <v>27</v>
      </c>
      <c r="H6000" t="s">
        <v>20</v>
      </c>
      <c r="I6000" t="s">
        <v>28</v>
      </c>
      <c r="J6000">
        <v>67</v>
      </c>
      <c r="K6000">
        <v>5.98</v>
      </c>
      <c r="L6000">
        <v>400.66</v>
      </c>
      <c r="M6000">
        <v>1.3333333333333299</v>
      </c>
      <c r="N6000" t="s">
        <v>469</v>
      </c>
      <c r="O6000" t="s">
        <v>22</v>
      </c>
      <c r="P6000" s="2">
        <f>DATEVALUE(CONCATENATE(RIGHT(output[[#This Row],[month_year]],2),"/01/",LEFT(output[[#This Row],[month_year]],4)))</f>
        <v>42552</v>
      </c>
    </row>
    <row r="6001" spans="1:16" x14ac:dyDescent="0.3">
      <c r="A6001">
        <v>201607</v>
      </c>
      <c r="B6001" t="s">
        <v>143</v>
      </c>
      <c r="C6001" t="s">
        <v>470</v>
      </c>
      <c r="D6001" t="s">
        <v>471</v>
      </c>
      <c r="E6001" t="s">
        <v>472</v>
      </c>
      <c r="F6001" t="s">
        <v>48</v>
      </c>
      <c r="G6001" t="s">
        <v>27</v>
      </c>
      <c r="H6001" t="s">
        <v>38</v>
      </c>
      <c r="I6001" t="s">
        <v>150</v>
      </c>
      <c r="J6001">
        <v>48</v>
      </c>
      <c r="K6001">
        <v>6.98</v>
      </c>
      <c r="L6001">
        <v>335.04</v>
      </c>
      <c r="M6001">
        <v>1.3333333333333299</v>
      </c>
      <c r="N6001" t="s">
        <v>472</v>
      </c>
      <c r="O6001" t="s">
        <v>22</v>
      </c>
      <c r="P6001" s="2">
        <f>DATEVALUE(CONCATENATE(RIGHT(output[[#This Row],[month_year]],2),"/01/",LEFT(output[[#This Row],[month_year]],4)))</f>
        <v>42552</v>
      </c>
    </row>
    <row r="6002" spans="1:16" x14ac:dyDescent="0.3">
      <c r="A6002">
        <v>201607</v>
      </c>
      <c r="B6002" t="s">
        <v>143</v>
      </c>
      <c r="C6002" t="s">
        <v>473</v>
      </c>
      <c r="D6002" t="s">
        <v>474</v>
      </c>
      <c r="E6002" t="s">
        <v>469</v>
      </c>
      <c r="F6002" t="s">
        <v>48</v>
      </c>
      <c r="G6002" t="s">
        <v>27</v>
      </c>
      <c r="H6002" t="s">
        <v>20</v>
      </c>
      <c r="I6002" t="s">
        <v>28</v>
      </c>
      <c r="J6002">
        <v>9371</v>
      </c>
      <c r="K6002">
        <v>5.98</v>
      </c>
      <c r="L6002">
        <v>56038.58</v>
      </c>
      <c r="N6002" t="s">
        <v>469</v>
      </c>
      <c r="O6002" t="s">
        <v>24</v>
      </c>
      <c r="P6002" s="2">
        <f>DATEVALUE(CONCATENATE(RIGHT(output[[#This Row],[month_year]],2),"/01/",LEFT(output[[#This Row],[month_year]],4)))</f>
        <v>42552</v>
      </c>
    </row>
    <row r="6003" spans="1:16" x14ac:dyDescent="0.3">
      <c r="A6003">
        <v>201607</v>
      </c>
      <c r="B6003" t="s">
        <v>143</v>
      </c>
      <c r="C6003" t="s">
        <v>475</v>
      </c>
      <c r="D6003" t="s">
        <v>476</v>
      </c>
      <c r="E6003" t="s">
        <v>472</v>
      </c>
      <c r="F6003" t="s">
        <v>48</v>
      </c>
      <c r="G6003" t="s">
        <v>27</v>
      </c>
      <c r="H6003" t="s">
        <v>38</v>
      </c>
      <c r="I6003" t="s">
        <v>150</v>
      </c>
      <c r="J6003">
        <v>6478</v>
      </c>
      <c r="K6003">
        <v>6.98</v>
      </c>
      <c r="L6003">
        <v>45216.44</v>
      </c>
      <c r="N6003" t="s">
        <v>472</v>
      </c>
      <c r="O6003" t="s">
        <v>24</v>
      </c>
      <c r="P6003" s="2">
        <f>DATEVALUE(CONCATENATE(RIGHT(output[[#This Row],[month_year]],2),"/01/",LEFT(output[[#This Row],[month_year]],4)))</f>
        <v>42552</v>
      </c>
    </row>
    <row r="6004" spans="1:16" x14ac:dyDescent="0.3">
      <c r="A6004">
        <v>201607</v>
      </c>
      <c r="B6004" t="s">
        <v>143</v>
      </c>
      <c r="C6004" t="s">
        <v>477</v>
      </c>
      <c r="D6004" t="s">
        <v>478</v>
      </c>
      <c r="E6004" t="s">
        <v>61</v>
      </c>
      <c r="F6004" t="s">
        <v>48</v>
      </c>
      <c r="G6004" t="s">
        <v>19</v>
      </c>
      <c r="H6004" t="s">
        <v>20</v>
      </c>
      <c r="I6004" t="s">
        <v>21</v>
      </c>
      <c r="J6004">
        <v>35</v>
      </c>
      <c r="K6004">
        <v>14.98</v>
      </c>
      <c r="L6004">
        <v>524.29999999999995</v>
      </c>
      <c r="M6004">
        <v>24</v>
      </c>
      <c r="N6004" t="s">
        <v>61</v>
      </c>
      <c r="O6004" t="s">
        <v>22</v>
      </c>
      <c r="P6004" s="2">
        <f>DATEVALUE(CONCATENATE(RIGHT(output[[#This Row],[month_year]],2),"/01/",LEFT(output[[#This Row],[month_year]],4)))</f>
        <v>42552</v>
      </c>
    </row>
    <row r="6005" spans="1:16" x14ac:dyDescent="0.3">
      <c r="A6005">
        <v>201607</v>
      </c>
      <c r="B6005" t="s">
        <v>143</v>
      </c>
      <c r="C6005" t="s">
        <v>479</v>
      </c>
      <c r="D6005" t="s">
        <v>480</v>
      </c>
      <c r="E6005" t="s">
        <v>481</v>
      </c>
      <c r="F6005" t="s">
        <v>48</v>
      </c>
      <c r="G6005" t="s">
        <v>19</v>
      </c>
      <c r="H6005" t="s">
        <v>38</v>
      </c>
      <c r="I6005" t="s">
        <v>39</v>
      </c>
      <c r="J6005">
        <v>35</v>
      </c>
      <c r="K6005">
        <v>15.98</v>
      </c>
      <c r="L6005">
        <v>559.29999999999995</v>
      </c>
      <c r="M6005">
        <v>22.6666666666667</v>
      </c>
      <c r="N6005" t="s">
        <v>481</v>
      </c>
      <c r="O6005" t="s">
        <v>22</v>
      </c>
      <c r="P6005" s="2">
        <f>DATEVALUE(CONCATENATE(RIGHT(output[[#This Row],[month_year]],2),"/01/",LEFT(output[[#This Row],[month_year]],4)))</f>
        <v>42552</v>
      </c>
    </row>
    <row r="6006" spans="1:16" x14ac:dyDescent="0.3">
      <c r="A6006">
        <v>201607</v>
      </c>
      <c r="B6006" t="s">
        <v>143</v>
      </c>
      <c r="C6006" t="s">
        <v>482</v>
      </c>
      <c r="D6006" t="s">
        <v>483</v>
      </c>
      <c r="E6006" t="s">
        <v>61</v>
      </c>
      <c r="F6006" t="s">
        <v>48</v>
      </c>
      <c r="G6006" t="s">
        <v>19</v>
      </c>
      <c r="H6006" t="s">
        <v>20</v>
      </c>
      <c r="I6006" t="s">
        <v>21</v>
      </c>
      <c r="J6006">
        <v>4774</v>
      </c>
      <c r="K6006">
        <v>13.033333333333299</v>
      </c>
      <c r="L6006">
        <v>62221.133333333302</v>
      </c>
      <c r="N6006" t="s">
        <v>61</v>
      </c>
      <c r="O6006" t="s">
        <v>24</v>
      </c>
      <c r="P6006" s="2">
        <f>DATEVALUE(CONCATENATE(RIGHT(output[[#This Row],[month_year]],2),"/01/",LEFT(output[[#This Row],[month_year]],4)))</f>
        <v>42552</v>
      </c>
    </row>
    <row r="6007" spans="1:16" x14ac:dyDescent="0.3">
      <c r="A6007">
        <v>201607</v>
      </c>
      <c r="B6007" t="s">
        <v>143</v>
      </c>
      <c r="C6007" t="s">
        <v>484</v>
      </c>
      <c r="D6007" t="s">
        <v>485</v>
      </c>
      <c r="E6007" t="s">
        <v>481</v>
      </c>
      <c r="F6007" t="s">
        <v>48</v>
      </c>
      <c r="G6007" t="s">
        <v>19</v>
      </c>
      <c r="H6007" t="s">
        <v>38</v>
      </c>
      <c r="I6007" t="s">
        <v>39</v>
      </c>
      <c r="J6007">
        <v>7643</v>
      </c>
      <c r="K6007">
        <v>14.19</v>
      </c>
      <c r="L6007">
        <v>108454.17</v>
      </c>
      <c r="N6007" t="s">
        <v>481</v>
      </c>
      <c r="O6007" t="s">
        <v>24</v>
      </c>
      <c r="P6007" s="2">
        <f>DATEVALUE(CONCATENATE(RIGHT(output[[#This Row],[month_year]],2),"/01/",LEFT(output[[#This Row],[month_year]],4)))</f>
        <v>42552</v>
      </c>
    </row>
    <row r="6008" spans="1:16" x14ac:dyDescent="0.3">
      <c r="A6008">
        <v>201607</v>
      </c>
      <c r="B6008" t="s">
        <v>143</v>
      </c>
      <c r="C6008" t="s">
        <v>486</v>
      </c>
      <c r="D6008" t="s">
        <v>487</v>
      </c>
      <c r="E6008" t="s">
        <v>488</v>
      </c>
      <c r="F6008" t="s">
        <v>65</v>
      </c>
      <c r="G6008" t="s">
        <v>27</v>
      </c>
      <c r="H6008" t="s">
        <v>20</v>
      </c>
      <c r="I6008" t="s">
        <v>28</v>
      </c>
      <c r="J6008">
        <v>57</v>
      </c>
      <c r="K6008">
        <v>5.98</v>
      </c>
      <c r="L6008">
        <v>340.86</v>
      </c>
      <c r="M6008">
        <v>1.3333333333333299</v>
      </c>
      <c r="N6008" t="s">
        <v>488</v>
      </c>
      <c r="O6008" t="s">
        <v>22</v>
      </c>
      <c r="P6008" s="2">
        <f>DATEVALUE(CONCATENATE(RIGHT(output[[#This Row],[month_year]],2),"/01/",LEFT(output[[#This Row],[month_year]],4)))</f>
        <v>42552</v>
      </c>
    </row>
    <row r="6009" spans="1:16" x14ac:dyDescent="0.3">
      <c r="A6009">
        <v>201607</v>
      </c>
      <c r="B6009" t="s">
        <v>143</v>
      </c>
      <c r="C6009" t="s">
        <v>489</v>
      </c>
      <c r="D6009" t="s">
        <v>490</v>
      </c>
      <c r="E6009" t="s">
        <v>491</v>
      </c>
      <c r="F6009" t="s">
        <v>65</v>
      </c>
      <c r="G6009" t="s">
        <v>27</v>
      </c>
      <c r="H6009" t="s">
        <v>38</v>
      </c>
      <c r="I6009" t="s">
        <v>150</v>
      </c>
      <c r="J6009">
        <v>47</v>
      </c>
      <c r="K6009">
        <v>6.98</v>
      </c>
      <c r="L6009">
        <v>328.06</v>
      </c>
      <c r="M6009">
        <v>1.3333333333333299</v>
      </c>
      <c r="N6009" t="s">
        <v>491</v>
      </c>
      <c r="O6009" t="s">
        <v>22</v>
      </c>
      <c r="P6009" s="2">
        <f>DATEVALUE(CONCATENATE(RIGHT(output[[#This Row],[month_year]],2),"/01/",LEFT(output[[#This Row],[month_year]],4)))</f>
        <v>42552</v>
      </c>
    </row>
    <row r="6010" spans="1:16" x14ac:dyDescent="0.3">
      <c r="A6010">
        <v>201607</v>
      </c>
      <c r="B6010" t="s">
        <v>143</v>
      </c>
      <c r="C6010" t="s">
        <v>492</v>
      </c>
      <c r="D6010" t="s">
        <v>493</v>
      </c>
      <c r="E6010" t="s">
        <v>488</v>
      </c>
      <c r="F6010" t="s">
        <v>65</v>
      </c>
      <c r="G6010" t="s">
        <v>27</v>
      </c>
      <c r="H6010" t="s">
        <v>20</v>
      </c>
      <c r="I6010" t="s">
        <v>28</v>
      </c>
      <c r="J6010">
        <v>4315</v>
      </c>
      <c r="K6010">
        <v>5.98</v>
      </c>
      <c r="L6010">
        <v>25803.7</v>
      </c>
      <c r="N6010" t="s">
        <v>488</v>
      </c>
      <c r="O6010" t="s">
        <v>24</v>
      </c>
      <c r="P6010" s="2">
        <f>DATEVALUE(CONCATENATE(RIGHT(output[[#This Row],[month_year]],2),"/01/",LEFT(output[[#This Row],[month_year]],4)))</f>
        <v>42552</v>
      </c>
    </row>
    <row r="6011" spans="1:16" x14ac:dyDescent="0.3">
      <c r="A6011">
        <v>201607</v>
      </c>
      <c r="B6011" t="s">
        <v>143</v>
      </c>
      <c r="C6011" t="s">
        <v>494</v>
      </c>
      <c r="D6011" t="s">
        <v>495</v>
      </c>
      <c r="E6011" t="s">
        <v>491</v>
      </c>
      <c r="F6011" t="s">
        <v>65</v>
      </c>
      <c r="G6011" t="s">
        <v>27</v>
      </c>
      <c r="H6011" t="s">
        <v>38</v>
      </c>
      <c r="I6011" t="s">
        <v>150</v>
      </c>
      <c r="J6011">
        <v>3224</v>
      </c>
      <c r="K6011">
        <v>6.98</v>
      </c>
      <c r="L6011">
        <v>22503.52</v>
      </c>
      <c r="N6011" t="s">
        <v>491</v>
      </c>
      <c r="O6011" t="s">
        <v>24</v>
      </c>
      <c r="P6011" s="2">
        <f>DATEVALUE(CONCATENATE(RIGHT(output[[#This Row],[month_year]],2),"/01/",LEFT(output[[#This Row],[month_year]],4)))</f>
        <v>42552</v>
      </c>
    </row>
    <row r="6012" spans="1:16" x14ac:dyDescent="0.3">
      <c r="A6012">
        <v>201607</v>
      </c>
      <c r="B6012" t="s">
        <v>143</v>
      </c>
      <c r="C6012" t="s">
        <v>496</v>
      </c>
      <c r="D6012" t="s">
        <v>497</v>
      </c>
      <c r="E6012" t="s">
        <v>498</v>
      </c>
      <c r="F6012" t="s">
        <v>65</v>
      </c>
      <c r="G6012" t="s">
        <v>19</v>
      </c>
      <c r="H6012" t="s">
        <v>20</v>
      </c>
      <c r="I6012" t="s">
        <v>21</v>
      </c>
      <c r="J6012">
        <v>25</v>
      </c>
      <c r="K6012">
        <v>14.98</v>
      </c>
      <c r="L6012">
        <v>374.5</v>
      </c>
      <c r="M6012">
        <v>18.6666666666667</v>
      </c>
      <c r="N6012" t="s">
        <v>498</v>
      </c>
      <c r="O6012" t="s">
        <v>22</v>
      </c>
      <c r="P6012" s="2">
        <f>DATEVALUE(CONCATENATE(RIGHT(output[[#This Row],[month_year]],2),"/01/",LEFT(output[[#This Row],[month_year]],4)))</f>
        <v>42552</v>
      </c>
    </row>
    <row r="6013" spans="1:16" x14ac:dyDescent="0.3">
      <c r="A6013">
        <v>201607</v>
      </c>
      <c r="B6013" t="s">
        <v>143</v>
      </c>
      <c r="C6013" t="s">
        <v>499</v>
      </c>
      <c r="D6013" t="s">
        <v>500</v>
      </c>
      <c r="E6013" t="s">
        <v>501</v>
      </c>
      <c r="F6013" t="s">
        <v>65</v>
      </c>
      <c r="G6013" t="s">
        <v>19</v>
      </c>
      <c r="H6013" t="s">
        <v>38</v>
      </c>
      <c r="I6013" t="s">
        <v>39</v>
      </c>
      <c r="J6013">
        <v>51</v>
      </c>
      <c r="K6013">
        <v>15.98</v>
      </c>
      <c r="L6013">
        <v>814.98</v>
      </c>
      <c r="M6013">
        <v>16</v>
      </c>
      <c r="N6013" t="s">
        <v>501</v>
      </c>
      <c r="O6013" t="s">
        <v>22</v>
      </c>
      <c r="P6013" s="2">
        <f>DATEVALUE(CONCATENATE(RIGHT(output[[#This Row],[month_year]],2),"/01/",LEFT(output[[#This Row],[month_year]],4)))</f>
        <v>42552</v>
      </c>
    </row>
    <row r="6014" spans="1:16" x14ac:dyDescent="0.3">
      <c r="A6014">
        <v>201607</v>
      </c>
      <c r="B6014" t="s">
        <v>143</v>
      </c>
      <c r="C6014" t="s">
        <v>502</v>
      </c>
      <c r="D6014" t="s">
        <v>503</v>
      </c>
      <c r="E6014" t="s">
        <v>498</v>
      </c>
      <c r="F6014" t="s">
        <v>65</v>
      </c>
      <c r="G6014" t="s">
        <v>161</v>
      </c>
      <c r="H6014" t="s">
        <v>20</v>
      </c>
      <c r="I6014" t="s">
        <v>162</v>
      </c>
      <c r="J6014">
        <v>2288</v>
      </c>
      <c r="K6014">
        <v>13.1466666666667</v>
      </c>
      <c r="L6014">
        <v>30079.573333333301</v>
      </c>
      <c r="N6014" t="s">
        <v>498</v>
      </c>
      <c r="O6014" t="s">
        <v>24</v>
      </c>
      <c r="P6014" s="2">
        <f>DATEVALUE(CONCATENATE(RIGHT(output[[#This Row],[month_year]],2),"/01/",LEFT(output[[#This Row],[month_year]],4)))</f>
        <v>42552</v>
      </c>
    </row>
    <row r="6015" spans="1:16" x14ac:dyDescent="0.3">
      <c r="A6015">
        <v>201607</v>
      </c>
      <c r="B6015" t="s">
        <v>143</v>
      </c>
      <c r="C6015" t="s">
        <v>504</v>
      </c>
      <c r="D6015" t="s">
        <v>505</v>
      </c>
      <c r="E6015" t="s">
        <v>501</v>
      </c>
      <c r="F6015" t="s">
        <v>65</v>
      </c>
      <c r="G6015" t="s">
        <v>161</v>
      </c>
      <c r="H6015" t="s">
        <v>38</v>
      </c>
      <c r="I6015" t="s">
        <v>165</v>
      </c>
      <c r="J6015">
        <v>3240</v>
      </c>
      <c r="K6015">
        <v>14.2266666666667</v>
      </c>
      <c r="L6015">
        <v>46094.400000000001</v>
      </c>
      <c r="N6015" t="s">
        <v>501</v>
      </c>
      <c r="O6015" t="s">
        <v>24</v>
      </c>
      <c r="P6015" s="2">
        <f>DATEVALUE(CONCATENATE(RIGHT(output[[#This Row],[month_year]],2),"/01/",LEFT(output[[#This Row],[month_year]],4)))</f>
        <v>42552</v>
      </c>
    </row>
    <row r="6016" spans="1:16" x14ac:dyDescent="0.3">
      <c r="A6016">
        <v>201607</v>
      </c>
      <c r="B6016" t="s">
        <v>143</v>
      </c>
      <c r="C6016" t="s">
        <v>506</v>
      </c>
      <c r="D6016" t="s">
        <v>507</v>
      </c>
      <c r="E6016" t="s">
        <v>498</v>
      </c>
      <c r="F6016" t="s">
        <v>65</v>
      </c>
      <c r="G6016" t="s">
        <v>19</v>
      </c>
      <c r="H6016" t="s">
        <v>20</v>
      </c>
      <c r="I6016" t="s">
        <v>21</v>
      </c>
      <c r="J6016">
        <v>2917</v>
      </c>
      <c r="K6016">
        <v>13.033333333333299</v>
      </c>
      <c r="L6016">
        <v>38018.233333333301</v>
      </c>
      <c r="N6016" t="s">
        <v>498</v>
      </c>
      <c r="O6016" t="s">
        <v>24</v>
      </c>
      <c r="P6016" s="2">
        <f>DATEVALUE(CONCATENATE(RIGHT(output[[#This Row],[month_year]],2),"/01/",LEFT(output[[#This Row],[month_year]],4)))</f>
        <v>42552</v>
      </c>
    </row>
    <row r="6017" spans="1:16" x14ac:dyDescent="0.3">
      <c r="A6017">
        <v>201607</v>
      </c>
      <c r="B6017" t="s">
        <v>143</v>
      </c>
      <c r="C6017" t="s">
        <v>508</v>
      </c>
      <c r="D6017" t="s">
        <v>509</v>
      </c>
      <c r="E6017" t="s">
        <v>501</v>
      </c>
      <c r="F6017" t="s">
        <v>65</v>
      </c>
      <c r="G6017" t="s">
        <v>19</v>
      </c>
      <c r="H6017" t="s">
        <v>38</v>
      </c>
      <c r="I6017" t="s">
        <v>39</v>
      </c>
      <c r="J6017">
        <v>4368</v>
      </c>
      <c r="K6017">
        <v>14.19</v>
      </c>
      <c r="L6017">
        <v>61981.919999999998</v>
      </c>
      <c r="N6017" t="s">
        <v>501</v>
      </c>
      <c r="O6017" t="s">
        <v>24</v>
      </c>
      <c r="P6017" s="2">
        <f>DATEVALUE(CONCATENATE(RIGHT(output[[#This Row],[month_year]],2),"/01/",LEFT(output[[#This Row],[month_year]],4)))</f>
        <v>42552</v>
      </c>
    </row>
    <row r="6018" spans="1:16" x14ac:dyDescent="0.3">
      <c r="A6018">
        <v>201607</v>
      </c>
      <c r="B6018" t="s">
        <v>143</v>
      </c>
      <c r="C6018" t="s">
        <v>510</v>
      </c>
      <c r="D6018" t="s">
        <v>511</v>
      </c>
      <c r="E6018" t="s">
        <v>512</v>
      </c>
      <c r="F6018" t="s">
        <v>65</v>
      </c>
      <c r="G6018" t="s">
        <v>27</v>
      </c>
      <c r="H6018" t="s">
        <v>20</v>
      </c>
      <c r="I6018" t="s">
        <v>28</v>
      </c>
      <c r="J6018">
        <v>18</v>
      </c>
      <c r="K6018">
        <v>5.98</v>
      </c>
      <c r="L6018">
        <v>107.64</v>
      </c>
      <c r="M6018">
        <v>0.66666666666666696</v>
      </c>
      <c r="N6018" t="s">
        <v>512</v>
      </c>
      <c r="O6018" t="s">
        <v>22</v>
      </c>
      <c r="P6018" s="2">
        <f>DATEVALUE(CONCATENATE(RIGHT(output[[#This Row],[month_year]],2),"/01/",LEFT(output[[#This Row],[month_year]],4)))</f>
        <v>42552</v>
      </c>
    </row>
    <row r="6019" spans="1:16" x14ac:dyDescent="0.3">
      <c r="A6019">
        <v>201607</v>
      </c>
      <c r="B6019" t="s">
        <v>143</v>
      </c>
      <c r="C6019" t="s">
        <v>513</v>
      </c>
      <c r="D6019" t="s">
        <v>514</v>
      </c>
      <c r="E6019" t="s">
        <v>515</v>
      </c>
      <c r="F6019" t="s">
        <v>65</v>
      </c>
      <c r="G6019" t="s">
        <v>27</v>
      </c>
      <c r="H6019" t="s">
        <v>38</v>
      </c>
      <c r="I6019" t="s">
        <v>150</v>
      </c>
      <c r="J6019">
        <v>12</v>
      </c>
      <c r="K6019">
        <v>6.98</v>
      </c>
      <c r="L6019">
        <v>83.76</v>
      </c>
      <c r="M6019">
        <v>0.66666666666666696</v>
      </c>
      <c r="N6019" t="s">
        <v>515</v>
      </c>
      <c r="O6019" t="s">
        <v>22</v>
      </c>
      <c r="P6019" s="2">
        <f>DATEVALUE(CONCATENATE(RIGHT(output[[#This Row],[month_year]],2),"/01/",LEFT(output[[#This Row],[month_year]],4)))</f>
        <v>42552</v>
      </c>
    </row>
    <row r="6020" spans="1:16" x14ac:dyDescent="0.3">
      <c r="A6020">
        <v>201607</v>
      </c>
      <c r="B6020" t="s">
        <v>143</v>
      </c>
      <c r="C6020" t="s">
        <v>516</v>
      </c>
      <c r="D6020" t="s">
        <v>517</v>
      </c>
      <c r="E6020" t="s">
        <v>512</v>
      </c>
      <c r="F6020" t="s">
        <v>65</v>
      </c>
      <c r="G6020" t="s">
        <v>27</v>
      </c>
      <c r="H6020" t="s">
        <v>20</v>
      </c>
      <c r="I6020" t="s">
        <v>28</v>
      </c>
      <c r="J6020">
        <v>1521</v>
      </c>
      <c r="K6020">
        <v>5.98</v>
      </c>
      <c r="L6020">
        <v>9095.58</v>
      </c>
      <c r="N6020" t="s">
        <v>512</v>
      </c>
      <c r="O6020" t="s">
        <v>24</v>
      </c>
      <c r="P6020" s="2">
        <f>DATEVALUE(CONCATENATE(RIGHT(output[[#This Row],[month_year]],2),"/01/",LEFT(output[[#This Row],[month_year]],4)))</f>
        <v>42552</v>
      </c>
    </row>
    <row r="6021" spans="1:16" x14ac:dyDescent="0.3">
      <c r="A6021">
        <v>201607</v>
      </c>
      <c r="B6021" t="s">
        <v>143</v>
      </c>
      <c r="C6021" t="s">
        <v>518</v>
      </c>
      <c r="D6021" t="s">
        <v>519</v>
      </c>
      <c r="E6021" t="s">
        <v>515</v>
      </c>
      <c r="F6021" t="s">
        <v>65</v>
      </c>
      <c r="G6021" t="s">
        <v>27</v>
      </c>
      <c r="H6021" t="s">
        <v>38</v>
      </c>
      <c r="I6021" t="s">
        <v>150</v>
      </c>
      <c r="J6021">
        <v>1048</v>
      </c>
      <c r="K6021">
        <v>6.98</v>
      </c>
      <c r="L6021">
        <v>7315.04</v>
      </c>
      <c r="N6021" t="s">
        <v>515</v>
      </c>
      <c r="O6021" t="s">
        <v>24</v>
      </c>
      <c r="P6021" s="2">
        <f>DATEVALUE(CONCATENATE(RIGHT(output[[#This Row],[month_year]],2),"/01/",LEFT(output[[#This Row],[month_year]],4)))</f>
        <v>42552</v>
      </c>
    </row>
    <row r="6022" spans="1:16" x14ac:dyDescent="0.3">
      <c r="A6022">
        <v>201607</v>
      </c>
      <c r="B6022" t="s">
        <v>143</v>
      </c>
      <c r="C6022" t="s">
        <v>520</v>
      </c>
      <c r="D6022" t="s">
        <v>521</v>
      </c>
      <c r="E6022" t="s">
        <v>100</v>
      </c>
      <c r="F6022" t="s">
        <v>65</v>
      </c>
      <c r="G6022" t="s">
        <v>19</v>
      </c>
      <c r="H6022" t="s">
        <v>20</v>
      </c>
      <c r="I6022" t="s">
        <v>21</v>
      </c>
      <c r="J6022">
        <v>32</v>
      </c>
      <c r="K6022">
        <v>14.98</v>
      </c>
      <c r="L6022">
        <v>479.36</v>
      </c>
      <c r="M6022">
        <v>21.3333333333333</v>
      </c>
      <c r="N6022" t="s">
        <v>100</v>
      </c>
      <c r="O6022" t="s">
        <v>22</v>
      </c>
      <c r="P6022" s="2">
        <f>DATEVALUE(CONCATENATE(RIGHT(output[[#This Row],[month_year]],2),"/01/",LEFT(output[[#This Row],[month_year]],4)))</f>
        <v>42552</v>
      </c>
    </row>
    <row r="6023" spans="1:16" x14ac:dyDescent="0.3">
      <c r="A6023">
        <v>201607</v>
      </c>
      <c r="B6023" t="s">
        <v>143</v>
      </c>
      <c r="C6023" t="s">
        <v>522</v>
      </c>
      <c r="D6023" t="s">
        <v>102</v>
      </c>
      <c r="E6023" t="s">
        <v>103</v>
      </c>
      <c r="F6023" t="s">
        <v>65</v>
      </c>
      <c r="G6023" t="s">
        <v>19</v>
      </c>
      <c r="H6023" t="s">
        <v>38</v>
      </c>
      <c r="I6023" t="s">
        <v>39</v>
      </c>
      <c r="J6023">
        <v>49</v>
      </c>
      <c r="K6023">
        <v>15.98</v>
      </c>
      <c r="L6023">
        <v>783.02</v>
      </c>
      <c r="M6023">
        <v>20</v>
      </c>
      <c r="N6023" t="s">
        <v>103</v>
      </c>
      <c r="O6023" t="s">
        <v>22</v>
      </c>
      <c r="P6023" s="2">
        <f>DATEVALUE(CONCATENATE(RIGHT(output[[#This Row],[month_year]],2),"/01/",LEFT(output[[#This Row],[month_year]],4)))</f>
        <v>42552</v>
      </c>
    </row>
    <row r="6024" spans="1:16" x14ac:dyDescent="0.3">
      <c r="A6024">
        <v>201607</v>
      </c>
      <c r="B6024" t="s">
        <v>143</v>
      </c>
      <c r="C6024" t="s">
        <v>523</v>
      </c>
      <c r="D6024" t="s">
        <v>524</v>
      </c>
      <c r="E6024" t="s">
        <v>100</v>
      </c>
      <c r="F6024" t="s">
        <v>65</v>
      </c>
      <c r="G6024" t="s">
        <v>161</v>
      </c>
      <c r="H6024" t="s">
        <v>20</v>
      </c>
      <c r="I6024" t="s">
        <v>162</v>
      </c>
      <c r="J6024">
        <v>3605</v>
      </c>
      <c r="K6024">
        <v>13.1466666666667</v>
      </c>
      <c r="L6024">
        <v>47393.733333333301</v>
      </c>
      <c r="N6024" t="s">
        <v>100</v>
      </c>
      <c r="O6024" t="s">
        <v>24</v>
      </c>
      <c r="P6024" s="2">
        <f>DATEVALUE(CONCATENATE(RIGHT(output[[#This Row],[month_year]],2),"/01/",LEFT(output[[#This Row],[month_year]],4)))</f>
        <v>42552</v>
      </c>
    </row>
    <row r="6025" spans="1:16" x14ac:dyDescent="0.3">
      <c r="A6025">
        <v>201607</v>
      </c>
      <c r="B6025" t="s">
        <v>143</v>
      </c>
      <c r="C6025" t="s">
        <v>525</v>
      </c>
      <c r="D6025" t="s">
        <v>526</v>
      </c>
      <c r="E6025" t="s">
        <v>103</v>
      </c>
      <c r="F6025" t="s">
        <v>65</v>
      </c>
      <c r="G6025" t="s">
        <v>161</v>
      </c>
      <c r="H6025" t="s">
        <v>38</v>
      </c>
      <c r="I6025" t="s">
        <v>165</v>
      </c>
      <c r="J6025">
        <v>5181</v>
      </c>
      <c r="K6025">
        <v>14.2266666666667</v>
      </c>
      <c r="L6025">
        <v>73708.36</v>
      </c>
      <c r="N6025" t="s">
        <v>103</v>
      </c>
      <c r="O6025" t="s">
        <v>24</v>
      </c>
      <c r="P6025" s="2">
        <f>DATEVALUE(CONCATENATE(RIGHT(output[[#This Row],[month_year]],2),"/01/",LEFT(output[[#This Row],[month_year]],4)))</f>
        <v>42552</v>
      </c>
    </row>
    <row r="6026" spans="1:16" x14ac:dyDescent="0.3">
      <c r="A6026">
        <v>201607</v>
      </c>
      <c r="B6026" t="s">
        <v>143</v>
      </c>
      <c r="C6026" t="s">
        <v>527</v>
      </c>
      <c r="D6026" t="s">
        <v>528</v>
      </c>
      <c r="E6026" t="s">
        <v>100</v>
      </c>
      <c r="F6026" t="s">
        <v>65</v>
      </c>
      <c r="G6026" t="s">
        <v>19</v>
      </c>
      <c r="H6026" t="s">
        <v>20</v>
      </c>
      <c r="I6026" t="s">
        <v>21</v>
      </c>
      <c r="J6026">
        <v>4241</v>
      </c>
      <c r="K6026">
        <v>13.033333333333299</v>
      </c>
      <c r="L6026">
        <v>55274.366666666698</v>
      </c>
      <c r="N6026" t="s">
        <v>100</v>
      </c>
      <c r="O6026" t="s">
        <v>24</v>
      </c>
      <c r="P6026" s="2">
        <f>DATEVALUE(CONCATENATE(RIGHT(output[[#This Row],[month_year]],2),"/01/",LEFT(output[[#This Row],[month_year]],4)))</f>
        <v>42552</v>
      </c>
    </row>
    <row r="6027" spans="1:16" x14ac:dyDescent="0.3">
      <c r="A6027">
        <v>201607</v>
      </c>
      <c r="B6027" t="s">
        <v>143</v>
      </c>
      <c r="C6027" t="s">
        <v>529</v>
      </c>
      <c r="D6027" t="s">
        <v>530</v>
      </c>
      <c r="E6027" t="s">
        <v>103</v>
      </c>
      <c r="F6027" t="s">
        <v>65</v>
      </c>
      <c r="G6027" t="s">
        <v>19</v>
      </c>
      <c r="H6027" t="s">
        <v>38</v>
      </c>
      <c r="I6027" t="s">
        <v>39</v>
      </c>
      <c r="J6027">
        <v>5043</v>
      </c>
      <c r="K6027">
        <v>14.19</v>
      </c>
      <c r="L6027">
        <v>71560.17</v>
      </c>
      <c r="N6027" t="s">
        <v>103</v>
      </c>
      <c r="O6027" t="s">
        <v>24</v>
      </c>
      <c r="P6027" s="2">
        <f>DATEVALUE(CONCATENATE(RIGHT(output[[#This Row],[month_year]],2),"/01/",LEFT(output[[#This Row],[month_year]],4)))</f>
        <v>42552</v>
      </c>
    </row>
    <row r="6028" spans="1:16" x14ac:dyDescent="0.3">
      <c r="A6028">
        <v>201607</v>
      </c>
      <c r="B6028" t="s">
        <v>143</v>
      </c>
      <c r="C6028" t="s">
        <v>553</v>
      </c>
      <c r="D6028" t="s">
        <v>554</v>
      </c>
      <c r="E6028" t="s">
        <v>555</v>
      </c>
      <c r="F6028" t="s">
        <v>65</v>
      </c>
      <c r="G6028" t="s">
        <v>27</v>
      </c>
      <c r="H6028" t="s">
        <v>20</v>
      </c>
      <c r="I6028" t="s">
        <v>28</v>
      </c>
      <c r="J6028">
        <v>21</v>
      </c>
      <c r="K6028">
        <v>5.98</v>
      </c>
      <c r="L6028">
        <v>125.58</v>
      </c>
      <c r="M6028">
        <v>0.66666666666666696</v>
      </c>
      <c r="N6028" t="s">
        <v>555</v>
      </c>
      <c r="O6028" t="s">
        <v>22</v>
      </c>
      <c r="P6028" s="2">
        <f>DATEVALUE(CONCATENATE(RIGHT(output[[#This Row],[month_year]],2),"/01/",LEFT(output[[#This Row],[month_year]],4)))</f>
        <v>42552</v>
      </c>
    </row>
    <row r="6029" spans="1:16" x14ac:dyDescent="0.3">
      <c r="A6029">
        <v>201607</v>
      </c>
      <c r="B6029" t="s">
        <v>143</v>
      </c>
      <c r="C6029" t="s">
        <v>556</v>
      </c>
      <c r="D6029" t="s">
        <v>557</v>
      </c>
      <c r="E6029" t="s">
        <v>558</v>
      </c>
      <c r="F6029" t="s">
        <v>65</v>
      </c>
      <c r="G6029" t="s">
        <v>27</v>
      </c>
      <c r="H6029" t="s">
        <v>38</v>
      </c>
      <c r="I6029" t="s">
        <v>150</v>
      </c>
      <c r="J6029">
        <v>16</v>
      </c>
      <c r="K6029">
        <v>6.98</v>
      </c>
      <c r="L6029">
        <v>111.68</v>
      </c>
      <c r="M6029">
        <v>0.66666666666666696</v>
      </c>
      <c r="N6029" t="s">
        <v>558</v>
      </c>
      <c r="O6029" t="s">
        <v>22</v>
      </c>
      <c r="P6029" s="2">
        <f>DATEVALUE(CONCATENATE(RIGHT(output[[#This Row],[month_year]],2),"/01/",LEFT(output[[#This Row],[month_year]],4)))</f>
        <v>42552</v>
      </c>
    </row>
    <row r="6030" spans="1:16" x14ac:dyDescent="0.3">
      <c r="A6030">
        <v>201607</v>
      </c>
      <c r="B6030" t="s">
        <v>143</v>
      </c>
      <c r="C6030" t="s">
        <v>559</v>
      </c>
      <c r="D6030" t="s">
        <v>560</v>
      </c>
      <c r="E6030" t="s">
        <v>555</v>
      </c>
      <c r="F6030" t="s">
        <v>65</v>
      </c>
      <c r="G6030" t="s">
        <v>27</v>
      </c>
      <c r="H6030" t="s">
        <v>20</v>
      </c>
      <c r="I6030" t="s">
        <v>28</v>
      </c>
      <c r="J6030">
        <v>3159</v>
      </c>
      <c r="K6030">
        <v>5.98</v>
      </c>
      <c r="L6030">
        <v>18890.82</v>
      </c>
      <c r="N6030" t="s">
        <v>555</v>
      </c>
      <c r="O6030" t="s">
        <v>24</v>
      </c>
      <c r="P6030" s="2">
        <f>DATEVALUE(CONCATENATE(RIGHT(output[[#This Row],[month_year]],2),"/01/",LEFT(output[[#This Row],[month_year]],4)))</f>
        <v>42552</v>
      </c>
    </row>
    <row r="6031" spans="1:16" x14ac:dyDescent="0.3">
      <c r="A6031">
        <v>201607</v>
      </c>
      <c r="B6031" t="s">
        <v>143</v>
      </c>
      <c r="C6031" t="s">
        <v>561</v>
      </c>
      <c r="D6031" t="s">
        <v>562</v>
      </c>
      <c r="E6031" t="s">
        <v>558</v>
      </c>
      <c r="F6031" t="s">
        <v>65</v>
      </c>
      <c r="G6031" t="s">
        <v>27</v>
      </c>
      <c r="H6031" t="s">
        <v>38</v>
      </c>
      <c r="I6031" t="s">
        <v>150</v>
      </c>
      <c r="J6031">
        <v>2192</v>
      </c>
      <c r="K6031">
        <v>6.98</v>
      </c>
      <c r="L6031">
        <v>15300.16</v>
      </c>
      <c r="N6031" t="s">
        <v>558</v>
      </c>
      <c r="O6031" t="s">
        <v>24</v>
      </c>
      <c r="P6031" s="2">
        <f>DATEVALUE(CONCATENATE(RIGHT(output[[#This Row],[month_year]],2),"/01/",LEFT(output[[#This Row],[month_year]],4)))</f>
        <v>42552</v>
      </c>
    </row>
    <row r="6032" spans="1:16" x14ac:dyDescent="0.3">
      <c r="A6032">
        <v>201607</v>
      </c>
      <c r="B6032" t="s">
        <v>143</v>
      </c>
      <c r="C6032" t="s">
        <v>563</v>
      </c>
      <c r="D6032" t="s">
        <v>564</v>
      </c>
      <c r="E6032" t="s">
        <v>113</v>
      </c>
      <c r="F6032" t="s">
        <v>65</v>
      </c>
      <c r="G6032" t="s">
        <v>161</v>
      </c>
      <c r="H6032" t="s">
        <v>38</v>
      </c>
      <c r="I6032" t="s">
        <v>165</v>
      </c>
      <c r="J6032">
        <v>4424</v>
      </c>
      <c r="K6032">
        <v>14.2266666666667</v>
      </c>
      <c r="L6032">
        <v>62938.773333333302</v>
      </c>
      <c r="M6032">
        <v>21.3333333333333</v>
      </c>
      <c r="N6032" t="s">
        <v>113</v>
      </c>
      <c r="O6032" t="s">
        <v>22</v>
      </c>
      <c r="P6032" s="2">
        <f>DATEVALUE(CONCATENATE(RIGHT(output[[#This Row],[month_year]],2),"/01/",LEFT(output[[#This Row],[month_year]],4)))</f>
        <v>42552</v>
      </c>
    </row>
    <row r="6033" spans="1:16" x14ac:dyDescent="0.3">
      <c r="A6033">
        <v>201607</v>
      </c>
      <c r="B6033" t="s">
        <v>143</v>
      </c>
      <c r="C6033" t="s">
        <v>565</v>
      </c>
      <c r="D6033" t="s">
        <v>566</v>
      </c>
      <c r="E6033" t="s">
        <v>113</v>
      </c>
      <c r="F6033" t="s">
        <v>65</v>
      </c>
      <c r="G6033" t="s">
        <v>19</v>
      </c>
      <c r="H6033" t="s">
        <v>38</v>
      </c>
      <c r="I6033" t="s">
        <v>39</v>
      </c>
      <c r="J6033">
        <v>4881</v>
      </c>
      <c r="K6033">
        <v>14.19</v>
      </c>
      <c r="L6033">
        <v>69261.39</v>
      </c>
      <c r="N6033" t="s">
        <v>113</v>
      </c>
      <c r="O6033" t="s">
        <v>24</v>
      </c>
      <c r="P6033" s="2">
        <f>DATEVALUE(CONCATENATE(RIGHT(output[[#This Row],[month_year]],2),"/01/",LEFT(output[[#This Row],[month_year]],4)))</f>
        <v>42552</v>
      </c>
    </row>
    <row r="6034" spans="1:16" x14ac:dyDescent="0.3">
      <c r="A6034">
        <v>201607</v>
      </c>
      <c r="B6034" t="s">
        <v>143</v>
      </c>
      <c r="C6034" t="s">
        <v>567</v>
      </c>
      <c r="D6034" t="s">
        <v>568</v>
      </c>
      <c r="E6034" t="s">
        <v>67</v>
      </c>
      <c r="F6034" t="s">
        <v>65</v>
      </c>
      <c r="G6034" t="s">
        <v>19</v>
      </c>
      <c r="H6034" t="s">
        <v>20</v>
      </c>
      <c r="I6034" t="s">
        <v>21</v>
      </c>
      <c r="J6034">
        <v>41</v>
      </c>
      <c r="K6034">
        <v>14.98</v>
      </c>
      <c r="L6034">
        <v>614.17999999999995</v>
      </c>
      <c r="M6034">
        <v>21.3333333333333</v>
      </c>
      <c r="N6034" t="s">
        <v>67</v>
      </c>
      <c r="O6034" t="s">
        <v>22</v>
      </c>
      <c r="P6034" s="2">
        <f>DATEVALUE(CONCATENATE(RIGHT(output[[#This Row],[month_year]],2),"/01/",LEFT(output[[#This Row],[month_year]],4)))</f>
        <v>42552</v>
      </c>
    </row>
    <row r="6035" spans="1:16" x14ac:dyDescent="0.3">
      <c r="A6035">
        <v>201607</v>
      </c>
      <c r="B6035" t="s">
        <v>143</v>
      </c>
      <c r="C6035" t="s">
        <v>569</v>
      </c>
      <c r="D6035" t="s">
        <v>112</v>
      </c>
      <c r="E6035" t="s">
        <v>113</v>
      </c>
      <c r="F6035" t="s">
        <v>65</v>
      </c>
      <c r="G6035" t="s">
        <v>19</v>
      </c>
      <c r="H6035" t="s">
        <v>38</v>
      </c>
      <c r="I6035" t="s">
        <v>39</v>
      </c>
      <c r="J6035">
        <v>44</v>
      </c>
      <c r="K6035">
        <v>15.98</v>
      </c>
      <c r="L6035">
        <v>703.12</v>
      </c>
      <c r="N6035" t="s">
        <v>113</v>
      </c>
      <c r="O6035" t="s">
        <v>24</v>
      </c>
      <c r="P6035" s="2">
        <f>DATEVALUE(CONCATENATE(RIGHT(output[[#This Row],[month_year]],2),"/01/",LEFT(output[[#This Row],[month_year]],4)))</f>
        <v>42552</v>
      </c>
    </row>
    <row r="6036" spans="1:16" x14ac:dyDescent="0.3">
      <c r="A6036">
        <v>201607</v>
      </c>
      <c r="B6036" t="s">
        <v>143</v>
      </c>
      <c r="C6036" t="s">
        <v>570</v>
      </c>
      <c r="D6036" t="s">
        <v>571</v>
      </c>
      <c r="E6036" t="s">
        <v>67</v>
      </c>
      <c r="F6036" t="s">
        <v>65</v>
      </c>
      <c r="G6036" t="s">
        <v>161</v>
      </c>
      <c r="H6036" t="s">
        <v>20</v>
      </c>
      <c r="I6036" t="s">
        <v>162</v>
      </c>
      <c r="J6036">
        <v>3448</v>
      </c>
      <c r="K6036">
        <v>13.1466666666667</v>
      </c>
      <c r="L6036">
        <v>45329.706666666701</v>
      </c>
      <c r="N6036" t="s">
        <v>67</v>
      </c>
      <c r="O6036" t="s">
        <v>24</v>
      </c>
      <c r="P6036" s="2">
        <f>DATEVALUE(CONCATENATE(RIGHT(output[[#This Row],[month_year]],2),"/01/",LEFT(output[[#This Row],[month_year]],4)))</f>
        <v>42552</v>
      </c>
    </row>
    <row r="6037" spans="1:16" x14ac:dyDescent="0.3">
      <c r="A6037">
        <v>201607</v>
      </c>
      <c r="B6037" t="s">
        <v>143</v>
      </c>
      <c r="C6037" t="s">
        <v>572</v>
      </c>
      <c r="D6037" t="s">
        <v>573</v>
      </c>
      <c r="E6037" t="s">
        <v>67</v>
      </c>
      <c r="F6037" t="s">
        <v>65</v>
      </c>
      <c r="G6037" t="s">
        <v>19</v>
      </c>
      <c r="H6037" t="s">
        <v>20</v>
      </c>
      <c r="I6037" t="s">
        <v>21</v>
      </c>
      <c r="J6037">
        <v>3998</v>
      </c>
      <c r="K6037">
        <v>13.033333333333299</v>
      </c>
      <c r="L6037">
        <v>52107.266666666699</v>
      </c>
      <c r="N6037" t="s">
        <v>67</v>
      </c>
      <c r="O6037" t="s">
        <v>24</v>
      </c>
      <c r="P6037" s="2">
        <f>DATEVALUE(CONCATENATE(RIGHT(output[[#This Row],[month_year]],2),"/01/",LEFT(output[[#This Row],[month_year]],4)))</f>
        <v>42552</v>
      </c>
    </row>
    <row r="6038" spans="1:16" x14ac:dyDescent="0.3">
      <c r="A6038">
        <v>201607</v>
      </c>
      <c r="B6038" t="s">
        <v>143</v>
      </c>
      <c r="C6038" t="s">
        <v>574</v>
      </c>
      <c r="D6038" t="s">
        <v>575</v>
      </c>
      <c r="E6038" t="s">
        <v>576</v>
      </c>
      <c r="F6038" t="s">
        <v>65</v>
      </c>
      <c r="G6038" t="s">
        <v>27</v>
      </c>
      <c r="H6038" t="s">
        <v>20</v>
      </c>
      <c r="I6038" t="s">
        <v>28</v>
      </c>
      <c r="J6038">
        <v>40</v>
      </c>
      <c r="K6038">
        <v>5.98</v>
      </c>
      <c r="L6038">
        <v>239.2</v>
      </c>
      <c r="M6038">
        <v>0.66666666666666696</v>
      </c>
      <c r="N6038" t="s">
        <v>576</v>
      </c>
      <c r="O6038" t="s">
        <v>22</v>
      </c>
      <c r="P6038" s="2">
        <f>DATEVALUE(CONCATENATE(RIGHT(output[[#This Row],[month_year]],2),"/01/",LEFT(output[[#This Row],[month_year]],4)))</f>
        <v>42552</v>
      </c>
    </row>
    <row r="6039" spans="1:16" x14ac:dyDescent="0.3">
      <c r="A6039">
        <v>201607</v>
      </c>
      <c r="B6039" t="s">
        <v>143</v>
      </c>
      <c r="C6039" t="s">
        <v>577</v>
      </c>
      <c r="D6039" t="s">
        <v>578</v>
      </c>
      <c r="E6039" t="s">
        <v>579</v>
      </c>
      <c r="F6039" t="s">
        <v>65</v>
      </c>
      <c r="G6039" t="s">
        <v>27</v>
      </c>
      <c r="H6039" t="s">
        <v>38</v>
      </c>
      <c r="I6039" t="s">
        <v>150</v>
      </c>
      <c r="J6039">
        <v>25</v>
      </c>
      <c r="K6039">
        <v>6.98</v>
      </c>
      <c r="L6039">
        <v>174.5</v>
      </c>
      <c r="M6039">
        <v>0.66666666666666696</v>
      </c>
      <c r="N6039" t="s">
        <v>579</v>
      </c>
      <c r="O6039" t="s">
        <v>22</v>
      </c>
      <c r="P6039" s="2">
        <f>DATEVALUE(CONCATENATE(RIGHT(output[[#This Row],[month_year]],2),"/01/",LEFT(output[[#This Row],[month_year]],4)))</f>
        <v>42552</v>
      </c>
    </row>
    <row r="6040" spans="1:16" x14ac:dyDescent="0.3">
      <c r="A6040">
        <v>201607</v>
      </c>
      <c r="B6040" t="s">
        <v>143</v>
      </c>
      <c r="C6040" t="s">
        <v>580</v>
      </c>
      <c r="D6040" t="s">
        <v>581</v>
      </c>
      <c r="E6040" t="s">
        <v>576</v>
      </c>
      <c r="F6040" t="s">
        <v>65</v>
      </c>
      <c r="G6040" t="s">
        <v>27</v>
      </c>
      <c r="H6040" t="s">
        <v>20</v>
      </c>
      <c r="I6040" t="s">
        <v>28</v>
      </c>
      <c r="J6040">
        <v>3428</v>
      </c>
      <c r="K6040">
        <v>5.98</v>
      </c>
      <c r="L6040">
        <v>20499.439999999999</v>
      </c>
      <c r="N6040" t="s">
        <v>576</v>
      </c>
      <c r="O6040" t="s">
        <v>24</v>
      </c>
      <c r="P6040" s="2">
        <f>DATEVALUE(CONCATENATE(RIGHT(output[[#This Row],[month_year]],2),"/01/",LEFT(output[[#This Row],[month_year]],4)))</f>
        <v>42552</v>
      </c>
    </row>
    <row r="6041" spans="1:16" x14ac:dyDescent="0.3">
      <c r="A6041">
        <v>201607</v>
      </c>
      <c r="B6041" t="s">
        <v>143</v>
      </c>
      <c r="C6041" t="s">
        <v>582</v>
      </c>
      <c r="D6041" t="s">
        <v>583</v>
      </c>
      <c r="E6041" t="s">
        <v>579</v>
      </c>
      <c r="F6041" t="s">
        <v>65</v>
      </c>
      <c r="G6041" t="s">
        <v>27</v>
      </c>
      <c r="H6041" t="s">
        <v>38</v>
      </c>
      <c r="I6041" t="s">
        <v>150</v>
      </c>
      <c r="J6041">
        <v>2583</v>
      </c>
      <c r="K6041">
        <v>6.98</v>
      </c>
      <c r="L6041">
        <v>18029.34</v>
      </c>
      <c r="N6041" t="s">
        <v>579</v>
      </c>
      <c r="O6041" t="s">
        <v>24</v>
      </c>
      <c r="P6041" s="2">
        <f>DATEVALUE(CONCATENATE(RIGHT(output[[#This Row],[month_year]],2),"/01/",LEFT(output[[#This Row],[month_year]],4)))</f>
        <v>42552</v>
      </c>
    </row>
    <row r="6042" spans="1:16" x14ac:dyDescent="0.3">
      <c r="A6042">
        <v>201607</v>
      </c>
      <c r="B6042" t="s">
        <v>143</v>
      </c>
      <c r="C6042" t="s">
        <v>584</v>
      </c>
      <c r="D6042" t="s">
        <v>585</v>
      </c>
      <c r="E6042" t="s">
        <v>115</v>
      </c>
      <c r="F6042" t="s">
        <v>65</v>
      </c>
      <c r="G6042" t="s">
        <v>19</v>
      </c>
      <c r="H6042" t="s">
        <v>20</v>
      </c>
      <c r="I6042" t="s">
        <v>21</v>
      </c>
      <c r="J6042">
        <v>32</v>
      </c>
      <c r="K6042">
        <v>14.98</v>
      </c>
      <c r="L6042">
        <v>479.36</v>
      </c>
      <c r="M6042">
        <v>17.3333333333333</v>
      </c>
      <c r="N6042" t="s">
        <v>115</v>
      </c>
      <c r="O6042" t="s">
        <v>22</v>
      </c>
      <c r="P6042" s="2">
        <f>DATEVALUE(CONCATENATE(RIGHT(output[[#This Row],[month_year]],2),"/01/",LEFT(output[[#This Row],[month_year]],4)))</f>
        <v>42552</v>
      </c>
    </row>
    <row r="6043" spans="1:16" x14ac:dyDescent="0.3">
      <c r="A6043">
        <v>201607</v>
      </c>
      <c r="B6043" t="s">
        <v>143</v>
      </c>
      <c r="C6043" t="s">
        <v>586</v>
      </c>
      <c r="D6043" t="s">
        <v>585</v>
      </c>
      <c r="E6043" t="s">
        <v>115</v>
      </c>
      <c r="F6043" t="s">
        <v>65</v>
      </c>
      <c r="G6043" t="s">
        <v>19</v>
      </c>
      <c r="H6043" t="s">
        <v>20</v>
      </c>
      <c r="I6043" t="s">
        <v>21</v>
      </c>
      <c r="J6043">
        <v>1958</v>
      </c>
      <c r="K6043">
        <v>14.98</v>
      </c>
      <c r="L6043">
        <v>29330.84</v>
      </c>
      <c r="N6043" t="s">
        <v>115</v>
      </c>
      <c r="O6043" t="s">
        <v>24</v>
      </c>
      <c r="P6043" s="2">
        <f>DATEVALUE(CONCATENATE(RIGHT(output[[#This Row],[month_year]],2),"/01/",LEFT(output[[#This Row],[month_year]],4)))</f>
        <v>42552</v>
      </c>
    </row>
    <row r="6044" spans="1:16" x14ac:dyDescent="0.3">
      <c r="A6044">
        <v>201607</v>
      </c>
      <c r="B6044" t="s">
        <v>143</v>
      </c>
      <c r="C6044" t="s">
        <v>587</v>
      </c>
      <c r="D6044" t="s">
        <v>588</v>
      </c>
      <c r="E6044" t="s">
        <v>117</v>
      </c>
      <c r="F6044" t="s">
        <v>65</v>
      </c>
      <c r="G6044" t="s">
        <v>19</v>
      </c>
      <c r="H6044" t="s">
        <v>38</v>
      </c>
      <c r="I6044" t="s">
        <v>39</v>
      </c>
      <c r="J6044">
        <v>49</v>
      </c>
      <c r="K6044">
        <v>15.98</v>
      </c>
      <c r="L6044">
        <v>783.02</v>
      </c>
      <c r="M6044">
        <v>17.3333333333333</v>
      </c>
      <c r="N6044" t="s">
        <v>117</v>
      </c>
      <c r="O6044" t="s">
        <v>22</v>
      </c>
      <c r="P6044" s="2">
        <f>DATEVALUE(CONCATENATE(RIGHT(output[[#This Row],[month_year]],2),"/01/",LEFT(output[[#This Row],[month_year]],4)))</f>
        <v>42552</v>
      </c>
    </row>
    <row r="6045" spans="1:16" x14ac:dyDescent="0.3">
      <c r="A6045">
        <v>201607</v>
      </c>
      <c r="B6045" t="s">
        <v>143</v>
      </c>
      <c r="C6045" t="s">
        <v>589</v>
      </c>
      <c r="D6045" t="s">
        <v>590</v>
      </c>
      <c r="E6045" t="s">
        <v>117</v>
      </c>
      <c r="F6045" t="s">
        <v>65</v>
      </c>
      <c r="G6045" t="s">
        <v>161</v>
      </c>
      <c r="H6045" t="s">
        <v>38</v>
      </c>
      <c r="I6045" t="s">
        <v>165</v>
      </c>
      <c r="J6045">
        <v>3231</v>
      </c>
      <c r="K6045">
        <v>14.2266666666667</v>
      </c>
      <c r="L6045">
        <v>45966.36</v>
      </c>
      <c r="N6045" t="s">
        <v>117</v>
      </c>
      <c r="O6045" t="s">
        <v>24</v>
      </c>
      <c r="P6045" s="2">
        <f>DATEVALUE(CONCATENATE(RIGHT(output[[#This Row],[month_year]],2),"/01/",LEFT(output[[#This Row],[month_year]],4)))</f>
        <v>42552</v>
      </c>
    </row>
    <row r="6046" spans="1:16" x14ac:dyDescent="0.3">
      <c r="A6046">
        <v>201607</v>
      </c>
      <c r="B6046" t="s">
        <v>143</v>
      </c>
      <c r="C6046" t="s">
        <v>591</v>
      </c>
      <c r="D6046" t="s">
        <v>592</v>
      </c>
      <c r="E6046" t="s">
        <v>115</v>
      </c>
      <c r="F6046" t="s">
        <v>65</v>
      </c>
      <c r="G6046" t="s">
        <v>19</v>
      </c>
      <c r="H6046" t="s">
        <v>20</v>
      </c>
      <c r="I6046" t="s">
        <v>21</v>
      </c>
      <c r="J6046">
        <v>2379</v>
      </c>
      <c r="K6046">
        <v>13.033333333333299</v>
      </c>
      <c r="L6046">
        <v>31006.3</v>
      </c>
      <c r="N6046" t="s">
        <v>115</v>
      </c>
      <c r="O6046" t="s">
        <v>24</v>
      </c>
      <c r="P6046" s="2">
        <f>DATEVALUE(CONCATENATE(RIGHT(output[[#This Row],[month_year]],2),"/01/",LEFT(output[[#This Row],[month_year]],4)))</f>
        <v>42552</v>
      </c>
    </row>
    <row r="6047" spans="1:16" x14ac:dyDescent="0.3">
      <c r="A6047">
        <v>201607</v>
      </c>
      <c r="B6047" t="s">
        <v>143</v>
      </c>
      <c r="C6047" t="s">
        <v>593</v>
      </c>
      <c r="D6047" t="s">
        <v>594</v>
      </c>
      <c r="E6047" t="s">
        <v>117</v>
      </c>
      <c r="F6047" t="s">
        <v>65</v>
      </c>
      <c r="G6047" t="s">
        <v>19</v>
      </c>
      <c r="H6047" t="s">
        <v>38</v>
      </c>
      <c r="I6047" t="s">
        <v>39</v>
      </c>
      <c r="J6047">
        <v>3330</v>
      </c>
      <c r="K6047">
        <v>14.19</v>
      </c>
      <c r="L6047">
        <v>47252.7</v>
      </c>
      <c r="N6047" t="s">
        <v>117</v>
      </c>
      <c r="O6047" t="s">
        <v>24</v>
      </c>
      <c r="P6047" s="2">
        <f>DATEVALUE(CONCATENATE(RIGHT(output[[#This Row],[month_year]],2),"/01/",LEFT(output[[#This Row],[month_year]],4)))</f>
        <v>42552</v>
      </c>
    </row>
    <row r="6048" spans="1:16" x14ac:dyDescent="0.3">
      <c r="A6048">
        <v>201607</v>
      </c>
      <c r="B6048" t="s">
        <v>143</v>
      </c>
      <c r="C6048" t="s">
        <v>595</v>
      </c>
      <c r="D6048" t="s">
        <v>596</v>
      </c>
      <c r="E6048" t="s">
        <v>65</v>
      </c>
      <c r="F6048" t="s">
        <v>65</v>
      </c>
      <c r="G6048" t="s">
        <v>19</v>
      </c>
      <c r="H6048" t="s">
        <v>20</v>
      </c>
      <c r="I6048" t="s">
        <v>21</v>
      </c>
      <c r="J6048">
        <v>53</v>
      </c>
      <c r="K6048">
        <v>14.98</v>
      </c>
      <c r="L6048">
        <v>793.94</v>
      </c>
      <c r="M6048">
        <v>42.6666666666667</v>
      </c>
      <c r="N6048" t="s">
        <v>65</v>
      </c>
      <c r="O6048" t="s">
        <v>22</v>
      </c>
      <c r="P6048" s="2">
        <f>DATEVALUE(CONCATENATE(RIGHT(output[[#This Row],[month_year]],2),"/01/",LEFT(output[[#This Row],[month_year]],4)))</f>
        <v>42552</v>
      </c>
    </row>
    <row r="6049" spans="1:16" x14ac:dyDescent="0.3">
      <c r="A6049">
        <v>201607</v>
      </c>
      <c r="B6049" t="s">
        <v>143</v>
      </c>
      <c r="C6049" t="s">
        <v>597</v>
      </c>
      <c r="D6049" t="s">
        <v>598</v>
      </c>
      <c r="E6049" t="s">
        <v>120</v>
      </c>
      <c r="F6049" t="s">
        <v>65</v>
      </c>
      <c r="G6049" t="s">
        <v>19</v>
      </c>
      <c r="H6049" t="s">
        <v>38</v>
      </c>
      <c r="I6049" t="s">
        <v>39</v>
      </c>
      <c r="J6049">
        <v>54</v>
      </c>
      <c r="K6049">
        <v>15.98</v>
      </c>
      <c r="L6049">
        <v>862.92</v>
      </c>
      <c r="M6049">
        <v>41.3333333333333</v>
      </c>
      <c r="N6049" t="s">
        <v>120</v>
      </c>
      <c r="O6049" t="s">
        <v>22</v>
      </c>
      <c r="P6049" s="2">
        <f>DATEVALUE(CONCATENATE(RIGHT(output[[#This Row],[month_year]],2),"/01/",LEFT(output[[#This Row],[month_year]],4)))</f>
        <v>42552</v>
      </c>
    </row>
    <row r="6050" spans="1:16" x14ac:dyDescent="0.3">
      <c r="A6050">
        <v>201607</v>
      </c>
      <c r="B6050" t="s">
        <v>143</v>
      </c>
      <c r="C6050" t="s">
        <v>599</v>
      </c>
      <c r="D6050" t="s">
        <v>600</v>
      </c>
      <c r="E6050" t="s">
        <v>65</v>
      </c>
      <c r="F6050" t="s">
        <v>65</v>
      </c>
      <c r="G6050" t="s">
        <v>19</v>
      </c>
      <c r="H6050" t="s">
        <v>20</v>
      </c>
      <c r="I6050" t="s">
        <v>21</v>
      </c>
      <c r="J6050">
        <v>6750</v>
      </c>
      <c r="K6050">
        <v>13.033333333333299</v>
      </c>
      <c r="L6050">
        <v>87975</v>
      </c>
      <c r="N6050" t="s">
        <v>65</v>
      </c>
      <c r="O6050" t="s">
        <v>24</v>
      </c>
      <c r="P6050" s="2">
        <f>DATEVALUE(CONCATENATE(RIGHT(output[[#This Row],[month_year]],2),"/01/",LEFT(output[[#This Row],[month_year]],4)))</f>
        <v>42552</v>
      </c>
    </row>
    <row r="6051" spans="1:16" x14ac:dyDescent="0.3">
      <c r="A6051">
        <v>201607</v>
      </c>
      <c r="B6051" t="s">
        <v>143</v>
      </c>
      <c r="C6051" t="s">
        <v>601</v>
      </c>
      <c r="D6051" t="s">
        <v>602</v>
      </c>
      <c r="E6051" t="s">
        <v>603</v>
      </c>
      <c r="F6051" t="s">
        <v>65</v>
      </c>
      <c r="G6051" t="s">
        <v>27</v>
      </c>
      <c r="H6051" t="s">
        <v>20</v>
      </c>
      <c r="I6051" t="s">
        <v>28</v>
      </c>
      <c r="J6051">
        <v>70</v>
      </c>
      <c r="K6051">
        <v>5.98</v>
      </c>
      <c r="L6051">
        <v>418.6</v>
      </c>
      <c r="M6051">
        <v>0.66666666666666696</v>
      </c>
      <c r="N6051" t="s">
        <v>603</v>
      </c>
      <c r="O6051" t="s">
        <v>22</v>
      </c>
      <c r="P6051" s="2">
        <f>DATEVALUE(CONCATENATE(RIGHT(output[[#This Row],[month_year]],2),"/01/",LEFT(output[[#This Row],[month_year]],4)))</f>
        <v>42552</v>
      </c>
    </row>
    <row r="6052" spans="1:16" x14ac:dyDescent="0.3">
      <c r="A6052">
        <v>201607</v>
      </c>
      <c r="B6052" t="s">
        <v>143</v>
      </c>
      <c r="C6052" t="s">
        <v>604</v>
      </c>
      <c r="D6052" t="s">
        <v>605</v>
      </c>
      <c r="E6052" t="s">
        <v>606</v>
      </c>
      <c r="F6052" t="s">
        <v>65</v>
      </c>
      <c r="G6052" t="s">
        <v>27</v>
      </c>
      <c r="H6052" t="s">
        <v>38</v>
      </c>
      <c r="I6052" t="s">
        <v>150</v>
      </c>
      <c r="J6052">
        <v>52</v>
      </c>
      <c r="K6052">
        <v>6.98</v>
      </c>
      <c r="L6052">
        <v>362.96</v>
      </c>
      <c r="M6052">
        <v>0.66666666666666696</v>
      </c>
      <c r="N6052" t="s">
        <v>606</v>
      </c>
      <c r="O6052" t="s">
        <v>22</v>
      </c>
      <c r="P6052" s="2">
        <f>DATEVALUE(CONCATENATE(RIGHT(output[[#This Row],[month_year]],2),"/01/",LEFT(output[[#This Row],[month_year]],4)))</f>
        <v>42552</v>
      </c>
    </row>
    <row r="6053" spans="1:16" x14ac:dyDescent="0.3">
      <c r="A6053">
        <v>201607</v>
      </c>
      <c r="B6053" t="s">
        <v>143</v>
      </c>
      <c r="C6053" t="s">
        <v>607</v>
      </c>
      <c r="D6053" t="s">
        <v>608</v>
      </c>
      <c r="E6053" t="s">
        <v>603</v>
      </c>
      <c r="F6053" t="s">
        <v>65</v>
      </c>
      <c r="G6053" t="s">
        <v>27</v>
      </c>
      <c r="H6053" t="s">
        <v>20</v>
      </c>
      <c r="I6053" t="s">
        <v>28</v>
      </c>
      <c r="J6053">
        <v>6970</v>
      </c>
      <c r="K6053">
        <v>5.98</v>
      </c>
      <c r="L6053">
        <v>41680.6</v>
      </c>
      <c r="N6053" t="s">
        <v>603</v>
      </c>
      <c r="O6053" t="s">
        <v>24</v>
      </c>
      <c r="P6053" s="2">
        <f>DATEVALUE(CONCATENATE(RIGHT(output[[#This Row],[month_year]],2),"/01/",LEFT(output[[#This Row],[month_year]],4)))</f>
        <v>42552</v>
      </c>
    </row>
    <row r="6054" spans="1:16" x14ac:dyDescent="0.3">
      <c r="A6054">
        <v>201607</v>
      </c>
      <c r="B6054" t="s">
        <v>143</v>
      </c>
      <c r="C6054" t="s">
        <v>609</v>
      </c>
      <c r="D6054" t="s">
        <v>610</v>
      </c>
      <c r="E6054" t="s">
        <v>606</v>
      </c>
      <c r="F6054" t="s">
        <v>65</v>
      </c>
      <c r="G6054" t="s">
        <v>27</v>
      </c>
      <c r="H6054" t="s">
        <v>38</v>
      </c>
      <c r="I6054" t="s">
        <v>150</v>
      </c>
      <c r="J6054">
        <v>4797</v>
      </c>
      <c r="K6054">
        <v>6.98</v>
      </c>
      <c r="L6054">
        <v>33483.06</v>
      </c>
      <c r="N6054" t="s">
        <v>606</v>
      </c>
      <c r="O6054" t="s">
        <v>24</v>
      </c>
      <c r="P6054" s="2">
        <f>DATEVALUE(CONCATENATE(RIGHT(output[[#This Row],[month_year]],2),"/01/",LEFT(output[[#This Row],[month_year]],4)))</f>
        <v>42552</v>
      </c>
    </row>
    <row r="6055" spans="1:16" x14ac:dyDescent="0.3">
      <c r="A6055">
        <v>201607</v>
      </c>
      <c r="B6055" t="s">
        <v>143</v>
      </c>
      <c r="C6055" t="s">
        <v>611</v>
      </c>
      <c r="D6055" t="s">
        <v>612</v>
      </c>
      <c r="E6055" t="s">
        <v>65</v>
      </c>
      <c r="F6055" t="s">
        <v>65</v>
      </c>
      <c r="G6055" t="s">
        <v>161</v>
      </c>
      <c r="H6055" t="s">
        <v>20</v>
      </c>
      <c r="I6055" t="s">
        <v>162</v>
      </c>
      <c r="J6055">
        <v>8230</v>
      </c>
      <c r="K6055">
        <v>13.1466666666667</v>
      </c>
      <c r="L6055">
        <v>108197.066666667</v>
      </c>
      <c r="N6055" t="s">
        <v>65</v>
      </c>
      <c r="O6055" t="s">
        <v>24</v>
      </c>
      <c r="P6055" s="2">
        <f>DATEVALUE(CONCATENATE(RIGHT(output[[#This Row],[month_year]],2),"/01/",LEFT(output[[#This Row],[month_year]],4)))</f>
        <v>42552</v>
      </c>
    </row>
    <row r="6056" spans="1:16" x14ac:dyDescent="0.3">
      <c r="A6056">
        <v>201607</v>
      </c>
      <c r="B6056" t="s">
        <v>143</v>
      </c>
      <c r="C6056" t="s">
        <v>613</v>
      </c>
      <c r="D6056" t="s">
        <v>614</v>
      </c>
      <c r="E6056" t="s">
        <v>120</v>
      </c>
      <c r="F6056" t="s">
        <v>65</v>
      </c>
      <c r="G6056" t="s">
        <v>161</v>
      </c>
      <c r="H6056" t="s">
        <v>38</v>
      </c>
      <c r="I6056" t="s">
        <v>165</v>
      </c>
      <c r="J6056">
        <v>8920</v>
      </c>
      <c r="K6056">
        <v>14.2266666666667</v>
      </c>
      <c r="L6056">
        <v>126901.866666667</v>
      </c>
      <c r="N6056" t="s">
        <v>120</v>
      </c>
      <c r="O6056" t="s">
        <v>24</v>
      </c>
      <c r="P6056" s="2">
        <f>DATEVALUE(CONCATENATE(RIGHT(output[[#This Row],[month_year]],2),"/01/",LEFT(output[[#This Row],[month_year]],4)))</f>
        <v>42552</v>
      </c>
    </row>
    <row r="6057" spans="1:16" x14ac:dyDescent="0.3">
      <c r="A6057">
        <v>201607</v>
      </c>
      <c r="B6057" t="s">
        <v>143</v>
      </c>
      <c r="C6057" t="s">
        <v>118</v>
      </c>
      <c r="D6057" t="s">
        <v>119</v>
      </c>
      <c r="E6057" t="s">
        <v>120</v>
      </c>
      <c r="F6057" t="s">
        <v>65</v>
      </c>
      <c r="G6057" t="s">
        <v>19</v>
      </c>
      <c r="H6057" t="s">
        <v>38</v>
      </c>
      <c r="I6057" t="s">
        <v>39</v>
      </c>
      <c r="J6057">
        <v>6103</v>
      </c>
      <c r="K6057">
        <v>14.19</v>
      </c>
      <c r="L6057">
        <v>86601.57</v>
      </c>
      <c r="N6057" t="s">
        <v>120</v>
      </c>
      <c r="O6057" t="s">
        <v>24</v>
      </c>
      <c r="P6057" s="2">
        <f>DATEVALUE(CONCATENATE(RIGHT(output[[#This Row],[month_year]],2),"/01/",LEFT(output[[#This Row],[month_year]],4)))</f>
        <v>42552</v>
      </c>
    </row>
    <row r="6058" spans="1:16" x14ac:dyDescent="0.3">
      <c r="A6058">
        <v>201607</v>
      </c>
      <c r="B6058" t="s">
        <v>143</v>
      </c>
      <c r="C6058" t="s">
        <v>615</v>
      </c>
      <c r="D6058" t="s">
        <v>616</v>
      </c>
      <c r="E6058" t="s">
        <v>617</v>
      </c>
      <c r="F6058" t="s">
        <v>65</v>
      </c>
      <c r="G6058" t="s">
        <v>27</v>
      </c>
      <c r="H6058" t="s">
        <v>20</v>
      </c>
      <c r="I6058" t="s">
        <v>28</v>
      </c>
      <c r="J6058">
        <v>47</v>
      </c>
      <c r="K6058">
        <v>5.98</v>
      </c>
      <c r="L6058">
        <v>281.06</v>
      </c>
      <c r="M6058">
        <v>1</v>
      </c>
      <c r="N6058" t="s">
        <v>617</v>
      </c>
      <c r="O6058" t="s">
        <v>22</v>
      </c>
      <c r="P6058" s="2">
        <f>DATEVALUE(CONCATENATE(RIGHT(output[[#This Row],[month_year]],2),"/01/",LEFT(output[[#This Row],[month_year]],4)))</f>
        <v>42552</v>
      </c>
    </row>
    <row r="6059" spans="1:16" x14ac:dyDescent="0.3">
      <c r="A6059">
        <v>201607</v>
      </c>
      <c r="B6059" t="s">
        <v>143</v>
      </c>
      <c r="C6059" t="s">
        <v>618</v>
      </c>
      <c r="D6059" t="s">
        <v>619</v>
      </c>
      <c r="E6059" t="s">
        <v>620</v>
      </c>
      <c r="F6059" t="s">
        <v>65</v>
      </c>
      <c r="G6059" t="s">
        <v>27</v>
      </c>
      <c r="H6059" t="s">
        <v>38</v>
      </c>
      <c r="I6059" t="s">
        <v>150</v>
      </c>
      <c r="J6059">
        <v>55</v>
      </c>
      <c r="K6059">
        <v>6.98</v>
      </c>
      <c r="L6059">
        <v>383.9</v>
      </c>
      <c r="M6059">
        <v>1</v>
      </c>
      <c r="N6059" t="s">
        <v>620</v>
      </c>
      <c r="O6059" t="s">
        <v>22</v>
      </c>
      <c r="P6059" s="2">
        <f>DATEVALUE(CONCATENATE(RIGHT(output[[#This Row],[month_year]],2),"/01/",LEFT(output[[#This Row],[month_year]],4)))</f>
        <v>42552</v>
      </c>
    </row>
    <row r="6060" spans="1:16" x14ac:dyDescent="0.3">
      <c r="A6060">
        <v>201607</v>
      </c>
      <c r="B6060" t="s">
        <v>143</v>
      </c>
      <c r="C6060" t="s">
        <v>621</v>
      </c>
      <c r="D6060" t="s">
        <v>622</v>
      </c>
      <c r="E6060" t="s">
        <v>617</v>
      </c>
      <c r="F6060" t="s">
        <v>65</v>
      </c>
      <c r="G6060" t="s">
        <v>27</v>
      </c>
      <c r="H6060" t="s">
        <v>20</v>
      </c>
      <c r="I6060" t="s">
        <v>28</v>
      </c>
      <c r="J6060">
        <v>5805</v>
      </c>
      <c r="K6060">
        <v>5.98</v>
      </c>
      <c r="L6060">
        <v>34713.9</v>
      </c>
      <c r="N6060" t="s">
        <v>617</v>
      </c>
      <c r="O6060" t="s">
        <v>24</v>
      </c>
      <c r="P6060" s="2">
        <f>DATEVALUE(CONCATENATE(RIGHT(output[[#This Row],[month_year]],2),"/01/",LEFT(output[[#This Row],[month_year]],4)))</f>
        <v>42552</v>
      </c>
    </row>
    <row r="6061" spans="1:16" x14ac:dyDescent="0.3">
      <c r="A6061">
        <v>201607</v>
      </c>
      <c r="B6061" t="s">
        <v>143</v>
      </c>
      <c r="C6061" t="s">
        <v>623</v>
      </c>
      <c r="D6061" t="s">
        <v>624</v>
      </c>
      <c r="E6061" t="s">
        <v>620</v>
      </c>
      <c r="F6061" t="s">
        <v>65</v>
      </c>
      <c r="G6061" t="s">
        <v>27</v>
      </c>
      <c r="H6061" t="s">
        <v>38</v>
      </c>
      <c r="I6061" t="s">
        <v>150</v>
      </c>
      <c r="J6061">
        <v>3743</v>
      </c>
      <c r="K6061">
        <v>6.98</v>
      </c>
      <c r="L6061">
        <v>26126.14</v>
      </c>
      <c r="N6061" t="s">
        <v>620</v>
      </c>
      <c r="O6061" t="s">
        <v>24</v>
      </c>
      <c r="P6061" s="2">
        <f>DATEVALUE(CONCATENATE(RIGHT(output[[#This Row],[month_year]],2),"/01/",LEFT(output[[#This Row],[month_year]],4)))</f>
        <v>42552</v>
      </c>
    </row>
    <row r="6062" spans="1:16" x14ac:dyDescent="0.3">
      <c r="A6062">
        <v>201607</v>
      </c>
      <c r="B6062" t="s">
        <v>143</v>
      </c>
      <c r="C6062" t="s">
        <v>625</v>
      </c>
      <c r="D6062" t="s">
        <v>626</v>
      </c>
      <c r="E6062" t="s">
        <v>126</v>
      </c>
      <c r="F6062" t="s">
        <v>65</v>
      </c>
      <c r="G6062" t="s">
        <v>19</v>
      </c>
      <c r="H6062" t="s">
        <v>20</v>
      </c>
      <c r="I6062" t="s">
        <v>21</v>
      </c>
      <c r="J6062">
        <v>19</v>
      </c>
      <c r="K6062">
        <v>14.98</v>
      </c>
      <c r="L6062">
        <v>284.62</v>
      </c>
      <c r="M6062">
        <v>20</v>
      </c>
      <c r="N6062" t="s">
        <v>126</v>
      </c>
      <c r="O6062" t="s">
        <v>22</v>
      </c>
      <c r="P6062" s="2">
        <f>DATEVALUE(CONCATENATE(RIGHT(output[[#This Row],[month_year]],2),"/01/",LEFT(output[[#This Row],[month_year]],4)))</f>
        <v>42552</v>
      </c>
    </row>
    <row r="6063" spans="1:16" x14ac:dyDescent="0.3">
      <c r="A6063">
        <v>201607</v>
      </c>
      <c r="B6063" t="s">
        <v>143</v>
      </c>
      <c r="C6063" t="s">
        <v>121</v>
      </c>
      <c r="D6063" t="s">
        <v>122</v>
      </c>
      <c r="E6063" t="s">
        <v>123</v>
      </c>
      <c r="F6063" t="s">
        <v>65</v>
      </c>
      <c r="G6063" t="s">
        <v>19</v>
      </c>
      <c r="H6063" t="s">
        <v>38</v>
      </c>
      <c r="I6063" t="s">
        <v>39</v>
      </c>
      <c r="J6063">
        <v>60</v>
      </c>
      <c r="K6063">
        <v>15.98</v>
      </c>
      <c r="L6063">
        <v>958.8</v>
      </c>
      <c r="M6063">
        <v>20</v>
      </c>
      <c r="N6063" t="s">
        <v>123</v>
      </c>
      <c r="O6063" t="s">
        <v>22</v>
      </c>
      <c r="P6063" s="2">
        <f>DATEVALUE(CONCATENATE(RIGHT(output[[#This Row],[month_year]],2),"/01/",LEFT(output[[#This Row],[month_year]],4)))</f>
        <v>42552</v>
      </c>
    </row>
    <row r="6064" spans="1:16" x14ac:dyDescent="0.3">
      <c r="A6064">
        <v>201607</v>
      </c>
      <c r="B6064" t="s">
        <v>143</v>
      </c>
      <c r="C6064" t="s">
        <v>627</v>
      </c>
      <c r="D6064" t="s">
        <v>628</v>
      </c>
      <c r="E6064" t="s">
        <v>126</v>
      </c>
      <c r="F6064" t="s">
        <v>65</v>
      </c>
      <c r="G6064" t="s">
        <v>161</v>
      </c>
      <c r="H6064" t="s">
        <v>20</v>
      </c>
      <c r="I6064" t="s">
        <v>162</v>
      </c>
      <c r="J6064">
        <v>3094</v>
      </c>
      <c r="K6064">
        <v>13.1466666666667</v>
      </c>
      <c r="L6064">
        <v>40675.786666666703</v>
      </c>
      <c r="N6064" t="s">
        <v>126</v>
      </c>
      <c r="O6064" t="s">
        <v>24</v>
      </c>
      <c r="P6064" s="2">
        <f>DATEVALUE(CONCATENATE(RIGHT(output[[#This Row],[month_year]],2),"/01/",LEFT(output[[#This Row],[month_year]],4)))</f>
        <v>42552</v>
      </c>
    </row>
    <row r="6065" spans="1:16" x14ac:dyDescent="0.3">
      <c r="A6065">
        <v>201607</v>
      </c>
      <c r="B6065" t="s">
        <v>143</v>
      </c>
      <c r="C6065" t="s">
        <v>629</v>
      </c>
      <c r="D6065" t="s">
        <v>630</v>
      </c>
      <c r="E6065" t="s">
        <v>123</v>
      </c>
      <c r="F6065" t="s">
        <v>65</v>
      </c>
      <c r="G6065" t="s">
        <v>161</v>
      </c>
      <c r="H6065" t="s">
        <v>38</v>
      </c>
      <c r="I6065" t="s">
        <v>165</v>
      </c>
      <c r="J6065">
        <v>5649</v>
      </c>
      <c r="K6065">
        <v>14.2266666666667</v>
      </c>
      <c r="L6065">
        <v>80366.44</v>
      </c>
      <c r="N6065" t="s">
        <v>123</v>
      </c>
      <c r="O6065" t="s">
        <v>24</v>
      </c>
      <c r="P6065" s="2">
        <f>DATEVALUE(CONCATENATE(RIGHT(output[[#This Row],[month_year]],2),"/01/",LEFT(output[[#This Row],[month_year]],4)))</f>
        <v>42552</v>
      </c>
    </row>
    <row r="6066" spans="1:16" x14ac:dyDescent="0.3">
      <c r="A6066">
        <v>201607</v>
      </c>
      <c r="B6066" t="s">
        <v>143</v>
      </c>
      <c r="C6066" t="s">
        <v>124</v>
      </c>
      <c r="D6066" t="s">
        <v>125</v>
      </c>
      <c r="E6066" t="s">
        <v>126</v>
      </c>
      <c r="F6066" t="s">
        <v>65</v>
      </c>
      <c r="G6066" t="s">
        <v>19</v>
      </c>
      <c r="H6066" t="s">
        <v>20</v>
      </c>
      <c r="I6066" t="s">
        <v>21</v>
      </c>
      <c r="J6066">
        <v>2822</v>
      </c>
      <c r="K6066">
        <v>13.033333333333299</v>
      </c>
      <c r="L6066">
        <v>36780.066666666702</v>
      </c>
      <c r="N6066" t="s">
        <v>126</v>
      </c>
      <c r="O6066" t="s">
        <v>24</v>
      </c>
      <c r="P6066" s="2">
        <f>DATEVALUE(CONCATENATE(RIGHT(output[[#This Row],[month_year]],2),"/01/",LEFT(output[[#This Row],[month_year]],4)))</f>
        <v>42552</v>
      </c>
    </row>
    <row r="6067" spans="1:16" x14ac:dyDescent="0.3">
      <c r="A6067">
        <v>201607</v>
      </c>
      <c r="B6067" t="s">
        <v>143</v>
      </c>
      <c r="C6067" t="s">
        <v>631</v>
      </c>
      <c r="D6067" t="s">
        <v>632</v>
      </c>
      <c r="E6067" t="s">
        <v>123</v>
      </c>
      <c r="F6067" t="s">
        <v>65</v>
      </c>
      <c r="G6067" t="s">
        <v>19</v>
      </c>
      <c r="H6067" t="s">
        <v>38</v>
      </c>
      <c r="I6067" t="s">
        <v>39</v>
      </c>
      <c r="J6067">
        <v>5549</v>
      </c>
      <c r="K6067">
        <v>14.19</v>
      </c>
      <c r="L6067">
        <v>78740.31</v>
      </c>
      <c r="N6067" t="s">
        <v>123</v>
      </c>
      <c r="O6067" t="s">
        <v>24</v>
      </c>
      <c r="P6067" s="2">
        <f>DATEVALUE(CONCATENATE(RIGHT(output[[#This Row],[month_year]],2),"/01/",LEFT(output[[#This Row],[month_year]],4)))</f>
        <v>42552</v>
      </c>
    </row>
    <row r="6068" spans="1:16" x14ac:dyDescent="0.3">
      <c r="A6068">
        <v>201607</v>
      </c>
      <c r="B6068" t="s">
        <v>633</v>
      </c>
      <c r="C6068" t="s">
        <v>16</v>
      </c>
      <c r="D6068" t="s">
        <v>17</v>
      </c>
      <c r="E6068" t="s">
        <v>17</v>
      </c>
      <c r="F6068" t="s">
        <v>18</v>
      </c>
      <c r="G6068" t="s">
        <v>19</v>
      </c>
      <c r="H6068" t="s">
        <v>20</v>
      </c>
      <c r="I6068" t="s">
        <v>21</v>
      </c>
      <c r="J6068">
        <v>2390</v>
      </c>
      <c r="K6068">
        <v>12.981999999999999</v>
      </c>
      <c r="L6068">
        <v>31026.98</v>
      </c>
      <c r="N6068" t="s">
        <v>17</v>
      </c>
      <c r="O6068" t="s">
        <v>22</v>
      </c>
      <c r="P6068" s="2">
        <f>DATEVALUE(CONCATENATE(RIGHT(output[[#This Row],[month_year]],2),"/01/",LEFT(output[[#This Row],[month_year]],4)))</f>
        <v>42552</v>
      </c>
    </row>
    <row r="6069" spans="1:16" x14ac:dyDescent="0.3">
      <c r="A6069">
        <v>201607</v>
      </c>
      <c r="B6069" t="s">
        <v>633</v>
      </c>
      <c r="C6069" t="s">
        <v>144</v>
      </c>
      <c r="D6069" t="s">
        <v>145</v>
      </c>
      <c r="E6069" t="s">
        <v>146</v>
      </c>
      <c r="F6069" t="s">
        <v>18</v>
      </c>
      <c r="G6069" t="s">
        <v>27</v>
      </c>
      <c r="H6069" t="s">
        <v>20</v>
      </c>
      <c r="I6069" t="s">
        <v>28</v>
      </c>
      <c r="J6069">
        <v>105</v>
      </c>
      <c r="K6069">
        <v>7.98</v>
      </c>
      <c r="L6069">
        <v>837.9</v>
      </c>
      <c r="M6069">
        <v>2.6666666666666701</v>
      </c>
      <c r="N6069" t="s">
        <v>146</v>
      </c>
      <c r="O6069" t="s">
        <v>22</v>
      </c>
      <c r="P6069" s="2">
        <f>DATEVALUE(CONCATENATE(RIGHT(output[[#This Row],[month_year]],2),"/01/",LEFT(output[[#This Row],[month_year]],4)))</f>
        <v>42552</v>
      </c>
    </row>
    <row r="6070" spans="1:16" x14ac:dyDescent="0.3">
      <c r="A6070">
        <v>201607</v>
      </c>
      <c r="B6070" t="s">
        <v>633</v>
      </c>
      <c r="C6070" t="s">
        <v>79</v>
      </c>
      <c r="D6070" t="s">
        <v>80</v>
      </c>
      <c r="E6070" t="s">
        <v>81</v>
      </c>
      <c r="F6070" t="s">
        <v>18</v>
      </c>
      <c r="G6070" t="s">
        <v>52</v>
      </c>
      <c r="H6070" t="s">
        <v>20</v>
      </c>
      <c r="I6070" t="s">
        <v>53</v>
      </c>
      <c r="J6070">
        <v>445</v>
      </c>
      <c r="K6070">
        <v>12.99</v>
      </c>
      <c r="L6070">
        <v>5780.55</v>
      </c>
      <c r="N6070" t="s">
        <v>81</v>
      </c>
      <c r="O6070" t="s">
        <v>22</v>
      </c>
      <c r="P6070" s="2">
        <f>DATEVALUE(CONCATENATE(RIGHT(output[[#This Row],[month_year]],2),"/01/",LEFT(output[[#This Row],[month_year]],4)))</f>
        <v>42552</v>
      </c>
    </row>
    <row r="6071" spans="1:16" x14ac:dyDescent="0.3">
      <c r="A6071">
        <v>201607</v>
      </c>
      <c r="B6071" t="s">
        <v>633</v>
      </c>
      <c r="C6071" t="s">
        <v>23</v>
      </c>
      <c r="D6071" t="s">
        <v>23</v>
      </c>
      <c r="E6071" t="s">
        <v>23</v>
      </c>
      <c r="F6071" t="s">
        <v>23</v>
      </c>
      <c r="G6071" t="s">
        <v>19</v>
      </c>
      <c r="H6071" t="s">
        <v>20</v>
      </c>
      <c r="I6071" t="s">
        <v>21</v>
      </c>
      <c r="J6071">
        <v>1175</v>
      </c>
      <c r="K6071">
        <v>12.981999999999999</v>
      </c>
      <c r="L6071">
        <v>15253.85</v>
      </c>
      <c r="N6071" t="s">
        <v>23</v>
      </c>
      <c r="O6071" t="s">
        <v>22</v>
      </c>
      <c r="P6071" s="2">
        <f>DATEVALUE(CONCATENATE(RIGHT(output[[#This Row],[month_year]],2),"/01/",LEFT(output[[#This Row],[month_year]],4)))</f>
        <v>42552</v>
      </c>
    </row>
    <row r="6072" spans="1:16" x14ac:dyDescent="0.3">
      <c r="A6072">
        <v>201607</v>
      </c>
      <c r="B6072" t="s">
        <v>633</v>
      </c>
      <c r="C6072" t="s">
        <v>128</v>
      </c>
      <c r="D6072" t="s">
        <v>129</v>
      </c>
      <c r="E6072" t="s">
        <v>129</v>
      </c>
      <c r="F6072" t="s">
        <v>30</v>
      </c>
      <c r="G6072" t="s">
        <v>19</v>
      </c>
      <c r="H6072" t="s">
        <v>20</v>
      </c>
      <c r="I6072" t="s">
        <v>21</v>
      </c>
      <c r="J6072">
        <v>1097</v>
      </c>
      <c r="K6072">
        <v>12.981999999999999</v>
      </c>
      <c r="L6072">
        <v>14241.254000000001</v>
      </c>
      <c r="N6072" t="s">
        <v>129</v>
      </c>
      <c r="O6072" t="s">
        <v>22</v>
      </c>
      <c r="P6072" s="2">
        <f>DATEVALUE(CONCATENATE(RIGHT(output[[#This Row],[month_year]],2),"/01/",LEFT(output[[#This Row],[month_year]],4)))</f>
        <v>42552</v>
      </c>
    </row>
    <row r="6073" spans="1:16" x14ac:dyDescent="0.3">
      <c r="A6073">
        <v>201607</v>
      </c>
      <c r="B6073" t="s">
        <v>633</v>
      </c>
      <c r="C6073" t="s">
        <v>29</v>
      </c>
      <c r="D6073" t="s">
        <v>30</v>
      </c>
      <c r="E6073" t="s">
        <v>30</v>
      </c>
      <c r="F6073" t="s">
        <v>30</v>
      </c>
      <c r="G6073" t="s">
        <v>19</v>
      </c>
      <c r="H6073" t="s">
        <v>20</v>
      </c>
      <c r="I6073" t="s">
        <v>21</v>
      </c>
      <c r="J6073">
        <v>6345</v>
      </c>
      <c r="K6073">
        <v>12.981999999999999</v>
      </c>
      <c r="L6073">
        <v>82370.789999999994</v>
      </c>
      <c r="N6073" t="s">
        <v>30</v>
      </c>
      <c r="O6073" t="s">
        <v>22</v>
      </c>
      <c r="P6073" s="2">
        <f>DATEVALUE(CONCATENATE(RIGHT(output[[#This Row],[month_year]],2),"/01/",LEFT(output[[#This Row],[month_year]],4)))</f>
        <v>42552</v>
      </c>
    </row>
    <row r="6074" spans="1:16" x14ac:dyDescent="0.3">
      <c r="A6074">
        <v>201607</v>
      </c>
      <c r="B6074" t="s">
        <v>633</v>
      </c>
      <c r="C6074" t="s">
        <v>137</v>
      </c>
      <c r="D6074" t="s">
        <v>138</v>
      </c>
      <c r="E6074" t="s">
        <v>138</v>
      </c>
      <c r="F6074" t="s">
        <v>30</v>
      </c>
      <c r="G6074" t="s">
        <v>19</v>
      </c>
      <c r="H6074" t="s">
        <v>20</v>
      </c>
      <c r="I6074" t="s">
        <v>21</v>
      </c>
      <c r="J6074">
        <v>936</v>
      </c>
      <c r="K6074">
        <v>12.981999999999999</v>
      </c>
      <c r="L6074">
        <v>12151.152</v>
      </c>
      <c r="N6074" t="s">
        <v>138</v>
      </c>
      <c r="O6074" t="s">
        <v>22</v>
      </c>
      <c r="P6074" s="2">
        <f>DATEVALUE(CONCATENATE(RIGHT(output[[#This Row],[month_year]],2),"/01/",LEFT(output[[#This Row],[month_year]],4)))</f>
        <v>42552</v>
      </c>
    </row>
    <row r="6075" spans="1:16" x14ac:dyDescent="0.3">
      <c r="A6075">
        <v>201607</v>
      </c>
      <c r="B6075" t="s">
        <v>633</v>
      </c>
      <c r="C6075" t="s">
        <v>634</v>
      </c>
      <c r="D6075" t="s">
        <v>318</v>
      </c>
      <c r="E6075" t="s">
        <v>318</v>
      </c>
      <c r="F6075" t="s">
        <v>30</v>
      </c>
      <c r="G6075" t="s">
        <v>19</v>
      </c>
      <c r="H6075" t="s">
        <v>38</v>
      </c>
      <c r="I6075" t="s">
        <v>39</v>
      </c>
      <c r="J6075">
        <v>2335</v>
      </c>
      <c r="K6075">
        <v>12.99</v>
      </c>
      <c r="L6075">
        <v>30331.65</v>
      </c>
      <c r="N6075" t="s">
        <v>318</v>
      </c>
      <c r="O6075" t="s">
        <v>22</v>
      </c>
      <c r="P6075" s="2">
        <f>DATEVALUE(CONCATENATE(RIGHT(output[[#This Row],[month_year]],2),"/01/",LEFT(output[[#This Row],[month_year]],4)))</f>
        <v>42552</v>
      </c>
    </row>
    <row r="6076" spans="1:16" x14ac:dyDescent="0.3">
      <c r="A6076">
        <v>201607</v>
      </c>
      <c r="B6076" t="s">
        <v>633</v>
      </c>
      <c r="C6076" t="s">
        <v>31</v>
      </c>
      <c r="D6076" t="s">
        <v>32</v>
      </c>
      <c r="E6076" t="s">
        <v>32</v>
      </c>
      <c r="F6076" t="s">
        <v>30</v>
      </c>
      <c r="G6076" t="s">
        <v>19</v>
      </c>
      <c r="H6076" t="s">
        <v>20</v>
      </c>
      <c r="I6076" t="s">
        <v>21</v>
      </c>
      <c r="J6076">
        <v>4978</v>
      </c>
      <c r="K6076">
        <v>12.981999999999999</v>
      </c>
      <c r="L6076">
        <v>64624.396000000001</v>
      </c>
      <c r="M6076">
        <v>108</v>
      </c>
      <c r="N6076" t="s">
        <v>32</v>
      </c>
      <c r="O6076" t="s">
        <v>22</v>
      </c>
      <c r="P6076" s="2">
        <f>DATEVALUE(CONCATENATE(RIGHT(output[[#This Row],[month_year]],2),"/01/",LEFT(output[[#This Row],[month_year]],4)))</f>
        <v>42552</v>
      </c>
    </row>
    <row r="6077" spans="1:16" x14ac:dyDescent="0.3">
      <c r="A6077">
        <v>201607</v>
      </c>
      <c r="B6077" t="s">
        <v>633</v>
      </c>
      <c r="C6077" t="s">
        <v>92</v>
      </c>
      <c r="D6077" t="s">
        <v>92</v>
      </c>
      <c r="E6077" t="s">
        <v>92</v>
      </c>
      <c r="F6077" t="s">
        <v>35</v>
      </c>
      <c r="G6077" t="s">
        <v>19</v>
      </c>
      <c r="H6077" t="s">
        <v>20</v>
      </c>
      <c r="I6077" t="s">
        <v>21</v>
      </c>
      <c r="J6077">
        <v>2654</v>
      </c>
      <c r="K6077">
        <v>12.981999999999999</v>
      </c>
      <c r="L6077">
        <v>34454.228000000003</v>
      </c>
      <c r="N6077" t="s">
        <v>92</v>
      </c>
      <c r="O6077" t="s">
        <v>22</v>
      </c>
      <c r="P6077" s="2">
        <f>DATEVALUE(CONCATENATE(RIGHT(output[[#This Row],[month_year]],2),"/01/",LEFT(output[[#This Row],[month_year]],4)))</f>
        <v>42552</v>
      </c>
    </row>
    <row r="6078" spans="1:16" x14ac:dyDescent="0.3">
      <c r="A6078">
        <v>201607</v>
      </c>
      <c r="B6078" t="s">
        <v>633</v>
      </c>
      <c r="C6078" t="s">
        <v>33</v>
      </c>
      <c r="D6078" t="s">
        <v>33</v>
      </c>
      <c r="E6078" t="s">
        <v>34</v>
      </c>
      <c r="F6078" t="s">
        <v>35</v>
      </c>
      <c r="G6078" t="s">
        <v>19</v>
      </c>
      <c r="H6078" t="s">
        <v>20</v>
      </c>
      <c r="I6078" t="s">
        <v>21</v>
      </c>
      <c r="J6078">
        <v>2644</v>
      </c>
      <c r="K6078">
        <v>12.981999999999999</v>
      </c>
      <c r="L6078">
        <v>34324.408000000003</v>
      </c>
      <c r="N6078" t="s">
        <v>34</v>
      </c>
      <c r="O6078" t="s">
        <v>22</v>
      </c>
      <c r="P6078" s="2">
        <f>DATEVALUE(CONCATENATE(RIGHT(output[[#This Row],[month_year]],2),"/01/",LEFT(output[[#This Row],[month_year]],4)))</f>
        <v>42552</v>
      </c>
    </row>
    <row r="6079" spans="1:16" x14ac:dyDescent="0.3">
      <c r="A6079">
        <v>201607</v>
      </c>
      <c r="B6079" t="s">
        <v>633</v>
      </c>
      <c r="C6079" t="s">
        <v>36</v>
      </c>
      <c r="D6079" t="s">
        <v>36</v>
      </c>
      <c r="E6079" t="s">
        <v>36</v>
      </c>
      <c r="F6079" t="s">
        <v>35</v>
      </c>
      <c r="G6079" t="s">
        <v>19</v>
      </c>
      <c r="H6079" t="s">
        <v>20</v>
      </c>
      <c r="I6079" t="s">
        <v>21</v>
      </c>
      <c r="J6079">
        <v>3185</v>
      </c>
      <c r="K6079">
        <v>12.981999999999999</v>
      </c>
      <c r="L6079">
        <v>41347.67</v>
      </c>
      <c r="N6079" t="s">
        <v>36</v>
      </c>
      <c r="O6079" t="s">
        <v>22</v>
      </c>
      <c r="P6079" s="2">
        <f>DATEVALUE(CONCATENATE(RIGHT(output[[#This Row],[month_year]],2),"/01/",LEFT(output[[#This Row],[month_year]],4)))</f>
        <v>42552</v>
      </c>
    </row>
    <row r="6080" spans="1:16" x14ac:dyDescent="0.3">
      <c r="A6080">
        <v>201607</v>
      </c>
      <c r="B6080" t="s">
        <v>633</v>
      </c>
      <c r="C6080" t="s">
        <v>635</v>
      </c>
      <c r="D6080" t="s">
        <v>636</v>
      </c>
      <c r="E6080" t="s">
        <v>636</v>
      </c>
      <c r="F6080" t="s">
        <v>35</v>
      </c>
      <c r="G6080" t="s">
        <v>637</v>
      </c>
      <c r="H6080" t="s">
        <v>20</v>
      </c>
      <c r="I6080" t="s">
        <v>638</v>
      </c>
      <c r="J6080">
        <v>1945</v>
      </c>
      <c r="K6080">
        <v>12.97</v>
      </c>
      <c r="L6080">
        <v>25226.65</v>
      </c>
      <c r="M6080">
        <v>16</v>
      </c>
      <c r="N6080" t="s">
        <v>636</v>
      </c>
      <c r="O6080" t="s">
        <v>22</v>
      </c>
      <c r="P6080" s="2">
        <f>DATEVALUE(CONCATENATE(RIGHT(output[[#This Row],[month_year]],2),"/01/",LEFT(output[[#This Row],[month_year]],4)))</f>
        <v>42552</v>
      </c>
    </row>
    <row r="6081" spans="1:16" x14ac:dyDescent="0.3">
      <c r="A6081">
        <v>201607</v>
      </c>
      <c r="B6081" t="s">
        <v>633</v>
      </c>
      <c r="C6081" t="s">
        <v>703</v>
      </c>
      <c r="D6081" t="s">
        <v>704</v>
      </c>
      <c r="E6081" t="s">
        <v>704</v>
      </c>
      <c r="F6081" t="s">
        <v>35</v>
      </c>
      <c r="G6081" t="s">
        <v>27</v>
      </c>
      <c r="H6081" t="s">
        <v>20</v>
      </c>
      <c r="I6081" t="s">
        <v>28</v>
      </c>
      <c r="J6081">
        <v>5102</v>
      </c>
      <c r="K6081">
        <v>7.98</v>
      </c>
      <c r="L6081">
        <v>40713.96</v>
      </c>
      <c r="M6081">
        <v>3.3333333333333299</v>
      </c>
      <c r="N6081" t="s">
        <v>704</v>
      </c>
      <c r="O6081" t="s">
        <v>22</v>
      </c>
      <c r="P6081" s="2">
        <f>DATEVALUE(CONCATENATE(RIGHT(output[[#This Row],[month_year]],2),"/01/",LEFT(output[[#This Row],[month_year]],4)))</f>
        <v>42552</v>
      </c>
    </row>
    <row r="6082" spans="1:16" x14ac:dyDescent="0.3">
      <c r="A6082">
        <v>201607</v>
      </c>
      <c r="B6082" t="s">
        <v>633</v>
      </c>
      <c r="C6082" t="s">
        <v>93</v>
      </c>
      <c r="D6082" t="s">
        <v>93</v>
      </c>
      <c r="E6082" t="s">
        <v>93</v>
      </c>
      <c r="F6082" t="s">
        <v>35</v>
      </c>
      <c r="G6082" t="s">
        <v>19</v>
      </c>
      <c r="H6082" t="s">
        <v>20</v>
      </c>
      <c r="I6082" t="s">
        <v>21</v>
      </c>
      <c r="J6082">
        <v>1537</v>
      </c>
      <c r="K6082">
        <v>12.981999999999999</v>
      </c>
      <c r="L6082">
        <v>19953.333999999999</v>
      </c>
      <c r="N6082" t="s">
        <v>93</v>
      </c>
      <c r="O6082" t="s">
        <v>22</v>
      </c>
      <c r="P6082" s="2">
        <f>DATEVALUE(CONCATENATE(RIGHT(output[[#This Row],[month_year]],2),"/01/",LEFT(output[[#This Row],[month_year]],4)))</f>
        <v>42552</v>
      </c>
    </row>
    <row r="6083" spans="1:16" x14ac:dyDescent="0.3">
      <c r="A6083">
        <v>201607</v>
      </c>
      <c r="B6083" t="s">
        <v>633</v>
      </c>
      <c r="C6083" t="s">
        <v>95</v>
      </c>
      <c r="D6083" t="s">
        <v>95</v>
      </c>
      <c r="E6083" t="s">
        <v>96</v>
      </c>
      <c r="F6083" t="s">
        <v>35</v>
      </c>
      <c r="G6083" t="s">
        <v>52</v>
      </c>
      <c r="H6083" t="s">
        <v>20</v>
      </c>
      <c r="I6083" t="s">
        <v>53</v>
      </c>
      <c r="J6083">
        <v>760</v>
      </c>
      <c r="K6083">
        <v>12.99</v>
      </c>
      <c r="L6083">
        <v>9872.4</v>
      </c>
      <c r="M6083">
        <v>16</v>
      </c>
      <c r="N6083" t="s">
        <v>96</v>
      </c>
      <c r="O6083" t="s">
        <v>22</v>
      </c>
      <c r="P6083" s="2">
        <f>DATEVALUE(CONCATENATE(RIGHT(output[[#This Row],[month_year]],2),"/01/",LEFT(output[[#This Row],[month_year]],4)))</f>
        <v>42552</v>
      </c>
    </row>
    <row r="6084" spans="1:16" x14ac:dyDescent="0.3">
      <c r="A6084">
        <v>201607</v>
      </c>
      <c r="B6084" t="s">
        <v>633</v>
      </c>
      <c r="C6084" t="s">
        <v>639</v>
      </c>
      <c r="D6084" t="s">
        <v>640</v>
      </c>
      <c r="E6084" t="s">
        <v>640</v>
      </c>
      <c r="F6084" t="s">
        <v>48</v>
      </c>
      <c r="G6084" t="s">
        <v>19</v>
      </c>
      <c r="H6084" t="s">
        <v>20</v>
      </c>
      <c r="I6084" t="s">
        <v>21</v>
      </c>
      <c r="J6084">
        <v>589</v>
      </c>
      <c r="K6084">
        <v>12.981999999999999</v>
      </c>
      <c r="L6084">
        <v>7646.3980000000001</v>
      </c>
      <c r="N6084" t="s">
        <v>640</v>
      </c>
      <c r="O6084" t="s">
        <v>22</v>
      </c>
      <c r="P6084" s="2">
        <f>DATEVALUE(CONCATENATE(RIGHT(output[[#This Row],[month_year]],2),"/01/",LEFT(output[[#This Row],[month_year]],4)))</f>
        <v>42552</v>
      </c>
    </row>
    <row r="6085" spans="1:16" x14ac:dyDescent="0.3">
      <c r="A6085">
        <v>201607</v>
      </c>
      <c r="B6085" t="s">
        <v>633</v>
      </c>
      <c r="C6085" t="s">
        <v>46</v>
      </c>
      <c r="D6085" t="s">
        <v>47</v>
      </c>
      <c r="E6085" t="s">
        <v>47</v>
      </c>
      <c r="F6085" t="s">
        <v>48</v>
      </c>
      <c r="G6085" t="s">
        <v>19</v>
      </c>
      <c r="H6085" t="s">
        <v>20</v>
      </c>
      <c r="I6085" t="s">
        <v>21</v>
      </c>
      <c r="J6085">
        <v>2652</v>
      </c>
      <c r="K6085">
        <v>12.981999999999999</v>
      </c>
      <c r="L6085">
        <v>34428.264000000003</v>
      </c>
      <c r="N6085" t="s">
        <v>47</v>
      </c>
      <c r="O6085" t="s">
        <v>22</v>
      </c>
      <c r="P6085" s="2">
        <f>DATEVALUE(CONCATENATE(RIGHT(output[[#This Row],[month_year]],2),"/01/",LEFT(output[[#This Row],[month_year]],4)))</f>
        <v>42552</v>
      </c>
    </row>
    <row r="6086" spans="1:16" x14ac:dyDescent="0.3">
      <c r="A6086">
        <v>201607</v>
      </c>
      <c r="B6086" t="s">
        <v>633</v>
      </c>
      <c r="C6086" t="s">
        <v>49</v>
      </c>
      <c r="D6086" t="s">
        <v>50</v>
      </c>
      <c r="E6086" t="s">
        <v>51</v>
      </c>
      <c r="F6086" t="s">
        <v>48</v>
      </c>
      <c r="G6086" t="s">
        <v>52</v>
      </c>
      <c r="H6086" t="s">
        <v>20</v>
      </c>
      <c r="I6086" t="s">
        <v>53</v>
      </c>
      <c r="J6086">
        <v>788</v>
      </c>
      <c r="K6086">
        <v>12.99</v>
      </c>
      <c r="L6086">
        <v>10236.120000000001</v>
      </c>
      <c r="N6086" t="s">
        <v>51</v>
      </c>
      <c r="O6086" t="s">
        <v>22</v>
      </c>
      <c r="P6086" s="2">
        <f>DATEVALUE(CONCATENATE(RIGHT(output[[#This Row],[month_year]],2),"/01/",LEFT(output[[#This Row],[month_year]],4)))</f>
        <v>42552</v>
      </c>
    </row>
    <row r="6087" spans="1:16" x14ac:dyDescent="0.3">
      <c r="A6087">
        <v>201607</v>
      </c>
      <c r="B6087" t="s">
        <v>633</v>
      </c>
      <c r="C6087" t="s">
        <v>429</v>
      </c>
      <c r="D6087" t="s">
        <v>430</v>
      </c>
      <c r="E6087" t="s">
        <v>431</v>
      </c>
      <c r="F6087" t="s">
        <v>48</v>
      </c>
      <c r="G6087" t="s">
        <v>27</v>
      </c>
      <c r="H6087" t="s">
        <v>20</v>
      </c>
      <c r="I6087" t="s">
        <v>28</v>
      </c>
      <c r="J6087">
        <v>2478</v>
      </c>
      <c r="K6087">
        <v>7.98</v>
      </c>
      <c r="L6087">
        <v>19774.439999999999</v>
      </c>
      <c r="M6087">
        <v>2.6666666666666701</v>
      </c>
      <c r="N6087" t="s">
        <v>431</v>
      </c>
      <c r="O6087" t="s">
        <v>22</v>
      </c>
      <c r="P6087" s="2">
        <f>DATEVALUE(CONCATENATE(RIGHT(output[[#This Row],[month_year]],2),"/01/",LEFT(output[[#This Row],[month_year]],4)))</f>
        <v>42552</v>
      </c>
    </row>
    <row r="6088" spans="1:16" x14ac:dyDescent="0.3">
      <c r="A6088">
        <v>201607</v>
      </c>
      <c r="B6088" t="s">
        <v>633</v>
      </c>
      <c r="C6088" t="s">
        <v>54</v>
      </c>
      <c r="D6088" t="s">
        <v>55</v>
      </c>
      <c r="E6088" t="s">
        <v>55</v>
      </c>
      <c r="F6088" t="s">
        <v>48</v>
      </c>
      <c r="G6088" t="s">
        <v>19</v>
      </c>
      <c r="H6088" t="s">
        <v>20</v>
      </c>
      <c r="I6088" t="s">
        <v>21</v>
      </c>
      <c r="J6088">
        <v>643</v>
      </c>
      <c r="K6088">
        <v>12.981999999999999</v>
      </c>
      <c r="L6088">
        <v>8347.4259999999995</v>
      </c>
      <c r="N6088" t="s">
        <v>55</v>
      </c>
      <c r="O6088" t="s">
        <v>22</v>
      </c>
      <c r="P6088" s="2">
        <f>DATEVALUE(CONCATENATE(RIGHT(output[[#This Row],[month_year]],2),"/01/",LEFT(output[[#This Row],[month_year]],4)))</f>
        <v>42552</v>
      </c>
    </row>
    <row r="6089" spans="1:16" x14ac:dyDescent="0.3">
      <c r="A6089">
        <v>201607</v>
      </c>
      <c r="B6089" t="s">
        <v>633</v>
      </c>
      <c r="C6089" t="s">
        <v>56</v>
      </c>
      <c r="D6089" t="s">
        <v>57</v>
      </c>
      <c r="E6089" t="s">
        <v>57</v>
      </c>
      <c r="F6089" t="s">
        <v>48</v>
      </c>
      <c r="G6089" t="s">
        <v>19</v>
      </c>
      <c r="H6089" t="s">
        <v>20</v>
      </c>
      <c r="I6089" t="s">
        <v>21</v>
      </c>
      <c r="J6089">
        <v>753</v>
      </c>
      <c r="K6089">
        <v>12.981999999999999</v>
      </c>
      <c r="L6089">
        <v>9775.4459999999999</v>
      </c>
      <c r="N6089" t="s">
        <v>57</v>
      </c>
      <c r="O6089" t="s">
        <v>22</v>
      </c>
      <c r="P6089" s="2">
        <f>DATEVALUE(CONCATENATE(RIGHT(output[[#This Row],[month_year]],2),"/01/",LEFT(output[[#This Row],[month_year]],4)))</f>
        <v>42552</v>
      </c>
    </row>
    <row r="6090" spans="1:16" x14ac:dyDescent="0.3">
      <c r="A6090">
        <v>201607</v>
      </c>
      <c r="B6090" t="s">
        <v>633</v>
      </c>
      <c r="C6090" t="s">
        <v>711</v>
      </c>
      <c r="D6090" t="s">
        <v>712</v>
      </c>
      <c r="E6090" t="s">
        <v>712</v>
      </c>
      <c r="F6090" t="s">
        <v>48</v>
      </c>
      <c r="G6090" t="s">
        <v>19</v>
      </c>
      <c r="H6090" t="s">
        <v>20</v>
      </c>
      <c r="I6090" t="s">
        <v>21</v>
      </c>
      <c r="J6090">
        <v>680</v>
      </c>
      <c r="K6090">
        <v>12.981999999999999</v>
      </c>
      <c r="L6090">
        <v>8827.76</v>
      </c>
      <c r="N6090" t="s">
        <v>712</v>
      </c>
      <c r="O6090" t="s">
        <v>22</v>
      </c>
      <c r="P6090" s="2">
        <f>DATEVALUE(CONCATENATE(RIGHT(output[[#This Row],[month_year]],2),"/01/",LEFT(output[[#This Row],[month_year]],4)))</f>
        <v>42552</v>
      </c>
    </row>
    <row r="6091" spans="1:16" x14ac:dyDescent="0.3">
      <c r="A6091">
        <v>201607</v>
      </c>
      <c r="B6091" t="s">
        <v>633</v>
      </c>
      <c r="C6091" t="s">
        <v>60</v>
      </c>
      <c r="D6091" t="s">
        <v>61</v>
      </c>
      <c r="E6091" t="s">
        <v>61</v>
      </c>
      <c r="F6091" t="s">
        <v>48</v>
      </c>
      <c r="G6091" t="s">
        <v>19</v>
      </c>
      <c r="H6091" t="s">
        <v>20</v>
      </c>
      <c r="I6091" t="s">
        <v>21</v>
      </c>
      <c r="J6091">
        <v>1089</v>
      </c>
      <c r="K6091">
        <v>12.981999999999999</v>
      </c>
      <c r="L6091">
        <v>14137.397999999999</v>
      </c>
      <c r="N6091" t="s">
        <v>61</v>
      </c>
      <c r="O6091" t="s">
        <v>22</v>
      </c>
      <c r="P6091" s="2">
        <f>DATEVALUE(CONCATENATE(RIGHT(output[[#This Row],[month_year]],2),"/01/",LEFT(output[[#This Row],[month_year]],4)))</f>
        <v>42552</v>
      </c>
    </row>
    <row r="6092" spans="1:16" x14ac:dyDescent="0.3">
      <c r="A6092">
        <v>201607</v>
      </c>
      <c r="B6092" t="s">
        <v>633</v>
      </c>
      <c r="C6092" t="s">
        <v>467</v>
      </c>
      <c r="D6092" t="s">
        <v>468</v>
      </c>
      <c r="E6092" t="s">
        <v>469</v>
      </c>
      <c r="F6092" t="s">
        <v>48</v>
      </c>
      <c r="G6092" t="s">
        <v>27</v>
      </c>
      <c r="H6092" t="s">
        <v>20</v>
      </c>
      <c r="I6092" t="s">
        <v>28</v>
      </c>
      <c r="J6092">
        <v>1262</v>
      </c>
      <c r="K6092">
        <v>7.98</v>
      </c>
      <c r="L6092">
        <v>10070.76</v>
      </c>
      <c r="N6092" t="s">
        <v>431</v>
      </c>
      <c r="O6092" t="s">
        <v>24</v>
      </c>
      <c r="P6092" s="2">
        <f>DATEVALUE(CONCATENATE(RIGHT(output[[#This Row],[month_year]],2),"/01/",LEFT(output[[#This Row],[month_year]],4)))</f>
        <v>42552</v>
      </c>
    </row>
    <row r="6093" spans="1:16" x14ac:dyDescent="0.3">
      <c r="A6093">
        <v>201607</v>
      </c>
      <c r="B6093" t="s">
        <v>633</v>
      </c>
      <c r="C6093" t="s">
        <v>97</v>
      </c>
      <c r="D6093" t="s">
        <v>98</v>
      </c>
      <c r="E6093" t="s">
        <v>98</v>
      </c>
      <c r="F6093" t="s">
        <v>65</v>
      </c>
      <c r="G6093" t="s">
        <v>19</v>
      </c>
      <c r="H6093" t="s">
        <v>20</v>
      </c>
      <c r="I6093" t="s">
        <v>21</v>
      </c>
      <c r="J6093">
        <v>685</v>
      </c>
      <c r="K6093">
        <v>12.981999999999999</v>
      </c>
      <c r="L6093">
        <v>8892.67</v>
      </c>
      <c r="M6093">
        <v>10.6666666666667</v>
      </c>
      <c r="N6093" t="s">
        <v>98</v>
      </c>
      <c r="O6093" t="s">
        <v>22</v>
      </c>
      <c r="P6093" s="2">
        <f>DATEVALUE(CONCATENATE(RIGHT(output[[#This Row],[month_year]],2),"/01/",LEFT(output[[#This Row],[month_year]],4)))</f>
        <v>42552</v>
      </c>
    </row>
    <row r="6094" spans="1:16" x14ac:dyDescent="0.3">
      <c r="A6094">
        <v>201607</v>
      </c>
      <c r="B6094" t="s">
        <v>633</v>
      </c>
      <c r="C6094" t="s">
        <v>99</v>
      </c>
      <c r="D6094" t="s">
        <v>100</v>
      </c>
      <c r="E6094" t="s">
        <v>100</v>
      </c>
      <c r="F6094" t="s">
        <v>65</v>
      </c>
      <c r="G6094" t="s">
        <v>19</v>
      </c>
      <c r="H6094" t="s">
        <v>20</v>
      </c>
      <c r="I6094" t="s">
        <v>21</v>
      </c>
      <c r="J6094">
        <v>1867</v>
      </c>
      <c r="K6094">
        <v>12.981999999999999</v>
      </c>
      <c r="L6094">
        <v>24237.394</v>
      </c>
      <c r="M6094">
        <v>20</v>
      </c>
      <c r="N6094" t="s">
        <v>100</v>
      </c>
      <c r="O6094" t="s">
        <v>22</v>
      </c>
      <c r="P6094" s="2">
        <f>DATEVALUE(CONCATENATE(RIGHT(output[[#This Row],[month_year]],2),"/01/",LEFT(output[[#This Row],[month_year]],4)))</f>
        <v>42552</v>
      </c>
    </row>
    <row r="6095" spans="1:16" x14ac:dyDescent="0.3">
      <c r="A6095">
        <v>201607</v>
      </c>
      <c r="B6095" t="s">
        <v>633</v>
      </c>
      <c r="C6095" t="s">
        <v>142</v>
      </c>
      <c r="D6095" t="s">
        <v>63</v>
      </c>
      <c r="E6095" t="s">
        <v>64</v>
      </c>
      <c r="F6095" t="s">
        <v>65</v>
      </c>
      <c r="G6095" t="s">
        <v>19</v>
      </c>
      <c r="H6095" t="s">
        <v>20</v>
      </c>
      <c r="I6095" t="s">
        <v>21</v>
      </c>
      <c r="J6095">
        <v>1387</v>
      </c>
      <c r="K6095">
        <v>12.981999999999999</v>
      </c>
      <c r="L6095">
        <v>18006.034</v>
      </c>
      <c r="M6095">
        <v>25.3333333333333</v>
      </c>
      <c r="N6095" t="s">
        <v>64</v>
      </c>
      <c r="O6095" t="s">
        <v>22</v>
      </c>
      <c r="P6095" s="2">
        <f>DATEVALUE(CONCATENATE(RIGHT(output[[#This Row],[month_year]],2),"/01/",LEFT(output[[#This Row],[month_year]],4)))</f>
        <v>42552</v>
      </c>
    </row>
    <row r="6096" spans="1:16" x14ac:dyDescent="0.3">
      <c r="A6096">
        <v>201607</v>
      </c>
      <c r="B6096" t="s">
        <v>633</v>
      </c>
      <c r="C6096" t="s">
        <v>66</v>
      </c>
      <c r="D6096" t="s">
        <v>67</v>
      </c>
      <c r="E6096" t="s">
        <v>67</v>
      </c>
      <c r="F6096" t="s">
        <v>65</v>
      </c>
      <c r="G6096" t="s">
        <v>19</v>
      </c>
      <c r="H6096" t="s">
        <v>20</v>
      </c>
      <c r="I6096" t="s">
        <v>21</v>
      </c>
      <c r="J6096">
        <v>1363</v>
      </c>
      <c r="K6096">
        <v>12.981999999999999</v>
      </c>
      <c r="L6096">
        <v>17694.466</v>
      </c>
      <c r="N6096" t="s">
        <v>67</v>
      </c>
      <c r="O6096" t="s">
        <v>22</v>
      </c>
      <c r="P6096" s="2">
        <f>DATEVALUE(CONCATENATE(RIGHT(output[[#This Row],[month_year]],2),"/01/",LEFT(output[[#This Row],[month_year]],4)))</f>
        <v>42552</v>
      </c>
    </row>
    <row r="6097" spans="1:16" x14ac:dyDescent="0.3">
      <c r="A6097">
        <v>201607</v>
      </c>
      <c r="B6097" t="s">
        <v>633</v>
      </c>
      <c r="C6097" t="s">
        <v>595</v>
      </c>
      <c r="D6097" t="s">
        <v>596</v>
      </c>
      <c r="E6097" t="s">
        <v>65</v>
      </c>
      <c r="F6097" t="s">
        <v>65</v>
      </c>
      <c r="G6097" t="s">
        <v>19</v>
      </c>
      <c r="H6097" t="s">
        <v>20</v>
      </c>
      <c r="I6097" t="s">
        <v>21</v>
      </c>
      <c r="J6097">
        <v>2806</v>
      </c>
      <c r="K6097">
        <v>12.981999999999999</v>
      </c>
      <c r="L6097">
        <v>36427.491999999998</v>
      </c>
      <c r="M6097">
        <v>69.3333333333333</v>
      </c>
      <c r="N6097" t="s">
        <v>65</v>
      </c>
      <c r="O6097" t="s">
        <v>22</v>
      </c>
      <c r="P6097" s="2">
        <f>DATEVALUE(CONCATENATE(RIGHT(output[[#This Row],[month_year]],2),"/01/",LEFT(output[[#This Row],[month_year]],4)))</f>
        <v>42552</v>
      </c>
    </row>
    <row r="6098" spans="1:16" x14ac:dyDescent="0.3">
      <c r="A6098">
        <v>201607</v>
      </c>
      <c r="B6098" t="s">
        <v>633</v>
      </c>
      <c r="C6098" t="s">
        <v>646</v>
      </c>
      <c r="D6098" t="s">
        <v>126</v>
      </c>
      <c r="E6098" t="s">
        <v>126</v>
      </c>
      <c r="F6098" t="s">
        <v>65</v>
      </c>
      <c r="G6098" t="s">
        <v>19</v>
      </c>
      <c r="H6098" t="s">
        <v>20</v>
      </c>
      <c r="I6098" t="s">
        <v>21</v>
      </c>
      <c r="J6098">
        <v>994</v>
      </c>
      <c r="K6098">
        <v>12.981999999999999</v>
      </c>
      <c r="L6098">
        <v>12904.108</v>
      </c>
      <c r="N6098" t="s">
        <v>126</v>
      </c>
      <c r="O6098" t="s">
        <v>22</v>
      </c>
      <c r="P6098" s="2">
        <f>DATEVALUE(CONCATENATE(RIGHT(output[[#This Row],[month_year]],2),"/01/",LEFT(output[[#This Row],[month_year]],4)))</f>
        <v>42552</v>
      </c>
    </row>
    <row r="6099" spans="1:16" x14ac:dyDescent="0.3">
      <c r="A6099">
        <v>201607</v>
      </c>
      <c r="B6099" t="s">
        <v>647</v>
      </c>
      <c r="C6099" t="s">
        <v>648</v>
      </c>
      <c r="D6099" t="s">
        <v>649</v>
      </c>
      <c r="E6099" t="s">
        <v>649</v>
      </c>
      <c r="F6099" t="s">
        <v>650</v>
      </c>
      <c r="G6099" t="s">
        <v>651</v>
      </c>
      <c r="H6099" t="s">
        <v>20</v>
      </c>
      <c r="I6099" t="s">
        <v>652</v>
      </c>
      <c r="J6099">
        <v>80</v>
      </c>
      <c r="K6099">
        <v>1.99</v>
      </c>
      <c r="L6099">
        <v>159.19999999999999</v>
      </c>
      <c r="O6099" t="s">
        <v>22</v>
      </c>
      <c r="P6099" s="2">
        <f>DATEVALUE(CONCATENATE(RIGHT(output[[#This Row],[month_year]],2),"/01/",LEFT(output[[#This Row],[month_year]],4)))</f>
        <v>42552</v>
      </c>
    </row>
    <row r="6100" spans="1:16" x14ac:dyDescent="0.3">
      <c r="A6100">
        <v>201607</v>
      </c>
      <c r="B6100" t="s">
        <v>647</v>
      </c>
      <c r="C6100" t="s">
        <v>16</v>
      </c>
      <c r="D6100" t="s">
        <v>17</v>
      </c>
      <c r="E6100" t="s">
        <v>17</v>
      </c>
      <c r="F6100" t="s">
        <v>18</v>
      </c>
      <c r="G6100" t="s">
        <v>19</v>
      </c>
      <c r="H6100" t="s">
        <v>20</v>
      </c>
      <c r="I6100" t="s">
        <v>21</v>
      </c>
      <c r="J6100">
        <v>1529</v>
      </c>
      <c r="K6100">
        <v>17.989999999999998</v>
      </c>
      <c r="L6100">
        <v>27506.71</v>
      </c>
      <c r="O6100" t="s">
        <v>24</v>
      </c>
      <c r="P6100" s="2">
        <f>DATEVALUE(CONCATENATE(RIGHT(output[[#This Row],[month_year]],2),"/01/",LEFT(output[[#This Row],[month_year]],4)))</f>
        <v>42552</v>
      </c>
    </row>
    <row r="6101" spans="1:16" x14ac:dyDescent="0.3">
      <c r="A6101">
        <v>201607</v>
      </c>
      <c r="B6101" t="s">
        <v>647</v>
      </c>
      <c r="C6101" t="s">
        <v>653</v>
      </c>
      <c r="D6101" t="s">
        <v>654</v>
      </c>
      <c r="E6101" t="s">
        <v>655</v>
      </c>
      <c r="F6101" t="s">
        <v>18</v>
      </c>
      <c r="G6101" t="s">
        <v>637</v>
      </c>
      <c r="H6101" t="s">
        <v>20</v>
      </c>
      <c r="I6101" t="s">
        <v>638</v>
      </c>
      <c r="J6101">
        <v>173</v>
      </c>
      <c r="K6101">
        <v>19.989999999999998</v>
      </c>
      <c r="L6101">
        <v>3458.27</v>
      </c>
      <c r="O6101" t="s">
        <v>24</v>
      </c>
      <c r="P6101" s="2">
        <f>DATEVALUE(CONCATENATE(RIGHT(output[[#This Row],[month_year]],2),"/01/",LEFT(output[[#This Row],[month_year]],4)))</f>
        <v>42552</v>
      </c>
    </row>
    <row r="6102" spans="1:16" x14ac:dyDescent="0.3">
      <c r="A6102">
        <v>201607</v>
      </c>
      <c r="B6102" t="s">
        <v>647</v>
      </c>
      <c r="C6102" t="s">
        <v>71</v>
      </c>
      <c r="D6102" t="s">
        <v>72</v>
      </c>
      <c r="E6102" t="s">
        <v>72</v>
      </c>
      <c r="F6102" t="s">
        <v>18</v>
      </c>
      <c r="G6102" t="s">
        <v>19</v>
      </c>
      <c r="H6102" t="s">
        <v>38</v>
      </c>
      <c r="I6102" t="s">
        <v>39</v>
      </c>
      <c r="J6102">
        <v>848</v>
      </c>
      <c r="K6102">
        <v>18.989999999999998</v>
      </c>
      <c r="L6102">
        <v>16103.52</v>
      </c>
      <c r="O6102" t="s">
        <v>24</v>
      </c>
      <c r="P6102" s="2">
        <f>DATEVALUE(CONCATENATE(RIGHT(output[[#This Row],[month_year]],2),"/01/",LEFT(output[[#This Row],[month_year]],4)))</f>
        <v>42552</v>
      </c>
    </row>
    <row r="6103" spans="1:16" x14ac:dyDescent="0.3">
      <c r="A6103">
        <v>201607</v>
      </c>
      <c r="B6103" t="s">
        <v>647</v>
      </c>
      <c r="C6103" t="s">
        <v>73</v>
      </c>
      <c r="D6103" t="s">
        <v>74</v>
      </c>
      <c r="E6103" t="s">
        <v>75</v>
      </c>
      <c r="F6103" t="s">
        <v>18</v>
      </c>
      <c r="G6103" t="s">
        <v>19</v>
      </c>
      <c r="H6103" t="s">
        <v>20</v>
      </c>
      <c r="I6103" t="s">
        <v>21</v>
      </c>
      <c r="J6103">
        <v>607</v>
      </c>
      <c r="K6103">
        <v>17.989999999999998</v>
      </c>
      <c r="L6103">
        <v>10919.93</v>
      </c>
      <c r="O6103" t="s">
        <v>24</v>
      </c>
      <c r="P6103" s="2">
        <f>DATEVALUE(CONCATENATE(RIGHT(output[[#This Row],[month_year]],2),"/01/",LEFT(output[[#This Row],[month_year]],4)))</f>
        <v>42552</v>
      </c>
    </row>
    <row r="6104" spans="1:16" x14ac:dyDescent="0.3">
      <c r="A6104">
        <v>201607</v>
      </c>
      <c r="B6104" t="s">
        <v>647</v>
      </c>
      <c r="C6104" t="s">
        <v>76</v>
      </c>
      <c r="D6104" t="s">
        <v>77</v>
      </c>
      <c r="E6104" t="s">
        <v>78</v>
      </c>
      <c r="F6104" t="s">
        <v>18</v>
      </c>
      <c r="G6104" t="s">
        <v>19</v>
      </c>
      <c r="H6104" t="s">
        <v>38</v>
      </c>
      <c r="I6104" t="s">
        <v>39</v>
      </c>
      <c r="J6104">
        <v>408</v>
      </c>
      <c r="K6104">
        <v>18.989999999999998</v>
      </c>
      <c r="L6104">
        <v>7747.92</v>
      </c>
      <c r="O6104" t="s">
        <v>24</v>
      </c>
      <c r="P6104" s="2">
        <f>DATEVALUE(CONCATENATE(RIGHT(output[[#This Row],[month_year]],2),"/01/",LEFT(output[[#This Row],[month_year]],4)))</f>
        <v>42552</v>
      </c>
    </row>
    <row r="6105" spans="1:16" x14ac:dyDescent="0.3">
      <c r="A6105">
        <v>201607</v>
      </c>
      <c r="B6105" t="s">
        <v>647</v>
      </c>
      <c r="C6105" t="s">
        <v>79</v>
      </c>
      <c r="D6105" t="s">
        <v>80</v>
      </c>
      <c r="E6105" t="s">
        <v>81</v>
      </c>
      <c r="F6105" t="s">
        <v>18</v>
      </c>
      <c r="G6105" t="s">
        <v>52</v>
      </c>
      <c r="H6105" t="s">
        <v>20</v>
      </c>
      <c r="I6105" t="s">
        <v>53</v>
      </c>
      <c r="J6105">
        <v>378</v>
      </c>
      <c r="K6105">
        <v>17.989999999999998</v>
      </c>
      <c r="L6105">
        <v>6800.22</v>
      </c>
      <c r="O6105" t="s">
        <v>24</v>
      </c>
      <c r="P6105" s="2">
        <f>DATEVALUE(CONCATENATE(RIGHT(output[[#This Row],[month_year]],2),"/01/",LEFT(output[[#This Row],[month_year]],4)))</f>
        <v>42552</v>
      </c>
    </row>
    <row r="6106" spans="1:16" x14ac:dyDescent="0.3">
      <c r="A6106">
        <v>201607</v>
      </c>
      <c r="B6106" t="s">
        <v>647</v>
      </c>
      <c r="C6106" t="s">
        <v>82</v>
      </c>
      <c r="D6106" t="s">
        <v>83</v>
      </c>
      <c r="E6106" t="s">
        <v>84</v>
      </c>
      <c r="F6106" t="s">
        <v>18</v>
      </c>
      <c r="G6106" t="s">
        <v>52</v>
      </c>
      <c r="H6106" t="s">
        <v>38</v>
      </c>
      <c r="I6106" t="s">
        <v>85</v>
      </c>
      <c r="J6106">
        <v>272</v>
      </c>
      <c r="K6106">
        <v>18.989999999999998</v>
      </c>
      <c r="L6106">
        <v>5165.28</v>
      </c>
      <c r="O6106" t="s">
        <v>24</v>
      </c>
      <c r="P6106" s="2">
        <f>DATEVALUE(CONCATENATE(RIGHT(output[[#This Row],[month_year]],2),"/01/",LEFT(output[[#This Row],[month_year]],4)))</f>
        <v>42552</v>
      </c>
    </row>
    <row r="6107" spans="1:16" x14ac:dyDescent="0.3">
      <c r="A6107">
        <v>201607</v>
      </c>
      <c r="B6107" t="s">
        <v>647</v>
      </c>
      <c r="C6107" t="s">
        <v>656</v>
      </c>
      <c r="D6107" t="s">
        <v>656</v>
      </c>
      <c r="E6107" t="s">
        <v>656</v>
      </c>
      <c r="F6107" t="s">
        <v>23</v>
      </c>
      <c r="G6107" t="s">
        <v>19</v>
      </c>
      <c r="H6107" t="s">
        <v>38</v>
      </c>
      <c r="I6107" t="s">
        <v>39</v>
      </c>
      <c r="J6107">
        <v>1685</v>
      </c>
      <c r="K6107">
        <v>18.989999999999998</v>
      </c>
      <c r="L6107">
        <v>31998.15</v>
      </c>
      <c r="O6107" t="s">
        <v>24</v>
      </c>
      <c r="P6107" s="2">
        <f>DATEVALUE(CONCATENATE(RIGHT(output[[#This Row],[month_year]],2),"/01/",LEFT(output[[#This Row],[month_year]],4)))</f>
        <v>42552</v>
      </c>
    </row>
    <row r="6108" spans="1:16" x14ac:dyDescent="0.3">
      <c r="A6108">
        <v>201607</v>
      </c>
      <c r="B6108" t="s">
        <v>647</v>
      </c>
      <c r="C6108" t="s">
        <v>657</v>
      </c>
      <c r="D6108" t="s">
        <v>206</v>
      </c>
      <c r="E6108" t="s">
        <v>206</v>
      </c>
      <c r="F6108" t="s">
        <v>206</v>
      </c>
      <c r="G6108" t="s">
        <v>19</v>
      </c>
      <c r="H6108" t="s">
        <v>20</v>
      </c>
      <c r="I6108" t="s">
        <v>21</v>
      </c>
      <c r="J6108">
        <v>2085</v>
      </c>
      <c r="K6108">
        <v>17.989999999999998</v>
      </c>
      <c r="L6108">
        <v>37509.15</v>
      </c>
      <c r="O6108" t="s">
        <v>24</v>
      </c>
      <c r="P6108" s="2">
        <f>DATEVALUE(CONCATENATE(RIGHT(output[[#This Row],[month_year]],2),"/01/",LEFT(output[[#This Row],[month_year]],4)))</f>
        <v>42552</v>
      </c>
    </row>
    <row r="6109" spans="1:16" x14ac:dyDescent="0.3">
      <c r="A6109">
        <v>201607</v>
      </c>
      <c r="B6109" t="s">
        <v>647</v>
      </c>
      <c r="C6109" t="s">
        <v>658</v>
      </c>
      <c r="D6109" t="s">
        <v>659</v>
      </c>
      <c r="E6109" t="s">
        <v>132</v>
      </c>
      <c r="F6109" t="s">
        <v>30</v>
      </c>
      <c r="G6109" t="s">
        <v>52</v>
      </c>
      <c r="H6109" t="s">
        <v>20</v>
      </c>
      <c r="I6109" t="s">
        <v>53</v>
      </c>
      <c r="J6109">
        <v>823</v>
      </c>
      <c r="K6109">
        <v>17.989999999999998</v>
      </c>
      <c r="L6109">
        <v>14805.77</v>
      </c>
      <c r="O6109" t="s">
        <v>24</v>
      </c>
      <c r="P6109" s="2">
        <f>DATEVALUE(CONCATENATE(RIGHT(output[[#This Row],[month_year]],2),"/01/",LEFT(output[[#This Row],[month_year]],4)))</f>
        <v>42552</v>
      </c>
    </row>
    <row r="6110" spans="1:16" x14ac:dyDescent="0.3">
      <c r="A6110">
        <v>201607</v>
      </c>
      <c r="B6110" t="s">
        <v>647</v>
      </c>
      <c r="C6110" t="s">
        <v>29</v>
      </c>
      <c r="D6110" t="s">
        <v>30</v>
      </c>
      <c r="E6110" t="s">
        <v>30</v>
      </c>
      <c r="F6110" t="s">
        <v>30</v>
      </c>
      <c r="G6110" t="s">
        <v>19</v>
      </c>
      <c r="H6110" t="s">
        <v>20</v>
      </c>
      <c r="I6110" t="s">
        <v>21</v>
      </c>
      <c r="J6110">
        <v>2997</v>
      </c>
      <c r="K6110">
        <v>17.989999999999998</v>
      </c>
      <c r="L6110">
        <v>53916.03</v>
      </c>
      <c r="O6110" t="s">
        <v>24</v>
      </c>
      <c r="P6110" s="2">
        <f>DATEVALUE(CONCATENATE(RIGHT(output[[#This Row],[month_year]],2),"/01/",LEFT(output[[#This Row],[month_year]],4)))</f>
        <v>42552</v>
      </c>
    </row>
    <row r="6111" spans="1:16" x14ac:dyDescent="0.3">
      <c r="A6111">
        <v>201607</v>
      </c>
      <c r="B6111" t="s">
        <v>647</v>
      </c>
      <c r="C6111" t="s">
        <v>660</v>
      </c>
      <c r="D6111" t="s">
        <v>661</v>
      </c>
      <c r="E6111" t="s">
        <v>661</v>
      </c>
      <c r="F6111" t="s">
        <v>30</v>
      </c>
      <c r="G6111" t="s">
        <v>637</v>
      </c>
      <c r="H6111" t="s">
        <v>20</v>
      </c>
      <c r="I6111" t="s">
        <v>638</v>
      </c>
      <c r="J6111">
        <v>289</v>
      </c>
      <c r="K6111">
        <v>19.989999999999998</v>
      </c>
      <c r="L6111">
        <v>5777.11</v>
      </c>
      <c r="O6111" t="s">
        <v>24</v>
      </c>
      <c r="P6111" s="2">
        <f>DATEVALUE(CONCATENATE(RIGHT(output[[#This Row],[month_year]],2),"/01/",LEFT(output[[#This Row],[month_year]],4)))</f>
        <v>42552</v>
      </c>
    </row>
    <row r="6112" spans="1:16" x14ac:dyDescent="0.3">
      <c r="A6112">
        <v>201607</v>
      </c>
      <c r="B6112" t="s">
        <v>647</v>
      </c>
      <c r="C6112" t="s">
        <v>662</v>
      </c>
      <c r="D6112" t="s">
        <v>663</v>
      </c>
      <c r="E6112" t="s">
        <v>663</v>
      </c>
      <c r="F6112" t="s">
        <v>30</v>
      </c>
      <c r="G6112" t="s">
        <v>42</v>
      </c>
      <c r="H6112" t="s">
        <v>20</v>
      </c>
      <c r="I6112" t="s">
        <v>43</v>
      </c>
      <c r="J6112">
        <v>665</v>
      </c>
      <c r="K6112">
        <v>24.99</v>
      </c>
      <c r="L6112">
        <v>16618.349999999999</v>
      </c>
      <c r="O6112" t="s">
        <v>24</v>
      </c>
      <c r="P6112" s="2">
        <f>DATEVALUE(CONCATENATE(RIGHT(output[[#This Row],[month_year]],2),"/01/",LEFT(output[[#This Row],[month_year]],4)))</f>
        <v>42552</v>
      </c>
    </row>
    <row r="6113" spans="1:16" x14ac:dyDescent="0.3">
      <c r="A6113">
        <v>201607</v>
      </c>
      <c r="B6113" t="s">
        <v>647</v>
      </c>
      <c r="C6113" t="s">
        <v>86</v>
      </c>
      <c r="D6113" t="s">
        <v>87</v>
      </c>
      <c r="E6113" t="s">
        <v>87</v>
      </c>
      <c r="F6113" t="s">
        <v>30</v>
      </c>
      <c r="G6113" t="s">
        <v>19</v>
      </c>
      <c r="H6113" t="s">
        <v>38</v>
      </c>
      <c r="I6113" t="s">
        <v>39</v>
      </c>
      <c r="J6113">
        <v>1115</v>
      </c>
      <c r="K6113">
        <v>18.989999999999998</v>
      </c>
      <c r="L6113">
        <v>21173.85</v>
      </c>
      <c r="O6113" t="s">
        <v>24</v>
      </c>
      <c r="P6113" s="2">
        <f>DATEVALUE(CONCATENATE(RIGHT(output[[#This Row],[month_year]],2),"/01/",LEFT(output[[#This Row],[month_year]],4)))</f>
        <v>42552</v>
      </c>
    </row>
    <row r="6114" spans="1:16" x14ac:dyDescent="0.3">
      <c r="A6114">
        <v>201607</v>
      </c>
      <c r="B6114" t="s">
        <v>647</v>
      </c>
      <c r="C6114" t="s">
        <v>133</v>
      </c>
      <c r="D6114" t="s">
        <v>134</v>
      </c>
      <c r="E6114" t="s">
        <v>134</v>
      </c>
      <c r="F6114" t="s">
        <v>30</v>
      </c>
      <c r="G6114" t="s">
        <v>19</v>
      </c>
      <c r="H6114" t="s">
        <v>20</v>
      </c>
      <c r="I6114" t="s">
        <v>21</v>
      </c>
      <c r="J6114">
        <v>1356</v>
      </c>
      <c r="K6114">
        <v>17.989999999999998</v>
      </c>
      <c r="L6114">
        <v>24394.44</v>
      </c>
      <c r="O6114" t="s">
        <v>24</v>
      </c>
      <c r="P6114" s="2">
        <f>DATEVALUE(CONCATENATE(RIGHT(output[[#This Row],[month_year]],2),"/01/",LEFT(output[[#This Row],[month_year]],4)))</f>
        <v>42552</v>
      </c>
    </row>
    <row r="6115" spans="1:16" x14ac:dyDescent="0.3">
      <c r="A6115">
        <v>201607</v>
      </c>
      <c r="B6115" t="s">
        <v>647</v>
      </c>
      <c r="C6115" t="s">
        <v>664</v>
      </c>
      <c r="D6115" t="s">
        <v>294</v>
      </c>
      <c r="E6115" t="s">
        <v>294</v>
      </c>
      <c r="F6115" t="s">
        <v>30</v>
      </c>
      <c r="G6115" t="s">
        <v>19</v>
      </c>
      <c r="H6115" t="s">
        <v>38</v>
      </c>
      <c r="I6115" t="s">
        <v>39</v>
      </c>
      <c r="J6115">
        <v>992</v>
      </c>
      <c r="K6115">
        <v>18.989999999999998</v>
      </c>
      <c r="L6115">
        <v>18838.080000000002</v>
      </c>
      <c r="O6115" t="s">
        <v>24</v>
      </c>
      <c r="P6115" s="2">
        <f>DATEVALUE(CONCATENATE(RIGHT(output[[#This Row],[month_year]],2),"/01/",LEFT(output[[#This Row],[month_year]],4)))</f>
        <v>42552</v>
      </c>
    </row>
    <row r="6116" spans="1:16" x14ac:dyDescent="0.3">
      <c r="A6116">
        <v>201607</v>
      </c>
      <c r="B6116" t="s">
        <v>647</v>
      </c>
      <c r="C6116" t="s">
        <v>665</v>
      </c>
      <c r="D6116" t="s">
        <v>666</v>
      </c>
      <c r="E6116" t="s">
        <v>666</v>
      </c>
      <c r="F6116" t="s">
        <v>30</v>
      </c>
      <c r="G6116" t="s">
        <v>19</v>
      </c>
      <c r="H6116" t="s">
        <v>20</v>
      </c>
      <c r="I6116" t="s">
        <v>21</v>
      </c>
      <c r="J6116">
        <v>419</v>
      </c>
      <c r="K6116">
        <v>17.989999999999998</v>
      </c>
      <c r="L6116">
        <v>7537.81</v>
      </c>
      <c r="O6116" t="s">
        <v>24</v>
      </c>
      <c r="P6116" s="2">
        <f>DATEVALUE(CONCATENATE(RIGHT(output[[#This Row],[month_year]],2),"/01/",LEFT(output[[#This Row],[month_year]],4)))</f>
        <v>42552</v>
      </c>
    </row>
    <row r="6117" spans="1:16" x14ac:dyDescent="0.3">
      <c r="A6117">
        <v>201607</v>
      </c>
      <c r="B6117" t="s">
        <v>647</v>
      </c>
      <c r="C6117" t="s">
        <v>135</v>
      </c>
      <c r="D6117" t="s">
        <v>136</v>
      </c>
      <c r="E6117" t="s">
        <v>136</v>
      </c>
      <c r="F6117" t="s">
        <v>30</v>
      </c>
      <c r="G6117" t="s">
        <v>52</v>
      </c>
      <c r="H6117" t="s">
        <v>20</v>
      </c>
      <c r="I6117" t="s">
        <v>53</v>
      </c>
      <c r="J6117">
        <v>428</v>
      </c>
      <c r="K6117">
        <v>17.989999999999998</v>
      </c>
      <c r="L6117">
        <v>7699.72</v>
      </c>
      <c r="O6117" t="s">
        <v>24</v>
      </c>
      <c r="P6117" s="2">
        <f>DATEVALUE(CONCATENATE(RIGHT(output[[#This Row],[month_year]],2),"/01/",LEFT(output[[#This Row],[month_year]],4)))</f>
        <v>42552</v>
      </c>
    </row>
    <row r="6118" spans="1:16" x14ac:dyDescent="0.3">
      <c r="A6118">
        <v>201607</v>
      </c>
      <c r="B6118" t="s">
        <v>647</v>
      </c>
      <c r="C6118" t="s">
        <v>137</v>
      </c>
      <c r="D6118" t="s">
        <v>138</v>
      </c>
      <c r="E6118" t="s">
        <v>138</v>
      </c>
      <c r="F6118" t="s">
        <v>30</v>
      </c>
      <c r="G6118" t="s">
        <v>19</v>
      </c>
      <c r="H6118" t="s">
        <v>20</v>
      </c>
      <c r="I6118" t="s">
        <v>21</v>
      </c>
      <c r="J6118">
        <v>1386</v>
      </c>
      <c r="K6118">
        <v>17.989999999999998</v>
      </c>
      <c r="L6118">
        <v>24934.14</v>
      </c>
      <c r="O6118" t="s">
        <v>24</v>
      </c>
      <c r="P6118" s="2">
        <f>DATEVALUE(CONCATENATE(RIGHT(output[[#This Row],[month_year]],2),"/01/",LEFT(output[[#This Row],[month_year]],4)))</f>
        <v>42552</v>
      </c>
    </row>
    <row r="6119" spans="1:16" x14ac:dyDescent="0.3">
      <c r="A6119">
        <v>201607</v>
      </c>
      <c r="B6119" t="s">
        <v>647</v>
      </c>
      <c r="C6119" t="s">
        <v>634</v>
      </c>
      <c r="D6119" t="s">
        <v>318</v>
      </c>
      <c r="E6119" t="s">
        <v>318</v>
      </c>
      <c r="F6119" t="s">
        <v>30</v>
      </c>
      <c r="G6119" t="s">
        <v>19</v>
      </c>
      <c r="H6119" t="s">
        <v>38</v>
      </c>
      <c r="I6119" t="s">
        <v>39</v>
      </c>
      <c r="J6119">
        <v>1215</v>
      </c>
      <c r="K6119">
        <v>18.989999999999998</v>
      </c>
      <c r="L6119">
        <v>23072.85</v>
      </c>
      <c r="O6119" t="s">
        <v>24</v>
      </c>
      <c r="P6119" s="2">
        <f>DATEVALUE(CONCATENATE(RIGHT(output[[#This Row],[month_year]],2),"/01/",LEFT(output[[#This Row],[month_year]],4)))</f>
        <v>42552</v>
      </c>
    </row>
    <row r="6120" spans="1:16" x14ac:dyDescent="0.3">
      <c r="A6120">
        <v>201607</v>
      </c>
      <c r="B6120" t="s">
        <v>647</v>
      </c>
      <c r="C6120" t="s">
        <v>31</v>
      </c>
      <c r="D6120" t="s">
        <v>32</v>
      </c>
      <c r="E6120" t="s">
        <v>32</v>
      </c>
      <c r="F6120" t="s">
        <v>30</v>
      </c>
      <c r="G6120" t="s">
        <v>19</v>
      </c>
      <c r="H6120" t="s">
        <v>20</v>
      </c>
      <c r="I6120" t="s">
        <v>21</v>
      </c>
      <c r="J6120">
        <v>4445</v>
      </c>
      <c r="K6120">
        <v>17.989999999999998</v>
      </c>
      <c r="L6120">
        <v>79965.55</v>
      </c>
      <c r="O6120" t="s">
        <v>24</v>
      </c>
      <c r="P6120" s="2">
        <f>DATEVALUE(CONCATENATE(RIGHT(output[[#This Row],[month_year]],2),"/01/",LEFT(output[[#This Row],[month_year]],4)))</f>
        <v>42552</v>
      </c>
    </row>
    <row r="6121" spans="1:16" x14ac:dyDescent="0.3">
      <c r="A6121">
        <v>201607</v>
      </c>
      <c r="B6121" t="s">
        <v>647</v>
      </c>
      <c r="C6121" t="s">
        <v>667</v>
      </c>
      <c r="D6121" t="s">
        <v>375</v>
      </c>
      <c r="E6121" t="s">
        <v>375</v>
      </c>
      <c r="F6121" t="s">
        <v>30</v>
      </c>
      <c r="G6121" t="s">
        <v>19</v>
      </c>
      <c r="H6121" t="s">
        <v>20</v>
      </c>
      <c r="I6121" t="s">
        <v>21</v>
      </c>
      <c r="J6121">
        <v>968</v>
      </c>
      <c r="K6121">
        <v>17.989999999999998</v>
      </c>
      <c r="L6121">
        <v>17414.32</v>
      </c>
      <c r="O6121" t="s">
        <v>24</v>
      </c>
      <c r="P6121" s="2">
        <f>DATEVALUE(CONCATENATE(RIGHT(output[[#This Row],[month_year]],2),"/01/",LEFT(output[[#This Row],[month_year]],4)))</f>
        <v>42552</v>
      </c>
    </row>
    <row r="6122" spans="1:16" x14ac:dyDescent="0.3">
      <c r="A6122">
        <v>201607</v>
      </c>
      <c r="B6122" t="s">
        <v>647</v>
      </c>
      <c r="C6122" t="s">
        <v>668</v>
      </c>
      <c r="D6122" t="s">
        <v>380</v>
      </c>
      <c r="E6122" t="s">
        <v>380</v>
      </c>
      <c r="F6122" t="s">
        <v>30</v>
      </c>
      <c r="G6122" t="s">
        <v>19</v>
      </c>
      <c r="H6122" t="s">
        <v>38</v>
      </c>
      <c r="I6122" t="s">
        <v>39</v>
      </c>
      <c r="J6122">
        <v>930</v>
      </c>
      <c r="K6122">
        <v>18.989999999999998</v>
      </c>
      <c r="L6122">
        <v>17660.7</v>
      </c>
      <c r="O6122" t="s">
        <v>24</v>
      </c>
      <c r="P6122" s="2">
        <f>DATEVALUE(CONCATENATE(RIGHT(output[[#This Row],[month_year]],2),"/01/",LEFT(output[[#This Row],[month_year]],4)))</f>
        <v>42552</v>
      </c>
    </row>
    <row r="6123" spans="1:16" x14ac:dyDescent="0.3">
      <c r="A6123">
        <v>201607</v>
      </c>
      <c r="B6123" t="s">
        <v>647</v>
      </c>
      <c r="C6123" t="s">
        <v>92</v>
      </c>
      <c r="D6123" t="s">
        <v>92</v>
      </c>
      <c r="E6123" t="s">
        <v>92</v>
      </c>
      <c r="F6123" t="s">
        <v>35</v>
      </c>
      <c r="G6123" t="s">
        <v>19</v>
      </c>
      <c r="H6123" t="s">
        <v>20</v>
      </c>
      <c r="I6123" t="s">
        <v>21</v>
      </c>
      <c r="J6123">
        <v>725</v>
      </c>
      <c r="K6123">
        <v>17.989999999999998</v>
      </c>
      <c r="L6123">
        <v>13042.75</v>
      </c>
      <c r="M6123">
        <v>16</v>
      </c>
      <c r="N6123" t="s">
        <v>92</v>
      </c>
      <c r="O6123" t="s">
        <v>22</v>
      </c>
      <c r="P6123" s="2">
        <f>DATEVALUE(CONCATENATE(RIGHT(output[[#This Row],[month_year]],2),"/01/",LEFT(output[[#This Row],[month_year]],4)))</f>
        <v>42552</v>
      </c>
    </row>
    <row r="6124" spans="1:16" x14ac:dyDescent="0.3">
      <c r="A6124">
        <v>201607</v>
      </c>
      <c r="B6124" t="s">
        <v>647</v>
      </c>
      <c r="C6124" t="s">
        <v>33</v>
      </c>
      <c r="D6124" t="s">
        <v>33</v>
      </c>
      <c r="E6124" t="s">
        <v>34</v>
      </c>
      <c r="F6124" t="s">
        <v>35</v>
      </c>
      <c r="G6124" t="s">
        <v>19</v>
      </c>
      <c r="H6124" t="s">
        <v>20</v>
      </c>
      <c r="I6124" t="s">
        <v>21</v>
      </c>
      <c r="J6124">
        <v>1009</v>
      </c>
      <c r="K6124">
        <v>17.989999999999998</v>
      </c>
      <c r="L6124">
        <v>18151.91</v>
      </c>
      <c r="O6124" t="s">
        <v>24</v>
      </c>
      <c r="P6124" s="2">
        <f>DATEVALUE(CONCATENATE(RIGHT(output[[#This Row],[month_year]],2),"/01/",LEFT(output[[#This Row],[month_year]],4)))</f>
        <v>42552</v>
      </c>
    </row>
    <row r="6125" spans="1:16" x14ac:dyDescent="0.3">
      <c r="A6125">
        <v>201607</v>
      </c>
      <c r="B6125" t="s">
        <v>647</v>
      </c>
      <c r="C6125" t="s">
        <v>36</v>
      </c>
      <c r="D6125" t="s">
        <v>36</v>
      </c>
      <c r="E6125" t="s">
        <v>36</v>
      </c>
      <c r="F6125" t="s">
        <v>35</v>
      </c>
      <c r="G6125" t="s">
        <v>19</v>
      </c>
      <c r="H6125" t="s">
        <v>20</v>
      </c>
      <c r="I6125" t="s">
        <v>21</v>
      </c>
      <c r="J6125">
        <v>1854</v>
      </c>
      <c r="K6125">
        <v>17.989999999999998</v>
      </c>
      <c r="L6125">
        <v>33353.46</v>
      </c>
      <c r="O6125" t="s">
        <v>24</v>
      </c>
      <c r="P6125" s="2">
        <f>DATEVALUE(CONCATENATE(RIGHT(output[[#This Row],[month_year]],2),"/01/",LEFT(output[[#This Row],[month_year]],4)))</f>
        <v>42552</v>
      </c>
    </row>
    <row r="6126" spans="1:16" x14ac:dyDescent="0.3">
      <c r="A6126">
        <v>201607</v>
      </c>
      <c r="B6126" t="s">
        <v>647</v>
      </c>
      <c r="C6126" t="s">
        <v>669</v>
      </c>
      <c r="D6126" t="s">
        <v>636</v>
      </c>
      <c r="E6126" t="s">
        <v>636</v>
      </c>
      <c r="F6126" t="s">
        <v>35</v>
      </c>
      <c r="G6126" t="s">
        <v>637</v>
      </c>
      <c r="H6126" t="s">
        <v>20</v>
      </c>
      <c r="I6126" t="s">
        <v>638</v>
      </c>
      <c r="J6126">
        <v>439</v>
      </c>
      <c r="K6126">
        <v>19.989999999999998</v>
      </c>
      <c r="L6126">
        <v>8775.61</v>
      </c>
      <c r="O6126" t="s">
        <v>24</v>
      </c>
      <c r="P6126" s="2">
        <f>DATEVALUE(CONCATENATE(RIGHT(output[[#This Row],[month_year]],2),"/01/",LEFT(output[[#This Row],[month_year]],4)))</f>
        <v>42552</v>
      </c>
    </row>
    <row r="6127" spans="1:16" x14ac:dyDescent="0.3">
      <c r="A6127">
        <v>201607</v>
      </c>
      <c r="B6127" t="s">
        <v>647</v>
      </c>
      <c r="C6127" t="s">
        <v>40</v>
      </c>
      <c r="D6127" t="s">
        <v>41</v>
      </c>
      <c r="E6127" t="s">
        <v>41</v>
      </c>
      <c r="F6127" t="s">
        <v>35</v>
      </c>
      <c r="G6127" t="s">
        <v>42</v>
      </c>
      <c r="H6127" t="s">
        <v>20</v>
      </c>
      <c r="I6127" t="s">
        <v>43</v>
      </c>
      <c r="J6127">
        <v>304</v>
      </c>
      <c r="K6127">
        <v>24.99</v>
      </c>
      <c r="L6127">
        <v>7596.96</v>
      </c>
      <c r="O6127" t="s">
        <v>24</v>
      </c>
      <c r="P6127" s="2">
        <f>DATEVALUE(CONCATENATE(RIGHT(output[[#This Row],[month_year]],2),"/01/",LEFT(output[[#This Row],[month_year]],4)))</f>
        <v>42552</v>
      </c>
    </row>
    <row r="6128" spans="1:16" x14ac:dyDescent="0.3">
      <c r="A6128">
        <v>201607</v>
      </c>
      <c r="B6128" t="s">
        <v>647</v>
      </c>
      <c r="C6128" t="s">
        <v>93</v>
      </c>
      <c r="D6128" t="s">
        <v>93</v>
      </c>
      <c r="E6128" t="s">
        <v>93</v>
      </c>
      <c r="F6128" t="s">
        <v>35</v>
      </c>
      <c r="G6128" t="s">
        <v>19</v>
      </c>
      <c r="H6128" t="s">
        <v>20</v>
      </c>
      <c r="I6128" t="s">
        <v>21</v>
      </c>
      <c r="J6128">
        <v>1546</v>
      </c>
      <c r="K6128">
        <v>17.989999999999998</v>
      </c>
      <c r="L6128">
        <v>27812.54</v>
      </c>
      <c r="O6128" t="s">
        <v>24</v>
      </c>
      <c r="P6128" s="2">
        <f>DATEVALUE(CONCATENATE(RIGHT(output[[#This Row],[month_year]],2),"/01/",LEFT(output[[#This Row],[month_year]],4)))</f>
        <v>42552</v>
      </c>
    </row>
    <row r="6129" spans="1:16" x14ac:dyDescent="0.3">
      <c r="A6129">
        <v>201607</v>
      </c>
      <c r="B6129" t="s">
        <v>647</v>
      </c>
      <c r="C6129" t="s">
        <v>413</v>
      </c>
      <c r="D6129" t="s">
        <v>413</v>
      </c>
      <c r="E6129" t="s">
        <v>94</v>
      </c>
      <c r="F6129" t="s">
        <v>35</v>
      </c>
      <c r="G6129" t="s">
        <v>19</v>
      </c>
      <c r="H6129" t="s">
        <v>38</v>
      </c>
      <c r="I6129" t="s">
        <v>39</v>
      </c>
      <c r="J6129">
        <v>1436</v>
      </c>
      <c r="K6129">
        <v>18.989999999999998</v>
      </c>
      <c r="L6129">
        <v>27269.64</v>
      </c>
      <c r="O6129" t="s">
        <v>24</v>
      </c>
      <c r="P6129" s="2">
        <f>DATEVALUE(CONCATENATE(RIGHT(output[[#This Row],[month_year]],2),"/01/",LEFT(output[[#This Row],[month_year]],4)))</f>
        <v>42552</v>
      </c>
    </row>
    <row r="6130" spans="1:16" x14ac:dyDescent="0.3">
      <c r="A6130">
        <v>201607</v>
      </c>
      <c r="B6130" t="s">
        <v>647</v>
      </c>
      <c r="C6130" t="s">
        <v>670</v>
      </c>
      <c r="D6130" t="s">
        <v>670</v>
      </c>
      <c r="E6130" t="s">
        <v>670</v>
      </c>
      <c r="F6130" t="s">
        <v>35</v>
      </c>
      <c r="G6130" t="s">
        <v>19</v>
      </c>
      <c r="H6130" t="s">
        <v>20</v>
      </c>
      <c r="I6130" t="s">
        <v>21</v>
      </c>
      <c r="J6130">
        <v>629</v>
      </c>
      <c r="K6130">
        <v>17.989999999999998</v>
      </c>
      <c r="L6130">
        <v>11315.71</v>
      </c>
      <c r="O6130" t="s">
        <v>24</v>
      </c>
      <c r="P6130" s="2">
        <f>DATEVALUE(CONCATENATE(RIGHT(output[[#This Row],[month_year]],2),"/01/",LEFT(output[[#This Row],[month_year]],4)))</f>
        <v>42552</v>
      </c>
    </row>
    <row r="6131" spans="1:16" x14ac:dyDescent="0.3">
      <c r="A6131">
        <v>201607</v>
      </c>
      <c r="B6131" t="s">
        <v>647</v>
      </c>
      <c r="C6131" t="s">
        <v>95</v>
      </c>
      <c r="D6131" t="s">
        <v>95</v>
      </c>
      <c r="E6131" t="s">
        <v>96</v>
      </c>
      <c r="F6131" t="s">
        <v>35</v>
      </c>
      <c r="G6131" t="s">
        <v>52</v>
      </c>
      <c r="H6131" t="s">
        <v>20</v>
      </c>
      <c r="I6131" t="s">
        <v>53</v>
      </c>
      <c r="J6131">
        <v>927</v>
      </c>
      <c r="K6131">
        <v>17.989999999999998</v>
      </c>
      <c r="L6131">
        <v>16676.73</v>
      </c>
      <c r="O6131" t="s">
        <v>24</v>
      </c>
      <c r="P6131" s="2">
        <f>DATEVALUE(CONCATENATE(RIGHT(output[[#This Row],[month_year]],2),"/01/",LEFT(output[[#This Row],[month_year]],4)))</f>
        <v>42552</v>
      </c>
    </row>
    <row r="6132" spans="1:16" x14ac:dyDescent="0.3">
      <c r="A6132">
        <v>201607</v>
      </c>
      <c r="B6132" t="s">
        <v>647</v>
      </c>
      <c r="C6132" t="s">
        <v>687</v>
      </c>
      <c r="D6132" t="s">
        <v>688</v>
      </c>
      <c r="E6132" t="s">
        <v>688</v>
      </c>
      <c r="F6132" t="s">
        <v>689</v>
      </c>
      <c r="G6132" t="s">
        <v>19</v>
      </c>
      <c r="H6132" t="s">
        <v>20</v>
      </c>
      <c r="I6132" t="s">
        <v>21</v>
      </c>
      <c r="J6132">
        <v>948</v>
      </c>
      <c r="K6132">
        <v>17.989999999999998</v>
      </c>
      <c r="L6132">
        <v>17054.52</v>
      </c>
      <c r="O6132" t="s">
        <v>24</v>
      </c>
      <c r="P6132" s="2">
        <f>DATEVALUE(CONCATENATE(RIGHT(output[[#This Row],[month_year]],2),"/01/",LEFT(output[[#This Row],[month_year]],4)))</f>
        <v>42552</v>
      </c>
    </row>
    <row r="6133" spans="1:16" x14ac:dyDescent="0.3">
      <c r="A6133">
        <v>201607</v>
      </c>
      <c r="B6133" t="s">
        <v>647</v>
      </c>
      <c r="C6133" t="s">
        <v>690</v>
      </c>
      <c r="D6133" t="s">
        <v>691</v>
      </c>
      <c r="E6133" t="s">
        <v>691</v>
      </c>
      <c r="F6133" t="s">
        <v>689</v>
      </c>
      <c r="G6133" t="s">
        <v>19</v>
      </c>
      <c r="H6133" t="s">
        <v>20</v>
      </c>
      <c r="I6133" t="s">
        <v>21</v>
      </c>
      <c r="J6133">
        <v>1508</v>
      </c>
      <c r="K6133">
        <v>17.989999999999998</v>
      </c>
      <c r="L6133">
        <v>27128.92</v>
      </c>
      <c r="O6133" t="s">
        <v>24</v>
      </c>
      <c r="P6133" s="2">
        <f>DATEVALUE(CONCATENATE(RIGHT(output[[#This Row],[month_year]],2),"/01/",LEFT(output[[#This Row],[month_year]],4)))</f>
        <v>42552</v>
      </c>
    </row>
    <row r="6134" spans="1:16" x14ac:dyDescent="0.3">
      <c r="A6134">
        <v>201607</v>
      </c>
      <c r="B6134" t="s">
        <v>647</v>
      </c>
      <c r="C6134" t="s">
        <v>692</v>
      </c>
      <c r="D6134" t="s">
        <v>693</v>
      </c>
      <c r="E6134" t="s">
        <v>693</v>
      </c>
      <c r="F6134" t="s">
        <v>689</v>
      </c>
      <c r="G6134" t="s">
        <v>19</v>
      </c>
      <c r="H6134" t="s">
        <v>20</v>
      </c>
      <c r="I6134" t="s">
        <v>21</v>
      </c>
      <c r="J6134">
        <v>1369</v>
      </c>
      <c r="K6134">
        <v>17.989999999999998</v>
      </c>
      <c r="L6134">
        <v>24628.31</v>
      </c>
      <c r="O6134" t="s">
        <v>24</v>
      </c>
      <c r="P6134" s="2">
        <f>DATEVALUE(CONCATENATE(RIGHT(output[[#This Row],[month_year]],2),"/01/",LEFT(output[[#This Row],[month_year]],4)))</f>
        <v>42552</v>
      </c>
    </row>
    <row r="6135" spans="1:16" x14ac:dyDescent="0.3">
      <c r="A6135">
        <v>201607</v>
      </c>
      <c r="B6135" t="s">
        <v>647</v>
      </c>
      <c r="C6135" t="s">
        <v>639</v>
      </c>
      <c r="D6135" t="s">
        <v>640</v>
      </c>
      <c r="E6135" t="s">
        <v>640</v>
      </c>
      <c r="F6135" t="s">
        <v>48</v>
      </c>
      <c r="G6135" t="s">
        <v>19</v>
      </c>
      <c r="H6135" t="s">
        <v>20</v>
      </c>
      <c r="I6135" t="s">
        <v>21</v>
      </c>
      <c r="J6135">
        <v>36</v>
      </c>
      <c r="K6135">
        <v>17.989999999999998</v>
      </c>
      <c r="L6135">
        <v>647.64</v>
      </c>
      <c r="O6135" t="s">
        <v>24</v>
      </c>
      <c r="P6135" s="2">
        <f>DATEVALUE(CONCATENATE(RIGHT(output[[#This Row],[month_year]],2),"/01/",LEFT(output[[#This Row],[month_year]],4)))</f>
        <v>42552</v>
      </c>
    </row>
    <row r="6136" spans="1:16" x14ac:dyDescent="0.3">
      <c r="A6136">
        <v>201607</v>
      </c>
      <c r="B6136" t="s">
        <v>647</v>
      </c>
      <c r="C6136" t="s">
        <v>46</v>
      </c>
      <c r="D6136" t="s">
        <v>47</v>
      </c>
      <c r="E6136" t="s">
        <v>47</v>
      </c>
      <c r="F6136" t="s">
        <v>48</v>
      </c>
      <c r="G6136" t="s">
        <v>19</v>
      </c>
      <c r="H6136" t="s">
        <v>20</v>
      </c>
      <c r="I6136" t="s">
        <v>21</v>
      </c>
      <c r="J6136">
        <v>1683</v>
      </c>
      <c r="K6136">
        <v>17.989999999999998</v>
      </c>
      <c r="L6136">
        <v>30277.17</v>
      </c>
      <c r="O6136" t="s">
        <v>24</v>
      </c>
      <c r="P6136" s="2">
        <f>DATEVALUE(CONCATENATE(RIGHT(output[[#This Row],[month_year]],2),"/01/",LEFT(output[[#This Row],[month_year]],4)))</f>
        <v>42552</v>
      </c>
    </row>
    <row r="6137" spans="1:16" x14ac:dyDescent="0.3">
      <c r="A6137">
        <v>201607</v>
      </c>
      <c r="B6137" t="s">
        <v>647</v>
      </c>
      <c r="C6137" t="s">
        <v>671</v>
      </c>
      <c r="D6137" t="s">
        <v>672</v>
      </c>
      <c r="E6137" t="s">
        <v>673</v>
      </c>
      <c r="F6137" t="s">
        <v>48</v>
      </c>
      <c r="G6137" t="s">
        <v>42</v>
      </c>
      <c r="H6137" t="s">
        <v>20</v>
      </c>
      <c r="I6137" t="s">
        <v>43</v>
      </c>
      <c r="J6137">
        <v>131</v>
      </c>
      <c r="K6137">
        <v>24.99</v>
      </c>
      <c r="L6137">
        <v>3273.69</v>
      </c>
      <c r="O6137" t="s">
        <v>24</v>
      </c>
      <c r="P6137" s="2">
        <f>DATEVALUE(CONCATENATE(RIGHT(output[[#This Row],[month_year]],2),"/01/",LEFT(output[[#This Row],[month_year]],4)))</f>
        <v>42552</v>
      </c>
    </row>
    <row r="6138" spans="1:16" x14ac:dyDescent="0.3">
      <c r="A6138">
        <v>201607</v>
      </c>
      <c r="B6138" t="s">
        <v>647</v>
      </c>
      <c r="C6138" t="s">
        <v>49</v>
      </c>
      <c r="D6138" t="s">
        <v>50</v>
      </c>
      <c r="E6138" t="s">
        <v>51</v>
      </c>
      <c r="F6138" t="s">
        <v>48</v>
      </c>
      <c r="G6138" t="s">
        <v>52</v>
      </c>
      <c r="H6138" t="s">
        <v>20</v>
      </c>
      <c r="I6138" t="s">
        <v>53</v>
      </c>
      <c r="J6138">
        <v>417</v>
      </c>
      <c r="K6138">
        <v>17.989999999999998</v>
      </c>
      <c r="L6138">
        <v>7501.83</v>
      </c>
      <c r="O6138" t="s">
        <v>24</v>
      </c>
      <c r="P6138" s="2">
        <f>DATEVALUE(CONCATENATE(RIGHT(output[[#This Row],[month_year]],2),"/01/",LEFT(output[[#This Row],[month_year]],4)))</f>
        <v>42552</v>
      </c>
    </row>
    <row r="6139" spans="1:16" x14ac:dyDescent="0.3">
      <c r="A6139">
        <v>201607</v>
      </c>
      <c r="B6139" t="s">
        <v>647</v>
      </c>
      <c r="C6139" t="s">
        <v>674</v>
      </c>
      <c r="D6139" t="s">
        <v>675</v>
      </c>
      <c r="E6139" t="s">
        <v>462</v>
      </c>
      <c r="F6139" t="s">
        <v>48</v>
      </c>
      <c r="G6139" t="s">
        <v>52</v>
      </c>
      <c r="H6139" t="s">
        <v>38</v>
      </c>
      <c r="I6139" t="s">
        <v>85</v>
      </c>
      <c r="J6139">
        <v>254</v>
      </c>
      <c r="K6139">
        <v>18.989999999999998</v>
      </c>
      <c r="L6139">
        <v>4823.46</v>
      </c>
      <c r="O6139" t="s">
        <v>24</v>
      </c>
      <c r="P6139" s="2">
        <f>DATEVALUE(CONCATENATE(RIGHT(output[[#This Row],[month_year]],2),"/01/",LEFT(output[[#This Row],[month_year]],4)))</f>
        <v>42552</v>
      </c>
    </row>
    <row r="6140" spans="1:16" x14ac:dyDescent="0.3">
      <c r="A6140">
        <v>201607</v>
      </c>
      <c r="B6140" t="s">
        <v>647</v>
      </c>
      <c r="C6140" t="s">
        <v>676</v>
      </c>
      <c r="D6140" t="s">
        <v>677</v>
      </c>
      <c r="E6140" t="s">
        <v>47</v>
      </c>
      <c r="F6140" t="s">
        <v>48</v>
      </c>
      <c r="G6140" t="s">
        <v>19</v>
      </c>
      <c r="H6140" t="s">
        <v>20</v>
      </c>
      <c r="I6140" t="s">
        <v>21</v>
      </c>
      <c r="J6140">
        <v>285</v>
      </c>
      <c r="K6140">
        <v>17.989999999999998</v>
      </c>
      <c r="L6140">
        <v>5127.1499999999996</v>
      </c>
      <c r="O6140" t="s">
        <v>24</v>
      </c>
      <c r="P6140" s="2">
        <f>DATEVALUE(CONCATENATE(RIGHT(output[[#This Row],[month_year]],2),"/01/",LEFT(output[[#This Row],[month_year]],4)))</f>
        <v>42552</v>
      </c>
    </row>
    <row r="6141" spans="1:16" x14ac:dyDescent="0.3">
      <c r="A6141">
        <v>201607</v>
      </c>
      <c r="B6141" t="s">
        <v>647</v>
      </c>
      <c r="C6141" t="s">
        <v>678</v>
      </c>
      <c r="D6141" t="s">
        <v>443</v>
      </c>
      <c r="E6141" t="s">
        <v>443</v>
      </c>
      <c r="F6141" t="s">
        <v>48</v>
      </c>
      <c r="G6141" t="s">
        <v>19</v>
      </c>
      <c r="H6141" t="s">
        <v>38</v>
      </c>
      <c r="I6141" t="s">
        <v>39</v>
      </c>
      <c r="J6141">
        <v>1421</v>
      </c>
      <c r="K6141">
        <v>18.989999999999998</v>
      </c>
      <c r="L6141">
        <v>26984.79</v>
      </c>
      <c r="O6141" t="s">
        <v>24</v>
      </c>
      <c r="P6141" s="2">
        <f>DATEVALUE(CONCATENATE(RIGHT(output[[#This Row],[month_year]],2),"/01/",LEFT(output[[#This Row],[month_year]],4)))</f>
        <v>42552</v>
      </c>
    </row>
    <row r="6142" spans="1:16" x14ac:dyDescent="0.3">
      <c r="A6142">
        <v>201607</v>
      </c>
      <c r="B6142" t="s">
        <v>647</v>
      </c>
      <c r="C6142" t="s">
        <v>54</v>
      </c>
      <c r="D6142" t="s">
        <v>55</v>
      </c>
      <c r="E6142" t="s">
        <v>55</v>
      </c>
      <c r="F6142" t="s">
        <v>48</v>
      </c>
      <c r="G6142" t="s">
        <v>19</v>
      </c>
      <c r="H6142" t="s">
        <v>20</v>
      </c>
      <c r="I6142" t="s">
        <v>21</v>
      </c>
      <c r="J6142">
        <v>704</v>
      </c>
      <c r="K6142">
        <v>17.989999999999998</v>
      </c>
      <c r="L6142">
        <v>12664.96</v>
      </c>
      <c r="O6142" t="s">
        <v>24</v>
      </c>
      <c r="P6142" s="2">
        <f>DATEVALUE(CONCATENATE(RIGHT(output[[#This Row],[month_year]],2),"/01/",LEFT(output[[#This Row],[month_year]],4)))</f>
        <v>42552</v>
      </c>
    </row>
    <row r="6143" spans="1:16" x14ac:dyDescent="0.3">
      <c r="A6143">
        <v>201607</v>
      </c>
      <c r="B6143" t="s">
        <v>647</v>
      </c>
      <c r="C6143" t="s">
        <v>56</v>
      </c>
      <c r="D6143" t="s">
        <v>57</v>
      </c>
      <c r="E6143" t="s">
        <v>57</v>
      </c>
      <c r="F6143" t="s">
        <v>48</v>
      </c>
      <c r="G6143" t="s">
        <v>19</v>
      </c>
      <c r="H6143" t="s">
        <v>20</v>
      </c>
      <c r="I6143" t="s">
        <v>21</v>
      </c>
      <c r="J6143">
        <v>821</v>
      </c>
      <c r="K6143">
        <v>17.989999999999998</v>
      </c>
      <c r="L6143">
        <v>14769.79</v>
      </c>
      <c r="O6143" t="s">
        <v>24</v>
      </c>
      <c r="P6143" s="2">
        <f>DATEVALUE(CONCATENATE(RIGHT(output[[#This Row],[month_year]],2),"/01/",LEFT(output[[#This Row],[month_year]],4)))</f>
        <v>42552</v>
      </c>
    </row>
    <row r="6144" spans="1:16" x14ac:dyDescent="0.3">
      <c r="A6144">
        <v>201607</v>
      </c>
      <c r="B6144" t="s">
        <v>647</v>
      </c>
      <c r="C6144" t="s">
        <v>58</v>
      </c>
      <c r="D6144" t="s">
        <v>59</v>
      </c>
      <c r="E6144" t="s">
        <v>51</v>
      </c>
      <c r="F6144" t="s">
        <v>48</v>
      </c>
      <c r="G6144" t="s">
        <v>52</v>
      </c>
      <c r="H6144" t="s">
        <v>20</v>
      </c>
      <c r="I6144" t="s">
        <v>53</v>
      </c>
      <c r="J6144">
        <v>1410</v>
      </c>
      <c r="K6144">
        <v>17.989999999999998</v>
      </c>
      <c r="L6144">
        <v>25365.9</v>
      </c>
      <c r="O6144" t="s">
        <v>24</v>
      </c>
      <c r="P6144" s="2">
        <f>DATEVALUE(CONCATENATE(RIGHT(output[[#This Row],[month_year]],2),"/01/",LEFT(output[[#This Row],[month_year]],4)))</f>
        <v>42552</v>
      </c>
    </row>
    <row r="6145" spans="1:16" x14ac:dyDescent="0.3">
      <c r="A6145">
        <v>201607</v>
      </c>
      <c r="B6145" t="s">
        <v>647</v>
      </c>
      <c r="C6145" t="s">
        <v>60</v>
      </c>
      <c r="D6145" t="s">
        <v>61</v>
      </c>
      <c r="E6145" t="s">
        <v>61</v>
      </c>
      <c r="F6145" t="s">
        <v>48</v>
      </c>
      <c r="G6145" t="s">
        <v>19</v>
      </c>
      <c r="H6145" t="s">
        <v>20</v>
      </c>
      <c r="I6145" t="s">
        <v>21</v>
      </c>
      <c r="J6145">
        <v>1639</v>
      </c>
      <c r="K6145">
        <v>17.989999999999998</v>
      </c>
      <c r="L6145">
        <v>29485.61</v>
      </c>
      <c r="O6145" t="s">
        <v>24</v>
      </c>
      <c r="P6145" s="2">
        <f>DATEVALUE(CONCATENATE(RIGHT(output[[#This Row],[month_year]],2),"/01/",LEFT(output[[#This Row],[month_year]],4)))</f>
        <v>42552</v>
      </c>
    </row>
    <row r="6146" spans="1:16" x14ac:dyDescent="0.3">
      <c r="A6146">
        <v>201607</v>
      </c>
      <c r="B6146" t="s">
        <v>647</v>
      </c>
      <c r="C6146" t="s">
        <v>679</v>
      </c>
      <c r="D6146" t="s">
        <v>481</v>
      </c>
      <c r="E6146" t="s">
        <v>481</v>
      </c>
      <c r="F6146" t="s">
        <v>48</v>
      </c>
      <c r="G6146" t="s">
        <v>19</v>
      </c>
      <c r="H6146" t="s">
        <v>38</v>
      </c>
      <c r="I6146" t="s">
        <v>39</v>
      </c>
      <c r="J6146">
        <v>786</v>
      </c>
      <c r="K6146">
        <v>18.989999999999998</v>
      </c>
      <c r="L6146">
        <v>14926.14</v>
      </c>
      <c r="O6146" t="s">
        <v>24</v>
      </c>
      <c r="P6146" s="2">
        <f>DATEVALUE(CONCATENATE(RIGHT(output[[#This Row],[month_year]],2),"/01/",LEFT(output[[#This Row],[month_year]],4)))</f>
        <v>42552</v>
      </c>
    </row>
    <row r="6147" spans="1:16" x14ac:dyDescent="0.3">
      <c r="A6147">
        <v>201607</v>
      </c>
      <c r="B6147" t="s">
        <v>647</v>
      </c>
      <c r="C6147" t="s">
        <v>62</v>
      </c>
      <c r="D6147" t="s">
        <v>63</v>
      </c>
      <c r="E6147" t="s">
        <v>64</v>
      </c>
      <c r="F6147" t="s">
        <v>65</v>
      </c>
      <c r="G6147" t="s">
        <v>19</v>
      </c>
      <c r="H6147" t="s">
        <v>20</v>
      </c>
      <c r="I6147" t="s">
        <v>21</v>
      </c>
      <c r="J6147">
        <v>1113</v>
      </c>
      <c r="K6147">
        <v>17.989999999999998</v>
      </c>
      <c r="L6147">
        <v>20022.87</v>
      </c>
      <c r="O6147" t="s">
        <v>24</v>
      </c>
      <c r="P6147" s="2">
        <f>DATEVALUE(CONCATENATE(RIGHT(output[[#This Row],[month_year]],2),"/01/",LEFT(output[[#This Row],[month_year]],4)))</f>
        <v>42552</v>
      </c>
    </row>
    <row r="6148" spans="1:16" x14ac:dyDescent="0.3">
      <c r="A6148">
        <v>201607</v>
      </c>
      <c r="B6148" t="s">
        <v>647</v>
      </c>
      <c r="C6148" t="s">
        <v>104</v>
      </c>
      <c r="D6148" t="s">
        <v>105</v>
      </c>
      <c r="E6148" t="s">
        <v>106</v>
      </c>
      <c r="F6148" t="s">
        <v>65</v>
      </c>
      <c r="G6148" t="s">
        <v>19</v>
      </c>
      <c r="H6148" t="s">
        <v>38</v>
      </c>
      <c r="I6148" t="s">
        <v>39</v>
      </c>
      <c r="J6148">
        <v>887</v>
      </c>
      <c r="K6148">
        <v>18.989999999999998</v>
      </c>
      <c r="L6148">
        <v>16844.13</v>
      </c>
      <c r="O6148" t="s">
        <v>24</v>
      </c>
      <c r="P6148" s="2">
        <f>DATEVALUE(CONCATENATE(RIGHT(output[[#This Row],[month_year]],2),"/01/",LEFT(output[[#This Row],[month_year]],4)))</f>
        <v>42552</v>
      </c>
    </row>
    <row r="6149" spans="1:16" x14ac:dyDescent="0.3">
      <c r="A6149">
        <v>201607</v>
      </c>
      <c r="B6149" t="s">
        <v>647</v>
      </c>
      <c r="C6149" t="s">
        <v>705</v>
      </c>
      <c r="D6149" t="s">
        <v>706</v>
      </c>
      <c r="E6149" t="s">
        <v>684</v>
      </c>
      <c r="F6149" t="s">
        <v>65</v>
      </c>
      <c r="G6149" t="s">
        <v>637</v>
      </c>
      <c r="H6149" t="s">
        <v>20</v>
      </c>
      <c r="I6149" t="s">
        <v>638</v>
      </c>
      <c r="J6149">
        <v>374</v>
      </c>
      <c r="K6149">
        <v>19.989999999999998</v>
      </c>
      <c r="L6149">
        <v>7476.26</v>
      </c>
      <c r="O6149" t="s">
        <v>24</v>
      </c>
      <c r="P6149" s="2">
        <f>DATEVALUE(CONCATENATE(RIGHT(output[[#This Row],[month_year]],2),"/01/",LEFT(output[[#This Row],[month_year]],4)))</f>
        <v>42552</v>
      </c>
    </row>
    <row r="6150" spans="1:16" x14ac:dyDescent="0.3">
      <c r="A6150">
        <v>201607</v>
      </c>
      <c r="B6150" t="s">
        <v>647</v>
      </c>
      <c r="C6150" t="s">
        <v>595</v>
      </c>
      <c r="D6150" t="s">
        <v>596</v>
      </c>
      <c r="E6150" t="s">
        <v>65</v>
      </c>
      <c r="F6150" t="s">
        <v>65</v>
      </c>
      <c r="G6150" t="s">
        <v>19</v>
      </c>
      <c r="H6150" t="s">
        <v>20</v>
      </c>
      <c r="I6150" t="s">
        <v>21</v>
      </c>
      <c r="J6150">
        <v>1114</v>
      </c>
      <c r="K6150">
        <v>17.989999999999998</v>
      </c>
      <c r="L6150">
        <v>20040.86</v>
      </c>
      <c r="O6150" t="s">
        <v>24</v>
      </c>
      <c r="P6150" s="2">
        <f>DATEVALUE(CONCATENATE(RIGHT(output[[#This Row],[month_year]],2),"/01/",LEFT(output[[#This Row],[month_year]],4)))</f>
        <v>42552</v>
      </c>
    </row>
    <row r="6151" spans="1:16" x14ac:dyDescent="0.3">
      <c r="A6151">
        <v>201607</v>
      </c>
      <c r="B6151" t="s">
        <v>647</v>
      </c>
      <c r="C6151" t="s">
        <v>597</v>
      </c>
      <c r="D6151" t="s">
        <v>598</v>
      </c>
      <c r="E6151" t="s">
        <v>120</v>
      </c>
      <c r="F6151" t="s">
        <v>65</v>
      </c>
      <c r="G6151" t="s">
        <v>19</v>
      </c>
      <c r="H6151" t="s">
        <v>38</v>
      </c>
      <c r="I6151" t="s">
        <v>39</v>
      </c>
      <c r="J6151">
        <v>3727</v>
      </c>
      <c r="K6151">
        <v>18.989999999999998</v>
      </c>
      <c r="L6151">
        <v>70775.73</v>
      </c>
      <c r="O6151" t="s">
        <v>24</v>
      </c>
      <c r="P6151" s="2">
        <f>DATEVALUE(CONCATENATE(RIGHT(output[[#This Row],[month_year]],2),"/01/",LEFT(output[[#This Row],[month_year]],4)))</f>
        <v>42552</v>
      </c>
    </row>
    <row r="6152" spans="1:16" x14ac:dyDescent="0.3">
      <c r="A6152">
        <v>201607</v>
      </c>
      <c r="B6152" t="s">
        <v>647</v>
      </c>
      <c r="C6152" t="s">
        <v>680</v>
      </c>
      <c r="D6152" t="s">
        <v>681</v>
      </c>
      <c r="E6152" t="s">
        <v>681</v>
      </c>
      <c r="F6152" t="s">
        <v>65</v>
      </c>
      <c r="G6152" t="s">
        <v>42</v>
      </c>
      <c r="H6152" t="s">
        <v>20</v>
      </c>
      <c r="I6152" t="s">
        <v>43</v>
      </c>
      <c r="J6152">
        <v>252</v>
      </c>
      <c r="K6152">
        <v>24.99</v>
      </c>
      <c r="L6152">
        <v>6297.48</v>
      </c>
      <c r="O6152" t="s">
        <v>24</v>
      </c>
      <c r="P6152" s="2">
        <f>DATEVALUE(CONCATENATE(RIGHT(output[[#This Row],[month_year]],2),"/01/",LEFT(output[[#This Row],[month_year]],4)))</f>
        <v>42552</v>
      </c>
    </row>
    <row r="6153" spans="1:16" x14ac:dyDescent="0.3">
      <c r="A6153">
        <v>201607</v>
      </c>
      <c r="B6153" t="s">
        <v>647</v>
      </c>
      <c r="C6153" t="s">
        <v>682</v>
      </c>
      <c r="D6153" t="s">
        <v>683</v>
      </c>
      <c r="E6153" t="s">
        <v>684</v>
      </c>
      <c r="F6153" t="s">
        <v>65</v>
      </c>
      <c r="G6153" t="s">
        <v>637</v>
      </c>
      <c r="H6153" t="s">
        <v>20</v>
      </c>
      <c r="I6153" t="s">
        <v>638</v>
      </c>
      <c r="J6153">
        <v>684</v>
      </c>
      <c r="K6153">
        <v>19.989999999999998</v>
      </c>
      <c r="L6153">
        <v>13673.16</v>
      </c>
      <c r="O6153" t="s">
        <v>24</v>
      </c>
      <c r="P6153" s="2">
        <f>DATEVALUE(CONCATENATE(RIGHT(output[[#This Row],[month_year]],2),"/01/",LEFT(output[[#This Row],[month_year]],4)))</f>
        <v>42552</v>
      </c>
    </row>
    <row r="6154" spans="1:16" x14ac:dyDescent="0.3">
      <c r="A6154">
        <v>201607</v>
      </c>
      <c r="B6154" t="s">
        <v>647</v>
      </c>
      <c r="C6154" t="s">
        <v>685</v>
      </c>
      <c r="D6154" t="s">
        <v>686</v>
      </c>
      <c r="E6154" t="s">
        <v>686</v>
      </c>
      <c r="F6154" t="s">
        <v>65</v>
      </c>
      <c r="G6154" t="s">
        <v>52</v>
      </c>
      <c r="H6154" t="s">
        <v>20</v>
      </c>
      <c r="I6154" t="s">
        <v>53</v>
      </c>
      <c r="J6154">
        <v>595</v>
      </c>
      <c r="K6154">
        <v>17.989999999999998</v>
      </c>
      <c r="L6154">
        <v>10704.05</v>
      </c>
      <c r="O6154" t="s">
        <v>24</v>
      </c>
      <c r="P6154" s="2">
        <f>DATEVALUE(CONCATENATE(RIGHT(output[[#This Row],[month_year]],2),"/01/",LEFT(output[[#This Row],[month_year]],4)))</f>
        <v>42552</v>
      </c>
    </row>
    <row r="6155" spans="1:16" x14ac:dyDescent="0.3">
      <c r="A6155">
        <v>201607</v>
      </c>
      <c r="B6155" t="s">
        <v>647</v>
      </c>
      <c r="C6155" t="s">
        <v>713</v>
      </c>
      <c r="D6155" t="s">
        <v>603</v>
      </c>
      <c r="E6155" t="s">
        <v>603</v>
      </c>
      <c r="F6155" t="s">
        <v>65</v>
      </c>
      <c r="G6155" t="s">
        <v>27</v>
      </c>
      <c r="H6155" t="s">
        <v>20</v>
      </c>
      <c r="I6155" t="s">
        <v>28</v>
      </c>
      <c r="J6155">
        <v>2657</v>
      </c>
      <c r="K6155">
        <v>9.99</v>
      </c>
      <c r="L6155">
        <v>26543.43</v>
      </c>
      <c r="O6155" t="s">
        <v>24</v>
      </c>
      <c r="P6155" s="2">
        <f>DATEVALUE(CONCATENATE(RIGHT(output[[#This Row],[month_year]],2),"/01/",LEFT(output[[#This Row],[month_year]],4)))</f>
        <v>42552</v>
      </c>
    </row>
    <row r="6156" spans="1:16" x14ac:dyDescent="0.3">
      <c r="A6156">
        <v>201607</v>
      </c>
      <c r="B6156" t="s">
        <v>647</v>
      </c>
      <c r="C6156" t="s">
        <v>707</v>
      </c>
      <c r="D6156" t="s">
        <v>708</v>
      </c>
      <c r="E6156" t="s">
        <v>684</v>
      </c>
      <c r="F6156" t="s">
        <v>65</v>
      </c>
      <c r="G6156" t="s">
        <v>637</v>
      </c>
      <c r="H6156" t="s">
        <v>20</v>
      </c>
      <c r="I6156" t="s">
        <v>638</v>
      </c>
      <c r="J6156">
        <v>439</v>
      </c>
      <c r="K6156">
        <v>19.989999999999998</v>
      </c>
      <c r="L6156">
        <v>8775.61</v>
      </c>
      <c r="O6156" t="s">
        <v>24</v>
      </c>
      <c r="P6156" s="2">
        <f>DATEVALUE(CONCATENATE(RIGHT(output[[#This Row],[month_year]],2),"/01/",LEFT(output[[#This Row],[month_year]],4)))</f>
        <v>42552</v>
      </c>
    </row>
    <row r="6157" spans="1:16" x14ac:dyDescent="0.3">
      <c r="A6157">
        <v>201607</v>
      </c>
      <c r="B6157" t="s">
        <v>647</v>
      </c>
      <c r="C6157" t="s">
        <v>625</v>
      </c>
      <c r="D6157" t="s">
        <v>626</v>
      </c>
      <c r="E6157" t="s">
        <v>126</v>
      </c>
      <c r="F6157" t="s">
        <v>65</v>
      </c>
      <c r="G6157" t="s">
        <v>19</v>
      </c>
      <c r="H6157" t="s">
        <v>20</v>
      </c>
      <c r="I6157" t="s">
        <v>21</v>
      </c>
      <c r="J6157">
        <v>414</v>
      </c>
      <c r="K6157">
        <v>17.989999999999998</v>
      </c>
      <c r="L6157">
        <v>7447.86</v>
      </c>
      <c r="O6157" t="s">
        <v>24</v>
      </c>
      <c r="P6157" s="2">
        <f>DATEVALUE(CONCATENATE(RIGHT(output[[#This Row],[month_year]],2),"/01/",LEFT(output[[#This Row],[month_year]],4)))</f>
        <v>42552</v>
      </c>
    </row>
    <row r="6158" spans="1:16" x14ac:dyDescent="0.3">
      <c r="A6158">
        <v>201607</v>
      </c>
      <c r="B6158" t="s">
        <v>647</v>
      </c>
      <c r="C6158" t="s">
        <v>121</v>
      </c>
      <c r="D6158" t="s">
        <v>122</v>
      </c>
      <c r="E6158" t="s">
        <v>123</v>
      </c>
      <c r="F6158" t="s">
        <v>65</v>
      </c>
      <c r="G6158" t="s">
        <v>19</v>
      </c>
      <c r="H6158" t="s">
        <v>38</v>
      </c>
      <c r="I6158" t="s">
        <v>39</v>
      </c>
      <c r="J6158">
        <v>944</v>
      </c>
      <c r="K6158">
        <v>18.989999999999998</v>
      </c>
      <c r="L6158">
        <v>17926.560000000001</v>
      </c>
      <c r="O6158" t="s">
        <v>24</v>
      </c>
      <c r="P6158" s="2">
        <f>DATEVALUE(CONCATENATE(RIGHT(output[[#This Row],[month_year]],2),"/01/",LEFT(output[[#This Row],[month_year]],4)))</f>
        <v>42552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Comcast</vt:lpstr>
      <vt:lpstr>output (rep)</vt:lpstr>
    </vt:vector>
  </TitlesOfParts>
  <Company>MindGeek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Do</dc:creator>
  <cp:lastModifiedBy>Andy Do</cp:lastModifiedBy>
  <cp:lastPrinted>2016-08-26T19:56:40Z</cp:lastPrinted>
  <dcterms:created xsi:type="dcterms:W3CDTF">2016-08-26T19:53:43Z</dcterms:created>
  <dcterms:modified xsi:type="dcterms:W3CDTF">2016-08-26T23:00:08Z</dcterms:modified>
</cp:coreProperties>
</file>