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5560" tabRatio="500" activeTab="1"/>
  </bookViews>
  <sheets>
    <sheet name="Max Coverage" sheetId="1" r:id="rId1"/>
    <sheet name="Max Coverage (2)" sheetId="2" r:id="rId2"/>
  </sheets>
  <externalReferences>
    <externalReference r:id="rId3"/>
  </externalReferences>
  <definedNames>
    <definedName name="Connect2" localSheetId="0">'Max Coverage'!#REF!</definedName>
    <definedName name="Connect2" localSheetId="1">'Max Coverage (2)'!#REF!</definedName>
    <definedName name="Connect2">'[1]Max coverage'!#REF!</definedName>
    <definedName name="Flow2" localSheetId="0">'Max Coverage'!$C$2:$C$47</definedName>
    <definedName name="Flow2" localSheetId="1">'Max Coverage (2)'!$C$2:$C$47</definedName>
    <definedName name="Flow2">'[1]Max coverage'!$C$2:$C$47</definedName>
    <definedName name="From2" localSheetId="0">'Max Coverage'!$A$2:$A$47</definedName>
    <definedName name="From2" localSheetId="1">'Max Coverage (2)'!$A$2:$A$47</definedName>
    <definedName name="From2">'[1]Max coverage'!$A$2:$A$47</definedName>
    <definedName name="solver_adj" localSheetId="0" hidden="1">'Max Coverage'!$E$2:$E$47,'Max Coverage'!$T$2:$T$16</definedName>
    <definedName name="solver_adj" localSheetId="1" hidden="1">'Max Coverage (2)'!$D$2:$D$47,'Max Coverage (2)'!$R$2:$R$16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'Max Coverage'!$E$2:$E$47</definedName>
    <definedName name="solver_lhs1" localSheetId="1" hidden="1">'Max Coverage (2)'!$D$2:$D$47</definedName>
    <definedName name="solver_lhs2" localSheetId="0" hidden="1">'Max Coverage'!$E$2:$E$47</definedName>
    <definedName name="solver_lhs2" localSheetId="1" hidden="1">'Max Coverage (2)'!$D$2:$D$47</definedName>
    <definedName name="solver_lhs3" localSheetId="0" hidden="1">'Max Coverage'!$H$2:$H$47</definedName>
    <definedName name="solver_lhs3" localSheetId="1" hidden="1">'Max Coverage (2)'!$K$2:$K$16</definedName>
    <definedName name="solver_lhs4" localSheetId="0" hidden="1">'Max Coverage'!$O$2:$O$16</definedName>
    <definedName name="solver_lhs4" localSheetId="1" hidden="1">'Max Coverage (2)'!$M$2:$M$16</definedName>
    <definedName name="solver_lhs5" localSheetId="0" hidden="1">'Max Coverage'!$O$2:$O$16</definedName>
    <definedName name="solver_lhs5" localSheetId="1" hidden="1">'Max Coverage (2)'!$R$17</definedName>
    <definedName name="solver_lhs6" localSheetId="0" hidden="1">'Max Coverage'!$T$17</definedName>
    <definedName name="solver_lhs6" localSheetId="1" hidden="1">'Max Coverage (2)'!$R$2:$R$16</definedName>
    <definedName name="solver_lhs7" localSheetId="0" hidden="1">'Max Coverage'!$T$2:$T$16</definedName>
    <definedName name="solver_lhs7" localSheetId="1" hidden="1">'Max Coverage (2)'!$R$2:$R$16</definedName>
    <definedName name="solver_lhs8" localSheetId="0" hidden="1">'Max Coverage'!$T$17</definedName>
    <definedName name="solver_lhs8" localSheetId="1" hidden="1">'Max Coverage (2)'!$R$17</definedName>
    <definedName name="solver_lhs9" localSheetId="0" hidden="1">'Max Coverage'!$T$2:$T$16</definedName>
    <definedName name="solver_lhs9" localSheetId="1" hidden="1">'Max Coverage (2)'!$R$2:$R$16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6</definedName>
    <definedName name="solver_opt" localSheetId="0" hidden="1">'Max Coverage'!$O$17</definedName>
    <definedName name="solver_opt" localSheetId="1" hidden="1">'Max Coverage (2)'!$D$48</definedName>
    <definedName name="solver_pre" localSheetId="0" hidden="1">0.000000000001</definedName>
    <definedName name="solver_pre" localSheetId="1" hidden="1">0.000000000001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2</definedName>
    <definedName name="solver_rel2" localSheetId="0" hidden="1">3</definedName>
    <definedName name="solver_rel2" localSheetId="1" hidden="1">5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2</definedName>
    <definedName name="solver_rel6" localSheetId="0" hidden="1">2</definedName>
    <definedName name="solver_rel6" localSheetId="1" hidden="1">5</definedName>
    <definedName name="solver_rel7" localSheetId="0" hidden="1">5</definedName>
    <definedName name="solver_rel7" localSheetId="1" hidden="1">5</definedName>
    <definedName name="solver_rel8" localSheetId="0" hidden="1">2</definedName>
    <definedName name="solver_rel8" localSheetId="1" hidden="1">2</definedName>
    <definedName name="solver_rel9" localSheetId="0" hidden="1">5</definedName>
    <definedName name="solver_rel9" localSheetId="1" hidden="1">5</definedName>
    <definedName name="solver_rhs1" localSheetId="0" hidden="1">binary</definedName>
    <definedName name="solver_rhs1" localSheetId="1" hidden="1">'Max Coverage (2)'!$H$2:$H$47</definedName>
    <definedName name="solver_rhs2" localSheetId="0" hidden="1">'Max Coverage'!$G$2:$G$47</definedName>
    <definedName name="solver_rhs2" localSheetId="1" hidden="1">binary</definedName>
    <definedName name="solver_rhs3" localSheetId="0" hidden="1">'Max Coverage'!$J$2:$J$47</definedName>
    <definedName name="solver_rhs3" localSheetId="1" hidden="1">'Max Coverage (2)'!$M$2:$M$16</definedName>
    <definedName name="solver_rhs4" localSheetId="0" hidden="1">'Max Coverage'!$Q$2:$Q$16</definedName>
    <definedName name="solver_rhs4" localSheetId="1" hidden="1">'Max Coverage (2)'!$O$2:$O$16</definedName>
    <definedName name="solver_rhs5" localSheetId="0" hidden="1">'Max Coverage'!$M$2:$M$16</definedName>
    <definedName name="solver_rhs5" localSheetId="1" hidden="1">'Max Coverage (2)'!$R$19</definedName>
    <definedName name="solver_rhs6" localSheetId="0" hidden="1">'Max Coverage'!$T$19</definedName>
    <definedName name="solver_rhs6" localSheetId="1" hidden="1">binary</definedName>
    <definedName name="solver_rhs7" localSheetId="0" hidden="1">binary</definedName>
    <definedName name="solver_rhs7" localSheetId="1" hidden="1">binary</definedName>
    <definedName name="solver_rhs8" localSheetId="0" hidden="1">'Max Coverage'!$T$19</definedName>
    <definedName name="solver_rhs8" localSheetId="1" hidden="1">'Max Coverage (2)'!$R$19</definedName>
    <definedName name="solver_rhs9" localSheetId="0" hidden="1">binary</definedName>
    <definedName name="solver_rhs9" localSheetId="1" hidden="1">binary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Too" localSheetId="0">'Max Coverage'!$B$2:$B$47</definedName>
    <definedName name="Too" localSheetId="1">'Max Coverage (2)'!$B$2:$B$47</definedName>
    <definedName name="Too">'[1]Max coverage'!$B$2:$B$47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2" i="2"/>
  <c r="D48" i="2"/>
  <c r="F3" i="2"/>
  <c r="H3" i="2"/>
  <c r="F4" i="2"/>
  <c r="H4" i="2"/>
  <c r="F5" i="2"/>
  <c r="H5" i="2"/>
  <c r="F6" i="2"/>
  <c r="H6" i="2"/>
  <c r="F7" i="2"/>
  <c r="H7" i="2"/>
  <c r="F8" i="2"/>
  <c r="H8" i="2"/>
  <c r="F9" i="2"/>
  <c r="H9" i="2"/>
  <c r="F10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F30" i="2"/>
  <c r="H30" i="2"/>
  <c r="F31" i="2"/>
  <c r="H31" i="2"/>
  <c r="F32" i="2"/>
  <c r="H32" i="2"/>
  <c r="F33" i="2"/>
  <c r="H33" i="2"/>
  <c r="F34" i="2"/>
  <c r="H34" i="2"/>
  <c r="F35" i="2"/>
  <c r="H35" i="2"/>
  <c r="F36" i="2"/>
  <c r="H36" i="2"/>
  <c r="F37" i="2"/>
  <c r="H37" i="2"/>
  <c r="F38" i="2"/>
  <c r="H38" i="2"/>
  <c r="F39" i="2"/>
  <c r="H39" i="2"/>
  <c r="F40" i="2"/>
  <c r="H40" i="2"/>
  <c r="F41" i="2"/>
  <c r="H41" i="2"/>
  <c r="F42" i="2"/>
  <c r="H42" i="2"/>
  <c r="F43" i="2"/>
  <c r="H43" i="2"/>
  <c r="F44" i="2"/>
  <c r="H44" i="2"/>
  <c r="F45" i="2"/>
  <c r="H45" i="2"/>
  <c r="F46" i="2"/>
  <c r="H46" i="2"/>
  <c r="F47" i="2"/>
  <c r="H47" i="2"/>
  <c r="F2" i="2"/>
  <c r="H2" i="2"/>
  <c r="G11" i="2"/>
  <c r="G30" i="2"/>
  <c r="G26" i="2"/>
  <c r="G2" i="2"/>
  <c r="G3" i="2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R1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48" i="1"/>
  <c r="H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T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G17" i="1"/>
  <c r="Q16" i="1"/>
  <c r="M16" i="1"/>
  <c r="G16" i="1"/>
  <c r="Q15" i="1"/>
  <c r="M15" i="1"/>
  <c r="G15" i="1"/>
  <c r="Q14" i="1"/>
  <c r="M14" i="1"/>
  <c r="G14" i="1"/>
  <c r="Q13" i="1"/>
  <c r="M13" i="1"/>
  <c r="G13" i="1"/>
  <c r="Q12" i="1"/>
  <c r="M12" i="1"/>
  <c r="G12" i="1"/>
  <c r="Q11" i="1"/>
  <c r="M11" i="1"/>
  <c r="G11" i="1"/>
  <c r="Q10" i="1"/>
  <c r="M10" i="1"/>
  <c r="G10" i="1"/>
  <c r="Q9" i="1"/>
  <c r="M9" i="1"/>
  <c r="G9" i="1"/>
  <c r="Q8" i="1"/>
  <c r="M8" i="1"/>
  <c r="G8" i="1"/>
  <c r="Q7" i="1"/>
  <c r="M7" i="1"/>
  <c r="G7" i="1"/>
  <c r="Q6" i="1"/>
  <c r="M6" i="1"/>
  <c r="G6" i="1"/>
  <c r="Q5" i="1"/>
  <c r="M5" i="1"/>
  <c r="G5" i="1"/>
  <c r="Q4" i="1"/>
  <c r="M4" i="1"/>
  <c r="G4" i="1"/>
  <c r="Q3" i="1"/>
  <c r="M3" i="1"/>
  <c r="G3" i="1"/>
  <c r="Q2" i="1"/>
  <c r="M2" i="1"/>
  <c r="G2" i="1"/>
</calcChain>
</file>

<file path=xl/sharedStrings.xml><?xml version="1.0" encoding="utf-8"?>
<sst xmlns="http://schemas.openxmlformats.org/spreadsheetml/2006/main" count="469" uniqueCount="32">
  <si>
    <t>From</t>
  </si>
  <si>
    <t>To</t>
  </si>
  <si>
    <t>Time</t>
  </si>
  <si>
    <t>Variable Arc Used</t>
  </si>
  <si>
    <t>Supply/Demand</t>
  </si>
  <si>
    <t>Net Flow</t>
  </si>
  <si>
    <t>Nodes</t>
  </si>
  <si>
    <t>Build/ don't build</t>
  </si>
  <si>
    <t>A</t>
  </si>
  <si>
    <t>B</t>
  </si>
  <si>
    <t>&gt;=</t>
  </si>
  <si>
    <t>&lt;=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</si>
  <si>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</si>
  <si>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</si>
  <si>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</si>
  <si>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</si>
  <si>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</si>
  <si>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</si>
  <si>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</si>
  <si>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</si>
  <si>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</si>
  <si>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</si>
  <si>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</si>
  <si>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</si>
  <si>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</si>
  <si>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=</t>
  </si>
  <si>
    <t>Cost per station</t>
  </si>
  <si>
    <t>Budget</t>
  </si>
  <si>
    <t>Use/Not Use Arc</t>
  </si>
  <si>
    <t>Node Used?</t>
  </si>
  <si>
    <t>Arc Feasible?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</si>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</sst>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2" fillId="0" borderId="0" xfId="0" applyFont="1"/>
    <xf numFmtId="3" fontId="0" fillId="0" borderId="0" xfId="0" applyNumberFormat="1"/>
    <xf numFmtId="0" fontId="0" fillId="3" borderId="0" xfId="0" applyFill="1"/>
    <xf numFmtId="0" fontId="3" fillId="0" borderId="0" xfId="0" applyFont="1" applyFill="1"/>
    <xf numFmtId="0" fontId="3" fillId="4" borderId="0" xfId="0" applyFont="1" applyFill="1"/>
    <xf numFmtId="0" fontId="0" fillId="0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ision%20Models%20Proj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 Coverage"/>
      <sheetName val="Max coverage"/>
      <sheetName val="Max coverage (2)"/>
      <sheetName val="Max coverage (3)"/>
      <sheetName val="Max coverage (4)"/>
      <sheetName val="Max coverage (5)"/>
    </sheetNames>
    <sheetDataSet>
      <sheetData sheetId="0"/>
      <sheetData sheetId="1">
        <row r="2">
          <cell r="A2" t="str">
            <v>A</v>
          </cell>
          <cell r="B2" t="str">
            <v>B</v>
          </cell>
          <cell r="C2">
            <v>3</v>
          </cell>
        </row>
        <row r="3">
          <cell r="A3" t="str">
            <v>A</v>
          </cell>
          <cell r="B3" t="str">
            <v>C</v>
          </cell>
          <cell r="C3">
            <v>5</v>
          </cell>
        </row>
        <row r="4">
          <cell r="A4" t="str">
            <v>A</v>
          </cell>
          <cell r="B4" t="str">
            <v>D</v>
          </cell>
          <cell r="C4">
            <v>3</v>
          </cell>
        </row>
        <row r="5">
          <cell r="A5" t="str">
            <v>B</v>
          </cell>
          <cell r="B5" t="str">
            <v>A</v>
          </cell>
          <cell r="C5">
            <v>3</v>
          </cell>
        </row>
        <row r="6">
          <cell r="A6" t="str">
            <v>B</v>
          </cell>
          <cell r="B6" t="str">
            <v>C</v>
          </cell>
          <cell r="C6">
            <v>4</v>
          </cell>
        </row>
        <row r="7">
          <cell r="A7" t="str">
            <v>B</v>
          </cell>
          <cell r="B7" t="str">
            <v>F</v>
          </cell>
          <cell r="C7">
            <v>5</v>
          </cell>
        </row>
        <row r="8">
          <cell r="A8" t="str">
            <v>C</v>
          </cell>
          <cell r="B8" t="str">
            <v>A</v>
          </cell>
          <cell r="C8">
            <v>5</v>
          </cell>
        </row>
        <row r="9">
          <cell r="A9" t="str">
            <v>C</v>
          </cell>
          <cell r="B9" t="str">
            <v>B</v>
          </cell>
          <cell r="C9">
            <v>4</v>
          </cell>
        </row>
        <row r="10">
          <cell r="A10" t="str">
            <v>C</v>
          </cell>
          <cell r="B10" t="str">
            <v>E</v>
          </cell>
          <cell r="C10">
            <v>2</v>
          </cell>
        </row>
        <row r="11">
          <cell r="A11" t="str">
            <v>C</v>
          </cell>
          <cell r="B11" t="str">
            <v>G</v>
          </cell>
          <cell r="C11">
            <v>8</v>
          </cell>
        </row>
        <row r="12">
          <cell r="A12" t="str">
            <v>D</v>
          </cell>
          <cell r="B12" t="str">
            <v>A</v>
          </cell>
          <cell r="C12">
            <v>3</v>
          </cell>
        </row>
        <row r="13">
          <cell r="A13" t="str">
            <v>D</v>
          </cell>
          <cell r="B13" t="str">
            <v>G</v>
          </cell>
          <cell r="C13">
            <v>3</v>
          </cell>
        </row>
        <row r="14">
          <cell r="A14" t="str">
            <v>E</v>
          </cell>
          <cell r="B14" t="str">
            <v>C</v>
          </cell>
          <cell r="C14">
            <v>2</v>
          </cell>
        </row>
        <row r="15">
          <cell r="A15" t="str">
            <v>E</v>
          </cell>
          <cell r="B15" t="str">
            <v>F</v>
          </cell>
          <cell r="C15">
            <v>4</v>
          </cell>
        </row>
        <row r="16">
          <cell r="A16" t="str">
            <v>E</v>
          </cell>
          <cell r="B16" t="str">
            <v>H</v>
          </cell>
          <cell r="C16">
            <v>4</v>
          </cell>
        </row>
        <row r="17">
          <cell r="A17" t="str">
            <v>G</v>
          </cell>
          <cell r="B17" t="str">
            <v>C</v>
          </cell>
          <cell r="C17">
            <v>8</v>
          </cell>
        </row>
        <row r="18">
          <cell r="A18" t="str">
            <v>G</v>
          </cell>
          <cell r="B18" t="str">
            <v>D</v>
          </cell>
          <cell r="C18">
            <v>3</v>
          </cell>
        </row>
        <row r="19">
          <cell r="A19" t="str">
            <v>G</v>
          </cell>
          <cell r="B19" t="str">
            <v>H</v>
          </cell>
          <cell r="C19">
            <v>6</v>
          </cell>
        </row>
        <row r="20">
          <cell r="A20" t="str">
            <v>F</v>
          </cell>
          <cell r="B20" t="str">
            <v>B</v>
          </cell>
          <cell r="C20">
            <v>5</v>
          </cell>
        </row>
        <row r="21">
          <cell r="A21" t="str">
            <v>F</v>
          </cell>
          <cell r="B21" t="str">
            <v>E</v>
          </cell>
          <cell r="C21">
            <v>4</v>
          </cell>
        </row>
        <row r="22">
          <cell r="A22" t="str">
            <v>F</v>
          </cell>
          <cell r="B22" t="str">
            <v>H</v>
          </cell>
          <cell r="C22">
            <v>2</v>
          </cell>
        </row>
        <row r="23">
          <cell r="A23" t="str">
            <v>H</v>
          </cell>
          <cell r="B23" t="str">
            <v>F</v>
          </cell>
          <cell r="C23">
            <v>2</v>
          </cell>
        </row>
        <row r="24">
          <cell r="A24" t="str">
            <v>H</v>
          </cell>
          <cell r="B24" t="str">
            <v>E</v>
          </cell>
          <cell r="C24">
            <v>4</v>
          </cell>
        </row>
        <row r="25">
          <cell r="A25" t="str">
            <v>H</v>
          </cell>
          <cell r="B25" t="str">
            <v>G</v>
          </cell>
          <cell r="C25">
            <v>6</v>
          </cell>
        </row>
        <row r="26">
          <cell r="A26" t="str">
            <v>H</v>
          </cell>
          <cell r="B26" t="str">
            <v>I</v>
          </cell>
          <cell r="C26">
            <v>50</v>
          </cell>
        </row>
        <row r="27">
          <cell r="A27" t="str">
            <v>I</v>
          </cell>
          <cell r="B27" t="str">
            <v>J</v>
          </cell>
          <cell r="C27">
            <v>5</v>
          </cell>
        </row>
        <row r="28">
          <cell r="A28" t="str">
            <v>I</v>
          </cell>
          <cell r="B28" t="str">
            <v>M</v>
          </cell>
          <cell r="C28">
            <v>3</v>
          </cell>
        </row>
        <row r="29">
          <cell r="A29" t="str">
            <v>I</v>
          </cell>
          <cell r="B29" t="str">
            <v>K</v>
          </cell>
          <cell r="C29">
            <v>3</v>
          </cell>
        </row>
        <row r="30">
          <cell r="A30" t="str">
            <v>I</v>
          </cell>
          <cell r="B30" t="str">
            <v>H</v>
          </cell>
          <cell r="C30">
            <v>10</v>
          </cell>
        </row>
        <row r="31">
          <cell r="A31" t="str">
            <v>J</v>
          </cell>
          <cell r="B31" t="str">
            <v>I</v>
          </cell>
          <cell r="C31">
            <v>5</v>
          </cell>
        </row>
        <row r="32">
          <cell r="A32" t="str">
            <v>J</v>
          </cell>
          <cell r="B32" t="str">
            <v>L</v>
          </cell>
          <cell r="C32">
            <v>2</v>
          </cell>
        </row>
        <row r="33">
          <cell r="A33" t="str">
            <v>J</v>
          </cell>
          <cell r="B33" t="str">
            <v>N</v>
          </cell>
          <cell r="C33">
            <v>4</v>
          </cell>
        </row>
        <row r="34">
          <cell r="A34" t="str">
            <v>M</v>
          </cell>
          <cell r="B34" t="str">
            <v>I</v>
          </cell>
          <cell r="C34">
            <v>3</v>
          </cell>
        </row>
        <row r="35">
          <cell r="A35" t="str">
            <v>M</v>
          </cell>
          <cell r="B35" t="str">
            <v>L</v>
          </cell>
          <cell r="C35">
            <v>4</v>
          </cell>
        </row>
        <row r="36">
          <cell r="A36" t="str">
            <v>M</v>
          </cell>
          <cell r="B36" t="str">
            <v>O</v>
          </cell>
          <cell r="C36">
            <v>3</v>
          </cell>
        </row>
        <row r="37">
          <cell r="A37" t="str">
            <v>K</v>
          </cell>
          <cell r="B37" t="str">
            <v>I</v>
          </cell>
          <cell r="C37">
            <v>3</v>
          </cell>
        </row>
        <row r="38">
          <cell r="A38" t="str">
            <v>K</v>
          </cell>
          <cell r="B38" t="str">
            <v>O</v>
          </cell>
          <cell r="C38">
            <v>6</v>
          </cell>
        </row>
        <row r="39">
          <cell r="A39" t="str">
            <v>L</v>
          </cell>
          <cell r="B39" t="str">
            <v>J</v>
          </cell>
          <cell r="C39">
            <v>2</v>
          </cell>
        </row>
        <row r="40">
          <cell r="A40" t="str">
            <v>L</v>
          </cell>
          <cell r="B40" t="str">
            <v>M</v>
          </cell>
          <cell r="C40">
            <v>4</v>
          </cell>
        </row>
        <row r="41">
          <cell r="A41" t="str">
            <v>L</v>
          </cell>
          <cell r="B41" t="str">
            <v>O</v>
          </cell>
          <cell r="C41">
            <v>5</v>
          </cell>
        </row>
        <row r="42">
          <cell r="A42" t="str">
            <v>N</v>
          </cell>
          <cell r="B42" t="str">
            <v>J</v>
          </cell>
          <cell r="C42">
            <v>4</v>
          </cell>
        </row>
        <row r="43">
          <cell r="A43" t="str">
            <v>N</v>
          </cell>
          <cell r="B43" t="str">
            <v>O</v>
          </cell>
          <cell r="C43">
            <v>3</v>
          </cell>
        </row>
        <row r="44">
          <cell r="A44" t="str">
            <v>O</v>
          </cell>
          <cell r="B44" t="str">
            <v>N</v>
          </cell>
          <cell r="C44">
            <v>3</v>
          </cell>
        </row>
        <row r="45">
          <cell r="A45" t="str">
            <v>O</v>
          </cell>
          <cell r="B45" t="str">
            <v>L</v>
          </cell>
          <cell r="C45">
            <v>5</v>
          </cell>
        </row>
        <row r="46">
          <cell r="A46" t="str">
            <v>O</v>
          </cell>
          <cell r="B46" t="str">
            <v>M</v>
          </cell>
          <cell r="C46">
            <v>3</v>
          </cell>
        </row>
        <row r="47">
          <cell r="A47" t="str">
            <v>O</v>
          </cell>
          <cell r="B47" t="str">
            <v>K</v>
          </cell>
          <cell r="C47">
            <v>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activeCell="K16" sqref="K16"/>
    </sheetView>
  </sheetViews>
  <sheetFormatPr baseColWidth="10" defaultRowHeight="15" x14ac:dyDescent="0"/>
  <cols>
    <col min="4" max="5" width="15.1640625" style="3" customWidth="1"/>
    <col min="6" max="6" width="5.1640625" style="3" customWidth="1"/>
    <col min="7" max="8" width="15.1640625" style="3" customWidth="1"/>
    <col min="9" max="9" width="5.5" style="3" customWidth="1"/>
    <col min="10" max="11" width="15.1640625" customWidth="1"/>
    <col min="12" max="12" width="14.1640625" customWidth="1"/>
    <col min="13" max="13" width="14.6640625" customWidth="1"/>
    <col min="14" max="16" width="10.83203125" customWidth="1"/>
    <col min="17" max="17" width="14.6640625" customWidth="1"/>
    <col min="20" max="20" width="15.83203125" bestFit="1" customWidth="1"/>
    <col min="21" max="21" width="17.33203125" customWidth="1"/>
    <col min="24" max="24" width="17.33203125" bestFit="1" customWidth="1"/>
  </cols>
  <sheetData>
    <row r="1" spans="1:25" s="1" customFormat="1">
      <c r="A1" s="1" t="s">
        <v>0</v>
      </c>
      <c r="B1" s="1" t="s">
        <v>1</v>
      </c>
      <c r="C1" s="1" t="s">
        <v>2</v>
      </c>
      <c r="D1" s="2"/>
      <c r="E1" s="2" t="s">
        <v>3</v>
      </c>
      <c r="F1" s="2"/>
      <c r="G1" s="2"/>
      <c r="H1" s="2"/>
      <c r="I1" s="2"/>
      <c r="M1" s="1" t="s">
        <v>4</v>
      </c>
      <c r="O1" s="1" t="s">
        <v>5</v>
      </c>
      <c r="Q1" s="1" t="s">
        <v>4</v>
      </c>
      <c r="S1" s="1" t="s">
        <v>6</v>
      </c>
      <c r="T1" s="1" t="s">
        <v>7</v>
      </c>
    </row>
    <row r="2" spans="1:25">
      <c r="A2" t="s">
        <v>8</v>
      </c>
      <c r="B2" t="s">
        <v>9</v>
      </c>
      <c r="C2">
        <v>3</v>
      </c>
      <c r="E2" s="4">
        <v>0</v>
      </c>
      <c r="F2" s="3" t="s">
        <v>10</v>
      </c>
      <c r="G2" s="3">
        <f>$T$2</f>
        <v>0</v>
      </c>
      <c r="H2" s="3">
        <f>C2*E2</f>
        <v>0</v>
      </c>
      <c r="I2" s="3" t="s">
        <v>11</v>
      </c>
      <c r="J2">
        <v>5</v>
      </c>
      <c r="L2" t="s">
        <v>8</v>
      </c>
      <c r="M2">
        <f>T2-1</f>
        <v>-1</v>
      </c>
      <c r="N2" t="s">
        <v>11</v>
      </c>
      <c r="O2">
        <f t="shared" ref="O2:O16" si="0">SUMIF(From2,L2,$H$2:$H$47)-SUMIF(Too,L2,$H$2:$H$47)</f>
        <v>0</v>
      </c>
      <c r="P2" t="s">
        <v>11</v>
      </c>
      <c r="Q2">
        <f>T2*1</f>
        <v>0</v>
      </c>
      <c r="S2" t="s">
        <v>8</v>
      </c>
      <c r="T2" s="4">
        <v>0</v>
      </c>
      <c r="W2" s="5"/>
      <c r="Y2" s="6"/>
    </row>
    <row r="3" spans="1:25">
      <c r="A3" t="s">
        <v>8</v>
      </c>
      <c r="B3" t="s">
        <v>12</v>
      </c>
      <c r="C3">
        <v>5</v>
      </c>
      <c r="E3" s="4">
        <v>0</v>
      </c>
      <c r="F3" s="3" t="s">
        <v>10</v>
      </c>
      <c r="G3" s="3">
        <f>$T$2</f>
        <v>0</v>
      </c>
      <c r="H3" s="3">
        <f t="shared" ref="H3:H48" si="1">C3*E3</f>
        <v>0</v>
      </c>
      <c r="I3" s="3" t="s">
        <v>11</v>
      </c>
      <c r="J3">
        <v>5</v>
      </c>
      <c r="L3" t="s">
        <v>9</v>
      </c>
      <c r="M3">
        <f t="shared" ref="M3:M16" si="2">T3-1</f>
        <v>-1</v>
      </c>
      <c r="N3" t="s">
        <v>11</v>
      </c>
      <c r="O3">
        <f t="shared" si="0"/>
        <v>0</v>
      </c>
      <c r="P3" t="s">
        <v>11</v>
      </c>
      <c r="Q3">
        <f t="shared" ref="Q3:Q16" si="3">T3*1</f>
        <v>0</v>
      </c>
      <c r="S3" t="s">
        <v>9</v>
      </c>
      <c r="T3" s="4">
        <v>0</v>
      </c>
    </row>
    <row r="4" spans="1:25">
      <c r="A4" t="s">
        <v>8</v>
      </c>
      <c r="B4" t="s">
        <v>13</v>
      </c>
      <c r="C4">
        <v>3</v>
      </c>
      <c r="E4" s="4">
        <v>1</v>
      </c>
      <c r="F4" s="3" t="s">
        <v>10</v>
      </c>
      <c r="G4" s="3">
        <f>$T$2</f>
        <v>0</v>
      </c>
      <c r="H4" s="3">
        <f t="shared" si="1"/>
        <v>3</v>
      </c>
      <c r="I4" s="3" t="s">
        <v>11</v>
      </c>
      <c r="J4">
        <v>5</v>
      </c>
      <c r="L4" t="s">
        <v>12</v>
      </c>
      <c r="M4">
        <f t="shared" si="2"/>
        <v>-1</v>
      </c>
      <c r="N4" t="s">
        <v>11</v>
      </c>
      <c r="O4">
        <f t="shared" si="0"/>
        <v>0</v>
      </c>
      <c r="P4" t="s">
        <v>11</v>
      </c>
      <c r="Q4">
        <f t="shared" si="3"/>
        <v>0</v>
      </c>
      <c r="S4" t="s">
        <v>12</v>
      </c>
      <c r="T4" s="4">
        <v>0</v>
      </c>
    </row>
    <row r="5" spans="1:25">
      <c r="A5" t="s">
        <v>9</v>
      </c>
      <c r="B5" t="s">
        <v>8</v>
      </c>
      <c r="C5">
        <v>3</v>
      </c>
      <c r="E5" s="4">
        <v>0</v>
      </c>
      <c r="F5" s="3" t="s">
        <v>10</v>
      </c>
      <c r="G5" s="3">
        <f>$T$3</f>
        <v>0</v>
      </c>
      <c r="H5" s="3">
        <f t="shared" si="1"/>
        <v>0</v>
      </c>
      <c r="I5" s="3" t="s">
        <v>11</v>
      </c>
      <c r="J5">
        <v>5</v>
      </c>
      <c r="L5" t="s">
        <v>13</v>
      </c>
      <c r="M5">
        <f t="shared" si="2"/>
        <v>0</v>
      </c>
      <c r="N5" t="s">
        <v>11</v>
      </c>
      <c r="O5">
        <f t="shared" si="0"/>
        <v>0</v>
      </c>
      <c r="P5" t="s">
        <v>11</v>
      </c>
      <c r="Q5">
        <f t="shared" si="3"/>
        <v>1</v>
      </c>
      <c r="S5" t="s">
        <v>13</v>
      </c>
      <c r="T5" s="4">
        <v>1</v>
      </c>
    </row>
    <row r="6" spans="1:25">
      <c r="A6" t="s">
        <v>9</v>
      </c>
      <c r="B6" t="s">
        <v>12</v>
      </c>
      <c r="C6">
        <v>4</v>
      </c>
      <c r="E6" s="4">
        <v>0</v>
      </c>
      <c r="F6" s="3" t="s">
        <v>10</v>
      </c>
      <c r="G6" s="3">
        <f>$T$3</f>
        <v>0</v>
      </c>
      <c r="H6" s="3">
        <f t="shared" si="1"/>
        <v>0</v>
      </c>
      <c r="I6" s="3" t="s">
        <v>11</v>
      </c>
      <c r="J6">
        <v>5</v>
      </c>
      <c r="L6" t="s">
        <v>14</v>
      </c>
      <c r="M6">
        <f t="shared" si="2"/>
        <v>-1</v>
      </c>
      <c r="N6" t="s">
        <v>11</v>
      </c>
      <c r="O6">
        <f t="shared" si="0"/>
        <v>0</v>
      </c>
      <c r="P6" t="s">
        <v>11</v>
      </c>
      <c r="Q6">
        <f t="shared" si="3"/>
        <v>0</v>
      </c>
      <c r="S6" t="s">
        <v>14</v>
      </c>
      <c r="T6" s="4">
        <v>0</v>
      </c>
    </row>
    <row r="7" spans="1:25">
      <c r="A7" t="s">
        <v>9</v>
      </c>
      <c r="B7" t="s">
        <v>15</v>
      </c>
      <c r="C7">
        <v>5</v>
      </c>
      <c r="E7" s="4">
        <v>0</v>
      </c>
      <c r="F7" s="3" t="s">
        <v>10</v>
      </c>
      <c r="G7" s="3">
        <f>$T$3</f>
        <v>0</v>
      </c>
      <c r="H7" s="3">
        <f t="shared" si="1"/>
        <v>0</v>
      </c>
      <c r="I7" s="3" t="s">
        <v>11</v>
      </c>
      <c r="J7">
        <v>5</v>
      </c>
      <c r="L7" t="s">
        <v>15</v>
      </c>
      <c r="M7">
        <f t="shared" si="2"/>
        <v>-1</v>
      </c>
      <c r="N7" t="s">
        <v>11</v>
      </c>
      <c r="O7">
        <f t="shared" si="0"/>
        <v>0</v>
      </c>
      <c r="P7" t="s">
        <v>11</v>
      </c>
      <c r="Q7">
        <f t="shared" si="3"/>
        <v>0</v>
      </c>
      <c r="S7" t="s">
        <v>15</v>
      </c>
      <c r="T7" s="4">
        <v>0</v>
      </c>
    </row>
    <row r="8" spans="1:25">
      <c r="A8" t="s">
        <v>12</v>
      </c>
      <c r="B8" t="s">
        <v>8</v>
      </c>
      <c r="C8">
        <v>5</v>
      </c>
      <c r="E8" s="4">
        <v>0</v>
      </c>
      <c r="F8" s="3" t="s">
        <v>10</v>
      </c>
      <c r="G8" s="3">
        <f>$T$4</f>
        <v>0</v>
      </c>
      <c r="H8" s="3">
        <f t="shared" si="1"/>
        <v>0</v>
      </c>
      <c r="I8" s="3" t="s">
        <v>11</v>
      </c>
      <c r="J8">
        <v>5</v>
      </c>
      <c r="L8" t="s">
        <v>16</v>
      </c>
      <c r="M8">
        <f t="shared" si="2"/>
        <v>-1</v>
      </c>
      <c r="N8" t="s">
        <v>11</v>
      </c>
      <c r="O8">
        <f t="shared" si="0"/>
        <v>0</v>
      </c>
      <c r="P8" t="s">
        <v>11</v>
      </c>
      <c r="Q8">
        <f t="shared" si="3"/>
        <v>0</v>
      </c>
      <c r="S8" t="s">
        <v>16</v>
      </c>
      <c r="T8" s="4">
        <v>0</v>
      </c>
    </row>
    <row r="9" spans="1:25">
      <c r="A9" t="s">
        <v>12</v>
      </c>
      <c r="B9" t="s">
        <v>9</v>
      </c>
      <c r="C9">
        <v>4</v>
      </c>
      <c r="E9" s="4">
        <v>0</v>
      </c>
      <c r="F9" s="3" t="s">
        <v>10</v>
      </c>
      <c r="G9" s="3">
        <f>$T$4</f>
        <v>0</v>
      </c>
      <c r="H9" s="3">
        <f t="shared" si="1"/>
        <v>0</v>
      </c>
      <c r="I9" s="3" t="s">
        <v>11</v>
      </c>
      <c r="J9">
        <v>5</v>
      </c>
      <c r="L9" t="s">
        <v>17</v>
      </c>
      <c r="M9">
        <f t="shared" si="2"/>
        <v>-1</v>
      </c>
      <c r="N9" t="s">
        <v>11</v>
      </c>
      <c r="O9">
        <f t="shared" si="0"/>
        <v>0</v>
      </c>
      <c r="P9" t="s">
        <v>11</v>
      </c>
      <c r="Q9">
        <f t="shared" si="3"/>
        <v>0</v>
      </c>
      <c r="S9" t="s">
        <v>17</v>
      </c>
      <c r="T9" s="4">
        <v>0</v>
      </c>
    </row>
    <row r="10" spans="1:25">
      <c r="A10" t="s">
        <v>12</v>
      </c>
      <c r="B10" t="s">
        <v>14</v>
      </c>
      <c r="C10">
        <v>2</v>
      </c>
      <c r="E10" s="4">
        <v>0</v>
      </c>
      <c r="F10" s="3" t="s">
        <v>10</v>
      </c>
      <c r="G10" s="3">
        <f>$T$4</f>
        <v>0</v>
      </c>
      <c r="H10" s="3">
        <f t="shared" si="1"/>
        <v>0</v>
      </c>
      <c r="I10" s="3" t="s">
        <v>11</v>
      </c>
      <c r="J10">
        <v>5</v>
      </c>
      <c r="L10" t="s">
        <v>18</v>
      </c>
      <c r="M10">
        <f t="shared" si="2"/>
        <v>-1</v>
      </c>
      <c r="N10" t="s">
        <v>11</v>
      </c>
      <c r="O10">
        <f t="shared" si="0"/>
        <v>0</v>
      </c>
      <c r="P10" t="s">
        <v>11</v>
      </c>
      <c r="Q10">
        <f t="shared" si="3"/>
        <v>0</v>
      </c>
      <c r="S10" t="s">
        <v>18</v>
      </c>
      <c r="T10" s="4">
        <v>0</v>
      </c>
    </row>
    <row r="11" spans="1:25">
      <c r="A11" t="s">
        <v>12</v>
      </c>
      <c r="B11" t="s">
        <v>16</v>
      </c>
      <c r="C11">
        <v>8</v>
      </c>
      <c r="E11" s="4">
        <v>0</v>
      </c>
      <c r="F11" s="3" t="s">
        <v>10</v>
      </c>
      <c r="G11" s="3">
        <f>$T$4</f>
        <v>0</v>
      </c>
      <c r="H11" s="3">
        <f t="shared" si="1"/>
        <v>0</v>
      </c>
      <c r="I11" s="3" t="s">
        <v>11</v>
      </c>
      <c r="J11">
        <v>5</v>
      </c>
      <c r="L11" t="s">
        <v>19</v>
      </c>
      <c r="M11">
        <f t="shared" si="2"/>
        <v>0</v>
      </c>
      <c r="N11" t="s">
        <v>11</v>
      </c>
      <c r="O11">
        <f t="shared" si="0"/>
        <v>0</v>
      </c>
      <c r="P11" t="s">
        <v>11</v>
      </c>
      <c r="Q11">
        <f t="shared" si="3"/>
        <v>1</v>
      </c>
      <c r="S11" t="s">
        <v>19</v>
      </c>
      <c r="T11" s="4">
        <v>1</v>
      </c>
    </row>
    <row r="12" spans="1:25">
      <c r="A12" t="s">
        <v>13</v>
      </c>
      <c r="B12" t="s">
        <v>8</v>
      </c>
      <c r="C12">
        <v>3</v>
      </c>
      <c r="E12" s="4">
        <v>1</v>
      </c>
      <c r="F12" s="3" t="s">
        <v>10</v>
      </c>
      <c r="G12" s="3">
        <f>$T$5</f>
        <v>1</v>
      </c>
      <c r="H12" s="3">
        <f t="shared" si="1"/>
        <v>3</v>
      </c>
      <c r="I12" s="3" t="s">
        <v>11</v>
      </c>
      <c r="J12">
        <v>5</v>
      </c>
      <c r="L12" t="s">
        <v>20</v>
      </c>
      <c r="M12">
        <f t="shared" si="2"/>
        <v>-1</v>
      </c>
      <c r="N12" t="s">
        <v>11</v>
      </c>
      <c r="O12">
        <f t="shared" si="0"/>
        <v>0</v>
      </c>
      <c r="P12" t="s">
        <v>11</v>
      </c>
      <c r="Q12">
        <f t="shared" si="3"/>
        <v>0</v>
      </c>
      <c r="S12" t="s">
        <v>20</v>
      </c>
      <c r="T12" s="4">
        <v>0</v>
      </c>
    </row>
    <row r="13" spans="1:25">
      <c r="A13" t="s">
        <v>13</v>
      </c>
      <c r="B13" t="s">
        <v>16</v>
      </c>
      <c r="C13">
        <v>3</v>
      </c>
      <c r="E13" s="4">
        <v>1</v>
      </c>
      <c r="F13" s="3" t="s">
        <v>10</v>
      </c>
      <c r="G13" s="3">
        <f>$T$5</f>
        <v>1</v>
      </c>
      <c r="H13" s="3">
        <f t="shared" si="1"/>
        <v>3</v>
      </c>
      <c r="I13" s="3" t="s">
        <v>11</v>
      </c>
      <c r="J13">
        <v>5</v>
      </c>
      <c r="L13" t="s">
        <v>21</v>
      </c>
      <c r="M13">
        <f t="shared" si="2"/>
        <v>-1</v>
      </c>
      <c r="N13" t="s">
        <v>11</v>
      </c>
      <c r="O13">
        <f t="shared" si="0"/>
        <v>0</v>
      </c>
      <c r="P13" t="s">
        <v>11</v>
      </c>
      <c r="Q13">
        <f t="shared" si="3"/>
        <v>0</v>
      </c>
      <c r="S13" t="s">
        <v>21</v>
      </c>
      <c r="T13" s="4">
        <v>0</v>
      </c>
    </row>
    <row r="14" spans="1:25">
      <c r="A14" t="s">
        <v>14</v>
      </c>
      <c r="B14" t="s">
        <v>12</v>
      </c>
      <c r="C14">
        <v>2</v>
      </c>
      <c r="E14" s="4">
        <v>0</v>
      </c>
      <c r="F14" s="3" t="s">
        <v>10</v>
      </c>
      <c r="G14" s="3">
        <f>$T$6</f>
        <v>0</v>
      </c>
      <c r="H14" s="3">
        <f t="shared" si="1"/>
        <v>0</v>
      </c>
      <c r="I14" s="3" t="s">
        <v>11</v>
      </c>
      <c r="J14">
        <v>5</v>
      </c>
      <c r="L14" t="s">
        <v>22</v>
      </c>
      <c r="M14">
        <f t="shared" si="2"/>
        <v>-1</v>
      </c>
      <c r="N14" t="s">
        <v>11</v>
      </c>
      <c r="O14">
        <f t="shared" si="0"/>
        <v>0</v>
      </c>
      <c r="P14" t="s">
        <v>11</v>
      </c>
      <c r="Q14">
        <f t="shared" si="3"/>
        <v>0</v>
      </c>
      <c r="S14" t="s">
        <v>22</v>
      </c>
      <c r="T14" s="4">
        <v>0</v>
      </c>
    </row>
    <row r="15" spans="1:25">
      <c r="A15" t="s">
        <v>14</v>
      </c>
      <c r="B15" t="s">
        <v>15</v>
      </c>
      <c r="C15">
        <v>4</v>
      </c>
      <c r="E15" s="4">
        <v>0</v>
      </c>
      <c r="F15" s="3" t="s">
        <v>10</v>
      </c>
      <c r="G15" s="3">
        <f>$T$6</f>
        <v>0</v>
      </c>
      <c r="H15" s="3">
        <f t="shared" si="1"/>
        <v>0</v>
      </c>
      <c r="I15" s="3" t="s">
        <v>11</v>
      </c>
      <c r="J15">
        <v>5</v>
      </c>
      <c r="L15" t="s">
        <v>23</v>
      </c>
      <c r="M15">
        <f t="shared" si="2"/>
        <v>0</v>
      </c>
      <c r="N15" t="s">
        <v>11</v>
      </c>
      <c r="O15">
        <f t="shared" si="0"/>
        <v>0</v>
      </c>
      <c r="P15" t="s">
        <v>11</v>
      </c>
      <c r="Q15">
        <f t="shared" si="3"/>
        <v>1</v>
      </c>
      <c r="S15" t="s">
        <v>23</v>
      </c>
      <c r="T15" s="4">
        <v>1</v>
      </c>
    </row>
    <row r="16" spans="1:25">
      <c r="A16" t="s">
        <v>14</v>
      </c>
      <c r="B16" t="s">
        <v>17</v>
      </c>
      <c r="C16">
        <v>4</v>
      </c>
      <c r="E16" s="4">
        <v>0</v>
      </c>
      <c r="F16" s="3" t="s">
        <v>10</v>
      </c>
      <c r="G16" s="3">
        <f>$T$6</f>
        <v>0</v>
      </c>
      <c r="H16" s="3">
        <f t="shared" si="1"/>
        <v>0</v>
      </c>
      <c r="I16" s="3" t="s">
        <v>11</v>
      </c>
      <c r="J16">
        <v>5</v>
      </c>
      <c r="L16" t="s">
        <v>24</v>
      </c>
      <c r="M16">
        <f t="shared" si="2"/>
        <v>-1</v>
      </c>
      <c r="N16" t="s">
        <v>11</v>
      </c>
      <c r="O16">
        <f t="shared" si="0"/>
        <v>0</v>
      </c>
      <c r="P16" t="s">
        <v>11</v>
      </c>
      <c r="Q16">
        <f t="shared" si="3"/>
        <v>0</v>
      </c>
      <c r="S16" t="s">
        <v>24</v>
      </c>
      <c r="T16" s="4">
        <v>0</v>
      </c>
    </row>
    <row r="17" spans="1:23">
      <c r="A17" t="s">
        <v>16</v>
      </c>
      <c r="B17" t="s">
        <v>12</v>
      </c>
      <c r="C17">
        <v>8</v>
      </c>
      <c r="E17" s="4">
        <v>0</v>
      </c>
      <c r="F17" s="3" t="s">
        <v>10</v>
      </c>
      <c r="G17" s="3">
        <f>$T$7</f>
        <v>0</v>
      </c>
      <c r="H17" s="3">
        <f t="shared" si="1"/>
        <v>0</v>
      </c>
      <c r="I17" s="3" t="s">
        <v>11</v>
      </c>
      <c r="J17">
        <v>5</v>
      </c>
      <c r="O17">
        <f>SUM(O2:O16)</f>
        <v>0</v>
      </c>
      <c r="T17" s="3">
        <f>SUM(T2:T16)</f>
        <v>3</v>
      </c>
      <c r="U17" s="3"/>
      <c r="V17" s="3"/>
      <c r="W17" s="3"/>
    </row>
    <row r="18" spans="1:23">
      <c r="A18" t="s">
        <v>16</v>
      </c>
      <c r="B18" t="s">
        <v>13</v>
      </c>
      <c r="C18">
        <v>3</v>
      </c>
      <c r="E18" s="4">
        <v>1</v>
      </c>
      <c r="F18" s="3" t="s">
        <v>10</v>
      </c>
      <c r="G18" s="3">
        <f>$T$7</f>
        <v>0</v>
      </c>
      <c r="H18" s="3">
        <f t="shared" si="1"/>
        <v>3</v>
      </c>
      <c r="I18" s="3" t="s">
        <v>11</v>
      </c>
      <c r="J18">
        <v>5</v>
      </c>
      <c r="T18" t="s">
        <v>25</v>
      </c>
    </row>
    <row r="19" spans="1:23">
      <c r="A19" t="s">
        <v>16</v>
      </c>
      <c r="B19" t="s">
        <v>17</v>
      </c>
      <c r="C19">
        <v>6</v>
      </c>
      <c r="E19" s="4">
        <v>0</v>
      </c>
      <c r="F19" s="3" t="s">
        <v>10</v>
      </c>
      <c r="G19" s="3">
        <f>$T$7</f>
        <v>0</v>
      </c>
      <c r="H19" s="3">
        <f t="shared" si="1"/>
        <v>0</v>
      </c>
      <c r="I19" s="3" t="s">
        <v>11</v>
      </c>
      <c r="J19">
        <v>5</v>
      </c>
      <c r="L19" t="s">
        <v>26</v>
      </c>
      <c r="M19" s="7">
        <v>50000</v>
      </c>
      <c r="T19" s="3">
        <v>3</v>
      </c>
    </row>
    <row r="20" spans="1:23">
      <c r="A20" t="s">
        <v>15</v>
      </c>
      <c r="B20" t="s">
        <v>9</v>
      </c>
      <c r="C20">
        <v>5</v>
      </c>
      <c r="E20" s="4">
        <v>0</v>
      </c>
      <c r="F20" s="3" t="s">
        <v>10</v>
      </c>
      <c r="G20" s="3">
        <f>$T$8</f>
        <v>0</v>
      </c>
      <c r="H20" s="3">
        <f t="shared" si="1"/>
        <v>0</v>
      </c>
      <c r="I20" s="3" t="s">
        <v>11</v>
      </c>
      <c r="J20">
        <v>5</v>
      </c>
      <c r="L20" t="s">
        <v>27</v>
      </c>
      <c r="M20" s="7">
        <v>150000</v>
      </c>
    </row>
    <row r="21" spans="1:23">
      <c r="A21" t="s">
        <v>15</v>
      </c>
      <c r="B21" t="s">
        <v>14</v>
      </c>
      <c r="C21">
        <v>4</v>
      </c>
      <c r="E21" s="4">
        <v>0</v>
      </c>
      <c r="F21" s="3" t="s">
        <v>10</v>
      </c>
      <c r="G21" s="3">
        <f>$T$8</f>
        <v>0</v>
      </c>
      <c r="H21" s="3">
        <f t="shared" si="1"/>
        <v>0</v>
      </c>
      <c r="I21" s="3" t="s">
        <v>11</v>
      </c>
      <c r="J21">
        <v>5</v>
      </c>
    </row>
    <row r="22" spans="1:23">
      <c r="A22" t="s">
        <v>15</v>
      </c>
      <c r="B22" t="s">
        <v>17</v>
      </c>
      <c r="C22">
        <v>2</v>
      </c>
      <c r="E22" s="4">
        <v>0</v>
      </c>
      <c r="F22" s="3" t="s">
        <v>10</v>
      </c>
      <c r="G22" s="3">
        <f>$T$8</f>
        <v>0</v>
      </c>
      <c r="H22" s="3">
        <f t="shared" si="1"/>
        <v>0</v>
      </c>
      <c r="I22" s="3" t="s">
        <v>11</v>
      </c>
      <c r="J22">
        <v>5</v>
      </c>
    </row>
    <row r="23" spans="1:23">
      <c r="A23" t="s">
        <v>17</v>
      </c>
      <c r="B23" t="s">
        <v>15</v>
      </c>
      <c r="C23">
        <v>2</v>
      </c>
      <c r="E23" s="4">
        <v>0</v>
      </c>
      <c r="F23" s="3" t="s">
        <v>10</v>
      </c>
      <c r="G23" s="3">
        <f>$T$9</f>
        <v>0</v>
      </c>
      <c r="H23" s="3">
        <f t="shared" si="1"/>
        <v>0</v>
      </c>
      <c r="I23" s="3" t="s">
        <v>11</v>
      </c>
      <c r="J23">
        <v>5</v>
      </c>
    </row>
    <row r="24" spans="1:23">
      <c r="A24" t="s">
        <v>17</v>
      </c>
      <c r="B24" t="s">
        <v>14</v>
      </c>
      <c r="C24">
        <v>4</v>
      </c>
      <c r="E24" s="4">
        <v>0</v>
      </c>
      <c r="F24" s="3" t="s">
        <v>10</v>
      </c>
      <c r="G24" s="3">
        <f>$T$9</f>
        <v>0</v>
      </c>
      <c r="H24" s="3">
        <f t="shared" si="1"/>
        <v>0</v>
      </c>
      <c r="I24" s="3" t="s">
        <v>11</v>
      </c>
      <c r="J24">
        <v>5</v>
      </c>
    </row>
    <row r="25" spans="1:23">
      <c r="A25" t="s">
        <v>17</v>
      </c>
      <c r="B25" t="s">
        <v>16</v>
      </c>
      <c r="C25">
        <v>6</v>
      </c>
      <c r="E25" s="4">
        <v>0</v>
      </c>
      <c r="F25" s="3" t="s">
        <v>10</v>
      </c>
      <c r="G25" s="3">
        <f>$T$9</f>
        <v>0</v>
      </c>
      <c r="H25" s="3">
        <f t="shared" si="1"/>
        <v>0</v>
      </c>
      <c r="I25" s="3" t="s">
        <v>11</v>
      </c>
      <c r="J25">
        <v>5</v>
      </c>
    </row>
    <row r="26" spans="1:23">
      <c r="A26" t="s">
        <v>17</v>
      </c>
      <c r="B26" t="s">
        <v>18</v>
      </c>
      <c r="C26">
        <v>10</v>
      </c>
      <c r="E26" s="4">
        <v>0</v>
      </c>
      <c r="F26" s="3" t="s">
        <v>10</v>
      </c>
      <c r="G26" s="3">
        <f>$T$9</f>
        <v>0</v>
      </c>
      <c r="H26" s="3">
        <f t="shared" si="1"/>
        <v>0</v>
      </c>
      <c r="I26" s="3" t="s">
        <v>11</v>
      </c>
      <c r="J26">
        <v>5</v>
      </c>
    </row>
    <row r="27" spans="1:23">
      <c r="A27" t="s">
        <v>18</v>
      </c>
      <c r="B27" t="s">
        <v>19</v>
      </c>
      <c r="C27">
        <v>5</v>
      </c>
      <c r="E27" s="4">
        <v>1</v>
      </c>
      <c r="F27" s="3" t="s">
        <v>10</v>
      </c>
      <c r="G27" s="3">
        <f>$T$10</f>
        <v>0</v>
      </c>
      <c r="H27" s="3">
        <f t="shared" si="1"/>
        <v>5</v>
      </c>
      <c r="I27" s="3" t="s">
        <v>11</v>
      </c>
      <c r="J27">
        <v>5</v>
      </c>
    </row>
    <row r="28" spans="1:23">
      <c r="A28" t="s">
        <v>18</v>
      </c>
      <c r="B28" t="s">
        <v>22</v>
      </c>
      <c r="C28">
        <v>3</v>
      </c>
      <c r="E28" s="4">
        <v>0</v>
      </c>
      <c r="F28" s="3" t="s">
        <v>10</v>
      </c>
      <c r="G28" s="3">
        <f>$T$10</f>
        <v>0</v>
      </c>
      <c r="H28" s="3">
        <f t="shared" si="1"/>
        <v>0</v>
      </c>
      <c r="I28" s="3" t="s">
        <v>11</v>
      </c>
      <c r="J28">
        <v>5</v>
      </c>
    </row>
    <row r="29" spans="1:23">
      <c r="A29" t="s">
        <v>18</v>
      </c>
      <c r="B29" t="s">
        <v>20</v>
      </c>
      <c r="C29">
        <v>3</v>
      </c>
      <c r="E29" s="4">
        <v>0</v>
      </c>
      <c r="F29" s="3" t="s">
        <v>10</v>
      </c>
      <c r="G29" s="3">
        <f>$T$10</f>
        <v>0</v>
      </c>
      <c r="H29" s="3">
        <f t="shared" si="1"/>
        <v>0</v>
      </c>
      <c r="I29" s="3" t="s">
        <v>11</v>
      </c>
      <c r="J29">
        <v>5</v>
      </c>
    </row>
    <row r="30" spans="1:23">
      <c r="A30" t="s">
        <v>18</v>
      </c>
      <c r="B30" t="s">
        <v>17</v>
      </c>
      <c r="C30">
        <v>10</v>
      </c>
      <c r="E30" s="4">
        <v>0</v>
      </c>
      <c r="F30" s="3" t="s">
        <v>10</v>
      </c>
      <c r="G30" s="3">
        <f>$T$10</f>
        <v>0</v>
      </c>
      <c r="H30" s="3">
        <f t="shared" si="1"/>
        <v>0</v>
      </c>
      <c r="I30" s="3" t="s">
        <v>11</v>
      </c>
      <c r="J30">
        <v>5</v>
      </c>
    </row>
    <row r="31" spans="1:23">
      <c r="A31" t="s">
        <v>19</v>
      </c>
      <c r="B31" t="s">
        <v>18</v>
      </c>
      <c r="C31">
        <v>5</v>
      </c>
      <c r="E31" s="4">
        <v>1</v>
      </c>
      <c r="F31" s="3" t="s">
        <v>10</v>
      </c>
      <c r="G31" s="3">
        <f>$T$11</f>
        <v>1</v>
      </c>
      <c r="H31" s="3">
        <f t="shared" si="1"/>
        <v>5</v>
      </c>
      <c r="I31" s="3" t="s">
        <v>11</v>
      </c>
      <c r="J31">
        <v>5</v>
      </c>
    </row>
    <row r="32" spans="1:23">
      <c r="A32" t="s">
        <v>19</v>
      </c>
      <c r="B32" t="s">
        <v>21</v>
      </c>
      <c r="C32">
        <v>2</v>
      </c>
      <c r="E32" s="4">
        <v>1</v>
      </c>
      <c r="F32" s="3" t="s">
        <v>10</v>
      </c>
      <c r="G32" s="3">
        <f>$T$11</f>
        <v>1</v>
      </c>
      <c r="H32" s="3">
        <f t="shared" si="1"/>
        <v>2</v>
      </c>
      <c r="I32" s="3" t="s">
        <v>11</v>
      </c>
      <c r="J32">
        <v>5</v>
      </c>
    </row>
    <row r="33" spans="1:11">
      <c r="A33" t="s">
        <v>19</v>
      </c>
      <c r="B33" t="s">
        <v>23</v>
      </c>
      <c r="C33">
        <v>4</v>
      </c>
      <c r="E33" s="4">
        <v>1</v>
      </c>
      <c r="F33" s="3" t="s">
        <v>10</v>
      </c>
      <c r="G33" s="3">
        <f>$T$11</f>
        <v>1</v>
      </c>
      <c r="H33" s="3">
        <f t="shared" si="1"/>
        <v>4</v>
      </c>
      <c r="I33" s="3" t="s">
        <v>11</v>
      </c>
      <c r="J33">
        <v>5</v>
      </c>
    </row>
    <row r="34" spans="1:11">
      <c r="A34" t="s">
        <v>22</v>
      </c>
      <c r="B34" t="s">
        <v>18</v>
      </c>
      <c r="C34">
        <v>3</v>
      </c>
      <c r="E34" s="4">
        <v>0</v>
      </c>
      <c r="F34" s="3" t="s">
        <v>10</v>
      </c>
      <c r="G34" s="3">
        <f>$T$14</f>
        <v>0</v>
      </c>
      <c r="H34" s="3">
        <f t="shared" si="1"/>
        <v>0</v>
      </c>
      <c r="I34" s="3" t="s">
        <v>11</v>
      </c>
      <c r="J34">
        <v>5</v>
      </c>
    </row>
    <row r="35" spans="1:11">
      <c r="A35" t="s">
        <v>22</v>
      </c>
      <c r="B35" t="s">
        <v>21</v>
      </c>
      <c r="C35">
        <v>4</v>
      </c>
      <c r="E35" s="4">
        <v>0</v>
      </c>
      <c r="F35" s="3" t="s">
        <v>10</v>
      </c>
      <c r="G35" s="3">
        <f>$T$14</f>
        <v>0</v>
      </c>
      <c r="H35" s="3">
        <f t="shared" si="1"/>
        <v>0</v>
      </c>
      <c r="I35" s="3" t="s">
        <v>11</v>
      </c>
      <c r="J35">
        <v>5</v>
      </c>
    </row>
    <row r="36" spans="1:11">
      <c r="A36" t="s">
        <v>22</v>
      </c>
      <c r="B36" t="s">
        <v>24</v>
      </c>
      <c r="C36">
        <v>3</v>
      </c>
      <c r="E36" s="4">
        <v>0</v>
      </c>
      <c r="F36" s="3" t="s">
        <v>10</v>
      </c>
      <c r="G36" s="3">
        <f>$T$14</f>
        <v>0</v>
      </c>
      <c r="H36" s="3">
        <f t="shared" si="1"/>
        <v>0</v>
      </c>
      <c r="I36" s="3" t="s">
        <v>11</v>
      </c>
      <c r="J36">
        <v>5</v>
      </c>
    </row>
    <row r="37" spans="1:11">
      <c r="A37" t="s">
        <v>20</v>
      </c>
      <c r="B37" t="s">
        <v>18</v>
      </c>
      <c r="C37">
        <v>3</v>
      </c>
      <c r="E37" s="4">
        <v>0</v>
      </c>
      <c r="F37" s="3" t="s">
        <v>10</v>
      </c>
      <c r="G37" s="3">
        <f>$T$12</f>
        <v>0</v>
      </c>
      <c r="H37" s="3">
        <f t="shared" si="1"/>
        <v>0</v>
      </c>
      <c r="I37" s="3" t="s">
        <v>11</v>
      </c>
      <c r="J37">
        <v>5</v>
      </c>
    </row>
    <row r="38" spans="1:11">
      <c r="A38" t="s">
        <v>20</v>
      </c>
      <c r="B38" t="s">
        <v>24</v>
      </c>
      <c r="C38">
        <v>6</v>
      </c>
      <c r="E38" s="4">
        <v>0</v>
      </c>
      <c r="F38" s="3" t="s">
        <v>10</v>
      </c>
      <c r="G38" s="3">
        <f>$T$12</f>
        <v>0</v>
      </c>
      <c r="H38" s="3">
        <f t="shared" si="1"/>
        <v>0</v>
      </c>
      <c r="I38" s="3" t="s">
        <v>11</v>
      </c>
      <c r="J38">
        <v>5</v>
      </c>
    </row>
    <row r="39" spans="1:11">
      <c r="A39" t="s">
        <v>21</v>
      </c>
      <c r="B39" t="s">
        <v>19</v>
      </c>
      <c r="C39">
        <v>2</v>
      </c>
      <c r="E39" s="4">
        <v>1</v>
      </c>
      <c r="F39" s="3" t="s">
        <v>10</v>
      </c>
      <c r="G39" s="3">
        <f>$T$13</f>
        <v>0</v>
      </c>
      <c r="H39" s="3">
        <f t="shared" si="1"/>
        <v>2</v>
      </c>
      <c r="I39" s="3" t="s">
        <v>11</v>
      </c>
      <c r="J39">
        <v>5</v>
      </c>
    </row>
    <row r="40" spans="1:11">
      <c r="A40" t="s">
        <v>21</v>
      </c>
      <c r="B40" t="s">
        <v>22</v>
      </c>
      <c r="C40">
        <v>4</v>
      </c>
      <c r="E40" s="4">
        <v>0</v>
      </c>
      <c r="F40" s="3" t="s">
        <v>10</v>
      </c>
      <c r="G40" s="3">
        <f>$T$13</f>
        <v>0</v>
      </c>
      <c r="H40" s="3">
        <f t="shared" si="1"/>
        <v>0</v>
      </c>
      <c r="I40" s="3" t="s">
        <v>11</v>
      </c>
      <c r="J40">
        <v>5</v>
      </c>
    </row>
    <row r="41" spans="1:11">
      <c r="A41" t="s">
        <v>21</v>
      </c>
      <c r="B41" t="s">
        <v>24</v>
      </c>
      <c r="C41">
        <v>5</v>
      </c>
      <c r="E41" s="4">
        <v>0</v>
      </c>
      <c r="F41" s="3" t="s">
        <v>10</v>
      </c>
      <c r="G41" s="3">
        <f>$T$13</f>
        <v>0</v>
      </c>
      <c r="H41" s="3">
        <f t="shared" si="1"/>
        <v>0</v>
      </c>
      <c r="I41" s="3" t="s">
        <v>11</v>
      </c>
      <c r="J41">
        <v>5</v>
      </c>
    </row>
    <row r="42" spans="1:11">
      <c r="A42" t="s">
        <v>23</v>
      </c>
      <c r="B42" t="s">
        <v>19</v>
      </c>
      <c r="C42">
        <v>4</v>
      </c>
      <c r="E42" s="4">
        <v>1</v>
      </c>
      <c r="F42" s="3" t="s">
        <v>10</v>
      </c>
      <c r="G42" s="3">
        <f>$T$15</f>
        <v>1</v>
      </c>
      <c r="H42" s="3">
        <f t="shared" si="1"/>
        <v>4</v>
      </c>
      <c r="I42" s="3" t="s">
        <v>11</v>
      </c>
      <c r="J42">
        <v>5</v>
      </c>
    </row>
    <row r="43" spans="1:11">
      <c r="A43" t="s">
        <v>23</v>
      </c>
      <c r="B43" t="s">
        <v>24</v>
      </c>
      <c r="C43">
        <v>3</v>
      </c>
      <c r="E43" s="4">
        <v>1</v>
      </c>
      <c r="F43" s="3" t="s">
        <v>10</v>
      </c>
      <c r="G43" s="3">
        <f>$T$15</f>
        <v>1</v>
      </c>
      <c r="H43" s="3">
        <f t="shared" si="1"/>
        <v>3</v>
      </c>
      <c r="I43" s="3" t="s">
        <v>11</v>
      </c>
      <c r="J43">
        <v>5</v>
      </c>
    </row>
    <row r="44" spans="1:11">
      <c r="A44" t="s">
        <v>24</v>
      </c>
      <c r="B44" t="s">
        <v>23</v>
      </c>
      <c r="C44">
        <v>3</v>
      </c>
      <c r="E44" s="4">
        <v>1</v>
      </c>
      <c r="F44" s="3" t="s">
        <v>10</v>
      </c>
      <c r="G44" s="3">
        <f>$T$16</f>
        <v>0</v>
      </c>
      <c r="H44" s="3">
        <f t="shared" si="1"/>
        <v>3</v>
      </c>
      <c r="I44" s="3" t="s">
        <v>11</v>
      </c>
      <c r="J44">
        <v>5</v>
      </c>
    </row>
    <row r="45" spans="1:11">
      <c r="A45" t="s">
        <v>24</v>
      </c>
      <c r="B45" t="s">
        <v>21</v>
      </c>
      <c r="C45">
        <v>5</v>
      </c>
      <c r="E45" s="4">
        <v>0</v>
      </c>
      <c r="F45" s="3" t="s">
        <v>10</v>
      </c>
      <c r="G45" s="3">
        <f>$T$16</f>
        <v>0</v>
      </c>
      <c r="H45" s="3">
        <f t="shared" si="1"/>
        <v>0</v>
      </c>
      <c r="I45" s="3" t="s">
        <v>11</v>
      </c>
      <c r="J45">
        <v>5</v>
      </c>
    </row>
    <row r="46" spans="1:11">
      <c r="A46" t="s">
        <v>24</v>
      </c>
      <c r="B46" t="s">
        <v>22</v>
      </c>
      <c r="C46">
        <v>3</v>
      </c>
      <c r="E46" s="4">
        <v>0</v>
      </c>
      <c r="F46" s="3" t="s">
        <v>10</v>
      </c>
      <c r="G46" s="3">
        <f>$T$16</f>
        <v>0</v>
      </c>
      <c r="H46" s="3">
        <f t="shared" si="1"/>
        <v>0</v>
      </c>
      <c r="I46" s="3" t="s">
        <v>11</v>
      </c>
      <c r="J46">
        <v>5</v>
      </c>
    </row>
    <row r="47" spans="1:11">
      <c r="A47" t="s">
        <v>24</v>
      </c>
      <c r="B47" t="s">
        <v>20</v>
      </c>
      <c r="C47">
        <v>6</v>
      </c>
      <c r="E47" s="4">
        <v>0</v>
      </c>
      <c r="F47" s="3" t="s">
        <v>10</v>
      </c>
      <c r="G47" s="3">
        <f>$T$16</f>
        <v>0</v>
      </c>
      <c r="H47" s="3">
        <f t="shared" si="1"/>
        <v>0</v>
      </c>
      <c r="I47" s="3" t="s">
        <v>11</v>
      </c>
      <c r="J47">
        <v>5</v>
      </c>
    </row>
    <row r="48" spans="1:11">
      <c r="D48" s="8"/>
      <c r="E48" s="9">
        <f>SUMPRODUCT(E2:E47,Flow2)</f>
        <v>40</v>
      </c>
      <c r="F48" s="8"/>
      <c r="G48" s="8"/>
      <c r="H48" s="3">
        <f t="shared" si="1"/>
        <v>0</v>
      </c>
      <c r="I48" s="8"/>
      <c r="J48" s="8"/>
      <c r="K4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D48" sqref="D48"/>
    </sheetView>
  </sheetViews>
  <sheetFormatPr baseColWidth="10" defaultRowHeight="15" x14ac:dyDescent="0"/>
  <cols>
    <col min="4" max="4" width="15.1640625" style="3" customWidth="1"/>
    <col min="5" max="5" width="5.1640625" style="3" customWidth="1"/>
    <col min="6" max="7" width="15.1640625" style="3" customWidth="1"/>
    <col min="8" max="9" width="15.1640625" customWidth="1"/>
    <col min="10" max="10" width="14.1640625" customWidth="1"/>
    <col min="11" max="11" width="14.6640625" customWidth="1"/>
    <col min="12" max="14" width="10.83203125" customWidth="1"/>
    <col min="15" max="15" width="14.6640625" customWidth="1"/>
    <col min="18" max="18" width="15.83203125" bestFit="1" customWidth="1"/>
    <col min="19" max="19" width="17.33203125" customWidth="1"/>
    <col min="22" max="22" width="17.33203125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2" t="s">
        <v>28</v>
      </c>
      <c r="E1" s="2"/>
      <c r="F1" s="2" t="s">
        <v>29</v>
      </c>
      <c r="G1" s="2" t="s">
        <v>30</v>
      </c>
      <c r="H1" s="1" t="s">
        <v>31</v>
      </c>
      <c r="K1" s="1" t="s">
        <v>4</v>
      </c>
      <c r="M1" s="1" t="s">
        <v>5</v>
      </c>
      <c r="O1" s="1" t="s">
        <v>4</v>
      </c>
      <c r="Q1" s="1" t="s">
        <v>6</v>
      </c>
      <c r="R1" s="1" t="s">
        <v>7</v>
      </c>
    </row>
    <row r="2" spans="1:23">
      <c r="A2" t="s">
        <v>8</v>
      </c>
      <c r="B2" t="s">
        <v>9</v>
      </c>
      <c r="C2">
        <v>3</v>
      </c>
      <c r="D2" s="4">
        <v>0</v>
      </c>
      <c r="E2" s="10" t="s">
        <v>25</v>
      </c>
      <c r="F2" s="3">
        <f>$R$2</f>
        <v>0</v>
      </c>
      <c r="G2" s="3">
        <f>IF(C2&lt;=5,1,0)</f>
        <v>1</v>
      </c>
      <c r="H2">
        <f>G2*F2</f>
        <v>0</v>
      </c>
      <c r="J2" t="s">
        <v>8</v>
      </c>
      <c r="K2">
        <f>R2-1</f>
        <v>-1</v>
      </c>
      <c r="L2" t="s">
        <v>11</v>
      </c>
      <c r="M2">
        <f t="shared" ref="M2:M16" si="0">SUMIF(From2,J2,$G$2:$G$47)-SUMIF(Too,J2,$G$2:$G$47)</f>
        <v>0</v>
      </c>
      <c r="N2" t="s">
        <v>11</v>
      </c>
      <c r="O2">
        <f>R2*15-1</f>
        <v>-1</v>
      </c>
      <c r="Q2" t="s">
        <v>8</v>
      </c>
      <c r="R2" s="4">
        <v>0</v>
      </c>
      <c r="U2" s="5"/>
      <c r="W2" s="6"/>
    </row>
    <row r="3" spans="1:23">
      <c r="A3" t="s">
        <v>8</v>
      </c>
      <c r="B3" t="s">
        <v>12</v>
      </c>
      <c r="C3">
        <v>5</v>
      </c>
      <c r="D3" s="4">
        <v>0</v>
      </c>
      <c r="E3" s="10" t="s">
        <v>25</v>
      </c>
      <c r="F3" s="3">
        <f>$R$2</f>
        <v>0</v>
      </c>
      <c r="G3" s="3">
        <f t="shared" ref="G3:G47" si="1">IF(C3&lt;=5,1,0)</f>
        <v>1</v>
      </c>
      <c r="H3">
        <f t="shared" ref="H3:H47" si="2">G3*F3</f>
        <v>0</v>
      </c>
      <c r="J3" t="s">
        <v>9</v>
      </c>
      <c r="K3">
        <f t="shared" ref="K3:K16" si="3">R3-1</f>
        <v>-1</v>
      </c>
      <c r="L3" t="s">
        <v>11</v>
      </c>
      <c r="M3">
        <f t="shared" si="0"/>
        <v>0</v>
      </c>
      <c r="N3" t="s">
        <v>11</v>
      </c>
      <c r="O3">
        <f t="shared" ref="O3:O16" si="4">R3*15-1</f>
        <v>-1</v>
      </c>
      <c r="Q3" t="s">
        <v>9</v>
      </c>
      <c r="R3" s="4">
        <v>0</v>
      </c>
    </row>
    <row r="4" spans="1:23">
      <c r="A4" t="s">
        <v>8</v>
      </c>
      <c r="B4" t="s">
        <v>13</v>
      </c>
      <c r="C4">
        <v>3</v>
      </c>
      <c r="D4" s="4">
        <v>0</v>
      </c>
      <c r="E4" s="10" t="s">
        <v>25</v>
      </c>
      <c r="F4" s="3">
        <f>$R$2</f>
        <v>0</v>
      </c>
      <c r="G4" s="3">
        <f t="shared" si="1"/>
        <v>1</v>
      </c>
      <c r="H4">
        <f t="shared" si="2"/>
        <v>0</v>
      </c>
      <c r="J4" t="s">
        <v>12</v>
      </c>
      <c r="K4">
        <f t="shared" si="3"/>
        <v>-1</v>
      </c>
      <c r="L4" t="s">
        <v>11</v>
      </c>
      <c r="M4">
        <f t="shared" si="0"/>
        <v>0</v>
      </c>
      <c r="N4" t="s">
        <v>11</v>
      </c>
      <c r="O4">
        <f t="shared" si="4"/>
        <v>-1</v>
      </c>
      <c r="Q4" t="s">
        <v>12</v>
      </c>
      <c r="R4" s="4">
        <v>0</v>
      </c>
    </row>
    <row r="5" spans="1:23">
      <c r="A5" t="s">
        <v>9</v>
      </c>
      <c r="B5" t="s">
        <v>8</v>
      </c>
      <c r="C5">
        <v>3</v>
      </c>
      <c r="D5" s="4">
        <v>0</v>
      </c>
      <c r="E5" s="10" t="s">
        <v>25</v>
      </c>
      <c r="F5" s="3">
        <f>$R$3</f>
        <v>0</v>
      </c>
      <c r="G5" s="3">
        <f t="shared" si="1"/>
        <v>1</v>
      </c>
      <c r="H5">
        <f t="shared" si="2"/>
        <v>0</v>
      </c>
      <c r="J5" t="s">
        <v>13</v>
      </c>
      <c r="K5">
        <f t="shared" si="3"/>
        <v>-1</v>
      </c>
      <c r="L5" t="s">
        <v>11</v>
      </c>
      <c r="M5">
        <f t="shared" si="0"/>
        <v>0</v>
      </c>
      <c r="N5" t="s">
        <v>11</v>
      </c>
      <c r="O5">
        <f t="shared" si="4"/>
        <v>-1</v>
      </c>
      <c r="Q5" t="s">
        <v>13</v>
      </c>
      <c r="R5" s="4">
        <v>0</v>
      </c>
    </row>
    <row r="6" spans="1:23">
      <c r="A6" t="s">
        <v>9</v>
      </c>
      <c r="B6" t="s">
        <v>12</v>
      </c>
      <c r="C6">
        <v>4</v>
      </c>
      <c r="D6" s="4">
        <v>0</v>
      </c>
      <c r="E6" s="10" t="s">
        <v>25</v>
      </c>
      <c r="F6" s="3">
        <f>$R$3</f>
        <v>0</v>
      </c>
      <c r="G6" s="3">
        <f t="shared" si="1"/>
        <v>1</v>
      </c>
      <c r="H6">
        <f t="shared" si="2"/>
        <v>0</v>
      </c>
      <c r="J6" t="s">
        <v>14</v>
      </c>
      <c r="K6">
        <f t="shared" si="3"/>
        <v>-1</v>
      </c>
      <c r="L6" t="s">
        <v>11</v>
      </c>
      <c r="M6">
        <f t="shared" si="0"/>
        <v>0</v>
      </c>
      <c r="N6" t="s">
        <v>11</v>
      </c>
      <c r="O6">
        <f t="shared" si="4"/>
        <v>-1</v>
      </c>
      <c r="Q6" t="s">
        <v>14</v>
      </c>
      <c r="R6" s="4">
        <v>0</v>
      </c>
    </row>
    <row r="7" spans="1:23">
      <c r="A7" t="s">
        <v>9</v>
      </c>
      <c r="B7" t="s">
        <v>15</v>
      </c>
      <c r="C7">
        <v>5</v>
      </c>
      <c r="D7" s="4">
        <v>0</v>
      </c>
      <c r="E7" s="10" t="s">
        <v>25</v>
      </c>
      <c r="F7" s="3">
        <f>$R$3</f>
        <v>0</v>
      </c>
      <c r="G7" s="3">
        <f t="shared" si="1"/>
        <v>1</v>
      </c>
      <c r="H7">
        <f t="shared" si="2"/>
        <v>0</v>
      </c>
      <c r="J7" t="s">
        <v>15</v>
      </c>
      <c r="K7">
        <f t="shared" si="3"/>
        <v>-1</v>
      </c>
      <c r="L7" t="s">
        <v>11</v>
      </c>
      <c r="M7">
        <f t="shared" si="0"/>
        <v>0</v>
      </c>
      <c r="N7" t="s">
        <v>11</v>
      </c>
      <c r="O7">
        <f t="shared" si="4"/>
        <v>-1</v>
      </c>
      <c r="Q7" t="s">
        <v>15</v>
      </c>
      <c r="R7" s="4">
        <v>0</v>
      </c>
    </row>
    <row r="8" spans="1:23">
      <c r="A8" t="s">
        <v>12</v>
      </c>
      <c r="B8" t="s">
        <v>8</v>
      </c>
      <c r="C8">
        <v>5</v>
      </c>
      <c r="D8" s="4">
        <v>0</v>
      </c>
      <c r="E8" s="10" t="s">
        <v>25</v>
      </c>
      <c r="F8" s="3">
        <f>$R$4</f>
        <v>0</v>
      </c>
      <c r="G8" s="3">
        <f t="shared" si="1"/>
        <v>1</v>
      </c>
      <c r="H8">
        <f t="shared" si="2"/>
        <v>0</v>
      </c>
      <c r="J8" t="s">
        <v>16</v>
      </c>
      <c r="K8">
        <f t="shared" si="3"/>
        <v>-1</v>
      </c>
      <c r="L8" t="s">
        <v>11</v>
      </c>
      <c r="M8">
        <f t="shared" si="0"/>
        <v>0</v>
      </c>
      <c r="N8" t="s">
        <v>11</v>
      </c>
      <c r="O8">
        <f t="shared" si="4"/>
        <v>-1</v>
      </c>
      <c r="Q8" t="s">
        <v>16</v>
      </c>
      <c r="R8" s="4">
        <v>0</v>
      </c>
    </row>
    <row r="9" spans="1:23">
      <c r="A9" t="s">
        <v>12</v>
      </c>
      <c r="B9" t="s">
        <v>9</v>
      </c>
      <c r="C9">
        <v>4</v>
      </c>
      <c r="D9" s="4">
        <v>0</v>
      </c>
      <c r="E9" s="10" t="s">
        <v>25</v>
      </c>
      <c r="F9" s="3">
        <f>$R$4</f>
        <v>0</v>
      </c>
      <c r="G9" s="3">
        <f t="shared" si="1"/>
        <v>1</v>
      </c>
      <c r="H9">
        <f t="shared" si="2"/>
        <v>0</v>
      </c>
      <c r="J9" t="s">
        <v>17</v>
      </c>
      <c r="K9">
        <f t="shared" si="3"/>
        <v>-1</v>
      </c>
      <c r="L9" t="s">
        <v>11</v>
      </c>
      <c r="M9">
        <f t="shared" si="0"/>
        <v>0</v>
      </c>
      <c r="N9" t="s">
        <v>11</v>
      </c>
      <c r="O9">
        <f t="shared" si="4"/>
        <v>-1</v>
      </c>
      <c r="Q9" t="s">
        <v>17</v>
      </c>
      <c r="R9" s="4">
        <v>0</v>
      </c>
    </row>
    <row r="10" spans="1:23">
      <c r="A10" t="s">
        <v>12</v>
      </c>
      <c r="B10" t="s">
        <v>14</v>
      </c>
      <c r="C10">
        <v>2</v>
      </c>
      <c r="D10" s="4">
        <v>0</v>
      </c>
      <c r="E10" s="10" t="s">
        <v>25</v>
      </c>
      <c r="F10" s="3">
        <f>$R$4</f>
        <v>0</v>
      </c>
      <c r="G10" s="3">
        <f t="shared" si="1"/>
        <v>1</v>
      </c>
      <c r="H10">
        <f t="shared" si="2"/>
        <v>0</v>
      </c>
      <c r="J10" t="s">
        <v>18</v>
      </c>
      <c r="K10">
        <f t="shared" si="3"/>
        <v>-1</v>
      </c>
      <c r="L10" t="s">
        <v>11</v>
      </c>
      <c r="M10">
        <f t="shared" si="0"/>
        <v>0</v>
      </c>
      <c r="N10" t="s">
        <v>11</v>
      </c>
      <c r="O10">
        <f t="shared" si="4"/>
        <v>-1</v>
      </c>
      <c r="Q10" t="s">
        <v>18</v>
      </c>
      <c r="R10" s="4">
        <v>0</v>
      </c>
    </row>
    <row r="11" spans="1:23">
      <c r="A11" t="s">
        <v>12</v>
      </c>
      <c r="B11" t="s">
        <v>16</v>
      </c>
      <c r="C11">
        <v>8</v>
      </c>
      <c r="D11" s="4">
        <v>0</v>
      </c>
      <c r="E11" s="10" t="s">
        <v>25</v>
      </c>
      <c r="F11" s="3">
        <f>$R$4</f>
        <v>0</v>
      </c>
      <c r="G11" s="3">
        <f>IF(C11&lt;=5,1,0)</f>
        <v>0</v>
      </c>
      <c r="H11">
        <f t="shared" si="2"/>
        <v>0</v>
      </c>
      <c r="J11" t="s">
        <v>19</v>
      </c>
      <c r="K11">
        <f t="shared" si="3"/>
        <v>-1</v>
      </c>
      <c r="L11" t="s">
        <v>11</v>
      </c>
      <c r="M11">
        <f t="shared" si="0"/>
        <v>0</v>
      </c>
      <c r="N11" t="s">
        <v>11</v>
      </c>
      <c r="O11">
        <f t="shared" si="4"/>
        <v>-1</v>
      </c>
      <c r="Q11" t="s">
        <v>19</v>
      </c>
      <c r="R11" s="4">
        <v>0</v>
      </c>
    </row>
    <row r="12" spans="1:23">
      <c r="A12" t="s">
        <v>13</v>
      </c>
      <c r="B12" t="s">
        <v>8</v>
      </c>
      <c r="C12">
        <v>3</v>
      </c>
      <c r="D12" s="4">
        <v>0</v>
      </c>
      <c r="E12" s="10" t="s">
        <v>25</v>
      </c>
      <c r="F12" s="3">
        <f>$R$5</f>
        <v>0</v>
      </c>
      <c r="G12" s="3">
        <f t="shared" si="1"/>
        <v>1</v>
      </c>
      <c r="H12">
        <f t="shared" si="2"/>
        <v>0</v>
      </c>
      <c r="J12" t="s">
        <v>20</v>
      </c>
      <c r="K12">
        <f t="shared" si="3"/>
        <v>-1</v>
      </c>
      <c r="L12" t="s">
        <v>11</v>
      </c>
      <c r="M12">
        <f t="shared" si="0"/>
        <v>0</v>
      </c>
      <c r="N12" t="s">
        <v>11</v>
      </c>
      <c r="O12">
        <f t="shared" si="4"/>
        <v>-1</v>
      </c>
      <c r="Q12" t="s">
        <v>20</v>
      </c>
      <c r="R12" s="4">
        <v>0</v>
      </c>
    </row>
    <row r="13" spans="1:23">
      <c r="A13" t="s">
        <v>13</v>
      </c>
      <c r="B13" t="s">
        <v>16</v>
      </c>
      <c r="C13">
        <v>3</v>
      </c>
      <c r="D13" s="4">
        <v>0</v>
      </c>
      <c r="E13" s="10" t="s">
        <v>25</v>
      </c>
      <c r="F13" s="3">
        <f>$R$5</f>
        <v>0</v>
      </c>
      <c r="G13" s="3">
        <f t="shared" si="1"/>
        <v>1</v>
      </c>
      <c r="H13">
        <f t="shared" si="2"/>
        <v>0</v>
      </c>
      <c r="J13" t="s">
        <v>21</v>
      </c>
      <c r="K13">
        <f t="shared" si="3"/>
        <v>-1</v>
      </c>
      <c r="L13" t="s">
        <v>11</v>
      </c>
      <c r="M13">
        <f t="shared" si="0"/>
        <v>0</v>
      </c>
      <c r="N13" t="s">
        <v>11</v>
      </c>
      <c r="O13">
        <f t="shared" si="4"/>
        <v>-1</v>
      </c>
      <c r="Q13" t="s">
        <v>21</v>
      </c>
      <c r="R13" s="4">
        <v>0</v>
      </c>
    </row>
    <row r="14" spans="1:23">
      <c r="A14" t="s">
        <v>14</v>
      </c>
      <c r="B14" t="s">
        <v>12</v>
      </c>
      <c r="C14">
        <v>2</v>
      </c>
      <c r="D14" s="4">
        <v>0</v>
      </c>
      <c r="E14" s="10" t="s">
        <v>25</v>
      </c>
      <c r="F14" s="3">
        <f>$R$6</f>
        <v>0</v>
      </c>
      <c r="G14" s="3">
        <f t="shared" si="1"/>
        <v>1</v>
      </c>
      <c r="H14">
        <f t="shared" si="2"/>
        <v>0</v>
      </c>
      <c r="J14" t="s">
        <v>22</v>
      </c>
      <c r="K14">
        <f t="shared" si="3"/>
        <v>-1</v>
      </c>
      <c r="L14" t="s">
        <v>11</v>
      </c>
      <c r="M14">
        <f t="shared" si="0"/>
        <v>0</v>
      </c>
      <c r="N14" t="s">
        <v>11</v>
      </c>
      <c r="O14">
        <f t="shared" si="4"/>
        <v>-1</v>
      </c>
      <c r="Q14" t="s">
        <v>22</v>
      </c>
      <c r="R14" s="4">
        <v>0</v>
      </c>
    </row>
    <row r="15" spans="1:23">
      <c r="A15" t="s">
        <v>14</v>
      </c>
      <c r="B15" t="s">
        <v>15</v>
      </c>
      <c r="C15">
        <v>4</v>
      </c>
      <c r="D15" s="4">
        <v>0</v>
      </c>
      <c r="E15" s="10" t="s">
        <v>25</v>
      </c>
      <c r="F15" s="3">
        <f>$R$6</f>
        <v>0</v>
      </c>
      <c r="G15" s="3">
        <f t="shared" si="1"/>
        <v>1</v>
      </c>
      <c r="H15">
        <f t="shared" si="2"/>
        <v>0</v>
      </c>
      <c r="J15" t="s">
        <v>23</v>
      </c>
      <c r="K15">
        <f t="shared" si="3"/>
        <v>-1</v>
      </c>
      <c r="L15" t="s">
        <v>11</v>
      </c>
      <c r="M15">
        <f t="shared" si="0"/>
        <v>0</v>
      </c>
      <c r="N15" t="s">
        <v>11</v>
      </c>
      <c r="O15">
        <f t="shared" si="4"/>
        <v>-1</v>
      </c>
      <c r="Q15" t="s">
        <v>23</v>
      </c>
      <c r="R15" s="4">
        <v>0</v>
      </c>
    </row>
    <row r="16" spans="1:23">
      <c r="A16" t="s">
        <v>14</v>
      </c>
      <c r="B16" t="s">
        <v>17</v>
      </c>
      <c r="C16">
        <v>4</v>
      </c>
      <c r="D16" s="4">
        <v>0</v>
      </c>
      <c r="E16" s="10" t="s">
        <v>25</v>
      </c>
      <c r="F16" s="3">
        <f>$R$6</f>
        <v>0</v>
      </c>
      <c r="G16" s="3">
        <f t="shared" si="1"/>
        <v>1</v>
      </c>
      <c r="H16">
        <f t="shared" si="2"/>
        <v>0</v>
      </c>
      <c r="J16" t="s">
        <v>24</v>
      </c>
      <c r="K16">
        <f t="shared" si="3"/>
        <v>-1</v>
      </c>
      <c r="L16" t="s">
        <v>11</v>
      </c>
      <c r="M16">
        <f t="shared" si="0"/>
        <v>0</v>
      </c>
      <c r="N16" t="s">
        <v>11</v>
      </c>
      <c r="O16">
        <f t="shared" si="4"/>
        <v>-1</v>
      </c>
      <c r="Q16" t="s">
        <v>24</v>
      </c>
      <c r="R16" s="4">
        <v>0</v>
      </c>
    </row>
    <row r="17" spans="1:21">
      <c r="A17" t="s">
        <v>16</v>
      </c>
      <c r="B17" t="s">
        <v>12</v>
      </c>
      <c r="C17">
        <v>8</v>
      </c>
      <c r="D17" s="4">
        <v>0</v>
      </c>
      <c r="E17" s="10" t="s">
        <v>25</v>
      </c>
      <c r="F17" s="3">
        <f>$R$7</f>
        <v>0</v>
      </c>
      <c r="G17" s="3">
        <f t="shared" si="1"/>
        <v>0</v>
      </c>
      <c r="H17">
        <f t="shared" si="2"/>
        <v>0</v>
      </c>
      <c r="M17">
        <f>SUM(M2:M16)</f>
        <v>0</v>
      </c>
      <c r="R17" s="11">
        <f>SUM(R2:R16)</f>
        <v>0</v>
      </c>
      <c r="S17" s="3"/>
      <c r="T17" s="3"/>
      <c r="U17" s="3"/>
    </row>
    <row r="18" spans="1:21">
      <c r="A18" t="s">
        <v>16</v>
      </c>
      <c r="B18" t="s">
        <v>13</v>
      </c>
      <c r="C18">
        <v>3</v>
      </c>
      <c r="D18" s="4">
        <v>0</v>
      </c>
      <c r="E18" s="10" t="s">
        <v>25</v>
      </c>
      <c r="F18" s="3">
        <f>$R$7</f>
        <v>0</v>
      </c>
      <c r="G18" s="3">
        <f t="shared" si="1"/>
        <v>1</v>
      </c>
      <c r="H18">
        <f t="shared" si="2"/>
        <v>0</v>
      </c>
      <c r="R18" t="s">
        <v>25</v>
      </c>
    </row>
    <row r="19" spans="1:21">
      <c r="A19" t="s">
        <v>16</v>
      </c>
      <c r="B19" t="s">
        <v>17</v>
      </c>
      <c r="C19">
        <v>6</v>
      </c>
      <c r="D19" s="4">
        <v>0</v>
      </c>
      <c r="E19" s="10" t="s">
        <v>25</v>
      </c>
      <c r="F19" s="3">
        <f>$R$7</f>
        <v>0</v>
      </c>
      <c r="G19" s="3">
        <f t="shared" si="1"/>
        <v>0</v>
      </c>
      <c r="H19">
        <f t="shared" si="2"/>
        <v>0</v>
      </c>
      <c r="J19" t="s">
        <v>26</v>
      </c>
      <c r="K19" s="7">
        <v>50000</v>
      </c>
      <c r="R19" s="3">
        <f>3</f>
        <v>3</v>
      </c>
    </row>
    <row r="20" spans="1:21">
      <c r="A20" t="s">
        <v>15</v>
      </c>
      <c r="B20" t="s">
        <v>9</v>
      </c>
      <c r="C20">
        <v>5</v>
      </c>
      <c r="D20" s="4">
        <v>0</v>
      </c>
      <c r="E20" s="10" t="s">
        <v>25</v>
      </c>
      <c r="F20" s="3">
        <f>$R$8</f>
        <v>0</v>
      </c>
      <c r="G20" s="3">
        <f t="shared" si="1"/>
        <v>1</v>
      </c>
      <c r="H20">
        <f t="shared" si="2"/>
        <v>0</v>
      </c>
      <c r="J20" t="s">
        <v>27</v>
      </c>
      <c r="K20" s="7">
        <v>200000</v>
      </c>
    </row>
    <row r="21" spans="1:21">
      <c r="A21" t="s">
        <v>15</v>
      </c>
      <c r="B21" t="s">
        <v>14</v>
      </c>
      <c r="C21">
        <v>4</v>
      </c>
      <c r="D21" s="4">
        <v>0</v>
      </c>
      <c r="E21" s="10" t="s">
        <v>25</v>
      </c>
      <c r="F21" s="3">
        <f>$R$8</f>
        <v>0</v>
      </c>
      <c r="G21" s="3">
        <f t="shared" si="1"/>
        <v>1</v>
      </c>
      <c r="H21">
        <f t="shared" si="2"/>
        <v>0</v>
      </c>
    </row>
    <row r="22" spans="1:21">
      <c r="A22" t="s">
        <v>15</v>
      </c>
      <c r="B22" t="s">
        <v>17</v>
      </c>
      <c r="C22">
        <v>2</v>
      </c>
      <c r="D22" s="4">
        <v>0</v>
      </c>
      <c r="E22" s="10" t="s">
        <v>25</v>
      </c>
      <c r="F22" s="3">
        <f>$R$8</f>
        <v>0</v>
      </c>
      <c r="G22" s="3">
        <f t="shared" si="1"/>
        <v>1</v>
      </c>
      <c r="H22">
        <f t="shared" si="2"/>
        <v>0</v>
      </c>
    </row>
    <row r="23" spans="1:21">
      <c r="A23" t="s">
        <v>17</v>
      </c>
      <c r="B23" t="s">
        <v>15</v>
      </c>
      <c r="C23">
        <v>2</v>
      </c>
      <c r="D23" s="4">
        <v>0</v>
      </c>
      <c r="E23" s="10" t="s">
        <v>25</v>
      </c>
      <c r="F23" s="3">
        <f>$R$9</f>
        <v>0</v>
      </c>
      <c r="G23" s="3">
        <f t="shared" si="1"/>
        <v>1</v>
      </c>
      <c r="H23">
        <f t="shared" si="2"/>
        <v>0</v>
      </c>
    </row>
    <row r="24" spans="1:21">
      <c r="A24" t="s">
        <v>17</v>
      </c>
      <c r="B24" t="s">
        <v>14</v>
      </c>
      <c r="C24">
        <v>4</v>
      </c>
      <c r="D24" s="4">
        <v>0</v>
      </c>
      <c r="E24" s="10" t="s">
        <v>25</v>
      </c>
      <c r="F24" s="3">
        <f>$R$9</f>
        <v>0</v>
      </c>
      <c r="G24" s="3">
        <f t="shared" si="1"/>
        <v>1</v>
      </c>
      <c r="H24">
        <f t="shared" si="2"/>
        <v>0</v>
      </c>
    </row>
    <row r="25" spans="1:21">
      <c r="A25" t="s">
        <v>17</v>
      </c>
      <c r="B25" t="s">
        <v>16</v>
      </c>
      <c r="C25">
        <v>6</v>
      </c>
      <c r="D25" s="4">
        <v>0</v>
      </c>
      <c r="E25" s="10" t="s">
        <v>25</v>
      </c>
      <c r="F25" s="3">
        <f>$R$9</f>
        <v>0</v>
      </c>
      <c r="G25" s="3">
        <f t="shared" si="1"/>
        <v>0</v>
      </c>
      <c r="H25">
        <f t="shared" si="2"/>
        <v>0</v>
      </c>
    </row>
    <row r="26" spans="1:21">
      <c r="A26" t="s">
        <v>17</v>
      </c>
      <c r="B26" t="s">
        <v>18</v>
      </c>
      <c r="C26">
        <v>10</v>
      </c>
      <c r="D26" s="4">
        <v>0</v>
      </c>
      <c r="E26" s="10" t="s">
        <v>25</v>
      </c>
      <c r="F26" s="3">
        <f>$R$9</f>
        <v>0</v>
      </c>
      <c r="G26" s="3">
        <f>IF(C26&lt;=5,1,0)</f>
        <v>0</v>
      </c>
      <c r="H26">
        <f t="shared" si="2"/>
        <v>0</v>
      </c>
    </row>
    <row r="27" spans="1:21">
      <c r="A27" t="s">
        <v>18</v>
      </c>
      <c r="B27" t="s">
        <v>19</v>
      </c>
      <c r="C27">
        <v>5</v>
      </c>
      <c r="D27" s="4">
        <v>0</v>
      </c>
      <c r="E27" s="10" t="s">
        <v>25</v>
      </c>
      <c r="F27" s="3">
        <f>$R$10</f>
        <v>0</v>
      </c>
      <c r="G27" s="3">
        <f t="shared" si="1"/>
        <v>1</v>
      </c>
      <c r="H27">
        <f t="shared" si="2"/>
        <v>0</v>
      </c>
    </row>
    <row r="28" spans="1:21">
      <c r="A28" t="s">
        <v>18</v>
      </c>
      <c r="B28" t="s">
        <v>22</v>
      </c>
      <c r="C28">
        <v>3</v>
      </c>
      <c r="D28" s="4">
        <v>0</v>
      </c>
      <c r="E28" s="10" t="s">
        <v>25</v>
      </c>
      <c r="F28" s="3">
        <f>$R$10</f>
        <v>0</v>
      </c>
      <c r="G28" s="3">
        <f t="shared" si="1"/>
        <v>1</v>
      </c>
      <c r="H28">
        <f t="shared" si="2"/>
        <v>0</v>
      </c>
    </row>
    <row r="29" spans="1:21">
      <c r="A29" t="s">
        <v>18</v>
      </c>
      <c r="B29" t="s">
        <v>20</v>
      </c>
      <c r="C29">
        <v>3</v>
      </c>
      <c r="D29" s="4">
        <v>0</v>
      </c>
      <c r="E29" s="10" t="s">
        <v>25</v>
      </c>
      <c r="F29" s="3">
        <f>$R$10</f>
        <v>0</v>
      </c>
      <c r="G29" s="3">
        <f t="shared" si="1"/>
        <v>1</v>
      </c>
      <c r="H29">
        <f t="shared" si="2"/>
        <v>0</v>
      </c>
    </row>
    <row r="30" spans="1:21">
      <c r="A30" t="s">
        <v>18</v>
      </c>
      <c r="B30" t="s">
        <v>17</v>
      </c>
      <c r="C30">
        <v>10</v>
      </c>
      <c r="D30" s="4">
        <v>0</v>
      </c>
      <c r="E30" s="10" t="s">
        <v>25</v>
      </c>
      <c r="F30" s="3">
        <f>$R$10</f>
        <v>0</v>
      </c>
      <c r="G30" s="3">
        <f>IF(C30&lt;=5,1,0)</f>
        <v>0</v>
      </c>
      <c r="H30">
        <f t="shared" si="2"/>
        <v>0</v>
      </c>
    </row>
    <row r="31" spans="1:21">
      <c r="A31" t="s">
        <v>19</v>
      </c>
      <c r="B31" t="s">
        <v>18</v>
      </c>
      <c r="C31">
        <v>5</v>
      </c>
      <c r="D31" s="4">
        <v>0</v>
      </c>
      <c r="E31" s="10" t="s">
        <v>25</v>
      </c>
      <c r="F31" s="3">
        <f>$R$11</f>
        <v>0</v>
      </c>
      <c r="G31" s="3">
        <f t="shared" si="1"/>
        <v>1</v>
      </c>
      <c r="H31">
        <f t="shared" si="2"/>
        <v>0</v>
      </c>
    </row>
    <row r="32" spans="1:21">
      <c r="A32" t="s">
        <v>19</v>
      </c>
      <c r="B32" t="s">
        <v>21</v>
      </c>
      <c r="C32">
        <v>2</v>
      </c>
      <c r="D32" s="4">
        <v>0</v>
      </c>
      <c r="E32" s="10" t="s">
        <v>25</v>
      </c>
      <c r="F32" s="3">
        <f>$R$11</f>
        <v>0</v>
      </c>
      <c r="G32" s="3">
        <f t="shared" si="1"/>
        <v>1</v>
      </c>
      <c r="H32">
        <f t="shared" si="2"/>
        <v>0</v>
      </c>
    </row>
    <row r="33" spans="1:9">
      <c r="A33" t="s">
        <v>19</v>
      </c>
      <c r="B33" t="s">
        <v>23</v>
      </c>
      <c r="C33">
        <v>4</v>
      </c>
      <c r="D33" s="4">
        <v>0</v>
      </c>
      <c r="E33" s="10" t="s">
        <v>25</v>
      </c>
      <c r="F33" s="3">
        <f>$R$11</f>
        <v>0</v>
      </c>
      <c r="G33" s="3">
        <f t="shared" si="1"/>
        <v>1</v>
      </c>
      <c r="H33">
        <f t="shared" si="2"/>
        <v>0</v>
      </c>
    </row>
    <row r="34" spans="1:9">
      <c r="A34" t="s">
        <v>22</v>
      </c>
      <c r="B34" t="s">
        <v>18</v>
      </c>
      <c r="C34">
        <v>3</v>
      </c>
      <c r="D34" s="4">
        <v>0</v>
      </c>
      <c r="E34" s="10" t="s">
        <v>25</v>
      </c>
      <c r="F34" s="3">
        <f>$R$14</f>
        <v>0</v>
      </c>
      <c r="G34" s="3">
        <f t="shared" si="1"/>
        <v>1</v>
      </c>
      <c r="H34">
        <f t="shared" si="2"/>
        <v>0</v>
      </c>
    </row>
    <row r="35" spans="1:9">
      <c r="A35" t="s">
        <v>22</v>
      </c>
      <c r="B35" t="s">
        <v>21</v>
      </c>
      <c r="C35">
        <v>4</v>
      </c>
      <c r="D35" s="4">
        <v>0</v>
      </c>
      <c r="E35" s="10" t="s">
        <v>25</v>
      </c>
      <c r="F35" s="3">
        <f>$R$14</f>
        <v>0</v>
      </c>
      <c r="G35" s="3">
        <f t="shared" si="1"/>
        <v>1</v>
      </c>
      <c r="H35">
        <f t="shared" si="2"/>
        <v>0</v>
      </c>
    </row>
    <row r="36" spans="1:9">
      <c r="A36" t="s">
        <v>22</v>
      </c>
      <c r="B36" t="s">
        <v>24</v>
      </c>
      <c r="C36">
        <v>3</v>
      </c>
      <c r="D36" s="4">
        <v>0</v>
      </c>
      <c r="E36" s="10" t="s">
        <v>25</v>
      </c>
      <c r="F36" s="3">
        <f>$R$14</f>
        <v>0</v>
      </c>
      <c r="G36" s="3">
        <f t="shared" si="1"/>
        <v>1</v>
      </c>
      <c r="H36">
        <f t="shared" si="2"/>
        <v>0</v>
      </c>
    </row>
    <row r="37" spans="1:9">
      <c r="A37" t="s">
        <v>20</v>
      </c>
      <c r="B37" t="s">
        <v>18</v>
      </c>
      <c r="C37">
        <v>3</v>
      </c>
      <c r="D37" s="4">
        <v>0</v>
      </c>
      <c r="E37" s="10" t="s">
        <v>25</v>
      </c>
      <c r="F37" s="3">
        <f>$R$12</f>
        <v>0</v>
      </c>
      <c r="G37" s="3">
        <f t="shared" si="1"/>
        <v>1</v>
      </c>
      <c r="H37">
        <f t="shared" si="2"/>
        <v>0</v>
      </c>
    </row>
    <row r="38" spans="1:9">
      <c r="A38" t="s">
        <v>20</v>
      </c>
      <c r="B38" t="s">
        <v>24</v>
      </c>
      <c r="C38">
        <v>6</v>
      </c>
      <c r="D38" s="4">
        <v>0</v>
      </c>
      <c r="E38" s="10" t="s">
        <v>25</v>
      </c>
      <c r="F38" s="3">
        <f>$R$12</f>
        <v>0</v>
      </c>
      <c r="G38" s="3">
        <f t="shared" si="1"/>
        <v>0</v>
      </c>
      <c r="H38">
        <f t="shared" si="2"/>
        <v>0</v>
      </c>
    </row>
    <row r="39" spans="1:9">
      <c r="A39" t="s">
        <v>21</v>
      </c>
      <c r="B39" t="s">
        <v>19</v>
      </c>
      <c r="C39">
        <v>2</v>
      </c>
      <c r="D39" s="4">
        <v>0</v>
      </c>
      <c r="E39" s="10" t="s">
        <v>25</v>
      </c>
      <c r="F39" s="3">
        <f>$R$13</f>
        <v>0</v>
      </c>
      <c r="G39" s="3">
        <f t="shared" si="1"/>
        <v>1</v>
      </c>
      <c r="H39">
        <f t="shared" si="2"/>
        <v>0</v>
      </c>
    </row>
    <row r="40" spans="1:9">
      <c r="A40" t="s">
        <v>21</v>
      </c>
      <c r="B40" t="s">
        <v>22</v>
      </c>
      <c r="C40">
        <v>4</v>
      </c>
      <c r="D40" s="4">
        <v>0</v>
      </c>
      <c r="E40" s="10" t="s">
        <v>25</v>
      </c>
      <c r="F40" s="3">
        <f>$R$13</f>
        <v>0</v>
      </c>
      <c r="G40" s="3">
        <f t="shared" si="1"/>
        <v>1</v>
      </c>
      <c r="H40">
        <f t="shared" si="2"/>
        <v>0</v>
      </c>
    </row>
    <row r="41" spans="1:9">
      <c r="A41" t="s">
        <v>21</v>
      </c>
      <c r="B41" t="s">
        <v>24</v>
      </c>
      <c r="C41">
        <v>5</v>
      </c>
      <c r="D41" s="4">
        <v>0</v>
      </c>
      <c r="E41" s="10" t="s">
        <v>25</v>
      </c>
      <c r="F41" s="3">
        <f>$R$13</f>
        <v>0</v>
      </c>
      <c r="G41" s="3">
        <f t="shared" si="1"/>
        <v>1</v>
      </c>
      <c r="H41">
        <f t="shared" si="2"/>
        <v>0</v>
      </c>
    </row>
    <row r="42" spans="1:9">
      <c r="A42" t="s">
        <v>23</v>
      </c>
      <c r="B42" t="s">
        <v>19</v>
      </c>
      <c r="C42">
        <v>4</v>
      </c>
      <c r="D42" s="4">
        <v>0</v>
      </c>
      <c r="E42" s="10" t="s">
        <v>25</v>
      </c>
      <c r="F42" s="3">
        <f>$R$15</f>
        <v>0</v>
      </c>
      <c r="G42" s="3">
        <f t="shared" si="1"/>
        <v>1</v>
      </c>
      <c r="H42">
        <f t="shared" si="2"/>
        <v>0</v>
      </c>
    </row>
    <row r="43" spans="1:9">
      <c r="A43" t="s">
        <v>23</v>
      </c>
      <c r="B43" t="s">
        <v>24</v>
      </c>
      <c r="C43">
        <v>3</v>
      </c>
      <c r="D43" s="4">
        <v>0</v>
      </c>
      <c r="E43" s="10" t="s">
        <v>25</v>
      </c>
      <c r="F43" s="3">
        <f>$R$15</f>
        <v>0</v>
      </c>
      <c r="G43" s="3">
        <f t="shared" si="1"/>
        <v>1</v>
      </c>
      <c r="H43">
        <f t="shared" si="2"/>
        <v>0</v>
      </c>
    </row>
    <row r="44" spans="1:9">
      <c r="A44" t="s">
        <v>24</v>
      </c>
      <c r="B44" t="s">
        <v>23</v>
      </c>
      <c r="C44">
        <v>3</v>
      </c>
      <c r="D44" s="4">
        <v>0</v>
      </c>
      <c r="E44" s="10" t="s">
        <v>25</v>
      </c>
      <c r="F44" s="3">
        <f>$R$16</f>
        <v>0</v>
      </c>
      <c r="G44" s="3">
        <f t="shared" si="1"/>
        <v>1</v>
      </c>
      <c r="H44">
        <f t="shared" si="2"/>
        <v>0</v>
      </c>
    </row>
    <row r="45" spans="1:9">
      <c r="A45" t="s">
        <v>24</v>
      </c>
      <c r="B45" t="s">
        <v>21</v>
      </c>
      <c r="C45">
        <v>5</v>
      </c>
      <c r="D45" s="4">
        <v>0</v>
      </c>
      <c r="E45" s="10" t="s">
        <v>25</v>
      </c>
      <c r="F45" s="3">
        <f>$R$16</f>
        <v>0</v>
      </c>
      <c r="G45" s="3">
        <f t="shared" si="1"/>
        <v>1</v>
      </c>
      <c r="H45">
        <f t="shared" si="2"/>
        <v>0</v>
      </c>
    </row>
    <row r="46" spans="1:9">
      <c r="A46" t="s">
        <v>24</v>
      </c>
      <c r="B46" t="s">
        <v>22</v>
      </c>
      <c r="C46">
        <v>3</v>
      </c>
      <c r="D46" s="4">
        <v>0</v>
      </c>
      <c r="E46" s="10" t="s">
        <v>25</v>
      </c>
      <c r="F46" s="3">
        <f>$R$16</f>
        <v>0</v>
      </c>
      <c r="G46" s="3">
        <f t="shared" si="1"/>
        <v>1</v>
      </c>
      <c r="H46">
        <f t="shared" si="2"/>
        <v>0</v>
      </c>
    </row>
    <row r="47" spans="1:9">
      <c r="A47" t="s">
        <v>24</v>
      </c>
      <c r="B47" t="s">
        <v>20</v>
      </c>
      <c r="C47">
        <v>6</v>
      </c>
      <c r="D47" s="4">
        <v>0</v>
      </c>
      <c r="E47" s="10" t="s">
        <v>25</v>
      </c>
      <c r="F47" s="3">
        <f>$R$16</f>
        <v>0</v>
      </c>
      <c r="G47" s="3">
        <f t="shared" si="1"/>
        <v>0</v>
      </c>
      <c r="H47">
        <f t="shared" si="2"/>
        <v>0</v>
      </c>
    </row>
    <row r="48" spans="1:9">
      <c r="D48" s="9">
        <f>SUMPRODUCT(D2:D47,Flow2)</f>
        <v>0</v>
      </c>
      <c r="E48" s="8"/>
      <c r="F48" s="8"/>
      <c r="H48" s="8"/>
      <c r="I4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Coverage</vt:lpstr>
      <vt:lpstr>Max Coverage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Chui</dc:creator>
  <cp:lastModifiedBy>Rachel Lu</cp:lastModifiedBy>
  <dcterms:created xsi:type="dcterms:W3CDTF">2015-12-04T01:43:25Z</dcterms:created>
  <dcterms:modified xsi:type="dcterms:W3CDTF">2015-12-04T06:46:50Z</dcterms:modified>
</cp:coreProperties>
</file>