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lab\musical_instrument_classification\implement\"/>
    </mc:Choice>
  </mc:AlternateContent>
  <xr:revisionPtr revIDLastSave="0" documentId="13_ncr:1_{CA8AD0F9-40F1-4BC0-8A68-E5A64952A186}" xr6:coauthVersionLast="36" xr6:coauthVersionMax="36" xr10:uidLastSave="{00000000-0000-0000-0000-000000000000}"/>
  <bookViews>
    <workbookView xWindow="0" yWindow="0" windowWidth="28800" windowHeight="1347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5" i="1" l="1"/>
  <c r="J145" i="1"/>
  <c r="I145" i="1"/>
  <c r="H145" i="1"/>
  <c r="L145" i="1" s="1"/>
  <c r="G145" i="1"/>
  <c r="N145" i="1" s="1"/>
  <c r="F145" i="1"/>
  <c r="M145" i="1" s="1"/>
  <c r="E145" i="1"/>
  <c r="D145" i="1"/>
  <c r="C145" i="1"/>
  <c r="B145" i="1"/>
  <c r="L132" i="1"/>
  <c r="K132" i="1"/>
  <c r="J132" i="1"/>
  <c r="I132" i="1"/>
  <c r="H132" i="1"/>
  <c r="G132" i="1"/>
  <c r="N132" i="1" s="1"/>
  <c r="F132" i="1"/>
  <c r="E132" i="1"/>
  <c r="M132" i="1" s="1"/>
  <c r="D132" i="1"/>
  <c r="C132" i="1"/>
  <c r="B132" i="1"/>
  <c r="M119" i="1"/>
  <c r="L119" i="1"/>
  <c r="K119" i="1"/>
  <c r="J119" i="1"/>
  <c r="I119" i="1"/>
  <c r="H119" i="1"/>
  <c r="G119" i="1"/>
  <c r="N119" i="1" s="1"/>
  <c r="F119" i="1"/>
  <c r="E119" i="1"/>
  <c r="D119" i="1"/>
  <c r="C119" i="1"/>
  <c r="B119" i="1"/>
  <c r="J107" i="1"/>
  <c r="K107" i="1"/>
  <c r="L107" i="1"/>
  <c r="M107" i="1"/>
  <c r="N107" i="1"/>
  <c r="J108" i="1"/>
  <c r="K108" i="1"/>
  <c r="L108" i="1"/>
  <c r="M108" i="1"/>
  <c r="N108" i="1"/>
  <c r="J109" i="1"/>
  <c r="K109" i="1"/>
  <c r="L109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J112" i="1"/>
  <c r="K112" i="1"/>
  <c r="L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J115" i="1"/>
  <c r="K115" i="1"/>
  <c r="L115" i="1"/>
  <c r="M115" i="1"/>
  <c r="N115" i="1"/>
  <c r="J116" i="1"/>
  <c r="K116" i="1"/>
  <c r="L116" i="1"/>
  <c r="M116" i="1"/>
  <c r="N116" i="1"/>
  <c r="J117" i="1"/>
  <c r="K117" i="1"/>
  <c r="L117" i="1"/>
  <c r="M117" i="1"/>
  <c r="N117" i="1"/>
  <c r="J118" i="1"/>
  <c r="K118" i="1"/>
  <c r="L118" i="1"/>
  <c r="M118" i="1"/>
  <c r="N118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J126" i="1"/>
  <c r="K126" i="1"/>
  <c r="L126" i="1"/>
  <c r="M126" i="1"/>
  <c r="N126" i="1"/>
  <c r="J127" i="1"/>
  <c r="K127" i="1"/>
  <c r="L127" i="1"/>
  <c r="M127" i="1"/>
  <c r="N127" i="1"/>
  <c r="J128" i="1"/>
  <c r="K128" i="1"/>
  <c r="L128" i="1"/>
  <c r="M128" i="1"/>
  <c r="N128" i="1"/>
  <c r="J129" i="1"/>
  <c r="K129" i="1"/>
  <c r="L129" i="1"/>
  <c r="M129" i="1"/>
  <c r="N129" i="1"/>
  <c r="J130" i="1"/>
  <c r="K130" i="1"/>
  <c r="L130" i="1"/>
  <c r="M130" i="1"/>
  <c r="N130" i="1"/>
  <c r="J131" i="1"/>
  <c r="K131" i="1"/>
  <c r="L131" i="1"/>
  <c r="M131" i="1"/>
  <c r="N131" i="1"/>
  <c r="J133" i="1"/>
  <c r="K133" i="1"/>
  <c r="L133" i="1"/>
  <c r="M133" i="1"/>
  <c r="N133" i="1"/>
  <c r="J134" i="1"/>
  <c r="K134" i="1"/>
  <c r="L134" i="1"/>
  <c r="M134" i="1"/>
  <c r="N134" i="1"/>
  <c r="J135" i="1"/>
  <c r="K135" i="1"/>
  <c r="L135" i="1"/>
  <c r="M135" i="1"/>
  <c r="N135" i="1"/>
  <c r="J136" i="1"/>
  <c r="K136" i="1"/>
  <c r="L136" i="1"/>
  <c r="M136" i="1"/>
  <c r="N136" i="1"/>
  <c r="J137" i="1"/>
  <c r="K137" i="1"/>
  <c r="L137" i="1"/>
  <c r="M137" i="1"/>
  <c r="N137" i="1"/>
  <c r="J138" i="1"/>
  <c r="K138" i="1"/>
  <c r="L138" i="1"/>
  <c r="M138" i="1"/>
  <c r="N138" i="1"/>
  <c r="J139" i="1"/>
  <c r="K139" i="1"/>
  <c r="L139" i="1"/>
  <c r="M139" i="1"/>
  <c r="N139" i="1"/>
  <c r="J140" i="1"/>
  <c r="K140" i="1"/>
  <c r="L140" i="1"/>
  <c r="M140" i="1"/>
  <c r="N140" i="1"/>
  <c r="J141" i="1"/>
  <c r="K141" i="1"/>
  <c r="L141" i="1"/>
  <c r="M141" i="1"/>
  <c r="N141" i="1"/>
  <c r="J142" i="1"/>
  <c r="K142" i="1"/>
  <c r="L142" i="1"/>
  <c r="M142" i="1"/>
  <c r="N142" i="1"/>
  <c r="J143" i="1"/>
  <c r="K143" i="1"/>
  <c r="L143" i="1"/>
  <c r="M143" i="1"/>
  <c r="N143" i="1"/>
  <c r="J144" i="1"/>
  <c r="K144" i="1"/>
  <c r="L144" i="1"/>
  <c r="M144" i="1"/>
  <c r="N144" i="1"/>
  <c r="I104" i="1"/>
  <c r="H104" i="1"/>
  <c r="G104" i="1"/>
  <c r="F104" i="1"/>
  <c r="K104" i="1" s="1"/>
  <c r="E104" i="1"/>
  <c r="J104" i="1" s="1"/>
  <c r="D104" i="1"/>
  <c r="C104" i="1"/>
  <c r="B104" i="1"/>
  <c r="I91" i="1"/>
  <c r="H91" i="1"/>
  <c r="G91" i="1"/>
  <c r="L91" i="1" s="1"/>
  <c r="F91" i="1"/>
  <c r="K91" i="1" s="1"/>
  <c r="E91" i="1"/>
  <c r="J91" i="1" s="1"/>
  <c r="D91" i="1"/>
  <c r="C91" i="1"/>
  <c r="B91" i="1"/>
  <c r="L104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C75" i="1"/>
  <c r="D75" i="1"/>
  <c r="E75" i="1"/>
  <c r="F75" i="1"/>
  <c r="G75" i="1"/>
  <c r="H75" i="1"/>
  <c r="I75" i="1"/>
  <c r="B75" i="1"/>
  <c r="C62" i="1"/>
  <c r="D62" i="1"/>
  <c r="E62" i="1"/>
  <c r="F62" i="1"/>
  <c r="G62" i="1"/>
  <c r="H62" i="1"/>
  <c r="I62" i="1"/>
  <c r="B62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K12" i="1"/>
  <c r="K13" i="1"/>
  <c r="K14" i="1"/>
  <c r="K15" i="1"/>
  <c r="K16" i="1"/>
  <c r="J12" i="1"/>
  <c r="J14" i="1"/>
  <c r="J15" i="1"/>
  <c r="J13" i="1"/>
  <c r="J16" i="1"/>
  <c r="K62" i="1" l="1"/>
  <c r="N91" i="1"/>
  <c r="M75" i="1"/>
  <c r="L75" i="1"/>
  <c r="N62" i="1"/>
  <c r="L62" i="1"/>
  <c r="N75" i="1"/>
  <c r="J62" i="1"/>
  <c r="K75" i="1"/>
  <c r="M62" i="1"/>
  <c r="J75" i="1"/>
  <c r="N104" i="1"/>
  <c r="M104" i="1"/>
  <c r="M91" i="1"/>
  <c r="L4" i="1"/>
  <c r="L5" i="1"/>
  <c r="L6" i="1"/>
  <c r="L7" i="1"/>
  <c r="L3" i="1"/>
  <c r="K4" i="1"/>
  <c r="K5" i="1"/>
  <c r="K6" i="1"/>
  <c r="K7" i="1"/>
  <c r="K3" i="1"/>
  <c r="N4" i="1"/>
  <c r="N5" i="1"/>
  <c r="N6" i="1"/>
  <c r="N7" i="1"/>
  <c r="N3" i="1"/>
  <c r="M4" i="1"/>
  <c r="M5" i="1"/>
  <c r="M6" i="1"/>
  <c r="M7" i="1"/>
  <c r="M3" i="1"/>
  <c r="J4" i="1"/>
  <c r="J5" i="1"/>
  <c r="J6" i="1"/>
  <c r="J7" i="1"/>
  <c r="J3" i="1"/>
</calcChain>
</file>

<file path=xl/sharedStrings.xml><?xml version="1.0" encoding="utf-8"?>
<sst xmlns="http://schemas.openxmlformats.org/spreadsheetml/2006/main" count="406" uniqueCount="39">
  <si>
    <t>piano</t>
    <phoneticPr fontId="1" type="noConversion"/>
  </si>
  <si>
    <t>violin</t>
    <phoneticPr fontId="1" type="noConversion"/>
  </si>
  <si>
    <t>clarinet</t>
    <phoneticPr fontId="1" type="noConversion"/>
  </si>
  <si>
    <t>saxo</t>
    <phoneticPr fontId="1" type="noConversion"/>
  </si>
  <si>
    <t>trumpet</t>
    <phoneticPr fontId="1" type="noConversion"/>
  </si>
  <si>
    <t>c1</t>
    <phoneticPr fontId="1" type="noConversion"/>
  </si>
  <si>
    <t>c2</t>
    <phoneticPr fontId="1" type="noConversion"/>
  </si>
  <si>
    <t>epsilon</t>
    <phoneticPr fontId="1" type="noConversion"/>
  </si>
  <si>
    <t>onset energy percentage</t>
    <phoneticPr fontId="1" type="noConversion"/>
  </si>
  <si>
    <t>energy all</t>
    <phoneticPr fontId="1" type="noConversion"/>
  </si>
  <si>
    <t>energy harmonic 1</t>
    <phoneticPr fontId="1" type="noConversion"/>
  </si>
  <si>
    <t>energy base</t>
    <phoneticPr fontId="1" type="noConversion"/>
  </si>
  <si>
    <t>energy harmonic 2</t>
    <phoneticPr fontId="1" type="noConversion"/>
  </si>
  <si>
    <t>E0/EA</t>
    <phoneticPr fontId="1" type="noConversion"/>
  </si>
  <si>
    <t>E1/E0</t>
    <phoneticPr fontId="1" type="noConversion"/>
  </si>
  <si>
    <t>E2/E1</t>
    <phoneticPr fontId="1" type="noConversion"/>
  </si>
  <si>
    <t>E1/EA</t>
    <phoneticPr fontId="1" type="noConversion"/>
  </si>
  <si>
    <t>E2/EA</t>
    <phoneticPr fontId="1" type="noConversion"/>
  </si>
  <si>
    <t>trumpet</t>
    <phoneticPr fontId="1" type="noConversion"/>
  </si>
  <si>
    <t>ave</t>
    <phoneticPr fontId="1" type="noConversion"/>
  </si>
  <si>
    <t xml:space="preserve">piano </t>
    <phoneticPr fontId="1" type="noConversion"/>
  </si>
  <si>
    <t>clarnet</t>
    <phoneticPr fontId="1" type="noConversion"/>
  </si>
  <si>
    <t>sopsax</t>
    <phoneticPr fontId="1" type="noConversion"/>
  </si>
  <si>
    <t>violin</t>
    <phoneticPr fontId="1" type="noConversion"/>
  </si>
  <si>
    <t>pp</t>
    <phoneticPr fontId="1" type="noConversion"/>
  </si>
  <si>
    <t>ff</t>
    <phoneticPr fontId="1" type="noConversion"/>
  </si>
  <si>
    <t>piano</t>
    <phoneticPr fontId="1" type="noConversion"/>
  </si>
  <si>
    <t>mf</t>
    <phoneticPr fontId="1" type="noConversion"/>
  </si>
  <si>
    <t>novib.ff</t>
    <phoneticPr fontId="1" type="noConversion"/>
  </si>
  <si>
    <t>novib.mf</t>
    <phoneticPr fontId="1" type="noConversion"/>
  </si>
  <si>
    <t>novib.pp</t>
    <phoneticPr fontId="1" type="noConversion"/>
  </si>
  <si>
    <t>vib.ff</t>
    <phoneticPr fontId="1" type="noConversion"/>
  </si>
  <si>
    <t>vib.mf</t>
  </si>
  <si>
    <t>vib.pp</t>
  </si>
  <si>
    <t>novib.ave</t>
    <phoneticPr fontId="1" type="noConversion"/>
  </si>
  <si>
    <t>vib.ave</t>
    <phoneticPr fontId="1" type="noConversion"/>
  </si>
  <si>
    <t>ff.ave</t>
    <phoneticPr fontId="1" type="noConversion"/>
  </si>
  <si>
    <t>mf.ave</t>
    <phoneticPr fontId="1" type="noConversion"/>
  </si>
  <si>
    <t>pp.ave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</si>
</sst>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21" workbookViewId="0">
      <selection activeCell="F139" sqref="F139"/>
    </sheetView>
  </sheetViews>
  <sheetFormatPr defaultRowHeight="16.5" x14ac:dyDescent="0.25"/>
  <cols>
    <col min="1" max="1" width="14.5" customWidth="1"/>
    <col min="2" max="14" width="12.75" customWidth="1"/>
  </cols>
  <sheetData>
    <row r="1" spans="1:14" x14ac:dyDescent="0.25">
      <c r="A1">
        <v>1205</v>
      </c>
    </row>
    <row r="2" spans="1:14" x14ac:dyDescent="0.25">
      <c r="B2" t="s">
        <v>5</v>
      </c>
      <c r="C2" t="s">
        <v>6</v>
      </c>
      <c r="D2" t="s">
        <v>7</v>
      </c>
      <c r="E2" t="s">
        <v>11</v>
      </c>
      <c r="F2" t="s">
        <v>10</v>
      </c>
      <c r="G2" t="s">
        <v>12</v>
      </c>
      <c r="H2" t="s">
        <v>9</v>
      </c>
      <c r="I2" t="s">
        <v>8</v>
      </c>
      <c r="J2" t="s">
        <v>13</v>
      </c>
      <c r="K2" t="s">
        <v>16</v>
      </c>
      <c r="L2" t="s">
        <v>17</v>
      </c>
      <c r="M2" t="s">
        <v>14</v>
      </c>
      <c r="N2" t="s">
        <v>15</v>
      </c>
    </row>
    <row r="3" spans="1:14" x14ac:dyDescent="0.25">
      <c r="A3" t="s">
        <v>0</v>
      </c>
      <c r="B3">
        <v>1.2659318096773999</v>
      </c>
      <c r="C3">
        <v>6.7520604593928102</v>
      </c>
      <c r="D3">
        <v>0.17549274712521401</v>
      </c>
      <c r="E3">
        <v>45326.945016686099</v>
      </c>
      <c r="F3">
        <v>2347.8855942754599</v>
      </c>
      <c r="G3">
        <v>6145.8115777382</v>
      </c>
      <c r="H3">
        <v>54924.816543384899</v>
      </c>
      <c r="I3" s="3">
        <v>0.201084043897268</v>
      </c>
      <c r="J3" s="1">
        <f xml:space="preserve"> E3/H3</f>
        <v>0.82525437260008905</v>
      </c>
      <c r="K3">
        <f>F3/H3</f>
        <v>4.2747263296198254E-2</v>
      </c>
      <c r="L3">
        <f>G3/H3</f>
        <v>0.11189498599205421</v>
      </c>
      <c r="M3">
        <f>F3/E3</f>
        <v>5.1798893426661302E-2</v>
      </c>
      <c r="N3" s="1">
        <f>G3/F3</f>
        <v>2.6175941420326114</v>
      </c>
    </row>
    <row r="4" spans="1:14" x14ac:dyDescent="0.25">
      <c r="A4" t="s">
        <v>1</v>
      </c>
      <c r="B4">
        <v>-72.850917150188195</v>
      </c>
      <c r="C4" s="1">
        <v>17638.9006171115</v>
      </c>
      <c r="D4">
        <v>1.2555434146708599</v>
      </c>
      <c r="E4">
        <v>52321.668027056301</v>
      </c>
      <c r="F4">
        <v>16452.1395132244</v>
      </c>
      <c r="G4">
        <v>7739.2291015025803</v>
      </c>
      <c r="H4">
        <v>147484.53519145501</v>
      </c>
      <c r="I4">
        <v>4.5680538405811703E-2</v>
      </c>
      <c r="J4">
        <f t="shared" ref="J4:J32" si="0" xml:space="preserve"> E4/H4</f>
        <v>0.35476036832699542</v>
      </c>
      <c r="K4" s="3">
        <f t="shared" ref="K4:K16" si="1">F4/H4</f>
        <v>0.1115516246626623</v>
      </c>
      <c r="L4">
        <f t="shared" ref="L4:L7" si="2">G4/H4</f>
        <v>5.2474851627365586E-2</v>
      </c>
      <c r="M4">
        <f t="shared" ref="M4:M7" si="3">F4/E4</f>
        <v>0.31444218301138177</v>
      </c>
      <c r="N4">
        <f t="shared" ref="N4:N7" si="4">G4/F4</f>
        <v>0.47040867209287329</v>
      </c>
    </row>
    <row r="5" spans="1:14" x14ac:dyDescent="0.25">
      <c r="A5" t="s">
        <v>2</v>
      </c>
      <c r="B5">
        <v>-3.9164586015526601</v>
      </c>
      <c r="C5">
        <v>10.085339864419501</v>
      </c>
      <c r="D5">
        <v>0.37415106123617597</v>
      </c>
      <c r="E5">
        <v>602530.29588555498</v>
      </c>
      <c r="F5">
        <v>13764.2153553772</v>
      </c>
      <c r="G5">
        <v>9843.5215634931701</v>
      </c>
      <c r="H5">
        <v>629822.48770733702</v>
      </c>
      <c r="I5">
        <v>6.8909675495131301E-2</v>
      </c>
      <c r="J5" s="1">
        <f t="shared" si="0"/>
        <v>0.95666685081199576</v>
      </c>
      <c r="K5">
        <f t="shared" si="1"/>
        <v>2.1854118619170505E-2</v>
      </c>
      <c r="L5">
        <f t="shared" si="2"/>
        <v>1.5629041127644225E-2</v>
      </c>
      <c r="M5">
        <f t="shared" si="3"/>
        <v>2.2844022034024965E-2</v>
      </c>
      <c r="N5">
        <f t="shared" si="4"/>
        <v>0.7151531205625643</v>
      </c>
    </row>
    <row r="6" spans="1:14" x14ac:dyDescent="0.25">
      <c r="A6" t="s">
        <v>3</v>
      </c>
      <c r="B6">
        <v>21.610058991417201</v>
      </c>
      <c r="C6" s="1">
        <v>-3980.1484098102301</v>
      </c>
      <c r="D6">
        <v>0.33276192677747801</v>
      </c>
      <c r="E6">
        <v>184563.258620012</v>
      </c>
      <c r="F6">
        <v>471046.13403309498</v>
      </c>
      <c r="G6">
        <v>79984.269560626795</v>
      </c>
      <c r="H6">
        <v>743038.81591211795</v>
      </c>
      <c r="I6">
        <v>9.7117552843340102E-2</v>
      </c>
      <c r="J6">
        <f t="shared" si="0"/>
        <v>0.24838979427131436</v>
      </c>
      <c r="K6" s="3">
        <f t="shared" si="1"/>
        <v>0.63394552740136711</v>
      </c>
      <c r="L6">
        <f t="shared" si="2"/>
        <v>0.10764480649970087</v>
      </c>
      <c r="M6" s="3">
        <f t="shared" si="3"/>
        <v>2.5522205099494268</v>
      </c>
      <c r="N6">
        <f t="shared" si="4"/>
        <v>0.16980135019005851</v>
      </c>
    </row>
    <row r="7" spans="1:14" x14ac:dyDescent="0.25">
      <c r="A7" t="s">
        <v>4</v>
      </c>
      <c r="B7">
        <v>71.533883309274103</v>
      </c>
      <c r="C7" s="1">
        <v>-13894.1607658295</v>
      </c>
      <c r="D7" s="2">
        <v>2.2348830413246898</v>
      </c>
      <c r="E7">
        <v>179870.42200971601</v>
      </c>
      <c r="F7">
        <v>872636.19650431199</v>
      </c>
      <c r="G7">
        <v>549375.37029043597</v>
      </c>
      <c r="H7">
        <v>1786972.7811781601</v>
      </c>
      <c r="I7">
        <v>9.9054621729308304E-2</v>
      </c>
      <c r="J7">
        <f t="shared" si="0"/>
        <v>0.10065649790766625</v>
      </c>
      <c r="K7" s="3">
        <f t="shared" si="1"/>
        <v>0.48833211434198709</v>
      </c>
      <c r="L7" s="1">
        <f t="shared" si="2"/>
        <v>0.30743354128104294</v>
      </c>
      <c r="M7" s="3">
        <f t="shared" si="3"/>
        <v>4.8514713356105599</v>
      </c>
      <c r="N7">
        <f t="shared" si="4"/>
        <v>0.62955831134575369</v>
      </c>
    </row>
    <row r="8" spans="1:14" x14ac:dyDescent="0.25">
      <c r="K8" s="4"/>
      <c r="L8" s="4"/>
      <c r="M8" s="4"/>
    </row>
    <row r="9" spans="1:14" x14ac:dyDescent="0.25">
      <c r="K9" s="4"/>
      <c r="L9" s="4"/>
      <c r="M9" s="4"/>
    </row>
    <row r="10" spans="1:14" x14ac:dyDescent="0.25">
      <c r="A10">
        <v>1213</v>
      </c>
      <c r="K10" s="4"/>
      <c r="L10" s="4"/>
      <c r="M10" s="4"/>
    </row>
    <row r="11" spans="1:14" x14ac:dyDescent="0.25">
      <c r="A11" t="s">
        <v>19</v>
      </c>
      <c r="K11" s="4"/>
      <c r="L11" s="4"/>
      <c r="M11" s="4"/>
    </row>
    <row r="12" spans="1:14" x14ac:dyDescent="0.25">
      <c r="A12" t="s">
        <v>20</v>
      </c>
      <c r="B12">
        <v>-3.77635238348546</v>
      </c>
      <c r="C12">
        <v>810.04017998360803</v>
      </c>
      <c r="D12">
        <v>0.13157959859788099</v>
      </c>
      <c r="E12">
        <v>9737.2164173862202</v>
      </c>
      <c r="F12">
        <v>7756.7623819025102</v>
      </c>
      <c r="G12">
        <v>4992.3975350832798</v>
      </c>
      <c r="H12">
        <v>33313.552543405101</v>
      </c>
      <c r="I12" s="5">
        <v>0.45753015817557102</v>
      </c>
      <c r="J12">
        <f t="shared" si="0"/>
        <v>0.29228994430117727</v>
      </c>
      <c r="K12" s="4">
        <f t="shared" si="1"/>
        <v>0.2328410448509213</v>
      </c>
      <c r="L12" s="4">
        <f t="shared" ref="L12:L16" si="5">G12/H12</f>
        <v>0.14986085703644347</v>
      </c>
      <c r="M12" s="4">
        <f t="shared" ref="M12:M16" si="6">F12/E12</f>
        <v>0.79660983687827625</v>
      </c>
      <c r="N12">
        <f t="shared" ref="N12:N16" si="7">G12/F12</f>
        <v>0.64361872767060169</v>
      </c>
    </row>
    <row r="13" spans="1:14" x14ac:dyDescent="0.25">
      <c r="A13" t="s">
        <v>23</v>
      </c>
      <c r="B13">
        <v>338.41139386524401</v>
      </c>
      <c r="C13">
        <v>-59344.398883637099</v>
      </c>
      <c r="D13">
        <v>1.05286161393799</v>
      </c>
      <c r="E13">
        <v>70831.401873124603</v>
      </c>
      <c r="F13">
        <v>12550.5013747183</v>
      </c>
      <c r="G13">
        <v>4379.4919323550102</v>
      </c>
      <c r="H13">
        <v>103770.908867786</v>
      </c>
      <c r="I13">
        <v>8.4396007658002495E-2</v>
      </c>
      <c r="J13">
        <f xml:space="preserve"> E13/H13</f>
        <v>0.68257474706490762</v>
      </c>
      <c r="K13" s="4">
        <f t="shared" si="1"/>
        <v>0.12094431388963579</v>
      </c>
      <c r="L13" s="4">
        <f t="shared" si="5"/>
        <v>4.2203465115015028E-2</v>
      </c>
      <c r="M13" s="4">
        <f t="shared" si="6"/>
        <v>0.17718838033446163</v>
      </c>
      <c r="N13">
        <f t="shared" si="7"/>
        <v>0.34894955998945576</v>
      </c>
    </row>
    <row r="14" spans="1:14" x14ac:dyDescent="0.25">
      <c r="A14" t="s">
        <v>21</v>
      </c>
      <c r="B14">
        <v>-78.146196480258496</v>
      </c>
      <c r="C14">
        <v>16152.110504735499</v>
      </c>
      <c r="D14">
        <v>0.80667987119210705</v>
      </c>
      <c r="E14">
        <v>985753.29528913298</v>
      </c>
      <c r="F14">
        <v>153154.91857516501</v>
      </c>
      <c r="G14">
        <v>41737.2002835975</v>
      </c>
      <c r="H14">
        <v>1193795.02839684</v>
      </c>
      <c r="I14">
        <v>7.4850907735210095E-2</v>
      </c>
      <c r="J14">
        <f xml:space="preserve"> E14/H14</f>
        <v>0.82573077608884959</v>
      </c>
      <c r="K14" s="4">
        <f t="shared" si="1"/>
        <v>0.12829247478173733</v>
      </c>
      <c r="L14" s="4">
        <f t="shared" si="5"/>
        <v>3.4961780951330339E-2</v>
      </c>
      <c r="M14" s="4">
        <f t="shared" si="6"/>
        <v>0.15536840638229149</v>
      </c>
      <c r="N14">
        <f t="shared" si="7"/>
        <v>0.27251622521749974</v>
      </c>
    </row>
    <row r="15" spans="1:14" x14ac:dyDescent="0.25">
      <c r="A15" t="s">
        <v>22</v>
      </c>
      <c r="B15">
        <v>56.161557515410898</v>
      </c>
      <c r="C15">
        <v>-6554.6274362281301</v>
      </c>
      <c r="D15">
        <v>0.88356928069864904</v>
      </c>
      <c r="E15">
        <v>2379936.2235425399</v>
      </c>
      <c r="F15">
        <v>721239.20458381996</v>
      </c>
      <c r="G15">
        <v>413367.26867009402</v>
      </c>
      <c r="H15">
        <v>3879399.0613136701</v>
      </c>
      <c r="I15">
        <v>9.5304761525178805E-2</v>
      </c>
      <c r="J15">
        <f xml:space="preserve"> E15/H15</f>
        <v>0.61348064118379941</v>
      </c>
      <c r="K15" s="4">
        <f t="shared" si="1"/>
        <v>0.18591518768362766</v>
      </c>
      <c r="L15" s="4">
        <f t="shared" si="5"/>
        <v>0.10655445911514878</v>
      </c>
      <c r="M15" s="4">
        <f t="shared" si="6"/>
        <v>0.30304980337256848</v>
      </c>
      <c r="N15">
        <f t="shared" si="7"/>
        <v>0.57313477420937109</v>
      </c>
    </row>
    <row r="16" spans="1:14" x14ac:dyDescent="0.25">
      <c r="A16" t="s">
        <v>18</v>
      </c>
      <c r="B16">
        <v>-90.318201736033203</v>
      </c>
      <c r="C16">
        <v>19343.907383824098</v>
      </c>
      <c r="D16" s="5">
        <v>1.8584887527754701</v>
      </c>
      <c r="E16">
        <v>2286985.27930158</v>
      </c>
      <c r="F16">
        <v>1134205.3689266299</v>
      </c>
      <c r="G16">
        <v>500395.32020884898</v>
      </c>
      <c r="H16">
        <v>4074281.39656378</v>
      </c>
      <c r="I16">
        <v>0.102284620761575</v>
      </c>
      <c r="J16">
        <f t="shared" si="0"/>
        <v>0.56132236748065734</v>
      </c>
      <c r="K16" s="4">
        <f t="shared" si="1"/>
        <v>0.27838169692530579</v>
      </c>
      <c r="L16" s="4">
        <f t="shared" si="5"/>
        <v>0.12281805587382326</v>
      </c>
      <c r="M16" s="4">
        <f t="shared" si="6"/>
        <v>0.4959390771736859</v>
      </c>
      <c r="N16">
        <f t="shared" si="7"/>
        <v>0.4411858151248258</v>
      </c>
    </row>
    <row r="17" spans="1:14" x14ac:dyDescent="0.25">
      <c r="K17" s="4"/>
      <c r="L17" s="4"/>
      <c r="M17" s="4"/>
    </row>
    <row r="18" spans="1:14" x14ac:dyDescent="0.25">
      <c r="A18" t="s">
        <v>26</v>
      </c>
      <c r="K18" s="4"/>
      <c r="L18" s="4"/>
      <c r="M18" s="4"/>
    </row>
    <row r="19" spans="1:14" x14ac:dyDescent="0.25">
      <c r="A19" t="s">
        <v>25</v>
      </c>
      <c r="B19">
        <v>-55.342552463527802</v>
      </c>
      <c r="C19">
        <v>10938.1392168044</v>
      </c>
      <c r="D19">
        <v>0.10893081829915401</v>
      </c>
      <c r="E19">
        <v>4209.7671812074605</v>
      </c>
      <c r="F19">
        <v>3086.5000922992399</v>
      </c>
      <c r="G19">
        <v>14905.7425430271</v>
      </c>
      <c r="H19">
        <v>44199.352993068504</v>
      </c>
      <c r="I19">
        <v>0.47143811365063498</v>
      </c>
      <c r="J19">
        <f t="shared" si="0"/>
        <v>9.52449955968281E-2</v>
      </c>
      <c r="K19" s="4">
        <f t="shared" ref="K19:K32" si="8">F19/H19</f>
        <v>6.983134103305258E-2</v>
      </c>
      <c r="L19" s="4">
        <f t="shared" ref="L19:L32" si="9">G19/H19</f>
        <v>0.3372389307455399</v>
      </c>
      <c r="M19" s="4">
        <f t="shared" ref="M19:M32" si="10">F19/E19</f>
        <v>0.73317595948713699</v>
      </c>
      <c r="N19">
        <f t="shared" ref="N19:N32" si="11">G19/F19</f>
        <v>4.8293348768129469</v>
      </c>
    </row>
    <row r="20" spans="1:14" x14ac:dyDescent="0.25">
      <c r="A20" t="s">
        <v>25</v>
      </c>
      <c r="B20">
        <v>8.9906494662338403</v>
      </c>
      <c r="C20">
        <v>-1831.7118038798501</v>
      </c>
      <c r="D20">
        <v>0.10499054602424999</v>
      </c>
      <c r="E20">
        <v>6371.2906201920596</v>
      </c>
      <c r="F20">
        <v>5198.3253908490096</v>
      </c>
      <c r="G20">
        <v>1924.1610041833601</v>
      </c>
      <c r="H20">
        <v>21430.594341985801</v>
      </c>
      <c r="I20">
        <v>0.36846764853109798</v>
      </c>
      <c r="J20">
        <f t="shared" si="0"/>
        <v>0.29729882981871997</v>
      </c>
      <c r="K20" s="4">
        <f t="shared" si="8"/>
        <v>0.24256561940817001</v>
      </c>
      <c r="L20" s="4">
        <f t="shared" si="9"/>
        <v>8.9785704188970403E-2</v>
      </c>
      <c r="M20" s="4">
        <f t="shared" si="10"/>
        <v>0.81589833218003616</v>
      </c>
      <c r="N20">
        <f t="shared" si="11"/>
        <v>0.37015016558420921</v>
      </c>
    </row>
    <row r="21" spans="1:14" x14ac:dyDescent="0.25">
      <c r="A21" t="s">
        <v>25</v>
      </c>
      <c r="B21">
        <v>1.2659318096818799</v>
      </c>
      <c r="C21">
        <v>6.7520604593747597</v>
      </c>
      <c r="D21">
        <v>0.17549274712521401</v>
      </c>
      <c r="E21">
        <v>45326.945016686099</v>
      </c>
      <c r="F21">
        <v>2347.8855942754599</v>
      </c>
      <c r="G21">
        <v>6145.8115777382</v>
      </c>
      <c r="H21">
        <v>54924.816543384899</v>
      </c>
      <c r="I21">
        <v>0.201084043897268</v>
      </c>
      <c r="J21">
        <f t="shared" si="0"/>
        <v>0.82525437260008905</v>
      </c>
      <c r="K21" s="4">
        <f t="shared" si="8"/>
        <v>4.2747263296198254E-2</v>
      </c>
      <c r="L21" s="4">
        <f t="shared" si="9"/>
        <v>0.11189498599205421</v>
      </c>
      <c r="M21" s="4">
        <f t="shared" si="10"/>
        <v>5.1798893426661302E-2</v>
      </c>
      <c r="N21">
        <f t="shared" si="11"/>
        <v>2.6175941420326114</v>
      </c>
    </row>
    <row r="22" spans="1:14" x14ac:dyDescent="0.25">
      <c r="A22" t="s">
        <v>25</v>
      </c>
      <c r="B22">
        <v>-0.124059198706991</v>
      </c>
      <c r="C22">
        <v>-4.1099687246964702</v>
      </c>
      <c r="D22">
        <v>0.14338198035539801</v>
      </c>
      <c r="E22">
        <v>5151.4718757807104</v>
      </c>
      <c r="F22">
        <v>6751.6962675424102</v>
      </c>
      <c r="G22">
        <v>9504.4925901591905</v>
      </c>
      <c r="H22">
        <v>37250.104028376103</v>
      </c>
      <c r="I22">
        <v>0.34792254755457702</v>
      </c>
      <c r="J22">
        <f t="shared" si="0"/>
        <v>0.13829416078560375</v>
      </c>
      <c r="K22" s="4">
        <f t="shared" si="8"/>
        <v>0.18125308488800873</v>
      </c>
      <c r="L22" s="4">
        <f t="shared" si="9"/>
        <v>0.25515345092510155</v>
      </c>
      <c r="M22" s="4">
        <f t="shared" si="10"/>
        <v>1.3106344032052362</v>
      </c>
      <c r="N22">
        <f t="shared" si="11"/>
        <v>1.4077192180356755</v>
      </c>
    </row>
    <row r="23" spans="1:14" x14ac:dyDescent="0.25">
      <c r="A23" t="s">
        <v>25</v>
      </c>
      <c r="B23">
        <v>6.4794561854359101</v>
      </c>
      <c r="C23">
        <v>-1095.75251916957</v>
      </c>
      <c r="D23">
        <v>0.190490297410433</v>
      </c>
      <c r="E23">
        <v>1506.87077749845</v>
      </c>
      <c r="F23">
        <v>1102.25981489622</v>
      </c>
      <c r="G23">
        <v>3021.0630593985202</v>
      </c>
      <c r="H23">
        <v>11322.516006755901</v>
      </c>
      <c r="I23">
        <v>0.51077635615427297</v>
      </c>
      <c r="J23">
        <f t="shared" si="0"/>
        <v>0.13308621304658194</v>
      </c>
      <c r="K23" s="4">
        <f t="shared" si="8"/>
        <v>9.7351137701066209E-2</v>
      </c>
      <c r="L23" s="4">
        <f t="shared" si="9"/>
        <v>0.26681905837853681</v>
      </c>
      <c r="M23" s="4">
        <f t="shared" si="10"/>
        <v>0.73148927655633278</v>
      </c>
      <c r="N23">
        <f t="shared" si="11"/>
        <v>2.7407903459521106</v>
      </c>
    </row>
    <row r="24" spans="1:14" x14ac:dyDescent="0.25">
      <c r="A24" t="s">
        <v>25</v>
      </c>
      <c r="B24">
        <v>-5.1341867803215999</v>
      </c>
      <c r="C24">
        <v>1300.2774304757399</v>
      </c>
      <c r="D24">
        <v>0.15464755573942701</v>
      </c>
      <c r="E24">
        <v>10979.6483319207</v>
      </c>
      <c r="F24">
        <v>20200.032754133401</v>
      </c>
      <c r="G24">
        <v>813.54961059177799</v>
      </c>
      <c r="H24">
        <v>42512.447866616203</v>
      </c>
      <c r="I24">
        <v>0.58627317562338899</v>
      </c>
      <c r="J24">
        <f t="shared" si="0"/>
        <v>0.25826902196668616</v>
      </c>
      <c r="K24" s="4">
        <f t="shared" si="8"/>
        <v>0.47515571950858898</v>
      </c>
      <c r="L24" s="4">
        <f t="shared" si="9"/>
        <v>1.9136738800464015E-2</v>
      </c>
      <c r="M24" s="4">
        <f t="shared" si="10"/>
        <v>1.839770468367975</v>
      </c>
      <c r="N24">
        <f t="shared" si="11"/>
        <v>4.0274667892570948E-2</v>
      </c>
    </row>
    <row r="25" spans="1:14" x14ac:dyDescent="0.25">
      <c r="A25" t="s">
        <v>25</v>
      </c>
      <c r="B25">
        <v>-3.9133600421638701</v>
      </c>
      <c r="C25">
        <v>644.74246380132695</v>
      </c>
      <c r="D25">
        <v>0.122627383852509</v>
      </c>
      <c r="E25">
        <v>12391.541262561601</v>
      </c>
      <c r="F25">
        <v>19202.178584311299</v>
      </c>
      <c r="G25">
        <v>2530.9032611022499</v>
      </c>
      <c r="H25">
        <v>43974.654101478198</v>
      </c>
      <c r="I25">
        <v>0.61686341604686701</v>
      </c>
      <c r="J25">
        <f t="shared" si="0"/>
        <v>0.2817882599819031</v>
      </c>
      <c r="K25" s="4">
        <f t="shared" si="8"/>
        <v>0.43666468734465436</v>
      </c>
      <c r="L25" s="4">
        <f t="shared" si="9"/>
        <v>5.7553682065623661E-2</v>
      </c>
      <c r="M25" s="4">
        <f t="shared" si="10"/>
        <v>1.5496198719304262</v>
      </c>
      <c r="N25">
        <f t="shared" si="11"/>
        <v>0.13180292277721375</v>
      </c>
    </row>
    <row r="26" spans="1:14" x14ac:dyDescent="0.25">
      <c r="A26" t="s">
        <v>25</v>
      </c>
      <c r="B26">
        <v>0.199291695334541</v>
      </c>
      <c r="C26">
        <v>-4.7992615943390904</v>
      </c>
      <c r="D26">
        <v>0.12712897182984301</v>
      </c>
      <c r="E26">
        <v>6935.7900532621898</v>
      </c>
      <c r="F26">
        <v>10587.361532516201</v>
      </c>
      <c r="G26">
        <v>1949.9224125045901</v>
      </c>
      <c r="H26">
        <v>28801.0673558874</v>
      </c>
      <c r="I26">
        <v>0.409847444707716</v>
      </c>
      <c r="J26">
        <f t="shared" si="0"/>
        <v>0.24081711860044669</v>
      </c>
      <c r="K26" s="4">
        <f t="shared" si="8"/>
        <v>0.36760309615233666</v>
      </c>
      <c r="L26" s="4">
        <f t="shared" si="9"/>
        <v>6.7703130179513807E-2</v>
      </c>
      <c r="M26" s="4">
        <f t="shared" si="10"/>
        <v>1.5264824124162359</v>
      </c>
      <c r="N26">
        <f t="shared" si="11"/>
        <v>0.1841745373968702</v>
      </c>
    </row>
    <row r="27" spans="1:14" x14ac:dyDescent="0.25">
      <c r="A27" t="s">
        <v>25</v>
      </c>
      <c r="B27">
        <v>-26.741801849510999</v>
      </c>
      <c r="C27">
        <v>5500.0932306347104</v>
      </c>
      <c r="D27">
        <v>0.13904135086330099</v>
      </c>
      <c r="E27">
        <v>9909.4685149918896</v>
      </c>
      <c r="F27">
        <v>13807.6142112138</v>
      </c>
      <c r="G27">
        <v>7844.0471558640602</v>
      </c>
      <c r="H27">
        <v>48473.574148633503</v>
      </c>
      <c r="I27">
        <v>0.48080592516704601</v>
      </c>
      <c r="J27">
        <f t="shared" si="0"/>
        <v>0.20443032495616467</v>
      </c>
      <c r="K27" s="4">
        <f t="shared" si="8"/>
        <v>0.28484827978386335</v>
      </c>
      <c r="L27" s="4">
        <f t="shared" si="9"/>
        <v>0.16182110136570543</v>
      </c>
      <c r="M27" s="4">
        <f t="shared" si="10"/>
        <v>1.3933758596966592</v>
      </c>
      <c r="N27">
        <f t="shared" si="11"/>
        <v>0.56809576483485091</v>
      </c>
    </row>
    <row r="28" spans="1:14" x14ac:dyDescent="0.25">
      <c r="A28" t="s">
        <v>25</v>
      </c>
      <c r="B28">
        <v>0.56999463236546999</v>
      </c>
      <c r="C28">
        <v>2.2230811511845801</v>
      </c>
      <c r="D28">
        <v>5.4312889484301803E-2</v>
      </c>
      <c r="E28">
        <v>5989.1222074444504</v>
      </c>
      <c r="F28">
        <v>6156.43661330949</v>
      </c>
      <c r="G28">
        <v>2814.2742986732801</v>
      </c>
      <c r="H28">
        <v>21365.135927835301</v>
      </c>
      <c r="I28">
        <v>0.66899571461852603</v>
      </c>
      <c r="J28">
        <f t="shared" si="0"/>
        <v>0.28032221408156816</v>
      </c>
      <c r="K28" s="4">
        <f t="shared" si="8"/>
        <v>0.28815340253879002</v>
      </c>
      <c r="L28" s="4">
        <f t="shared" si="9"/>
        <v>0.13172274251748325</v>
      </c>
      <c r="M28" s="4">
        <f t="shared" si="10"/>
        <v>1.0279363820055414</v>
      </c>
      <c r="N28">
        <f t="shared" si="11"/>
        <v>0.45712714601643928</v>
      </c>
    </row>
    <row r="29" spans="1:14" x14ac:dyDescent="0.25">
      <c r="A29" t="s">
        <v>25</v>
      </c>
      <c r="B29">
        <v>0.17469053426374301</v>
      </c>
      <c r="C29">
        <v>-7.5397794266198095E-2</v>
      </c>
      <c r="D29">
        <v>0.111221995116428</v>
      </c>
      <c r="E29">
        <v>4470.01070809058</v>
      </c>
      <c r="F29">
        <v>6782.9664745363098</v>
      </c>
      <c r="G29">
        <v>4869.61873720735</v>
      </c>
      <c r="H29">
        <v>22321.239038827101</v>
      </c>
      <c r="I29">
        <v>0.43196286520881699</v>
      </c>
      <c r="J29">
        <f t="shared" si="0"/>
        <v>0.20025818012679025</v>
      </c>
      <c r="K29" s="4">
        <f t="shared" si="8"/>
        <v>0.30387947831827572</v>
      </c>
      <c r="L29" s="4">
        <f t="shared" si="9"/>
        <v>0.21816077184321173</v>
      </c>
      <c r="M29" s="4">
        <f t="shared" si="10"/>
        <v>1.5174385292320109</v>
      </c>
      <c r="N29">
        <f t="shared" si="11"/>
        <v>0.71791873887158519</v>
      </c>
    </row>
    <row r="30" spans="1:14" x14ac:dyDescent="0.25">
      <c r="A30" t="s">
        <v>25</v>
      </c>
      <c r="B30">
        <v>15.343855783536601</v>
      </c>
      <c r="C30">
        <v>-2946.1495487207299</v>
      </c>
      <c r="D30">
        <v>0.11398245698556</v>
      </c>
      <c r="E30">
        <v>13016.6634294205</v>
      </c>
      <c r="F30">
        <v>4286.7718595095103</v>
      </c>
      <c r="G30">
        <v>5932.4897053414497</v>
      </c>
      <c r="H30">
        <v>47373.781725020497</v>
      </c>
      <c r="I30">
        <v>0.51295036475643496</v>
      </c>
      <c r="J30">
        <f t="shared" si="0"/>
        <v>0.2747651328529202</v>
      </c>
      <c r="K30" s="4">
        <f t="shared" si="8"/>
        <v>9.0488276498421241E-2</v>
      </c>
      <c r="L30" s="4">
        <f t="shared" si="9"/>
        <v>0.12522727739525596</v>
      </c>
      <c r="M30" s="4">
        <f t="shared" si="10"/>
        <v>0.3293295461431745</v>
      </c>
      <c r="N30">
        <f t="shared" si="11"/>
        <v>1.38390609525468</v>
      </c>
    </row>
    <row r="31" spans="1:14" x14ac:dyDescent="0.25">
      <c r="A31" t="s">
        <v>25</v>
      </c>
      <c r="B31">
        <v>6.0525000173035703</v>
      </c>
      <c r="C31">
        <v>-1174.6411927715701</v>
      </c>
      <c r="D31">
        <v>8.9905451769088304E-2</v>
      </c>
      <c r="E31">
        <v>9282.4241810707099</v>
      </c>
      <c r="F31">
        <v>8733.0498391475503</v>
      </c>
      <c r="G31">
        <v>7625.4061999314699</v>
      </c>
      <c r="H31">
        <v>41156.355050721497</v>
      </c>
      <c r="I31">
        <v>0.31284572934309701</v>
      </c>
      <c r="J31">
        <f t="shared" si="0"/>
        <v>0.22554048262123697</v>
      </c>
      <c r="K31" s="4">
        <f t="shared" si="8"/>
        <v>0.21219201332053952</v>
      </c>
      <c r="L31" s="4">
        <f t="shared" si="9"/>
        <v>0.18527894879257029</v>
      </c>
      <c r="M31" s="4">
        <f t="shared" si="10"/>
        <v>0.94081563919008593</v>
      </c>
      <c r="N31">
        <f t="shared" si="11"/>
        <v>0.87316645849759633</v>
      </c>
    </row>
    <row r="32" spans="1:14" x14ac:dyDescent="0.25">
      <c r="A32" t="s">
        <v>24</v>
      </c>
      <c r="B32">
        <v>-0.68934315872074103</v>
      </c>
      <c r="C32">
        <v>5.5747290987505904</v>
      </c>
      <c r="D32">
        <v>0.20595993551542599</v>
      </c>
      <c r="E32">
        <v>780.01568327969403</v>
      </c>
      <c r="F32">
        <v>351.594318095208</v>
      </c>
      <c r="G32">
        <v>12.083335443262699</v>
      </c>
      <c r="H32">
        <v>1284.0964790804001</v>
      </c>
      <c r="I32">
        <v>0.48518886919825599</v>
      </c>
      <c r="J32">
        <f t="shared" si="0"/>
        <v>0.60744320694524356</v>
      </c>
      <c r="K32" s="4">
        <f t="shared" si="8"/>
        <v>0.27380677684514848</v>
      </c>
      <c r="L32" s="4">
        <f t="shared" si="9"/>
        <v>9.4099903240262173E-3</v>
      </c>
      <c r="M32" s="4">
        <f t="shared" si="10"/>
        <v>0.45075288309188405</v>
      </c>
      <c r="N32">
        <f t="shared" si="11"/>
        <v>3.4367265969271608E-2</v>
      </c>
    </row>
    <row r="33" spans="1:14" x14ac:dyDescent="0.25">
      <c r="K33" s="4"/>
      <c r="L33" s="4"/>
      <c r="M33" s="4"/>
    </row>
    <row r="34" spans="1:14" x14ac:dyDescent="0.25">
      <c r="A34" t="s">
        <v>21</v>
      </c>
      <c r="K34" s="4"/>
      <c r="L34" s="4"/>
      <c r="M34" s="4"/>
    </row>
    <row r="35" spans="1:14" x14ac:dyDescent="0.25">
      <c r="A35" t="s">
        <v>25</v>
      </c>
      <c r="B35">
        <v>-13.3544550425894</v>
      </c>
      <c r="C35">
        <v>8.4643698550510305</v>
      </c>
      <c r="D35">
        <v>0.64178473383162804</v>
      </c>
      <c r="E35">
        <v>161505.594667539</v>
      </c>
      <c r="F35">
        <v>82.825970341640499</v>
      </c>
      <c r="G35">
        <v>225427.88651947101</v>
      </c>
      <c r="H35">
        <v>433900.08117394598</v>
      </c>
      <c r="I35">
        <v>6.1754829087444299E-2</v>
      </c>
      <c r="J35">
        <f t="shared" ref="J35:J47" si="12" xml:space="preserve"> E35/H35</f>
        <v>0.37221840159737862</v>
      </c>
      <c r="K35" s="4">
        <f t="shared" ref="K35:K47" si="13">F35/H35</f>
        <v>1.9088719715734841E-4</v>
      </c>
      <c r="L35" s="4">
        <f t="shared" ref="L35:L47" si="14">G35/H35</f>
        <v>0.51953870556917303</v>
      </c>
      <c r="M35" s="4">
        <f t="shared" ref="M35:M47" si="15">F35/E35</f>
        <v>5.1283653988667478E-4</v>
      </c>
      <c r="N35">
        <f t="shared" ref="N35:N47" si="16">G35/F35</f>
        <v>2721.705349054484</v>
      </c>
    </row>
    <row r="36" spans="1:14" x14ac:dyDescent="0.25">
      <c r="A36" t="s">
        <v>25</v>
      </c>
      <c r="B36">
        <v>11.4185877957868</v>
      </c>
      <c r="C36">
        <v>-3534.2289223910998</v>
      </c>
      <c r="D36">
        <v>0.70312860547481404</v>
      </c>
      <c r="E36">
        <v>1098820.7066633001</v>
      </c>
      <c r="F36">
        <v>16761.478302632699</v>
      </c>
      <c r="G36">
        <v>63330.486226378896</v>
      </c>
      <c r="H36">
        <v>1232799.9439560301</v>
      </c>
      <c r="I36">
        <v>7.0387189342884904E-2</v>
      </c>
      <c r="J36">
        <f t="shared" si="12"/>
        <v>0.89132118479597477</v>
      </c>
      <c r="K36" s="4">
        <f t="shared" si="13"/>
        <v>1.3596267897973335E-2</v>
      </c>
      <c r="L36" s="4">
        <f t="shared" si="14"/>
        <v>5.1371259819458337E-2</v>
      </c>
      <c r="M36" s="4">
        <f t="shared" si="15"/>
        <v>1.525406119578045E-2</v>
      </c>
      <c r="N36">
        <f t="shared" si="16"/>
        <v>3.7783353641564945</v>
      </c>
    </row>
    <row r="37" spans="1:14" x14ac:dyDescent="0.25">
      <c r="A37" t="s">
        <v>25</v>
      </c>
      <c r="B37">
        <v>-509.294113464014</v>
      </c>
      <c r="C37">
        <v>105755.55274547001</v>
      </c>
      <c r="D37">
        <v>1.6899461349179099</v>
      </c>
      <c r="E37">
        <v>4739586.5880609397</v>
      </c>
      <c r="F37">
        <v>1166298.80012001</v>
      </c>
      <c r="G37">
        <v>66601.726453564304</v>
      </c>
      <c r="H37">
        <v>5972538.8286711499</v>
      </c>
      <c r="I37">
        <v>7.0881551240008001E-2</v>
      </c>
      <c r="J37">
        <f t="shared" si="12"/>
        <v>0.79356312684123076</v>
      </c>
      <c r="K37" s="4">
        <f t="shared" si="13"/>
        <v>0.19527688870287407</v>
      </c>
      <c r="L37" s="4">
        <f t="shared" si="14"/>
        <v>1.1151325820410405E-2</v>
      </c>
      <c r="M37" s="4">
        <f t="shared" si="15"/>
        <v>0.24607606137166624</v>
      </c>
      <c r="N37">
        <f t="shared" si="16"/>
        <v>5.7105200182587093E-2</v>
      </c>
    </row>
    <row r="38" spans="1:14" x14ac:dyDescent="0.25">
      <c r="A38" t="s">
        <v>25</v>
      </c>
      <c r="B38">
        <v>-7.5929672936164598</v>
      </c>
      <c r="C38">
        <v>8.8250778517083504</v>
      </c>
      <c r="D38">
        <v>0.42568150890572598</v>
      </c>
      <c r="E38">
        <v>131346.07944332701</v>
      </c>
      <c r="F38">
        <v>29.361120153846802</v>
      </c>
      <c r="G38">
        <v>95398.200951734994</v>
      </c>
      <c r="H38">
        <v>284283.722767164</v>
      </c>
      <c r="I38">
        <v>6.6400736308400904E-2</v>
      </c>
      <c r="J38">
        <f t="shared" si="12"/>
        <v>0.46202462161684499</v>
      </c>
      <c r="K38" s="4">
        <f t="shared" si="13"/>
        <v>1.032810456682191E-4</v>
      </c>
      <c r="L38" s="4">
        <f t="shared" si="14"/>
        <v>0.33557391194665298</v>
      </c>
      <c r="M38" s="4">
        <f t="shared" si="15"/>
        <v>2.2354013365519213E-4</v>
      </c>
      <c r="N38">
        <f t="shared" si="16"/>
        <v>3249.1335634289899</v>
      </c>
    </row>
    <row r="39" spans="1:14" x14ac:dyDescent="0.25">
      <c r="A39" t="s">
        <v>27</v>
      </c>
      <c r="B39">
        <v>-6.0475146654549903</v>
      </c>
      <c r="C39">
        <v>3.5043615031231501</v>
      </c>
      <c r="D39">
        <v>0.40142538366341401</v>
      </c>
      <c r="E39">
        <v>71666.400337915504</v>
      </c>
      <c r="F39">
        <v>44.531080675497698</v>
      </c>
      <c r="G39">
        <v>48006.4381819763</v>
      </c>
      <c r="H39">
        <v>123108.07794991101</v>
      </c>
      <c r="I39">
        <v>6.2198390746744901E-2</v>
      </c>
      <c r="J39">
        <f t="shared" si="12"/>
        <v>0.58214214315874879</v>
      </c>
      <c r="K39" s="4">
        <f t="shared" si="13"/>
        <v>3.6172346621816368E-4</v>
      </c>
      <c r="L39" s="4">
        <f t="shared" si="14"/>
        <v>0.38995359997017159</v>
      </c>
      <c r="M39" s="4">
        <f t="shared" si="15"/>
        <v>6.2136622553286358E-4</v>
      </c>
      <c r="N39">
        <f t="shared" si="16"/>
        <v>1078.0434126852629</v>
      </c>
    </row>
    <row r="40" spans="1:14" x14ac:dyDescent="0.25">
      <c r="A40" t="s">
        <v>27</v>
      </c>
      <c r="B40">
        <v>-3.91645860155305</v>
      </c>
      <c r="C40">
        <v>10.085339864395999</v>
      </c>
      <c r="D40">
        <v>0.37415106123615999</v>
      </c>
      <c r="E40">
        <v>602530.29588555498</v>
      </c>
      <c r="F40">
        <v>13764.2153553772</v>
      </c>
      <c r="G40">
        <v>9843.5215634931701</v>
      </c>
      <c r="H40">
        <v>629822.48770733702</v>
      </c>
      <c r="I40">
        <v>6.8909675495131301E-2</v>
      </c>
      <c r="J40">
        <f t="shared" si="12"/>
        <v>0.95666685081199576</v>
      </c>
      <c r="K40" s="4">
        <f t="shared" si="13"/>
        <v>2.1854118619170505E-2</v>
      </c>
      <c r="L40" s="4">
        <f t="shared" si="14"/>
        <v>1.5629041127644225E-2</v>
      </c>
      <c r="M40" s="4">
        <f t="shared" si="15"/>
        <v>2.2844022034024965E-2</v>
      </c>
      <c r="N40">
        <f t="shared" si="16"/>
        <v>0.7151531205625643</v>
      </c>
    </row>
    <row r="41" spans="1:14" x14ac:dyDescent="0.25">
      <c r="A41" t="s">
        <v>27</v>
      </c>
      <c r="B41">
        <v>-2.6458841861696798</v>
      </c>
      <c r="C41">
        <v>7.04565200892183</v>
      </c>
      <c r="D41">
        <v>1.3577506711677301</v>
      </c>
      <c r="E41">
        <v>3077898.8635637802</v>
      </c>
      <c r="F41">
        <v>508924.89891314099</v>
      </c>
      <c r="G41">
        <v>11131.9008957855</v>
      </c>
      <c r="H41">
        <v>3598036.35564854</v>
      </c>
      <c r="I41">
        <v>7.0250229274174097E-2</v>
      </c>
      <c r="J41">
        <f t="shared" si="12"/>
        <v>0.8554385112679036</v>
      </c>
      <c r="K41" s="4">
        <f t="shared" si="13"/>
        <v>0.14144517970591994</v>
      </c>
      <c r="L41" s="4">
        <f t="shared" si="14"/>
        <v>3.0938822722870996E-3</v>
      </c>
      <c r="M41" s="4">
        <f t="shared" si="15"/>
        <v>0.1653481551774825</v>
      </c>
      <c r="N41">
        <f t="shared" si="16"/>
        <v>2.1873366619630453E-2</v>
      </c>
    </row>
    <row r="42" spans="1:14" x14ac:dyDescent="0.25">
      <c r="A42" t="s">
        <v>27</v>
      </c>
      <c r="B42">
        <v>-476.14034307333401</v>
      </c>
      <c r="C42">
        <v>107689.326006403</v>
      </c>
      <c r="D42">
        <v>2.3347484185778602</v>
      </c>
      <c r="E42">
        <v>1486303.71399792</v>
      </c>
      <c r="F42">
        <v>29.484999002761999</v>
      </c>
      <c r="G42">
        <v>0.110107616634496</v>
      </c>
      <c r="H42">
        <v>1486366.8791473899</v>
      </c>
      <c r="I42">
        <v>0.126478429358794</v>
      </c>
      <c r="J42">
        <f t="shared" si="12"/>
        <v>0.99995750366187786</v>
      </c>
      <c r="K42" s="4">
        <f t="shared" si="13"/>
        <v>1.9836959109096398E-5</v>
      </c>
      <c r="L42" s="4">
        <f t="shared" si="14"/>
        <v>7.4078357220699075E-8</v>
      </c>
      <c r="M42" s="4">
        <f t="shared" si="15"/>
        <v>1.9837802143043869E-5</v>
      </c>
      <c r="N42">
        <f t="shared" si="16"/>
        <v>3.7343605344596314E-3</v>
      </c>
    </row>
    <row r="43" spans="1:14" x14ac:dyDescent="0.25">
      <c r="A43" t="s">
        <v>27</v>
      </c>
      <c r="B43">
        <v>-0.90790507059616499</v>
      </c>
      <c r="C43">
        <v>2.4965190976653502</v>
      </c>
      <c r="D43">
        <v>0.33231143918582401</v>
      </c>
      <c r="E43">
        <v>45798.870124841102</v>
      </c>
      <c r="F43">
        <v>7.8884851755965704</v>
      </c>
      <c r="G43">
        <v>19188.2352688795</v>
      </c>
      <c r="H43">
        <v>70117.842241631995</v>
      </c>
      <c r="I43">
        <v>5.8180827780791797E-2</v>
      </c>
      <c r="J43">
        <f t="shared" si="12"/>
        <v>0.65316998727676667</v>
      </c>
      <c r="K43" s="4">
        <f t="shared" si="13"/>
        <v>1.1250325057653922E-4</v>
      </c>
      <c r="L43" s="4">
        <f t="shared" si="14"/>
        <v>0.2736569559963814</v>
      </c>
      <c r="M43" s="4">
        <f t="shared" si="15"/>
        <v>1.722419167567606E-4</v>
      </c>
      <c r="N43">
        <f t="shared" si="16"/>
        <v>2432.4359926845373</v>
      </c>
    </row>
    <row r="44" spans="1:14" x14ac:dyDescent="0.25">
      <c r="A44" t="s">
        <v>24</v>
      </c>
      <c r="B44">
        <v>-2.6538011009912501</v>
      </c>
      <c r="C44">
        <v>23.4088993355696</v>
      </c>
      <c r="D44">
        <v>0.37108441553341798</v>
      </c>
      <c r="E44">
        <v>29395.144399301</v>
      </c>
      <c r="F44">
        <v>18.352385810883099</v>
      </c>
      <c r="G44">
        <v>2001.6808232056501</v>
      </c>
      <c r="H44">
        <v>31510.814843710901</v>
      </c>
      <c r="I44">
        <v>7.7898222715897997E-2</v>
      </c>
      <c r="J44">
        <f t="shared" si="12"/>
        <v>0.93285891034861135</v>
      </c>
      <c r="K44" s="4">
        <f t="shared" si="13"/>
        <v>5.8241546281517277E-4</v>
      </c>
      <c r="L44" s="4">
        <f t="shared" si="14"/>
        <v>6.3523613500117287E-2</v>
      </c>
      <c r="M44" s="4">
        <f t="shared" si="15"/>
        <v>6.2433392269097031E-4</v>
      </c>
      <c r="N44">
        <f t="shared" si="16"/>
        <v>109.06924275854307</v>
      </c>
    </row>
    <row r="45" spans="1:14" x14ac:dyDescent="0.25">
      <c r="A45" t="s">
        <v>24</v>
      </c>
      <c r="B45">
        <v>1.5879047275559099</v>
      </c>
      <c r="C45">
        <v>-6.9945530333644507E-2</v>
      </c>
      <c r="D45">
        <v>0.35663929098581698</v>
      </c>
      <c r="E45">
        <v>85554.406627836594</v>
      </c>
      <c r="F45">
        <v>469.93959978023099</v>
      </c>
      <c r="G45">
        <v>26.6910050866042</v>
      </c>
      <c r="H45">
        <v>86115.786183705393</v>
      </c>
      <c r="I45">
        <v>9.2073418839147894E-2</v>
      </c>
      <c r="J45">
        <f t="shared" si="12"/>
        <v>0.99348110746302376</v>
      </c>
      <c r="K45" s="4">
        <f t="shared" si="13"/>
        <v>5.4570668237033616E-3</v>
      </c>
      <c r="L45" s="4">
        <f t="shared" si="14"/>
        <v>3.0994323189090971E-4</v>
      </c>
      <c r="M45" s="4">
        <f t="shared" si="15"/>
        <v>5.4928742808594043E-3</v>
      </c>
      <c r="N45">
        <f t="shared" si="16"/>
        <v>5.6796671527758774E-2</v>
      </c>
    </row>
    <row r="46" spans="1:14" x14ac:dyDescent="0.25">
      <c r="A46" t="s">
        <v>24</v>
      </c>
      <c r="B46">
        <v>-4.8905566160189897</v>
      </c>
      <c r="C46">
        <v>2.8954773728738901</v>
      </c>
      <c r="D46">
        <v>1.30278802679007</v>
      </c>
      <c r="E46">
        <v>1268254.3271014399</v>
      </c>
      <c r="F46">
        <v>284578.36683804198</v>
      </c>
      <c r="G46">
        <v>871.21055691160302</v>
      </c>
      <c r="H46">
        <v>1553743.3311116099</v>
      </c>
      <c r="I46">
        <v>8.71587507055155E-2</v>
      </c>
      <c r="J46">
        <f t="shared" si="12"/>
        <v>0.81625729405002834</v>
      </c>
      <c r="K46" s="4">
        <f t="shared" si="13"/>
        <v>0.18315661354082419</v>
      </c>
      <c r="L46" s="4">
        <f t="shared" si="14"/>
        <v>5.6071716574210761E-4</v>
      </c>
      <c r="M46" s="4">
        <f t="shared" si="15"/>
        <v>0.22438588282875244</v>
      </c>
      <c r="N46">
        <f t="shared" si="16"/>
        <v>3.0614082391140526E-3</v>
      </c>
    </row>
    <row r="47" spans="1:14" x14ac:dyDescent="0.25">
      <c r="A47" t="s">
        <v>24</v>
      </c>
      <c r="B47">
        <v>-1.4630476523663101</v>
      </c>
      <c r="C47">
        <v>0.13098072061444499</v>
      </c>
      <c r="D47">
        <v>0.195398635227026</v>
      </c>
      <c r="E47">
        <v>16131.847885040501</v>
      </c>
      <c r="F47">
        <v>3.7983070106362402</v>
      </c>
      <c r="G47">
        <v>755.515132664161</v>
      </c>
      <c r="H47">
        <v>16991.217756736602</v>
      </c>
      <c r="I47">
        <v>6.04895496627956E-2</v>
      </c>
      <c r="J47">
        <f t="shared" si="12"/>
        <v>0.94942270271620866</v>
      </c>
      <c r="K47" s="4">
        <f t="shared" si="13"/>
        <v>2.2354530823020643E-4</v>
      </c>
      <c r="L47" s="4">
        <f t="shared" si="14"/>
        <v>4.4465037378772797E-2</v>
      </c>
      <c r="M47" s="4">
        <f t="shared" si="15"/>
        <v>2.3545393173205614E-4</v>
      </c>
      <c r="N47">
        <f t="shared" si="16"/>
        <v>198.90839011920932</v>
      </c>
    </row>
    <row r="48" spans="1:14" x14ac:dyDescent="0.25">
      <c r="K48" s="4"/>
      <c r="L48" s="4"/>
      <c r="M48" s="4"/>
    </row>
    <row r="49" spans="1:14" x14ac:dyDescent="0.25">
      <c r="A49" t="s">
        <v>18</v>
      </c>
      <c r="K49" s="4"/>
      <c r="L49" s="4"/>
      <c r="M49" s="4"/>
    </row>
    <row r="50" spans="1:14" x14ac:dyDescent="0.25">
      <c r="A50" t="s">
        <v>28</v>
      </c>
      <c r="B50">
        <v>-29.606160341914499</v>
      </c>
      <c r="C50">
        <v>5382.7056151603902</v>
      </c>
      <c r="D50">
        <v>1.1718099059939899</v>
      </c>
      <c r="E50">
        <v>230543.23081862199</v>
      </c>
      <c r="F50">
        <v>1069559.49261534</v>
      </c>
      <c r="G50">
        <v>679911.13729555195</v>
      </c>
      <c r="H50">
        <v>2184891.4108865298</v>
      </c>
      <c r="I50">
        <v>0.10614552801273</v>
      </c>
      <c r="J50">
        <f t="shared" ref="J50:J74" si="17" xml:space="preserve"> E50/H50</f>
        <v>0.10551702005413532</v>
      </c>
      <c r="K50" s="4">
        <f t="shared" ref="K50:K74" si="18">F50/H50</f>
        <v>0.48952524014974336</v>
      </c>
      <c r="L50" s="4">
        <f t="shared" ref="L50:L74" si="19">G50/H50</f>
        <v>0.3111876104724467</v>
      </c>
      <c r="M50" s="4">
        <f t="shared" ref="M50:M74" si="20">F50/E50</f>
        <v>4.6393012226709329</v>
      </c>
      <c r="N50">
        <f t="shared" ref="N50:N74" si="21">G50/F50</f>
        <v>0.63569267720956735</v>
      </c>
    </row>
    <row r="51" spans="1:14" x14ac:dyDescent="0.25">
      <c r="A51" t="s">
        <v>28</v>
      </c>
      <c r="B51">
        <v>19.417114094018501</v>
      </c>
      <c r="C51">
        <v>-3593.0688834512098</v>
      </c>
      <c r="D51">
        <v>1.11231620475519</v>
      </c>
      <c r="E51">
        <v>272753.94227867702</v>
      </c>
      <c r="F51">
        <v>2213683.5580650801</v>
      </c>
      <c r="G51">
        <v>1979229.5815226899</v>
      </c>
      <c r="H51">
        <v>5364184.14747521</v>
      </c>
      <c r="I51">
        <v>9.7136789980559607E-2</v>
      </c>
      <c r="J51">
        <f t="shared" si="17"/>
        <v>5.0847236929227276E-2</v>
      </c>
      <c r="K51" s="4">
        <f t="shared" si="18"/>
        <v>0.41267851684528889</v>
      </c>
      <c r="L51" s="4">
        <f t="shared" si="19"/>
        <v>0.36897122229747925</v>
      </c>
      <c r="M51" s="4">
        <f t="shared" si="20"/>
        <v>8.1160460581109568</v>
      </c>
      <c r="N51">
        <f t="shared" si="21"/>
        <v>0.89408875731664195</v>
      </c>
    </row>
    <row r="52" spans="1:14" x14ac:dyDescent="0.25">
      <c r="A52" t="s">
        <v>28</v>
      </c>
      <c r="B52">
        <v>49.1491186169022</v>
      </c>
      <c r="C52">
        <v>-9952.1440846225505</v>
      </c>
      <c r="D52">
        <v>1.48182209981894</v>
      </c>
      <c r="E52">
        <v>14922664.620778101</v>
      </c>
      <c r="F52">
        <v>4329265.3226540098</v>
      </c>
      <c r="G52">
        <v>825727.41369041405</v>
      </c>
      <c r="H52">
        <v>20077753.778330401</v>
      </c>
      <c r="I52">
        <v>8.4961268109184807E-2</v>
      </c>
      <c r="J52">
        <f t="shared" si="17"/>
        <v>0.74324373062508087</v>
      </c>
      <c r="K52" s="4">
        <f t="shared" si="18"/>
        <v>0.21562498327509708</v>
      </c>
      <c r="L52" s="4">
        <f t="shared" si="19"/>
        <v>4.1126483709627341E-2</v>
      </c>
      <c r="M52" s="4">
        <f t="shared" si="20"/>
        <v>0.29011342361913056</v>
      </c>
      <c r="N52">
        <f t="shared" si="21"/>
        <v>0.19073153344739119</v>
      </c>
    </row>
    <row r="53" spans="1:14" x14ac:dyDescent="0.25">
      <c r="A53" t="s">
        <v>28</v>
      </c>
      <c r="B53">
        <v>50.244574282004201</v>
      </c>
      <c r="C53">
        <v>-8531.1497810228102</v>
      </c>
      <c r="D53">
        <v>2.2477272143448599</v>
      </c>
      <c r="E53">
        <v>47173.037091065802</v>
      </c>
      <c r="F53">
        <v>354100.11078606802</v>
      </c>
      <c r="G53">
        <v>302569.70188134199</v>
      </c>
      <c r="H53">
        <v>858230.39195110602</v>
      </c>
      <c r="I53">
        <v>0.102914570867083</v>
      </c>
      <c r="J53">
        <f t="shared" si="17"/>
        <v>5.4965470267048386E-2</v>
      </c>
      <c r="K53" s="4">
        <f t="shared" si="18"/>
        <v>0.41259330141065587</v>
      </c>
      <c r="L53" s="4">
        <f t="shared" si="19"/>
        <v>0.35255067254549011</v>
      </c>
      <c r="M53" s="4">
        <f t="shared" si="20"/>
        <v>7.506409012896305</v>
      </c>
      <c r="N53">
        <f t="shared" si="21"/>
        <v>0.85447502744256842</v>
      </c>
    </row>
    <row r="54" spans="1:14" x14ac:dyDescent="0.25">
      <c r="A54" t="s">
        <v>29</v>
      </c>
      <c r="B54">
        <v>-114.122585319462</v>
      </c>
      <c r="C54">
        <v>23432.728561374799</v>
      </c>
      <c r="D54">
        <v>1.0237146830400099</v>
      </c>
      <c r="E54">
        <v>221178.47820942599</v>
      </c>
      <c r="F54">
        <v>964297.380157048</v>
      </c>
      <c r="G54">
        <v>571248.65836318</v>
      </c>
      <c r="H54">
        <v>1855942.40021372</v>
      </c>
      <c r="I54">
        <v>8.6592020440776199E-2</v>
      </c>
      <c r="J54">
        <f t="shared" si="17"/>
        <v>0.11917313715337087</v>
      </c>
      <c r="K54" s="4">
        <f t="shared" si="18"/>
        <v>0.51957290271831968</v>
      </c>
      <c r="L54" s="4">
        <f t="shared" si="19"/>
        <v>0.30779438968439871</v>
      </c>
      <c r="M54" s="4">
        <f t="shared" si="20"/>
        <v>4.3598156021490899</v>
      </c>
      <c r="N54">
        <f t="shared" si="21"/>
        <v>0.59239884927421971</v>
      </c>
    </row>
    <row r="55" spans="1:14" x14ac:dyDescent="0.25">
      <c r="A55" t="s">
        <v>29</v>
      </c>
      <c r="B55">
        <v>29.413608898257898</v>
      </c>
      <c r="C55">
        <v>-5010.4476053785202</v>
      </c>
      <c r="D55">
        <v>1.11483321213046</v>
      </c>
      <c r="E55">
        <v>282424.97090450401</v>
      </c>
      <c r="F55">
        <v>1913576.47656189</v>
      </c>
      <c r="G55">
        <v>1758230.22643731</v>
      </c>
      <c r="H55">
        <v>4602510.8898869101</v>
      </c>
      <c r="I55">
        <v>6.8283794588167607E-2</v>
      </c>
      <c r="J55">
        <f t="shared" si="17"/>
        <v>6.136323795019713E-2</v>
      </c>
      <c r="K55" s="4">
        <f t="shared" si="18"/>
        <v>0.41576794109636733</v>
      </c>
      <c r="L55" s="4">
        <f t="shared" si="19"/>
        <v>0.38201544081094224</v>
      </c>
      <c r="M55" s="4">
        <f t="shared" si="20"/>
        <v>6.7755215497886168</v>
      </c>
      <c r="N55">
        <f t="shared" si="21"/>
        <v>0.91881889643434078</v>
      </c>
    </row>
    <row r="56" spans="1:14" x14ac:dyDescent="0.25">
      <c r="A56" t="s">
        <v>29</v>
      </c>
      <c r="B56">
        <v>-2.7243001092508599</v>
      </c>
      <c r="C56">
        <v>6.8415331364942604</v>
      </c>
      <c r="D56">
        <v>1.5274018461666199</v>
      </c>
      <c r="E56">
        <v>13628533.7195781</v>
      </c>
      <c r="F56">
        <v>4373050.3267499497</v>
      </c>
      <c r="G56">
        <v>942706.26543149201</v>
      </c>
      <c r="H56">
        <v>18944329.7036607</v>
      </c>
      <c r="I56">
        <v>7.3339491357290898E-2</v>
      </c>
      <c r="J56">
        <f t="shared" si="17"/>
        <v>0.71939909897918408</v>
      </c>
      <c r="K56" s="4">
        <f t="shared" si="18"/>
        <v>0.23083689922821207</v>
      </c>
      <c r="L56" s="4">
        <f t="shared" si="19"/>
        <v>4.9761922442118842E-2</v>
      </c>
      <c r="M56" s="4">
        <f t="shared" si="20"/>
        <v>0.32087460153309338</v>
      </c>
      <c r="N56">
        <f t="shared" si="21"/>
        <v>0.21557178513701469</v>
      </c>
    </row>
    <row r="57" spans="1:14" x14ac:dyDescent="0.25">
      <c r="A57" t="s">
        <v>29</v>
      </c>
      <c r="B57">
        <v>11.3781694393543</v>
      </c>
      <c r="C57">
        <v>-2566.86592209831</v>
      </c>
      <c r="D57">
        <v>1.7808044497847999</v>
      </c>
      <c r="E57">
        <v>30381.727348476899</v>
      </c>
      <c r="F57">
        <v>213905.775894121</v>
      </c>
      <c r="G57">
        <v>228446.50940373799</v>
      </c>
      <c r="H57">
        <v>594277.34230838704</v>
      </c>
      <c r="I57">
        <v>9.6555354611074701E-2</v>
      </c>
      <c r="J57">
        <f t="shared" si="17"/>
        <v>5.1123819108538346E-2</v>
      </c>
      <c r="K57" s="4">
        <f t="shared" si="18"/>
        <v>0.35994267434668464</v>
      </c>
      <c r="L57" s="4">
        <f t="shared" si="19"/>
        <v>0.38441059946248252</v>
      </c>
      <c r="M57" s="4">
        <f t="shared" si="20"/>
        <v>7.0406061327794962</v>
      </c>
      <c r="N57">
        <f t="shared" si="21"/>
        <v>1.0679772832165801</v>
      </c>
    </row>
    <row r="58" spans="1:14" x14ac:dyDescent="0.25">
      <c r="A58" t="s">
        <v>30</v>
      </c>
      <c r="B58">
        <v>24.140909270315401</v>
      </c>
      <c r="C58">
        <v>-3039.0426032420501</v>
      </c>
      <c r="D58">
        <v>1.42797340420429</v>
      </c>
      <c r="E58">
        <v>33063.849861618102</v>
      </c>
      <c r="F58">
        <v>180135.55179078199</v>
      </c>
      <c r="G58">
        <v>92238.854281568405</v>
      </c>
      <c r="H58">
        <v>296686.32740781299</v>
      </c>
      <c r="I58">
        <v>0.10159049842684401</v>
      </c>
      <c r="J58">
        <f t="shared" si="17"/>
        <v>0.11144379368776869</v>
      </c>
      <c r="K58" s="4">
        <f t="shared" si="18"/>
        <v>0.60715825149291414</v>
      </c>
      <c r="L58" s="4">
        <f t="shared" si="19"/>
        <v>0.31089688253405967</v>
      </c>
      <c r="M58" s="4">
        <f t="shared" si="20"/>
        <v>5.4481118364831094</v>
      </c>
      <c r="N58">
        <f t="shared" si="21"/>
        <v>0.5120524702902568</v>
      </c>
    </row>
    <row r="59" spans="1:14" x14ac:dyDescent="0.25">
      <c r="A59" t="s">
        <v>30</v>
      </c>
      <c r="B59">
        <v>-0.44485770253339801</v>
      </c>
      <c r="C59">
        <v>0.157912849923115</v>
      </c>
      <c r="D59">
        <v>1.00289816813582</v>
      </c>
      <c r="E59">
        <v>110002.19128011299</v>
      </c>
      <c r="F59">
        <v>339429.96918160701</v>
      </c>
      <c r="G59">
        <v>107421.077945007</v>
      </c>
      <c r="H59">
        <v>560180.56584719801</v>
      </c>
      <c r="I59">
        <v>7.2212798127720801E-2</v>
      </c>
      <c r="J59">
        <f t="shared" si="17"/>
        <v>0.19636916734829854</v>
      </c>
      <c r="K59" s="4">
        <f t="shared" si="18"/>
        <v>0.60592956963486355</v>
      </c>
      <c r="L59" s="4">
        <f t="shared" si="19"/>
        <v>0.19176152207734487</v>
      </c>
      <c r="M59" s="4">
        <f t="shared" si="20"/>
        <v>3.0856655238555386</v>
      </c>
      <c r="N59">
        <f t="shared" si="21"/>
        <v>0.31647493650607184</v>
      </c>
    </row>
    <row r="60" spans="1:14" x14ac:dyDescent="0.25">
      <c r="A60" t="s">
        <v>30</v>
      </c>
      <c r="B60">
        <v>-140.38128064767201</v>
      </c>
      <c r="C60">
        <v>28522.587972496</v>
      </c>
      <c r="D60">
        <v>1.55004063690303</v>
      </c>
      <c r="E60">
        <v>3209778.25086849</v>
      </c>
      <c r="F60">
        <v>304594.04223144799</v>
      </c>
      <c r="G60">
        <v>7925.3947503189002</v>
      </c>
      <c r="H60">
        <v>3522298.7667585001</v>
      </c>
      <c r="I60">
        <v>9.1349529195647303E-2</v>
      </c>
      <c r="J60">
        <f t="shared" si="17"/>
        <v>0.91127370601284441</v>
      </c>
      <c r="K60" s="4">
        <f t="shared" si="18"/>
        <v>8.647592450306528E-2</v>
      </c>
      <c r="L60" s="4">
        <f t="shared" si="19"/>
        <v>2.250063176103735E-3</v>
      </c>
      <c r="M60" s="4">
        <f t="shared" si="20"/>
        <v>9.4895665190899731E-2</v>
      </c>
      <c r="N60">
        <f t="shared" si="21"/>
        <v>2.601953305539946E-2</v>
      </c>
    </row>
    <row r="61" spans="1:14" x14ac:dyDescent="0.25">
      <c r="A61" t="s">
        <v>30</v>
      </c>
      <c r="B61">
        <v>24.589822477185599</v>
      </c>
      <c r="C61">
        <v>-3293.8693008751002</v>
      </c>
      <c r="D61">
        <v>1.5735179750663899</v>
      </c>
      <c r="E61">
        <v>2370.0833565818798</v>
      </c>
      <c r="F61">
        <v>5944.3005298711296</v>
      </c>
      <c r="G61">
        <v>6337.7176589985802</v>
      </c>
      <c r="H61">
        <v>20630.978851051099</v>
      </c>
      <c r="I61">
        <v>0.20692930929341299</v>
      </c>
      <c r="J61">
        <f t="shared" si="17"/>
        <v>0.11487983065142494</v>
      </c>
      <c r="K61" s="4">
        <f t="shared" si="18"/>
        <v>0.28812498780533052</v>
      </c>
      <c r="L61" s="4">
        <f t="shared" si="19"/>
        <v>0.30719422984022343</v>
      </c>
      <c r="M61" s="4">
        <f t="shared" si="20"/>
        <v>2.5080554712826491</v>
      </c>
      <c r="N61">
        <f t="shared" si="21"/>
        <v>1.066183923095823</v>
      </c>
    </row>
    <row r="62" spans="1:14" s="6" customFormat="1" x14ac:dyDescent="0.25">
      <c r="A62" s="6" t="s">
        <v>34</v>
      </c>
      <c r="B62" s="6">
        <f>AVERAGE(B50:B61)</f>
        <v>-6.5788222535662229</v>
      </c>
      <c r="C62" s="6">
        <f t="shared" ref="C62:N62" si="22">AVERAGE(C50:C61)</f>
        <v>1779.8694511939213</v>
      </c>
      <c r="D62" s="6">
        <f t="shared" si="22"/>
        <v>1.4179049833620334</v>
      </c>
      <c r="E62" s="6">
        <f t="shared" si="22"/>
        <v>2749239.0085311476</v>
      </c>
      <c r="F62" s="6">
        <f t="shared" si="22"/>
        <v>1355128.5256014348</v>
      </c>
      <c r="G62" s="6">
        <f t="shared" si="22"/>
        <v>625166.04488846741</v>
      </c>
      <c r="H62" s="6">
        <f t="shared" si="22"/>
        <v>4906826.3919647932</v>
      </c>
      <c r="I62" s="6">
        <f t="shared" si="22"/>
        <v>9.9000912750874318E-2</v>
      </c>
      <c r="J62" s="6">
        <f t="shared" si="22"/>
        <v>0.26996660406392659</v>
      </c>
      <c r="K62" s="6">
        <f t="shared" si="22"/>
        <v>0.38701926604221187</v>
      </c>
      <c r="L62" s="6">
        <f t="shared" si="22"/>
        <v>0.25082675325439313</v>
      </c>
      <c r="M62" s="6">
        <f t="shared" si="22"/>
        <v>4.182118008363318</v>
      </c>
      <c r="N62" s="6">
        <f t="shared" si="22"/>
        <v>0.60754047270215628</v>
      </c>
    </row>
    <row r="63" spans="1:14" x14ac:dyDescent="0.25">
      <c r="A63" t="s">
        <v>31</v>
      </c>
      <c r="B63">
        <v>158.394425214356</v>
      </c>
      <c r="C63">
        <v>-31866.056831009901</v>
      </c>
      <c r="D63">
        <v>2.2539886536725899</v>
      </c>
      <c r="E63">
        <v>179355.900098463</v>
      </c>
      <c r="F63">
        <v>849019.02064510097</v>
      </c>
      <c r="G63">
        <v>523152.23051712802</v>
      </c>
      <c r="H63">
        <v>1723842.38733277</v>
      </c>
      <c r="I63">
        <v>0.108323696159857</v>
      </c>
      <c r="J63">
        <f t="shared" si="17"/>
        <v>0.10404425683949735</v>
      </c>
      <c r="K63" s="4">
        <f t="shared" si="18"/>
        <v>0.49251545668206531</v>
      </c>
      <c r="L63" s="4">
        <f t="shared" si="19"/>
        <v>0.30348031488341565</v>
      </c>
      <c r="M63" s="4">
        <f t="shared" si="20"/>
        <v>4.7337111306570101</v>
      </c>
      <c r="N63">
        <f t="shared" si="21"/>
        <v>0.61618434663528143</v>
      </c>
    </row>
    <row r="64" spans="1:14" x14ac:dyDescent="0.25">
      <c r="A64" t="s">
        <v>31</v>
      </c>
      <c r="B64">
        <v>-349.484222058581</v>
      </c>
      <c r="C64">
        <v>77655.248335922093</v>
      </c>
      <c r="D64">
        <v>1.94988035956672</v>
      </c>
      <c r="E64">
        <v>214223.12399137099</v>
      </c>
      <c r="F64">
        <v>1505998.0687182799</v>
      </c>
      <c r="G64">
        <v>1254052.1528776099</v>
      </c>
      <c r="H64">
        <v>3681522.1846614899</v>
      </c>
      <c r="I64">
        <v>0.11158006401562599</v>
      </c>
      <c r="J64">
        <f t="shared" si="17"/>
        <v>5.8188736410145644E-2</v>
      </c>
      <c r="K64" s="4">
        <f t="shared" si="18"/>
        <v>0.4090693993350889</v>
      </c>
      <c r="L64" s="4">
        <f t="shared" si="19"/>
        <v>0.34063414261156166</v>
      </c>
      <c r="M64" s="4">
        <f t="shared" si="20"/>
        <v>7.0300443792377072</v>
      </c>
      <c r="N64">
        <f t="shared" si="21"/>
        <v>0.83270502062788476</v>
      </c>
    </row>
    <row r="65" spans="1:14" x14ac:dyDescent="0.25">
      <c r="A65" t="s">
        <v>31</v>
      </c>
      <c r="B65">
        <v>-2.1663081227154399</v>
      </c>
      <c r="C65">
        <v>1.85425981773063</v>
      </c>
      <c r="D65">
        <v>2.9201281963810102</v>
      </c>
      <c r="E65">
        <v>13064022.225369699</v>
      </c>
      <c r="F65">
        <v>4031921.4673176198</v>
      </c>
      <c r="G65">
        <v>699380.70015243895</v>
      </c>
      <c r="H65">
        <v>17795362.453324199</v>
      </c>
      <c r="I65">
        <v>8.1606462274513195E-2</v>
      </c>
      <c r="J65">
        <f t="shared" si="17"/>
        <v>0.7341250991451046</v>
      </c>
      <c r="K65" s="4">
        <f t="shared" si="18"/>
        <v>0.22657147208397832</v>
      </c>
      <c r="L65" s="4">
        <f t="shared" si="19"/>
        <v>3.9301289984222471E-2</v>
      </c>
      <c r="M65" s="4">
        <f t="shared" si="20"/>
        <v>0.3086278787468551</v>
      </c>
      <c r="N65">
        <f t="shared" si="21"/>
        <v>0.17346089347760213</v>
      </c>
    </row>
    <row r="66" spans="1:14" x14ac:dyDescent="0.25">
      <c r="A66" t="s">
        <v>31</v>
      </c>
      <c r="B66">
        <v>150.611178781147</v>
      </c>
      <c r="C66">
        <v>-24321.072309328199</v>
      </c>
      <c r="D66">
        <v>2.3958940783815601</v>
      </c>
      <c r="E66">
        <v>45339.954498158098</v>
      </c>
      <c r="F66">
        <v>332337.11553612398</v>
      </c>
      <c r="G66">
        <v>272875.56518769701</v>
      </c>
      <c r="H66">
        <v>834842.56059106498</v>
      </c>
      <c r="I66">
        <v>0.10141921788416</v>
      </c>
      <c r="J66">
        <f t="shared" si="17"/>
        <v>5.430958678730706E-2</v>
      </c>
      <c r="K66" s="4">
        <f t="shared" si="18"/>
        <v>0.39808358033499242</v>
      </c>
      <c r="L66" s="4">
        <f t="shared" si="19"/>
        <v>0.32685871332973521</v>
      </c>
      <c r="M66" s="4">
        <f t="shared" si="20"/>
        <v>7.3298952152593122</v>
      </c>
      <c r="N66">
        <f t="shared" si="21"/>
        <v>0.82108062094568035</v>
      </c>
    </row>
    <row r="67" spans="1:14" x14ac:dyDescent="0.25">
      <c r="A67" t="s">
        <v>32</v>
      </c>
      <c r="B67">
        <v>116.67563885929199</v>
      </c>
      <c r="C67">
        <v>-23642.2106010686</v>
      </c>
      <c r="D67">
        <v>2.2718968886290898</v>
      </c>
      <c r="E67">
        <v>109990.830835994</v>
      </c>
      <c r="F67">
        <v>503660.60910276801</v>
      </c>
      <c r="G67">
        <v>327585.49380372203</v>
      </c>
      <c r="H67">
        <v>999484.968180964</v>
      </c>
      <c r="I67">
        <v>0.113569016000571</v>
      </c>
      <c r="J67">
        <f t="shared" si="17"/>
        <v>0.11004750880463403</v>
      </c>
      <c r="K67" s="4">
        <f t="shared" si="18"/>
        <v>0.50392014401118701</v>
      </c>
      <c r="L67" s="4">
        <f t="shared" si="19"/>
        <v>0.32775429769586117</v>
      </c>
      <c r="M67" s="4">
        <f t="shared" si="20"/>
        <v>4.579114506860761</v>
      </c>
      <c r="N67">
        <f t="shared" si="21"/>
        <v>0.65040919993185486</v>
      </c>
    </row>
    <row r="68" spans="1:14" x14ac:dyDescent="0.25">
      <c r="A68" t="s">
        <v>32</v>
      </c>
      <c r="B68">
        <v>-340.61242029326598</v>
      </c>
      <c r="C68">
        <v>68568.814879692596</v>
      </c>
      <c r="D68">
        <v>2.1264745040295399</v>
      </c>
      <c r="E68">
        <v>157125.00265794</v>
      </c>
      <c r="F68">
        <v>1040540.69703952</v>
      </c>
      <c r="G68">
        <v>883358.25329367002</v>
      </c>
      <c r="H68">
        <v>2446357.2853494701</v>
      </c>
      <c r="I68">
        <v>9.8153262548298995E-2</v>
      </c>
      <c r="J68">
        <f t="shared" si="17"/>
        <v>6.4228149992201236E-2</v>
      </c>
      <c r="K68" s="4">
        <f t="shared" si="18"/>
        <v>0.42534289789599372</v>
      </c>
      <c r="L68" s="4">
        <f t="shared" si="19"/>
        <v>0.3610912676508245</v>
      </c>
      <c r="M68" s="4">
        <f t="shared" si="20"/>
        <v>6.6223750481313886</v>
      </c>
      <c r="N68">
        <f t="shared" si="21"/>
        <v>0.84894157028835537</v>
      </c>
    </row>
    <row r="69" spans="1:14" x14ac:dyDescent="0.25">
      <c r="A69" t="s">
        <v>32</v>
      </c>
      <c r="B69">
        <v>-931.93507300416502</v>
      </c>
      <c r="C69">
        <v>189728.59724874599</v>
      </c>
      <c r="D69">
        <v>2.4325645493208601</v>
      </c>
      <c r="E69">
        <v>6215344.94421193</v>
      </c>
      <c r="F69">
        <v>2051416.9555657599</v>
      </c>
      <c r="G69">
        <v>270650.97966284998</v>
      </c>
      <c r="H69">
        <v>8537424.7404510509</v>
      </c>
      <c r="I69">
        <v>9.2533401057984202E-2</v>
      </c>
      <c r="J69">
        <f t="shared" si="17"/>
        <v>0.72801168187909082</v>
      </c>
      <c r="K69" s="4">
        <f t="shared" si="18"/>
        <v>0.24028521690457433</v>
      </c>
      <c r="L69" s="4">
        <f t="shared" si="19"/>
        <v>3.1701711920279943E-2</v>
      </c>
      <c r="M69" s="4">
        <f t="shared" si="20"/>
        <v>0.33005681486369504</v>
      </c>
      <c r="N69">
        <f t="shared" si="21"/>
        <v>0.13193367585684559</v>
      </c>
    </row>
    <row r="70" spans="1:14" x14ac:dyDescent="0.25">
      <c r="A70" t="s">
        <v>32</v>
      </c>
      <c r="B70">
        <v>-238.51348706424599</v>
      </c>
      <c r="C70">
        <v>50818.777057033403</v>
      </c>
      <c r="D70">
        <v>2.2237117049185802</v>
      </c>
      <c r="E70">
        <v>11155.2038511026</v>
      </c>
      <c r="F70">
        <v>79273.092258014905</v>
      </c>
      <c r="G70">
        <v>76727.964234514002</v>
      </c>
      <c r="H70">
        <v>197920.16755732</v>
      </c>
      <c r="I70">
        <v>0.13503243726657199</v>
      </c>
      <c r="J70">
        <f t="shared" si="17"/>
        <v>5.636213827411965E-2</v>
      </c>
      <c r="K70" s="4">
        <f t="shared" si="18"/>
        <v>0.4005306444329706</v>
      </c>
      <c r="L70" s="4">
        <f t="shared" si="19"/>
        <v>0.38767127767458404</v>
      </c>
      <c r="M70" s="4">
        <f t="shared" si="20"/>
        <v>7.1063777333104863</v>
      </c>
      <c r="N70">
        <f t="shared" si="21"/>
        <v>0.9678941750472263</v>
      </c>
    </row>
    <row r="71" spans="1:14" x14ac:dyDescent="0.25">
      <c r="A71" t="s">
        <v>33</v>
      </c>
      <c r="B71">
        <v>-582.769264184858</v>
      </c>
      <c r="C71">
        <v>116821.47912484199</v>
      </c>
      <c r="D71">
        <v>2.1458849704518301</v>
      </c>
      <c r="E71">
        <v>30452.329818843598</v>
      </c>
      <c r="F71">
        <v>125010.68700211</v>
      </c>
      <c r="G71">
        <v>63165.259399119299</v>
      </c>
      <c r="H71">
        <v>217763.85552318301</v>
      </c>
      <c r="I71">
        <v>0.10490177824581499</v>
      </c>
      <c r="J71">
        <f t="shared" si="17"/>
        <v>0.13984106657958056</v>
      </c>
      <c r="K71" s="4">
        <f t="shared" si="18"/>
        <v>0.5740653640695732</v>
      </c>
      <c r="L71" s="4">
        <f t="shared" si="19"/>
        <v>0.29006310182818545</v>
      </c>
      <c r="M71" s="4">
        <f t="shared" si="20"/>
        <v>4.1051271855316189</v>
      </c>
      <c r="N71">
        <f t="shared" si="21"/>
        <v>0.50527887586165465</v>
      </c>
    </row>
    <row r="72" spans="1:14" x14ac:dyDescent="0.25">
      <c r="A72" t="s">
        <v>33</v>
      </c>
      <c r="B72">
        <v>-81.889939508615399</v>
      </c>
      <c r="C72">
        <v>15646.3324019551</v>
      </c>
      <c r="D72">
        <v>1.8609854703773501</v>
      </c>
      <c r="E72">
        <v>67261.048644149894</v>
      </c>
      <c r="F72">
        <v>185876.71483978099</v>
      </c>
      <c r="G72">
        <v>108367.30866852</v>
      </c>
      <c r="H72">
        <v>378044.74401778501</v>
      </c>
      <c r="I72">
        <v>8.9340454925685306E-2</v>
      </c>
      <c r="J72">
        <f t="shared" si="17"/>
        <v>0.17791822187319081</v>
      </c>
      <c r="K72" s="4">
        <f t="shared" si="18"/>
        <v>0.49167914058087386</v>
      </c>
      <c r="L72" s="4">
        <f t="shared" si="19"/>
        <v>0.28665207064331488</v>
      </c>
      <c r="M72" s="4">
        <f t="shared" si="20"/>
        <v>2.7635119967156183</v>
      </c>
      <c r="N72">
        <f t="shared" si="21"/>
        <v>0.58300636936653794</v>
      </c>
    </row>
    <row r="73" spans="1:14" x14ac:dyDescent="0.25">
      <c r="A73" t="s">
        <v>33</v>
      </c>
      <c r="B73">
        <v>5.9118235171286999</v>
      </c>
      <c r="C73">
        <v>6.6159608134953301</v>
      </c>
      <c r="D73">
        <v>2.74215730044605</v>
      </c>
      <c r="E73">
        <v>1796223.39188535</v>
      </c>
      <c r="F73">
        <v>219887.86616310701</v>
      </c>
      <c r="G73">
        <v>6949.8483965347004</v>
      </c>
      <c r="H73">
        <v>2023062.30140797</v>
      </c>
      <c r="I73">
        <v>8.1200234592151602E-2</v>
      </c>
      <c r="J73">
        <f t="shared" si="17"/>
        <v>0.88787349289008588</v>
      </c>
      <c r="K73" s="4">
        <f t="shared" si="18"/>
        <v>0.10869060533137012</v>
      </c>
      <c r="L73" s="4">
        <f t="shared" si="19"/>
        <v>3.4353111081640371E-3</v>
      </c>
      <c r="M73" s="4">
        <f t="shared" si="20"/>
        <v>0.12241677018375123</v>
      </c>
      <c r="N73">
        <f t="shared" si="21"/>
        <v>3.1606329707067539E-2</v>
      </c>
    </row>
    <row r="74" spans="1:14" x14ac:dyDescent="0.25">
      <c r="A74" t="s">
        <v>33</v>
      </c>
      <c r="B74">
        <v>7.08667324252258</v>
      </c>
      <c r="C74">
        <v>3476.9642700355698</v>
      </c>
      <c r="D74">
        <v>2.2653035900917202</v>
      </c>
      <c r="E74">
        <v>6284.6450011316701</v>
      </c>
      <c r="F74">
        <v>34444.252833801402</v>
      </c>
      <c r="G74">
        <v>21229.390156970701</v>
      </c>
      <c r="H74">
        <v>65209.165555878099</v>
      </c>
      <c r="I74">
        <v>0.149159920296069</v>
      </c>
      <c r="J74">
        <f t="shared" si="17"/>
        <v>9.6376712499814499E-2</v>
      </c>
      <c r="K74" s="4">
        <f t="shared" si="18"/>
        <v>0.5282118324959385</v>
      </c>
      <c r="L74" s="4">
        <f t="shared" si="19"/>
        <v>0.32555837781391511</v>
      </c>
      <c r="M74" s="4">
        <f t="shared" si="20"/>
        <v>5.4806998370789533</v>
      </c>
      <c r="N74">
        <f t="shared" si="21"/>
        <v>0.61634056222399825</v>
      </c>
    </row>
    <row r="75" spans="1:14" s="6" customFormat="1" x14ac:dyDescent="0.25">
      <c r="A75" s="6" t="s">
        <v>35</v>
      </c>
      <c r="B75" s="6">
        <f>AVERAGE(B63:B74)</f>
        <v>-174.05758121850008</v>
      </c>
      <c r="C75" s="6">
        <f t="shared" ref="C75:N75" si="23">AVERAGE(C63:C74)</f>
        <v>36907.945316454272</v>
      </c>
      <c r="D75" s="6">
        <f t="shared" si="23"/>
        <v>2.2990725221889083</v>
      </c>
      <c r="E75" s="6">
        <f t="shared" si="23"/>
        <v>1824731.5500720115</v>
      </c>
      <c r="F75" s="6">
        <f t="shared" si="23"/>
        <v>913282.21225183236</v>
      </c>
      <c r="G75" s="6">
        <f t="shared" si="23"/>
        <v>375624.59552923124</v>
      </c>
      <c r="H75" s="6">
        <f t="shared" si="23"/>
        <v>3241736.4011627627</v>
      </c>
      <c r="I75" s="6">
        <f t="shared" si="23"/>
        <v>0.10556832877227529</v>
      </c>
      <c r="J75" s="6">
        <f t="shared" si="23"/>
        <v>0.26761055433123104</v>
      </c>
      <c r="K75" s="6">
        <f t="shared" si="23"/>
        <v>0.39991381284655053</v>
      </c>
      <c r="L75" s="6">
        <f t="shared" si="23"/>
        <v>0.25201682309533868</v>
      </c>
      <c r="M75" s="6">
        <f t="shared" si="23"/>
        <v>4.2093298747147641</v>
      </c>
      <c r="N75" s="6">
        <f t="shared" si="23"/>
        <v>0.56490346999749907</v>
      </c>
    </row>
    <row r="78" spans="1:14" x14ac:dyDescent="0.25">
      <c r="A78" t="s">
        <v>22</v>
      </c>
      <c r="K78" s="4"/>
      <c r="L78" s="4"/>
      <c r="M78" s="4"/>
    </row>
    <row r="79" spans="1:14" x14ac:dyDescent="0.25">
      <c r="A79" t="s">
        <v>28</v>
      </c>
      <c r="B79">
        <v>-0.62274276060937395</v>
      </c>
      <c r="C79">
        <v>1.1092006482046299</v>
      </c>
      <c r="D79">
        <v>0.47797682933728702</v>
      </c>
      <c r="E79">
        <v>2702184.3373471699</v>
      </c>
      <c r="F79">
        <v>2441751.3141144598</v>
      </c>
      <c r="G79">
        <v>458071.43143382802</v>
      </c>
      <c r="H79">
        <v>8204607.4732897198</v>
      </c>
      <c r="I79">
        <v>8.7228976777450395E-2</v>
      </c>
      <c r="J79">
        <f t="shared" ref="J79:J90" si="24" xml:space="preserve"> E79/H79</f>
        <v>0.32934961802184815</v>
      </c>
      <c r="K79" s="4">
        <f t="shared" ref="K79:K90" si="25">F79/H79</f>
        <v>0.29760732881659907</v>
      </c>
      <c r="L79" s="4">
        <f t="shared" ref="L79:L90" si="26">G79/H79</f>
        <v>5.5830998975281834E-2</v>
      </c>
      <c r="M79" s="4">
        <f t="shared" ref="M79:M90" si="27">F79/E79</f>
        <v>0.90362129643294931</v>
      </c>
      <c r="N79">
        <f t="shared" ref="N79:N90" si="28">G79/F79</f>
        <v>0.18759954332202539</v>
      </c>
    </row>
    <row r="80" spans="1:14" x14ac:dyDescent="0.25">
      <c r="A80" t="s">
        <v>28</v>
      </c>
      <c r="B80">
        <v>-1.8287684336535399</v>
      </c>
      <c r="C80">
        <v>2.1746786464999501</v>
      </c>
      <c r="D80">
        <v>0.43457637569478202</v>
      </c>
      <c r="E80">
        <v>1444948.57316705</v>
      </c>
      <c r="F80">
        <v>1771627.4798077999</v>
      </c>
      <c r="G80">
        <v>1751057.0044553799</v>
      </c>
      <c r="H80">
        <v>5296829.3968904996</v>
      </c>
      <c r="I80">
        <v>8.4077305370216002E-2</v>
      </c>
      <c r="J80">
        <f t="shared" si="24"/>
        <v>0.27279499959264425</v>
      </c>
      <c r="K80" s="4">
        <f t="shared" si="25"/>
        <v>0.3344694244537747</v>
      </c>
      <c r="L80" s="4">
        <f t="shared" si="26"/>
        <v>0.33058587944768181</v>
      </c>
      <c r="M80" s="4">
        <f t="shared" si="27"/>
        <v>1.2260834141139934</v>
      </c>
      <c r="N80">
        <f t="shared" si="28"/>
        <v>0.98838893865280775</v>
      </c>
    </row>
    <row r="81" spans="1:14" x14ac:dyDescent="0.25">
      <c r="A81" t="s">
        <v>28</v>
      </c>
      <c r="B81">
        <v>-3.1816145519496701</v>
      </c>
      <c r="C81">
        <v>-3.4727328029158202</v>
      </c>
      <c r="D81">
        <v>0.72542763986223302</v>
      </c>
      <c r="E81">
        <v>4088524.5904626199</v>
      </c>
      <c r="F81">
        <v>411936.00528585602</v>
      </c>
      <c r="G81">
        <v>671544.53812547098</v>
      </c>
      <c r="H81">
        <v>5571123.0707427897</v>
      </c>
      <c r="I81">
        <v>9.7452086437388799E-2</v>
      </c>
      <c r="J81">
        <f t="shared" si="24"/>
        <v>0.73387798807278959</v>
      </c>
      <c r="K81" s="4">
        <f t="shared" si="25"/>
        <v>7.3941286174267415E-2</v>
      </c>
      <c r="L81" s="4">
        <f t="shared" si="26"/>
        <v>0.12054024468641561</v>
      </c>
      <c r="M81" s="4">
        <f t="shared" si="27"/>
        <v>0.10075419535124898</v>
      </c>
      <c r="N81">
        <f t="shared" si="28"/>
        <v>1.6302156876514449</v>
      </c>
    </row>
    <row r="82" spans="1:14" x14ac:dyDescent="0.25">
      <c r="A82" t="s">
        <v>28</v>
      </c>
      <c r="B82">
        <v>-33.990797889584201</v>
      </c>
      <c r="C82">
        <v>6140.6817182601199</v>
      </c>
      <c r="D82">
        <v>1.0794035194429801</v>
      </c>
      <c r="E82">
        <v>8961876.4722259305</v>
      </c>
      <c r="F82">
        <v>507600.63734123402</v>
      </c>
      <c r="G82">
        <v>774976.16524077696</v>
      </c>
      <c r="H82">
        <v>10245300.7679665</v>
      </c>
      <c r="I82">
        <v>9.2179627409439094E-2</v>
      </c>
      <c r="J82">
        <f t="shared" si="24"/>
        <v>0.87473044229668773</v>
      </c>
      <c r="K82" s="4">
        <f t="shared" si="25"/>
        <v>4.9544727757366097E-2</v>
      </c>
      <c r="L82" s="4">
        <f t="shared" si="26"/>
        <v>7.5642109762541918E-2</v>
      </c>
      <c r="M82" s="4">
        <f t="shared" si="27"/>
        <v>5.6639994862053407E-2</v>
      </c>
      <c r="N82">
        <f t="shared" si="28"/>
        <v>1.5267438774309496</v>
      </c>
    </row>
    <row r="83" spans="1:14" x14ac:dyDescent="0.25">
      <c r="A83" t="s">
        <v>29</v>
      </c>
      <c r="B83">
        <v>-5.3011077632678601E-2</v>
      </c>
      <c r="C83">
        <v>-0.49763233611451402</v>
      </c>
      <c r="D83">
        <v>0.380575061644219</v>
      </c>
      <c r="E83">
        <v>1189007.0219338399</v>
      </c>
      <c r="F83">
        <v>1005747.37945017</v>
      </c>
      <c r="G83">
        <v>197151.04726725299</v>
      </c>
      <c r="H83">
        <v>3147707.0164671801</v>
      </c>
      <c r="I83">
        <v>8.9331905717708104E-2</v>
      </c>
      <c r="J83">
        <f t="shared" si="24"/>
        <v>0.37773751359753888</v>
      </c>
      <c r="K83" s="4">
        <f t="shared" si="25"/>
        <v>0.31951746912549939</v>
      </c>
      <c r="L83" s="4">
        <f t="shared" si="26"/>
        <v>6.2633226738022421E-2</v>
      </c>
      <c r="M83" s="4">
        <f t="shared" si="27"/>
        <v>0.84587169032390541</v>
      </c>
      <c r="N83">
        <f t="shared" si="28"/>
        <v>0.19602442054090471</v>
      </c>
    </row>
    <row r="84" spans="1:14" x14ac:dyDescent="0.25">
      <c r="A84" t="s">
        <v>29</v>
      </c>
      <c r="B84">
        <v>-5.5156813714575002E-2</v>
      </c>
      <c r="C84">
        <v>-277.96617050512299</v>
      </c>
      <c r="D84">
        <v>0.45366545757328702</v>
      </c>
      <c r="E84">
        <v>617423.03786120401</v>
      </c>
      <c r="F84">
        <v>1194178.8064635601</v>
      </c>
      <c r="G84">
        <v>657542.85824159801</v>
      </c>
      <c r="H84">
        <v>2580156.29006537</v>
      </c>
      <c r="I84">
        <v>9.5793405563169703E-2</v>
      </c>
      <c r="J84">
        <f t="shared" si="24"/>
        <v>0.23929675897484534</v>
      </c>
      <c r="K84" s="4">
        <f t="shared" si="25"/>
        <v>0.46283196528118253</v>
      </c>
      <c r="L84" s="4">
        <f t="shared" si="26"/>
        <v>0.25484613500872022</v>
      </c>
      <c r="M84" s="4">
        <f t="shared" si="27"/>
        <v>1.9341338648461803</v>
      </c>
      <c r="N84">
        <f t="shared" si="28"/>
        <v>0.55062345327400741</v>
      </c>
    </row>
    <row r="85" spans="1:14" x14ac:dyDescent="0.25">
      <c r="A85" t="s">
        <v>29</v>
      </c>
      <c r="B85">
        <v>-3.47043833500872</v>
      </c>
      <c r="C85">
        <v>8.95114969138384</v>
      </c>
      <c r="D85">
        <v>0.53950432267645099</v>
      </c>
      <c r="E85">
        <v>3541609.2512127301</v>
      </c>
      <c r="F85">
        <v>438150.47036115301</v>
      </c>
      <c r="G85">
        <v>185141.71714129901</v>
      </c>
      <c r="H85">
        <v>4207412.4584024204</v>
      </c>
      <c r="I85">
        <v>9.8560490748315702E-2</v>
      </c>
      <c r="J85">
        <f t="shared" si="24"/>
        <v>0.84175470939150576</v>
      </c>
      <c r="K85" s="4">
        <f t="shared" si="25"/>
        <v>0.10413775086066113</v>
      </c>
      <c r="L85" s="4">
        <f t="shared" si="26"/>
        <v>4.4003700367327057E-2</v>
      </c>
      <c r="M85" s="4">
        <f t="shared" si="27"/>
        <v>0.12371507958172405</v>
      </c>
      <c r="N85">
        <f t="shared" si="28"/>
        <v>0.42255282069808753</v>
      </c>
    </row>
    <row r="86" spans="1:14" x14ac:dyDescent="0.25">
      <c r="A86" t="s">
        <v>29</v>
      </c>
      <c r="B86">
        <v>-10.121247446291701</v>
      </c>
      <c r="C86">
        <v>5.00007796379131</v>
      </c>
      <c r="D86">
        <v>0.95160973914370794</v>
      </c>
      <c r="E86">
        <v>3559038.56165575</v>
      </c>
      <c r="F86">
        <v>310464.97836596501</v>
      </c>
      <c r="G86">
        <v>86520.7621308003</v>
      </c>
      <c r="H86">
        <v>3957191.7542969198</v>
      </c>
      <c r="I86">
        <v>9.4780222965301406E-2</v>
      </c>
      <c r="J86">
        <f t="shared" si="24"/>
        <v>0.89938491299825574</v>
      </c>
      <c r="K86" s="4">
        <f t="shared" si="25"/>
        <v>7.8455884284315103E-2</v>
      </c>
      <c r="L86" s="4">
        <f t="shared" si="26"/>
        <v>2.1864182355290633E-2</v>
      </c>
      <c r="M86" s="4">
        <f t="shared" si="27"/>
        <v>8.7232822288255643E-2</v>
      </c>
      <c r="N86">
        <f t="shared" si="28"/>
        <v>0.27868123028296199</v>
      </c>
    </row>
    <row r="87" spans="1:14" x14ac:dyDescent="0.25">
      <c r="A87" t="s">
        <v>30</v>
      </c>
      <c r="B87">
        <v>0.83948027717639195</v>
      </c>
      <c r="C87">
        <v>5.87550596499345</v>
      </c>
      <c r="D87">
        <v>0.356665788648654</v>
      </c>
      <c r="E87">
        <v>261723.540596259</v>
      </c>
      <c r="F87">
        <v>298353.33689081599</v>
      </c>
      <c r="G87">
        <v>90161.430192262895</v>
      </c>
      <c r="H87">
        <v>707691.88732817594</v>
      </c>
      <c r="I87">
        <v>8.84340053412348E-2</v>
      </c>
      <c r="J87">
        <f t="shared" si="24"/>
        <v>0.36982696182143837</v>
      </c>
      <c r="K87" s="4">
        <f t="shared" si="25"/>
        <v>0.42158648733027154</v>
      </c>
      <c r="L87" s="4">
        <f t="shared" si="26"/>
        <v>0.12740209659977716</v>
      </c>
      <c r="M87" s="4">
        <f t="shared" si="27"/>
        <v>1.13995606284061</v>
      </c>
      <c r="N87">
        <f t="shared" si="28"/>
        <v>0.30219682183497065</v>
      </c>
    </row>
    <row r="88" spans="1:14" x14ac:dyDescent="0.25">
      <c r="A88" t="s">
        <v>30</v>
      </c>
      <c r="B88">
        <v>1.7165524972744799</v>
      </c>
      <c r="C88">
        <v>-1.4471109815560299</v>
      </c>
      <c r="D88">
        <v>0.33276192677746802</v>
      </c>
      <c r="E88">
        <v>184563.258620012</v>
      </c>
      <c r="F88">
        <v>471046.13403309498</v>
      </c>
      <c r="G88">
        <v>79984.269560626795</v>
      </c>
      <c r="H88">
        <v>743038.81591211795</v>
      </c>
      <c r="I88">
        <v>9.7117552843340102E-2</v>
      </c>
      <c r="J88">
        <f t="shared" si="24"/>
        <v>0.24838979427131436</v>
      </c>
      <c r="K88" s="4">
        <f t="shared" si="25"/>
        <v>0.63394552740136711</v>
      </c>
      <c r="L88" s="4">
        <f t="shared" si="26"/>
        <v>0.10764480649970087</v>
      </c>
      <c r="M88" s="4">
        <f t="shared" si="27"/>
        <v>2.5522205099494268</v>
      </c>
      <c r="N88">
        <f t="shared" si="28"/>
        <v>0.16980135019005851</v>
      </c>
    </row>
    <row r="89" spans="1:14" x14ac:dyDescent="0.25">
      <c r="A89" t="s">
        <v>30</v>
      </c>
      <c r="B89">
        <v>-0.46409995985978297</v>
      </c>
      <c r="C89">
        <v>-5.9011604202181701E-3</v>
      </c>
      <c r="D89">
        <v>0.38793791960162899</v>
      </c>
      <c r="E89">
        <v>1314952.12813386</v>
      </c>
      <c r="F89">
        <v>58374.072651029499</v>
      </c>
      <c r="G89">
        <v>4280.5269346076402</v>
      </c>
      <c r="H89">
        <v>1378737.2509049601</v>
      </c>
      <c r="I89">
        <v>9.7549850209102104E-2</v>
      </c>
      <c r="J89">
        <f t="shared" si="24"/>
        <v>0.95373656385273298</v>
      </c>
      <c r="K89" s="4">
        <f t="shared" si="25"/>
        <v>4.2338794148569336E-2</v>
      </c>
      <c r="L89" s="4">
        <f t="shared" si="26"/>
        <v>3.1046719973642808E-3</v>
      </c>
      <c r="M89" s="4">
        <f t="shared" si="27"/>
        <v>4.4392545859347904E-2</v>
      </c>
      <c r="N89">
        <f t="shared" si="28"/>
        <v>7.3329249446023495E-2</v>
      </c>
    </row>
    <row r="90" spans="1:14" x14ac:dyDescent="0.25">
      <c r="A90" t="s">
        <v>30</v>
      </c>
      <c r="B90">
        <v>-2.8533138537613598</v>
      </c>
      <c r="C90">
        <v>-1.4881033499584599</v>
      </c>
      <c r="D90">
        <v>1.2457002877182</v>
      </c>
      <c r="E90">
        <v>809920.85568945995</v>
      </c>
      <c r="F90">
        <v>43374.624056721797</v>
      </c>
      <c r="G90">
        <v>2924.2456142016199</v>
      </c>
      <c r="H90">
        <v>857088.62297292205</v>
      </c>
      <c r="I90">
        <v>6.8103423136744806E-2</v>
      </c>
      <c r="J90">
        <f t="shared" si="24"/>
        <v>0.94496745608423238</v>
      </c>
      <c r="K90" s="4">
        <f t="shared" si="25"/>
        <v>5.0606930128498658E-2</v>
      </c>
      <c r="L90" s="4">
        <f t="shared" si="26"/>
        <v>3.411835760995751E-3</v>
      </c>
      <c r="M90" s="4">
        <f t="shared" si="27"/>
        <v>5.3554151312474048E-2</v>
      </c>
      <c r="N90">
        <f t="shared" si="28"/>
        <v>6.7418350655386192E-2</v>
      </c>
    </row>
    <row r="91" spans="1:14" s="6" customFormat="1" x14ac:dyDescent="0.25">
      <c r="A91" s="6" t="s">
        <v>34</v>
      </c>
      <c r="B91" s="6">
        <f>AVERAGE(B79:B90)</f>
        <v>-4.5070965289678941</v>
      </c>
      <c r="C91" s="6">
        <f t="shared" ref="C91" si="29">AVERAGE(C79:C90)</f>
        <v>489.9095566699088</v>
      </c>
      <c r="D91" s="6">
        <f t="shared" ref="D91" si="30">AVERAGE(D79:D90)</f>
        <v>0.6138170723434081</v>
      </c>
      <c r="E91" s="6">
        <f t="shared" ref="E91" si="31">AVERAGE(E79:E90)</f>
        <v>2389647.6357421572</v>
      </c>
      <c r="F91" s="6">
        <f t="shared" ref="F91" si="32">AVERAGE(F79:F90)</f>
        <v>746050.43656848825</v>
      </c>
      <c r="G91" s="6">
        <f t="shared" ref="G91" si="33">AVERAGE(G79:G90)</f>
        <v>413279.66636150872</v>
      </c>
      <c r="H91" s="6">
        <f t="shared" ref="H91" si="34">AVERAGE(H79:H90)</f>
        <v>3908073.7337699644</v>
      </c>
      <c r="I91" s="6">
        <f t="shared" ref="I91" si="35">AVERAGE(I79:I90)</f>
        <v>9.0884071043284262E-2</v>
      </c>
      <c r="J91" s="6">
        <f t="shared" ref="J91" si="36" xml:space="preserve"> E91/H91</f>
        <v>0.61146431683031699</v>
      </c>
      <c r="K91" s="6">
        <f t="shared" ref="K91" si="37">F91/H91</f>
        <v>0.19089978526295687</v>
      </c>
      <c r="L91" s="6">
        <f t="shared" ref="L91" si="38">G91/H91</f>
        <v>0.10575022236410932</v>
      </c>
      <c r="M91" s="6">
        <f t="shared" ref="M91" si="39">F91/E91</f>
        <v>0.3122010230335846</v>
      </c>
      <c r="N91" s="6">
        <f t="shared" ref="N91" si="40">G91/F91</f>
        <v>0.55395673818303459</v>
      </c>
    </row>
    <row r="92" spans="1:14" x14ac:dyDescent="0.25">
      <c r="A92" t="s">
        <v>31</v>
      </c>
      <c r="B92">
        <v>-34.241409523715298</v>
      </c>
      <c r="C92">
        <v>6153.5760381193804</v>
      </c>
      <c r="D92">
        <v>0.68163661327922997</v>
      </c>
      <c r="E92">
        <v>2568141.8409931702</v>
      </c>
      <c r="F92">
        <v>2232757.3943410502</v>
      </c>
      <c r="G92">
        <v>456318.10293646</v>
      </c>
      <c r="H92">
        <v>7778177.4426386598</v>
      </c>
      <c r="I92">
        <v>9.0624649169991703E-2</v>
      </c>
      <c r="J92">
        <f xml:space="preserve"> E92/H92</f>
        <v>0.33017269918722203</v>
      </c>
      <c r="K92" s="4">
        <f>F92/H92</f>
        <v>0.2870540574327155</v>
      </c>
      <c r="L92" s="4">
        <f>G92/H92</f>
        <v>5.8666455773431055E-2</v>
      </c>
      <c r="M92" s="4">
        <f>F92/E92</f>
        <v>0.86940579320867351</v>
      </c>
      <c r="N92">
        <f>G92/F92</f>
        <v>0.20437424329799717</v>
      </c>
    </row>
    <row r="93" spans="1:14" x14ac:dyDescent="0.25">
      <c r="A93" t="s">
        <v>31</v>
      </c>
      <c r="B93">
        <v>-1.2435537457844399</v>
      </c>
      <c r="C93">
        <v>9.6531793967336395</v>
      </c>
      <c r="D93">
        <v>1.0242338694845099</v>
      </c>
      <c r="E93">
        <v>1422265.06618708</v>
      </c>
      <c r="F93">
        <v>1858198.8957187601</v>
      </c>
      <c r="G93">
        <v>1510699.1043533201</v>
      </c>
      <c r="H93">
        <v>5104836.2246281803</v>
      </c>
      <c r="I93">
        <v>8.7946727074111095E-2</v>
      </c>
      <c r="J93">
        <f xml:space="preserve"> E93/H93</f>
        <v>0.27861130183283661</v>
      </c>
      <c r="K93" s="4">
        <f>F93/H93</f>
        <v>0.36400754381774614</v>
      </c>
      <c r="L93" s="4">
        <f>G93/H93</f>
        <v>0.29593488172352767</v>
      </c>
      <c r="M93" s="4">
        <f>F93/E93</f>
        <v>1.3065067404772626</v>
      </c>
      <c r="N93">
        <f>G93/F93</f>
        <v>0.81299106776671215</v>
      </c>
    </row>
    <row r="94" spans="1:14" x14ac:dyDescent="0.25">
      <c r="A94" t="s">
        <v>31</v>
      </c>
      <c r="B94">
        <v>-453.98462333720602</v>
      </c>
      <c r="C94">
        <v>90520.789109214398</v>
      </c>
      <c r="D94">
        <v>1.63200071456633</v>
      </c>
      <c r="E94">
        <v>4986514.7402776703</v>
      </c>
      <c r="F94">
        <v>267282.94657270698</v>
      </c>
      <c r="G94">
        <v>693256.40882549703</v>
      </c>
      <c r="H94">
        <v>6280235.9682879904</v>
      </c>
      <c r="I94">
        <v>9.7168449494714898E-2</v>
      </c>
      <c r="J94">
        <f xml:space="preserve"> E94/H94</f>
        <v>0.79400117534707981</v>
      </c>
      <c r="K94" s="4">
        <f>F94/H94</f>
        <v>4.2559379603306378E-2</v>
      </c>
      <c r="L94" s="4">
        <f>G94/H94</f>
        <v>0.11038700015828874</v>
      </c>
      <c r="M94" s="4">
        <f>F94/E94</f>
        <v>5.3601154412274636E-2</v>
      </c>
      <c r="N94">
        <f>G94/F94</f>
        <v>2.5937173235888271</v>
      </c>
    </row>
    <row r="95" spans="1:14" x14ac:dyDescent="0.25">
      <c r="A95" t="s">
        <v>31</v>
      </c>
      <c r="B95">
        <v>935.36959239904104</v>
      </c>
      <c r="C95">
        <v>-94133.617495399201</v>
      </c>
      <c r="D95">
        <v>1.3566728776788599</v>
      </c>
      <c r="E95">
        <v>8023889.5610296298</v>
      </c>
      <c r="F95">
        <v>435737.38634902902</v>
      </c>
      <c r="G95">
        <v>795424.57168731699</v>
      </c>
      <c r="H95">
        <v>9255978.2353722099</v>
      </c>
      <c r="I95">
        <v>0.119744204892753</v>
      </c>
      <c r="J95">
        <f xml:space="preserve"> E95/H95</f>
        <v>0.86688725459248728</v>
      </c>
      <c r="K95" s="4">
        <f>F95/H95</f>
        <v>4.7076319246715119E-2</v>
      </c>
      <c r="L95" s="4">
        <f>G95/H95</f>
        <v>8.5936305321847012E-2</v>
      </c>
      <c r="M95" s="4">
        <f>F95/E95</f>
        <v>5.4305007943443701E-2</v>
      </c>
      <c r="N95">
        <f>G95/F95</f>
        <v>1.8254678083789113</v>
      </c>
    </row>
    <row r="96" spans="1:14" x14ac:dyDescent="0.25">
      <c r="A96" t="s">
        <v>32</v>
      </c>
      <c r="B96">
        <v>-3.1410112811579598</v>
      </c>
      <c r="C96">
        <v>26.6101370995734</v>
      </c>
      <c r="D96">
        <v>0.62294823833365798</v>
      </c>
      <c r="E96">
        <v>1255989.0962535299</v>
      </c>
      <c r="F96">
        <v>1102859.79837258</v>
      </c>
      <c r="G96">
        <v>202354.72128655799</v>
      </c>
      <c r="H96">
        <v>3633170.15555159</v>
      </c>
      <c r="I96">
        <v>9.1108314197953996E-2</v>
      </c>
      <c r="J96">
        <f xml:space="preserve"> E96/H96</f>
        <v>0.34570059823219179</v>
      </c>
      <c r="K96" s="4">
        <f>F96/H96</f>
        <v>0.30355302701344117</v>
      </c>
      <c r="L96" s="4">
        <f>G96/H96</f>
        <v>5.5696461388507798E-2</v>
      </c>
      <c r="M96" s="4">
        <f>F96/E96</f>
        <v>0.87808071078187155</v>
      </c>
      <c r="N96">
        <f>G96/F96</f>
        <v>0.18348181843708508</v>
      </c>
    </row>
    <row r="97" spans="1:14" x14ac:dyDescent="0.25">
      <c r="A97" t="s">
        <v>32</v>
      </c>
      <c r="B97">
        <v>-1.04550911616509</v>
      </c>
      <c r="C97">
        <v>4.2412274160644703</v>
      </c>
      <c r="D97">
        <v>0.77175173547343101</v>
      </c>
      <c r="E97">
        <v>623727.00092116999</v>
      </c>
      <c r="F97">
        <v>995218.80923640495</v>
      </c>
      <c r="G97">
        <v>727219.820601176</v>
      </c>
      <c r="H97">
        <v>2457059.0726404302</v>
      </c>
      <c r="I97">
        <v>9.7007898549536301E-2</v>
      </c>
      <c r="J97">
        <f xml:space="preserve"> E97/H97</f>
        <v>0.2538510399959143</v>
      </c>
      <c r="K97" s="4">
        <f>F97/H97</f>
        <v>0.40504472209001985</v>
      </c>
      <c r="L97" s="4">
        <f>G97/H97</f>
        <v>0.29597164703886569</v>
      </c>
      <c r="M97" s="4">
        <f>F97/E97</f>
        <v>1.5956000105279811</v>
      </c>
      <c r="N97">
        <f>G97/F97</f>
        <v>0.73071350124415879</v>
      </c>
    </row>
    <row r="98" spans="1:14" x14ac:dyDescent="0.25">
      <c r="A98" t="s">
        <v>32</v>
      </c>
      <c r="B98">
        <v>2.4598587080501702</v>
      </c>
      <c r="C98">
        <v>-53.314094943546799</v>
      </c>
      <c r="D98">
        <v>1.80321293802544</v>
      </c>
      <c r="E98">
        <v>3461877.89257963</v>
      </c>
      <c r="F98">
        <v>299963.30327904603</v>
      </c>
      <c r="G98">
        <v>200068.19972205599</v>
      </c>
      <c r="H98">
        <v>3999100.0472821598</v>
      </c>
      <c r="I98">
        <v>9.7015756261201999E-2</v>
      </c>
      <c r="J98">
        <f xml:space="preserve"> E98/H98</f>
        <v>0.86566423736569609</v>
      </c>
      <c r="K98" s="4">
        <f>F98/H98</f>
        <v>7.5007701666004831E-2</v>
      </c>
      <c r="L98" s="4">
        <f>G98/H98</f>
        <v>5.0028305707936697E-2</v>
      </c>
      <c r="M98" s="4">
        <f>F98/E98</f>
        <v>8.6647568916859555E-2</v>
      </c>
      <c r="N98">
        <f>G98/F98</f>
        <v>0.66697558512995536</v>
      </c>
    </row>
    <row r="99" spans="1:14" x14ac:dyDescent="0.25">
      <c r="A99" t="s">
        <v>32</v>
      </c>
      <c r="B99">
        <v>474.02023913724599</v>
      </c>
      <c r="C99">
        <v>-68507.924629787201</v>
      </c>
      <c r="D99">
        <v>1.7346608427239301</v>
      </c>
      <c r="E99">
        <v>3357419.5644254601</v>
      </c>
      <c r="F99">
        <v>281578.91884926101</v>
      </c>
      <c r="G99">
        <v>171221.054935686</v>
      </c>
      <c r="H99">
        <v>3811066.1620219499</v>
      </c>
      <c r="I99">
        <v>0.10852080227263999</v>
      </c>
      <c r="J99">
        <f xml:space="preserve"> E99/H99</f>
        <v>0.88096596114830794</v>
      </c>
      <c r="K99" s="4">
        <f>F99/H99</f>
        <v>7.3884552741501117E-2</v>
      </c>
      <c r="L99" s="4">
        <f>G99/H99</f>
        <v>4.4927337300501018E-2</v>
      </c>
      <c r="M99" s="4">
        <f>F99/E99</f>
        <v>8.3867658910674853E-2</v>
      </c>
      <c r="N99">
        <f>G99/F99</f>
        <v>0.60807483612559288</v>
      </c>
    </row>
    <row r="100" spans="1:14" x14ac:dyDescent="0.25">
      <c r="A100" t="s">
        <v>33</v>
      </c>
      <c r="B100">
        <v>0.201259711176864</v>
      </c>
      <c r="C100">
        <v>16.924133140389699</v>
      </c>
      <c r="D100">
        <v>0.42672897807948601</v>
      </c>
      <c r="E100">
        <v>246499.26707947301</v>
      </c>
      <c r="F100">
        <v>263251.33686960302</v>
      </c>
      <c r="G100">
        <v>99358.386706282399</v>
      </c>
      <c r="H100">
        <v>655498.55416077701</v>
      </c>
      <c r="I100">
        <v>0.12986489579272401</v>
      </c>
      <c r="J100">
        <f xml:space="preserve"> E100/H100</f>
        <v>0.3760485290391854</v>
      </c>
      <c r="K100" s="4">
        <f>F100/H100</f>
        <v>0.40160475595043676</v>
      </c>
      <c r="L100" s="4">
        <f>G100/H100</f>
        <v>0.15157682053698676</v>
      </c>
      <c r="M100" s="4">
        <f>F100/E100</f>
        <v>1.0679599172387357</v>
      </c>
      <c r="N100">
        <f>G100/F100</f>
        <v>0.37742785236261822</v>
      </c>
    </row>
    <row r="101" spans="1:14" x14ac:dyDescent="0.25">
      <c r="A101" t="s">
        <v>33</v>
      </c>
      <c r="B101">
        <v>-2.5068403617581199</v>
      </c>
      <c r="C101">
        <v>43.991633195697801</v>
      </c>
      <c r="D101">
        <v>0.652365483668644</v>
      </c>
      <c r="E101">
        <v>198170.525081411</v>
      </c>
      <c r="F101">
        <v>461755.37548565998</v>
      </c>
      <c r="G101">
        <v>94371.743592894505</v>
      </c>
      <c r="H101">
        <v>763497.64980114799</v>
      </c>
      <c r="I101">
        <v>9.2450587770074893E-2</v>
      </c>
      <c r="J101">
        <f xml:space="preserve"> E101/H101</f>
        <v>0.25955616907664913</v>
      </c>
      <c r="K101" s="4">
        <f>F101/H101</f>
        <v>0.60478951782749246</v>
      </c>
      <c r="L101" s="4">
        <f>G101/H101</f>
        <v>0.12360449782323954</v>
      </c>
      <c r="M101" s="4">
        <f>F101/E101</f>
        <v>2.3300910934961943</v>
      </c>
      <c r="N101">
        <f>G101/F101</f>
        <v>0.20437605841326098</v>
      </c>
    </row>
    <row r="102" spans="1:14" x14ac:dyDescent="0.25">
      <c r="A102" t="s">
        <v>33</v>
      </c>
      <c r="B102">
        <v>-1.1599004704285401</v>
      </c>
      <c r="C102">
        <v>-3.2550671641874702</v>
      </c>
      <c r="D102">
        <v>1.1581550764717901</v>
      </c>
      <c r="E102">
        <v>1422527.8048389801</v>
      </c>
      <c r="F102">
        <v>114566.23032938399</v>
      </c>
      <c r="G102">
        <v>6886.2110258880703</v>
      </c>
      <c r="H102">
        <v>1545378.2666102001</v>
      </c>
      <c r="I102">
        <v>9.4932414256938297E-2</v>
      </c>
      <c r="J102">
        <f xml:space="preserve"> E102/H102</f>
        <v>0.92050460108987198</v>
      </c>
      <c r="K102" s="4">
        <f>F102/H102</f>
        <v>7.4134749274484074E-2</v>
      </c>
      <c r="L102" s="4">
        <f>G102/H102</f>
        <v>4.4560035395042998E-3</v>
      </c>
      <c r="M102" s="4">
        <f>F102/E102</f>
        <v>8.0537076280454187E-2</v>
      </c>
      <c r="N102">
        <f>G102/F102</f>
        <v>6.0106813378513445E-2</v>
      </c>
    </row>
    <row r="103" spans="1:14" x14ac:dyDescent="0.25">
      <c r="A103" t="s">
        <v>33</v>
      </c>
      <c r="B103">
        <v>487.23443659817798</v>
      </c>
      <c r="C103">
        <v>-97267.647319802098</v>
      </c>
      <c r="D103">
        <v>1.9754905008613799</v>
      </c>
      <c r="E103">
        <v>875675.37644797401</v>
      </c>
      <c r="F103">
        <v>43965.275786342201</v>
      </c>
      <c r="G103">
        <v>4280.1260710277602</v>
      </c>
      <c r="H103">
        <v>924694.88729319896</v>
      </c>
      <c r="I103">
        <v>9.0320724352238604E-2</v>
      </c>
      <c r="J103">
        <f xml:space="preserve"> E103/H103</f>
        <v>0.9469884482775538</v>
      </c>
      <c r="K103" s="4">
        <f>F103/H103</f>
        <v>4.7545710904749329E-2</v>
      </c>
      <c r="L103" s="4">
        <f>G103/H103</f>
        <v>4.6286901007495601E-3</v>
      </c>
      <c r="M103" s="4">
        <f>F103/E103</f>
        <v>5.0207276541998649E-2</v>
      </c>
      <c r="N103">
        <f>G103/F103</f>
        <v>9.7352421757294652E-2</v>
      </c>
    </row>
    <row r="104" spans="1:14" s="6" customFormat="1" x14ac:dyDescent="0.25">
      <c r="A104" s="6" t="s">
        <v>35</v>
      </c>
      <c r="B104" s="6">
        <f>AVERAGE(B92:B103)</f>
        <v>116.8302115597897</v>
      </c>
      <c r="C104" s="6">
        <f t="shared" ref="C104" si="41">AVERAGE(C92:C103)</f>
        <v>-13599.164429126167</v>
      </c>
      <c r="D104" s="6">
        <f t="shared" ref="D104" si="42">AVERAGE(D92:D103)</f>
        <v>1.1533214890538905</v>
      </c>
      <c r="E104" s="6">
        <f t="shared" ref="E104" si="43">AVERAGE(E92:E103)</f>
        <v>2370224.8113429318</v>
      </c>
      <c r="F104" s="6">
        <f t="shared" ref="F104" si="44">AVERAGE(F92:F103)</f>
        <v>696427.97259915236</v>
      </c>
      <c r="G104" s="6">
        <f t="shared" ref="G104" si="45">AVERAGE(G92:G103)</f>
        <v>413454.87097868026</v>
      </c>
      <c r="H104" s="6">
        <f t="shared" ref="H104" si="46">AVERAGE(H92:H103)</f>
        <v>3850724.3888573744</v>
      </c>
      <c r="I104" s="6">
        <f t="shared" ref="I104" si="47">AVERAGE(I92:I103)</f>
        <v>9.9725452007073237E-2</v>
      </c>
      <c r="J104" s="6">
        <f xml:space="preserve"> E104/H104</f>
        <v>0.61552699492114227</v>
      </c>
      <c r="K104" s="6">
        <f>F104/H104</f>
        <v>0.18085635383679158</v>
      </c>
      <c r="L104" s="6">
        <f>G104/H104</f>
        <v>0.10737067346992464</v>
      </c>
      <c r="M104" s="6">
        <f>F104/E104</f>
        <v>0.29382359397569857</v>
      </c>
      <c r="N104" s="6">
        <f>G104/F104</f>
        <v>0.59367929957726617</v>
      </c>
    </row>
    <row r="105" spans="1:14" x14ac:dyDescent="0.25">
      <c r="J105" s="4"/>
      <c r="K105" s="4"/>
      <c r="L105" s="4"/>
      <c r="M105" s="4"/>
      <c r="N105" s="4"/>
    </row>
    <row r="106" spans="1:14" x14ac:dyDescent="0.25">
      <c r="A106" t="s">
        <v>23</v>
      </c>
      <c r="J106" s="4"/>
      <c r="K106" s="4"/>
      <c r="L106" s="4"/>
      <c r="M106" s="4"/>
      <c r="N106" s="4"/>
    </row>
    <row r="107" spans="1:14" x14ac:dyDescent="0.25">
      <c r="A107" t="s">
        <v>25</v>
      </c>
      <c r="B107">
        <v>-48.618003853558797</v>
      </c>
      <c r="C107">
        <v>12792.317957786599</v>
      </c>
      <c r="D107">
        <v>1.2555434146708699</v>
      </c>
      <c r="E107">
        <v>52321.668027056301</v>
      </c>
      <c r="F107">
        <v>16452.1395132244</v>
      </c>
      <c r="G107">
        <v>7739.2291015025803</v>
      </c>
      <c r="H107">
        <v>147484.53519145501</v>
      </c>
      <c r="I107">
        <v>4.5680538405811703E-2</v>
      </c>
      <c r="J107" s="4">
        <f t="shared" ref="J107:J144" si="48" xml:space="preserve"> E107/H107</f>
        <v>0.35476036832699542</v>
      </c>
      <c r="K107" s="4">
        <f t="shared" ref="K107:K144" si="49">F107/H107</f>
        <v>0.1115516246626623</v>
      </c>
      <c r="L107" s="4">
        <f t="shared" ref="L107:L144" si="50">G107/H107</f>
        <v>5.2474851627365586E-2</v>
      </c>
      <c r="M107" s="4">
        <f t="shared" ref="M107:M144" si="51">F107/E107</f>
        <v>0.31444218301138177</v>
      </c>
      <c r="N107" s="4">
        <f t="shared" ref="N107:N144" si="52">G107/F107</f>
        <v>0.47040867209287329</v>
      </c>
    </row>
    <row r="108" spans="1:14" x14ac:dyDescent="0.25">
      <c r="A108" t="s">
        <v>25</v>
      </c>
      <c r="B108">
        <v>-117.10946795369701</v>
      </c>
      <c r="C108">
        <v>32725.722992321898</v>
      </c>
      <c r="D108">
        <v>1.2426302951242001</v>
      </c>
      <c r="E108">
        <v>64293.151413857297</v>
      </c>
      <c r="F108">
        <v>20097.914975511201</v>
      </c>
      <c r="G108">
        <v>6075.4158791213204</v>
      </c>
      <c r="H108">
        <v>108220.32896917</v>
      </c>
      <c r="I108">
        <v>6.3915991365556202E-2</v>
      </c>
      <c r="J108" s="4">
        <f t="shared" si="48"/>
        <v>0.59409495449023486</v>
      </c>
      <c r="K108" s="4">
        <f t="shared" si="49"/>
        <v>0.18571293551728835</v>
      </c>
      <c r="L108" s="4">
        <f t="shared" si="50"/>
        <v>5.6139321853771997E-2</v>
      </c>
      <c r="M108" s="4">
        <f t="shared" si="51"/>
        <v>0.31259806890068603</v>
      </c>
      <c r="N108" s="4">
        <f t="shared" si="52"/>
        <v>0.30229085387832821</v>
      </c>
    </row>
    <row r="109" spans="1:14" x14ac:dyDescent="0.25">
      <c r="A109" t="s">
        <v>25</v>
      </c>
      <c r="B109">
        <v>750.19345720157298</v>
      </c>
      <c r="C109">
        <v>-111231.685053907</v>
      </c>
      <c r="D109">
        <v>0.63838481174469797</v>
      </c>
      <c r="E109">
        <v>87141.034214407904</v>
      </c>
      <c r="F109">
        <v>25495.365384363999</v>
      </c>
      <c r="G109">
        <v>11838.048267697401</v>
      </c>
      <c r="H109">
        <v>124501.286445633</v>
      </c>
      <c r="I109">
        <v>0.12636968137368301</v>
      </c>
      <c r="J109" s="4">
        <f t="shared" si="48"/>
        <v>0.69992075344908578</v>
      </c>
      <c r="K109" s="4">
        <f t="shared" si="49"/>
        <v>0.20477993531012445</v>
      </c>
      <c r="L109" s="4">
        <f t="shared" si="50"/>
        <v>9.5083742551261258E-2</v>
      </c>
      <c r="M109" s="4">
        <f t="shared" si="51"/>
        <v>0.29257588705722054</v>
      </c>
      <c r="N109" s="4">
        <f t="shared" si="52"/>
        <v>0.46432157724468359</v>
      </c>
    </row>
    <row r="110" spans="1:14" x14ac:dyDescent="0.25">
      <c r="A110" t="s">
        <v>25</v>
      </c>
      <c r="B110">
        <v>286.24658584498297</v>
      </c>
      <c r="C110">
        <v>-51624.969616197101</v>
      </c>
      <c r="D110">
        <v>1.43954888773468</v>
      </c>
      <c r="E110">
        <v>67337.064537258193</v>
      </c>
      <c r="F110">
        <v>9678.1223398013099</v>
      </c>
      <c r="G110">
        <v>10223.7539920422</v>
      </c>
      <c r="H110">
        <v>114952.44985432499</v>
      </c>
      <c r="I110">
        <v>5.6524616430372397E-2</v>
      </c>
      <c r="J110" s="4">
        <f t="shared" si="48"/>
        <v>0.58578190045181266</v>
      </c>
      <c r="K110" s="4">
        <f t="shared" si="49"/>
        <v>8.4192397396193275E-2</v>
      </c>
      <c r="L110" s="4">
        <f t="shared" si="50"/>
        <v>8.8938983075161834E-2</v>
      </c>
      <c r="M110" s="4">
        <f t="shared" si="51"/>
        <v>0.14372652574491601</v>
      </c>
      <c r="N110" s="4">
        <f t="shared" si="52"/>
        <v>1.0563778420114591</v>
      </c>
    </row>
    <row r="111" spans="1:14" x14ac:dyDescent="0.25">
      <c r="A111" t="s">
        <v>25</v>
      </c>
      <c r="B111">
        <v>106.894352989464</v>
      </c>
      <c r="C111">
        <v>-148.73423528634501</v>
      </c>
      <c r="D111">
        <v>1.38336359114828</v>
      </c>
      <c r="E111">
        <v>171290.491216147</v>
      </c>
      <c r="F111">
        <v>12796.788166901601</v>
      </c>
      <c r="G111">
        <v>259.22615623584898</v>
      </c>
      <c r="H111">
        <v>190735.13805218801</v>
      </c>
      <c r="I111">
        <v>4.1084652085453303E-2</v>
      </c>
      <c r="J111" s="4">
        <f t="shared" si="48"/>
        <v>0.89805419685846943</v>
      </c>
      <c r="K111" s="4">
        <f t="shared" si="49"/>
        <v>6.7091928092453554E-2</v>
      </c>
      <c r="L111" s="4">
        <f t="shared" si="50"/>
        <v>1.3590896721133827E-3</v>
      </c>
      <c r="M111" s="4">
        <f t="shared" si="51"/>
        <v>7.4708105955243409E-2</v>
      </c>
      <c r="N111" s="4">
        <f t="shared" si="52"/>
        <v>2.0257126464461407E-2</v>
      </c>
    </row>
    <row r="112" spans="1:14" x14ac:dyDescent="0.25">
      <c r="A112" t="s">
        <v>25</v>
      </c>
      <c r="B112">
        <v>-39.9104448179489</v>
      </c>
      <c r="C112">
        <v>6149.9145655451503</v>
      </c>
      <c r="D112">
        <v>0.80986596135362898</v>
      </c>
      <c r="E112">
        <v>310140.61950940097</v>
      </c>
      <c r="F112">
        <v>43417.353897314402</v>
      </c>
      <c r="G112">
        <v>7481.3818248841399</v>
      </c>
      <c r="H112">
        <v>408194.300221654</v>
      </c>
      <c r="I112">
        <v>4.2570062646307798E-2</v>
      </c>
      <c r="J112" s="4">
        <f t="shared" si="48"/>
        <v>0.75978674700012028</v>
      </c>
      <c r="K112" s="4">
        <f t="shared" si="49"/>
        <v>0.10636442957125639</v>
      </c>
      <c r="L112" s="4">
        <f t="shared" si="50"/>
        <v>1.8327991892149564E-2</v>
      </c>
      <c r="M112" s="4">
        <f t="shared" si="51"/>
        <v>0.13999247814102705</v>
      </c>
      <c r="N112" s="4">
        <f t="shared" si="52"/>
        <v>0.17231316866012195</v>
      </c>
    </row>
    <row r="113" spans="1:14" x14ac:dyDescent="0.25">
      <c r="A113" t="s">
        <v>25</v>
      </c>
      <c r="B113">
        <v>475.232490630548</v>
      </c>
      <c r="C113">
        <v>-77457.089729962201</v>
      </c>
      <c r="D113">
        <v>1.7175934690793999</v>
      </c>
      <c r="E113">
        <v>2487.9999113039698</v>
      </c>
      <c r="F113">
        <v>2422.4253628184201</v>
      </c>
      <c r="G113">
        <v>471.71585970838998</v>
      </c>
      <c r="H113">
        <v>9008.4925135253397</v>
      </c>
      <c r="I113">
        <v>0.13642479513959199</v>
      </c>
      <c r="J113" s="4">
        <f t="shared" si="48"/>
        <v>0.27618382404919467</v>
      </c>
      <c r="K113" s="4">
        <f t="shared" si="49"/>
        <v>0.26890463184393987</v>
      </c>
      <c r="L113" s="4">
        <f t="shared" si="50"/>
        <v>5.2363462477229832E-2</v>
      </c>
      <c r="M113" s="4">
        <f t="shared" si="51"/>
        <v>0.97364366928325896</v>
      </c>
      <c r="N113" s="4">
        <f t="shared" si="52"/>
        <v>0.19472874869488757</v>
      </c>
    </row>
    <row r="114" spans="1:14" x14ac:dyDescent="0.25">
      <c r="A114" t="s">
        <v>25</v>
      </c>
      <c r="B114">
        <v>4961.4972842520501</v>
      </c>
      <c r="C114">
        <v>-960931.14486702695</v>
      </c>
      <c r="D114">
        <v>0.681685975275513</v>
      </c>
      <c r="E114">
        <v>102390.15113949</v>
      </c>
      <c r="F114">
        <v>89.401888734812601</v>
      </c>
      <c r="G114">
        <v>1.6580784436534399</v>
      </c>
      <c r="H114">
        <v>106598.583709927</v>
      </c>
      <c r="I114">
        <v>0.13626700931791499</v>
      </c>
      <c r="J114" s="4">
        <f t="shared" si="48"/>
        <v>0.96052074592389647</v>
      </c>
      <c r="K114" s="4">
        <f t="shared" si="49"/>
        <v>8.3867801638050322E-4</v>
      </c>
      <c r="L114" s="4">
        <f t="shared" si="50"/>
        <v>1.5554413444791682E-5</v>
      </c>
      <c r="M114" s="4">
        <f t="shared" si="51"/>
        <v>8.7314929941862286E-4</v>
      </c>
      <c r="N114" s="4">
        <f t="shared" si="52"/>
        <v>1.8546346918594723E-2</v>
      </c>
    </row>
    <row r="115" spans="1:14" x14ac:dyDescent="0.25">
      <c r="A115" t="s">
        <v>25</v>
      </c>
      <c r="B115">
        <v>290.53005607272001</v>
      </c>
      <c r="C115">
        <v>-55717.339923426603</v>
      </c>
      <c r="D115">
        <v>1.17925698984446</v>
      </c>
      <c r="E115">
        <v>67285.000495776199</v>
      </c>
      <c r="F115">
        <v>21438.794296537199</v>
      </c>
      <c r="G115">
        <v>14273.264339293</v>
      </c>
      <c r="H115">
        <v>126934.30745779299</v>
      </c>
      <c r="I115">
        <v>2.90208330020367E-2</v>
      </c>
      <c r="J115" s="4">
        <f t="shared" si="48"/>
        <v>0.53007734349635283</v>
      </c>
      <c r="K115" s="4">
        <f t="shared" si="49"/>
        <v>0.16889676814651411</v>
      </c>
      <c r="L115" s="4">
        <f t="shared" si="50"/>
        <v>0.11244607250123465</v>
      </c>
      <c r="M115" s="4">
        <f t="shared" si="51"/>
        <v>0.31862664990071621</v>
      </c>
      <c r="N115" s="4">
        <f t="shared" si="52"/>
        <v>0.66576805308488929</v>
      </c>
    </row>
    <row r="116" spans="1:14" x14ac:dyDescent="0.25">
      <c r="A116" t="s">
        <v>25</v>
      </c>
      <c r="B116">
        <v>7.8652228914801796</v>
      </c>
      <c r="C116">
        <v>-3686.9095829876901</v>
      </c>
      <c r="D116">
        <v>0.57349831863780598</v>
      </c>
      <c r="E116">
        <v>413490.78942261997</v>
      </c>
      <c r="F116">
        <v>93179.606978624201</v>
      </c>
      <c r="G116">
        <v>33944.6057092345</v>
      </c>
      <c r="H116">
        <v>668396.92050169595</v>
      </c>
      <c r="I116">
        <v>0.13614271937619701</v>
      </c>
      <c r="J116" s="4">
        <f t="shared" si="48"/>
        <v>0.61863060217610744</v>
      </c>
      <c r="K116" s="4">
        <f t="shared" si="49"/>
        <v>0.13940759467994551</v>
      </c>
      <c r="L116" s="4">
        <f t="shared" si="50"/>
        <v>5.0785101887895923E-2</v>
      </c>
      <c r="M116" s="4">
        <f t="shared" si="51"/>
        <v>0.2253486881986804</v>
      </c>
      <c r="N116" s="4">
        <f t="shared" si="52"/>
        <v>0.36429221811400792</v>
      </c>
    </row>
    <row r="117" spans="1:14" x14ac:dyDescent="0.25">
      <c r="A117" t="s">
        <v>25</v>
      </c>
      <c r="B117">
        <v>208.45454635842299</v>
      </c>
      <c r="C117">
        <v>-36932.030321327402</v>
      </c>
      <c r="D117">
        <v>1.1332302081546699</v>
      </c>
      <c r="E117">
        <v>399730.81378633302</v>
      </c>
      <c r="F117">
        <v>20524.688736649499</v>
      </c>
      <c r="G117">
        <v>23820.979167808</v>
      </c>
      <c r="H117">
        <v>489875.44778534601</v>
      </c>
      <c r="I117">
        <v>7.1620682694015794E-2</v>
      </c>
      <c r="J117" s="4">
        <f t="shared" si="48"/>
        <v>0.81598458463974166</v>
      </c>
      <c r="K117" s="4">
        <f t="shared" si="49"/>
        <v>4.1897769789113873E-2</v>
      </c>
      <c r="L117" s="4">
        <f t="shared" si="50"/>
        <v>4.8626603508093946E-2</v>
      </c>
      <c r="M117" s="4">
        <f t="shared" si="51"/>
        <v>5.1346276115757497E-2</v>
      </c>
      <c r="N117" s="4">
        <f t="shared" si="52"/>
        <v>1.1606012385109912</v>
      </c>
    </row>
    <row r="118" spans="1:14" x14ac:dyDescent="0.25">
      <c r="A118" t="s">
        <v>25</v>
      </c>
      <c r="B118">
        <v>49.8458484704366</v>
      </c>
      <c r="C118">
        <v>-10299.5859903419</v>
      </c>
      <c r="D118">
        <v>0.75446625804262302</v>
      </c>
      <c r="E118">
        <v>307170.65386583901</v>
      </c>
      <c r="F118">
        <v>85013.383827670899</v>
      </c>
      <c r="G118">
        <v>6326.3981105520497</v>
      </c>
      <c r="H118">
        <v>447862.42618666199</v>
      </c>
      <c r="I118">
        <v>4.3414956884886197E-2</v>
      </c>
      <c r="J118" s="4">
        <f t="shared" si="48"/>
        <v>0.68585939767542614</v>
      </c>
      <c r="K118" s="4">
        <f t="shared" si="49"/>
        <v>0.18982030832887656</v>
      </c>
      <c r="L118" s="4">
        <f t="shared" si="50"/>
        <v>1.4125762155174203E-2</v>
      </c>
      <c r="M118" s="4">
        <f t="shared" si="51"/>
        <v>0.27676271400848618</v>
      </c>
      <c r="N118" s="4">
        <f t="shared" si="52"/>
        <v>7.4416495682328998E-2</v>
      </c>
    </row>
    <row r="119" spans="1:14" s="6" customFormat="1" x14ac:dyDescent="0.25">
      <c r="A119" s="6" t="s">
        <v>36</v>
      </c>
      <c r="B119" s="6">
        <f>AVERAGE(B107:B118)</f>
        <v>577.59349400720612</v>
      </c>
      <c r="C119" s="6">
        <f t="shared" ref="C119" si="53">AVERAGE(C107:C118)</f>
        <v>-104696.79448373412</v>
      </c>
      <c r="D119" s="6">
        <f t="shared" ref="D119" si="54">AVERAGE(D107:D118)</f>
        <v>1.0674223484009024</v>
      </c>
      <c r="E119" s="6">
        <f t="shared" ref="E119" si="55">AVERAGE(E107:E118)</f>
        <v>170423.28646162417</v>
      </c>
      <c r="F119" s="6">
        <f t="shared" ref="F119" si="56">AVERAGE(F107:F118)</f>
        <v>29217.165447345997</v>
      </c>
      <c r="G119" s="6">
        <f t="shared" ref="G119" si="57">AVERAGE(G107:G118)</f>
        <v>10204.639707210257</v>
      </c>
      <c r="H119" s="6">
        <f t="shared" ref="H119" si="58">AVERAGE(H107:H118)</f>
        <v>245230.35140744786</v>
      </c>
      <c r="I119" s="6">
        <f t="shared" ref="I119" si="59">AVERAGE(I107:I118)</f>
        <v>7.7419711560152274E-2</v>
      </c>
      <c r="J119" s="6">
        <f xml:space="preserve"> E119/H119</f>
        <v>0.69495185030529738</v>
      </c>
      <c r="K119" s="6">
        <f>F119/H119</f>
        <v>0.11914171830550435</v>
      </c>
      <c r="L119" s="6">
        <f>G119/H119</f>
        <v>4.1612466192063421E-2</v>
      </c>
      <c r="M119" s="6">
        <f>F119/E119</f>
        <v>0.17143881011780102</v>
      </c>
      <c r="N119" s="6">
        <f>G119/F119</f>
        <v>0.34926864228498311</v>
      </c>
    </row>
    <row r="120" spans="1:14" x14ac:dyDescent="0.25">
      <c r="A120" t="s">
        <v>27</v>
      </c>
      <c r="B120">
        <v>-768.10571123454702</v>
      </c>
      <c r="C120">
        <v>160600.806735313</v>
      </c>
      <c r="D120">
        <v>1.40252924559166</v>
      </c>
      <c r="E120">
        <v>2495.8584030331699</v>
      </c>
      <c r="F120">
        <v>1080.6477351123201</v>
      </c>
      <c r="G120">
        <v>358.663264612989</v>
      </c>
      <c r="H120">
        <v>8009.4803643650303</v>
      </c>
      <c r="I120">
        <v>9.6650605106296694E-2</v>
      </c>
      <c r="J120" s="4">
        <f t="shared" si="48"/>
        <v>0.3116130247522037</v>
      </c>
      <c r="K120" s="4">
        <f t="shared" si="49"/>
        <v>0.13492107926504554</v>
      </c>
      <c r="L120" s="4">
        <f t="shared" si="50"/>
        <v>4.4779841924417134E-2</v>
      </c>
      <c r="M120" s="4">
        <f t="shared" si="51"/>
        <v>0.4329763795089614</v>
      </c>
      <c r="N120" s="4">
        <f t="shared" si="52"/>
        <v>0.3318965588501514</v>
      </c>
    </row>
    <row r="121" spans="1:14" x14ac:dyDescent="0.25">
      <c r="A121" t="s">
        <v>27</v>
      </c>
      <c r="B121">
        <v>-107.82670224307</v>
      </c>
      <c r="C121">
        <v>34653.169042273003</v>
      </c>
      <c r="D121">
        <v>1.2467306078131599</v>
      </c>
      <c r="E121">
        <v>9160.3709480945708</v>
      </c>
      <c r="F121">
        <v>1618.02855378655</v>
      </c>
      <c r="G121">
        <v>1331.28783160852</v>
      </c>
      <c r="H121">
        <v>19646.0420786385</v>
      </c>
      <c r="I121">
        <v>8.3942510143198701E-2</v>
      </c>
      <c r="J121" s="4">
        <f t="shared" si="48"/>
        <v>0.46627055523080696</v>
      </c>
      <c r="K121" s="4">
        <f t="shared" si="49"/>
        <v>8.235900886855281E-2</v>
      </c>
      <c r="L121" s="4">
        <f t="shared" si="50"/>
        <v>6.7763665896656791E-2</v>
      </c>
      <c r="M121" s="4">
        <f t="shared" si="51"/>
        <v>0.17663351876848532</v>
      </c>
      <c r="N121" s="4">
        <f t="shared" si="52"/>
        <v>0.82278389246778605</v>
      </c>
    </row>
    <row r="122" spans="1:14" x14ac:dyDescent="0.25">
      <c r="A122" t="s">
        <v>27</v>
      </c>
      <c r="B122">
        <v>1078.8518663610801</v>
      </c>
      <c r="C122">
        <v>-182073.376142414</v>
      </c>
      <c r="D122">
        <v>0.884540356760246</v>
      </c>
      <c r="E122">
        <v>4184.3718787124399</v>
      </c>
      <c r="F122">
        <v>5765.3016194886104</v>
      </c>
      <c r="G122">
        <v>1607.7167039004</v>
      </c>
      <c r="H122">
        <v>11588.183786514001</v>
      </c>
      <c r="I122">
        <v>0.12439048248631</v>
      </c>
      <c r="J122" s="4">
        <f t="shared" si="48"/>
        <v>0.36108953359732637</v>
      </c>
      <c r="K122" s="4">
        <f t="shared" si="49"/>
        <v>0.49751554908872819</v>
      </c>
      <c r="L122" s="4">
        <f t="shared" si="50"/>
        <v>0.1387375911116818</v>
      </c>
      <c r="M122" s="4">
        <f t="shared" si="51"/>
        <v>1.3778176956065944</v>
      </c>
      <c r="N122" s="4">
        <f t="shared" si="52"/>
        <v>0.27886081423143416</v>
      </c>
    </row>
    <row r="123" spans="1:14" x14ac:dyDescent="0.25">
      <c r="A123" t="s">
        <v>27</v>
      </c>
      <c r="B123">
        <v>140.91237122981801</v>
      </c>
      <c r="C123">
        <v>-26272.913314413901</v>
      </c>
      <c r="D123">
        <v>1.5409279658387001</v>
      </c>
      <c r="E123">
        <v>39017.651846712899</v>
      </c>
      <c r="F123">
        <v>2347.3914197193699</v>
      </c>
      <c r="G123">
        <v>2487.1031694395101</v>
      </c>
      <c r="H123">
        <v>55605.813663159002</v>
      </c>
      <c r="I123">
        <v>5.6255227067909502E-2</v>
      </c>
      <c r="J123" s="4">
        <f t="shared" si="48"/>
        <v>0.70168295860336627</v>
      </c>
      <c r="K123" s="4">
        <f t="shared" si="49"/>
        <v>4.221485605694153E-2</v>
      </c>
      <c r="L123" s="4">
        <f t="shared" si="50"/>
        <v>4.4727394594125183E-2</v>
      </c>
      <c r="M123" s="4">
        <f t="shared" si="51"/>
        <v>6.0162293439427708E-2</v>
      </c>
      <c r="N123" s="4">
        <f t="shared" si="52"/>
        <v>1.0595178752663426</v>
      </c>
    </row>
    <row r="124" spans="1:14" x14ac:dyDescent="0.25">
      <c r="A124" t="s">
        <v>27</v>
      </c>
      <c r="B124">
        <v>-22.1290137159375</v>
      </c>
      <c r="C124">
        <v>31205.9686064425</v>
      </c>
      <c r="D124">
        <v>1.3978532066984</v>
      </c>
      <c r="E124">
        <v>14325.915447584201</v>
      </c>
      <c r="F124">
        <v>3722.20658084039</v>
      </c>
      <c r="G124">
        <v>440.347316002257</v>
      </c>
      <c r="H124">
        <v>23000.6163825357</v>
      </c>
      <c r="I124">
        <v>0.119166527342456</v>
      </c>
      <c r="J124" s="4">
        <f t="shared" si="48"/>
        <v>0.62284919713985687</v>
      </c>
      <c r="K124" s="4">
        <f t="shared" si="49"/>
        <v>0.16183073179145974</v>
      </c>
      <c r="L124" s="4">
        <f t="shared" si="50"/>
        <v>1.9145022406295661E-2</v>
      </c>
      <c r="M124" s="4">
        <f t="shared" si="51"/>
        <v>0.25982329677005533</v>
      </c>
      <c r="N124" s="4">
        <f t="shared" si="52"/>
        <v>0.11830276112800718</v>
      </c>
    </row>
    <row r="125" spans="1:14" x14ac:dyDescent="0.25">
      <c r="A125" t="s">
        <v>27</v>
      </c>
      <c r="B125">
        <v>-7.0679292792553303</v>
      </c>
      <c r="C125">
        <v>4.6355665822187104</v>
      </c>
      <c r="D125">
        <v>0.93778973331892101</v>
      </c>
      <c r="E125">
        <v>64402.2895527336</v>
      </c>
      <c r="F125">
        <v>3808.63779444493</v>
      </c>
      <c r="G125">
        <v>890.18136601569904</v>
      </c>
      <c r="H125">
        <v>86421.044431835602</v>
      </c>
      <c r="I125">
        <v>6.6049050677573704E-2</v>
      </c>
      <c r="J125" s="4">
        <f t="shared" si="48"/>
        <v>0.74521535785801285</v>
      </c>
      <c r="K125" s="4">
        <f t="shared" si="49"/>
        <v>4.4070721656794883E-2</v>
      </c>
      <c r="L125" s="4">
        <f t="shared" si="50"/>
        <v>1.0300516174828545E-2</v>
      </c>
      <c r="M125" s="4">
        <f t="shared" si="51"/>
        <v>5.9138235936881681E-2</v>
      </c>
      <c r="N125" s="4">
        <f t="shared" si="52"/>
        <v>0.2337269685539719</v>
      </c>
    </row>
    <row r="126" spans="1:14" x14ac:dyDescent="0.25">
      <c r="A126" t="s">
        <v>27</v>
      </c>
      <c r="B126">
        <v>1120.60097767966</v>
      </c>
      <c r="C126">
        <v>-206530.71328836001</v>
      </c>
      <c r="D126">
        <v>0.96906821060735604</v>
      </c>
      <c r="E126">
        <v>38084.251516799399</v>
      </c>
      <c r="F126">
        <v>22324.579744647599</v>
      </c>
      <c r="G126">
        <v>7835.8397357637496</v>
      </c>
      <c r="H126">
        <v>72305.589547692696</v>
      </c>
      <c r="I126">
        <v>8.9623680489677199E-2</v>
      </c>
      <c r="J126" s="4">
        <f t="shared" si="48"/>
        <v>0.52671241262308033</v>
      </c>
      <c r="K126" s="4">
        <f t="shared" si="49"/>
        <v>0.30875316672333236</v>
      </c>
      <c r="L126" s="4">
        <f t="shared" si="50"/>
        <v>0.10837114785704413</v>
      </c>
      <c r="M126" s="4">
        <f t="shared" si="51"/>
        <v>0.58618927392599463</v>
      </c>
      <c r="N126" s="4">
        <f t="shared" si="52"/>
        <v>0.35099606914850978</v>
      </c>
    </row>
    <row r="127" spans="1:14" x14ac:dyDescent="0.25">
      <c r="A127" t="s">
        <v>27</v>
      </c>
      <c r="B127">
        <v>-257.13646563193402</v>
      </c>
      <c r="C127">
        <v>73048.552057850698</v>
      </c>
      <c r="D127">
        <v>1.0856669465083899</v>
      </c>
      <c r="E127">
        <v>8349.0926312741904</v>
      </c>
      <c r="F127">
        <v>0.81598213030703703</v>
      </c>
      <c r="G127">
        <v>2.9126140321424001E-4</v>
      </c>
      <c r="H127">
        <v>11759.0065256581</v>
      </c>
      <c r="I127">
        <v>0.140155120769763</v>
      </c>
      <c r="J127" s="4">
        <f t="shared" si="48"/>
        <v>0.71001683799192616</v>
      </c>
      <c r="K127" s="4">
        <f t="shared" si="49"/>
        <v>6.9392097753034456E-5</v>
      </c>
      <c r="L127" s="4">
        <f t="shared" si="50"/>
        <v>2.4769218605220511E-8</v>
      </c>
      <c r="M127" s="4">
        <f t="shared" si="51"/>
        <v>9.7733031162034969E-5</v>
      </c>
      <c r="N127" s="4">
        <f t="shared" si="52"/>
        <v>3.5694581093907588E-4</v>
      </c>
    </row>
    <row r="128" spans="1:14" x14ac:dyDescent="0.25">
      <c r="A128" t="s">
        <v>27</v>
      </c>
      <c r="B128">
        <v>43.323650624842003</v>
      </c>
      <c r="C128">
        <v>-7903.9252101857601</v>
      </c>
      <c r="D128">
        <v>1.2079689680626799</v>
      </c>
      <c r="E128">
        <v>7789.9716515115197</v>
      </c>
      <c r="F128">
        <v>2648.7519957596101</v>
      </c>
      <c r="G128">
        <v>3500.5887942384902</v>
      </c>
      <c r="H128">
        <v>22564.6874570199</v>
      </c>
      <c r="I128">
        <v>6.3766631298186299E-2</v>
      </c>
      <c r="J128" s="4">
        <f t="shared" si="48"/>
        <v>0.34522843120913915</v>
      </c>
      <c r="K128" s="4">
        <f t="shared" si="49"/>
        <v>0.11738482976131719</v>
      </c>
      <c r="L128" s="4">
        <f t="shared" si="50"/>
        <v>0.1551357093204255</v>
      </c>
      <c r="M128" s="4">
        <f t="shared" si="51"/>
        <v>0.34002074901590457</v>
      </c>
      <c r="N128" s="4">
        <f t="shared" si="52"/>
        <v>1.3215993040656833</v>
      </c>
    </row>
    <row r="129" spans="1:14" x14ac:dyDescent="0.25">
      <c r="A129" t="s">
        <v>27</v>
      </c>
      <c r="B129">
        <v>-0.104986416545733</v>
      </c>
      <c r="C129">
        <v>-27.539497160112202</v>
      </c>
      <c r="D129">
        <v>1.0528985970242699</v>
      </c>
      <c r="E129">
        <v>103960.521514327</v>
      </c>
      <c r="F129">
        <v>26829.5181178165</v>
      </c>
      <c r="G129">
        <v>9124.9920760854802</v>
      </c>
      <c r="H129">
        <v>153722.707967416</v>
      </c>
      <c r="I129">
        <v>5.7548353869532901E-2</v>
      </c>
      <c r="J129" s="4">
        <f t="shared" si="48"/>
        <v>0.67628604055272756</v>
      </c>
      <c r="K129" s="4">
        <f t="shared" si="49"/>
        <v>0.17453191185978487</v>
      </c>
      <c r="L129" s="4">
        <f t="shared" si="50"/>
        <v>5.9360078915729669E-2</v>
      </c>
      <c r="M129" s="4">
        <f t="shared" si="51"/>
        <v>0.2580741008895292</v>
      </c>
      <c r="N129" s="4">
        <f t="shared" si="52"/>
        <v>0.34011017402604438</v>
      </c>
    </row>
    <row r="130" spans="1:14" x14ac:dyDescent="0.25">
      <c r="A130" t="s">
        <v>27</v>
      </c>
      <c r="B130">
        <v>561.80774683378502</v>
      </c>
      <c r="C130">
        <v>-106812.762410774</v>
      </c>
      <c r="D130">
        <v>1.0817062481903199</v>
      </c>
      <c r="E130">
        <v>66158.441762079296</v>
      </c>
      <c r="F130">
        <v>2369.9480394062598</v>
      </c>
      <c r="G130">
        <v>2306.2738932503298</v>
      </c>
      <c r="H130">
        <v>78287.777465502397</v>
      </c>
      <c r="I130">
        <v>7.8970660582902794E-2</v>
      </c>
      <c r="J130" s="4">
        <f t="shared" si="48"/>
        <v>0.8450673132371409</v>
      </c>
      <c r="K130" s="4">
        <f t="shared" si="49"/>
        <v>3.0272261087633767E-2</v>
      </c>
      <c r="L130" s="4">
        <f t="shared" si="50"/>
        <v>2.9458926641091482E-2</v>
      </c>
      <c r="M130" s="4">
        <f t="shared" si="51"/>
        <v>3.5822307422673713E-2</v>
      </c>
      <c r="N130" s="4">
        <f t="shared" si="52"/>
        <v>0.97313268261700703</v>
      </c>
    </row>
    <row r="131" spans="1:14" x14ac:dyDescent="0.25">
      <c r="A131" t="s">
        <v>27</v>
      </c>
      <c r="B131">
        <v>109.58064057607901</v>
      </c>
      <c r="C131">
        <v>-20004.954995767701</v>
      </c>
      <c r="D131">
        <v>0.67879412323473398</v>
      </c>
      <c r="E131">
        <v>48196.616225486898</v>
      </c>
      <c r="F131">
        <v>13132.146897267001</v>
      </c>
      <c r="G131">
        <v>963.957246884131</v>
      </c>
      <c r="H131">
        <v>78033.152902214395</v>
      </c>
      <c r="I131">
        <v>3.8034421947428697E-2</v>
      </c>
      <c r="J131" s="4">
        <f t="shared" si="48"/>
        <v>0.61764281504661833</v>
      </c>
      <c r="K131" s="4">
        <f t="shared" si="49"/>
        <v>0.16828932843099745</v>
      </c>
      <c r="L131" s="4">
        <f t="shared" si="50"/>
        <v>1.2353175682803613E-2</v>
      </c>
      <c r="M131" s="4">
        <f t="shared" si="51"/>
        <v>0.27247030861727961</v>
      </c>
      <c r="N131" s="4">
        <f t="shared" si="52"/>
        <v>7.3404391104149549E-2</v>
      </c>
    </row>
    <row r="132" spans="1:14" s="6" customFormat="1" x14ac:dyDescent="0.25">
      <c r="A132" s="6" t="s">
        <v>37</v>
      </c>
      <c r="B132" s="6">
        <f>AVERAGE(B120:B131)</f>
        <v>157.72553706533122</v>
      </c>
      <c r="C132" s="6">
        <f t="shared" ref="C132" si="60">AVERAGE(C120:C131)</f>
        <v>-20842.754404217838</v>
      </c>
      <c r="D132" s="6">
        <f t="shared" ref="D132" si="61">AVERAGE(D120:D131)</f>
        <v>1.1238728508040698</v>
      </c>
      <c r="E132" s="6">
        <f t="shared" ref="E132" si="62">AVERAGE(E120:E131)</f>
        <v>33843.779448195768</v>
      </c>
      <c r="F132" s="6">
        <f t="shared" ref="F132" si="63">AVERAGE(F120:F131)</f>
        <v>7137.3312067016195</v>
      </c>
      <c r="G132" s="6">
        <f t="shared" ref="G132" si="64">AVERAGE(G120:G131)</f>
        <v>2570.5793074219132</v>
      </c>
      <c r="H132" s="6">
        <f t="shared" ref="H132" si="65">AVERAGE(H120:H131)</f>
        <v>51745.341881045948</v>
      </c>
      <c r="I132" s="6">
        <f t="shared" ref="I132" si="66">AVERAGE(I120:I131)</f>
        <v>8.4546105981769634E-2</v>
      </c>
      <c r="J132" s="6">
        <f xml:space="preserve"> E132/H132</f>
        <v>0.65404494816165415</v>
      </c>
      <c r="K132" s="6">
        <f>F132/H132</f>
        <v>0.13793185912481115</v>
      </c>
      <c r="L132" s="6">
        <f>G132/H132</f>
        <v>4.9677501664425243E-2</v>
      </c>
      <c r="M132" s="6">
        <f>F132/E132</f>
        <v>0.21089048927371246</v>
      </c>
      <c r="N132" s="6">
        <f>G132/F132</f>
        <v>0.3601597337963327</v>
      </c>
    </row>
    <row r="133" spans="1:14" x14ac:dyDescent="0.25">
      <c r="A133" t="s">
        <v>24</v>
      </c>
      <c r="B133">
        <v>-6.9492617685007294E-2</v>
      </c>
      <c r="C133">
        <v>-5.6854965876468704</v>
      </c>
      <c r="D133">
        <v>0.90597759491760199</v>
      </c>
      <c r="E133">
        <v>19010.8714691774</v>
      </c>
      <c r="F133">
        <v>373.76855964404598</v>
      </c>
      <c r="G133">
        <v>503.57561654751902</v>
      </c>
      <c r="H133">
        <v>25552.557806197499</v>
      </c>
      <c r="I133">
        <v>6.2942889532216398E-2</v>
      </c>
      <c r="J133" s="4">
        <f t="shared" si="48"/>
        <v>0.74399093872968436</v>
      </c>
      <c r="K133" s="4">
        <f t="shared" si="49"/>
        <v>1.4627442093229212E-2</v>
      </c>
      <c r="L133" s="4">
        <f t="shared" si="50"/>
        <v>1.97074445684409E-2</v>
      </c>
      <c r="M133" s="4">
        <f t="shared" si="51"/>
        <v>1.966077989901948E-2</v>
      </c>
      <c r="N133" s="4">
        <f t="shared" si="52"/>
        <v>1.3472926054216363</v>
      </c>
    </row>
    <row r="134" spans="1:14" x14ac:dyDescent="0.25">
      <c r="A134" t="s">
        <v>24</v>
      </c>
      <c r="B134">
        <v>-330.44395710869497</v>
      </c>
      <c r="C134">
        <v>67716.072264963805</v>
      </c>
      <c r="D134">
        <v>1.2837132525966699</v>
      </c>
      <c r="E134">
        <v>955.57825869394696</v>
      </c>
      <c r="F134">
        <v>100.29901415328099</v>
      </c>
      <c r="G134">
        <v>34.418430943139398</v>
      </c>
      <c r="H134">
        <v>4986.6330255878902</v>
      </c>
      <c r="I134">
        <v>0.102408170598159</v>
      </c>
      <c r="J134" s="4">
        <f t="shared" si="48"/>
        <v>0.19162794891675244</v>
      </c>
      <c r="K134" s="4">
        <f t="shared" si="49"/>
        <v>2.0113574357410513E-2</v>
      </c>
      <c r="L134" s="4">
        <f t="shared" si="50"/>
        <v>6.9021383299168477E-3</v>
      </c>
      <c r="M134" s="4">
        <f t="shared" si="51"/>
        <v>0.10496159078626004</v>
      </c>
      <c r="N134" s="4">
        <f t="shared" si="52"/>
        <v>0.34315821779204897</v>
      </c>
    </row>
    <row r="135" spans="1:14" x14ac:dyDescent="0.25">
      <c r="A135" t="s">
        <v>24</v>
      </c>
      <c r="B135">
        <v>1388.2052589375401</v>
      </c>
      <c r="C135">
        <v>-261041.64017008099</v>
      </c>
      <c r="D135">
        <v>1.3537098781619099</v>
      </c>
      <c r="E135">
        <v>547.23704088924899</v>
      </c>
      <c r="F135">
        <v>0.31711824609969502</v>
      </c>
      <c r="G135">
        <v>8.3291887337848898E-4</v>
      </c>
      <c r="H135">
        <v>2654.7413921550001</v>
      </c>
      <c r="I135">
        <v>0.12392187119385301</v>
      </c>
      <c r="J135" s="4">
        <f t="shared" si="48"/>
        <v>0.20613572474757191</v>
      </c>
      <c r="K135" s="4">
        <f t="shared" si="49"/>
        <v>1.1945353586485222E-4</v>
      </c>
      <c r="L135" s="4">
        <f t="shared" si="50"/>
        <v>3.1374765008743949E-7</v>
      </c>
      <c r="M135" s="4">
        <f t="shared" si="51"/>
        <v>5.7948973187996254E-4</v>
      </c>
      <c r="N135" s="4">
        <f t="shared" si="52"/>
        <v>2.6265245964958999E-3</v>
      </c>
    </row>
    <row r="136" spans="1:14" x14ac:dyDescent="0.25">
      <c r="A136" t="s">
        <v>24</v>
      </c>
      <c r="B136">
        <v>-33.519490804153499</v>
      </c>
      <c r="C136">
        <v>7778.2904687935397</v>
      </c>
      <c r="D136">
        <v>0.69597263345375304</v>
      </c>
      <c r="E136">
        <v>5696.32739759784</v>
      </c>
      <c r="F136">
        <v>149.45422576577701</v>
      </c>
      <c r="G136">
        <v>156.96829198888301</v>
      </c>
      <c r="H136">
        <v>11064.091907960301</v>
      </c>
      <c r="I136">
        <v>0.103769761072698</v>
      </c>
      <c r="J136" s="4">
        <f t="shared" si="48"/>
        <v>0.51484816331826511</v>
      </c>
      <c r="K136" s="4">
        <f t="shared" si="49"/>
        <v>1.3508042685206631E-2</v>
      </c>
      <c r="L136" s="4">
        <f t="shared" si="50"/>
        <v>1.4187182580790816E-2</v>
      </c>
      <c r="M136" s="4">
        <f t="shared" si="51"/>
        <v>2.6236944496694895E-2</v>
      </c>
      <c r="N136" s="4">
        <f t="shared" si="52"/>
        <v>1.0502767063601264</v>
      </c>
    </row>
    <row r="137" spans="1:14" x14ac:dyDescent="0.25">
      <c r="A137" t="s">
        <v>24</v>
      </c>
      <c r="B137">
        <v>-77.265991666513401</v>
      </c>
      <c r="C137">
        <v>21057.352930764198</v>
      </c>
      <c r="D137">
        <v>0.88571177609142304</v>
      </c>
      <c r="E137">
        <v>2290.9509423018799</v>
      </c>
      <c r="F137">
        <v>3099.7254580639301</v>
      </c>
      <c r="G137">
        <v>149.56712907301599</v>
      </c>
      <c r="H137">
        <v>9174.5084514176597</v>
      </c>
      <c r="I137">
        <v>0.115080094136868</v>
      </c>
      <c r="J137" s="4">
        <f t="shared" si="48"/>
        <v>0.24970830365826069</v>
      </c>
      <c r="K137" s="4">
        <f t="shared" si="49"/>
        <v>0.33786283750002494</v>
      </c>
      <c r="L137" s="4">
        <f t="shared" si="50"/>
        <v>1.6302467850460658E-2</v>
      </c>
      <c r="M137" s="4">
        <f t="shared" si="51"/>
        <v>1.3530300456584274</v>
      </c>
      <c r="N137" s="4">
        <f t="shared" si="52"/>
        <v>4.8251734257276684E-2</v>
      </c>
    </row>
    <row r="138" spans="1:14" x14ac:dyDescent="0.25">
      <c r="A138" t="s">
        <v>24</v>
      </c>
      <c r="B138">
        <v>1.1478464473046901</v>
      </c>
      <c r="C138">
        <v>2.13648422371215</v>
      </c>
      <c r="D138">
        <v>0.77918172022974896</v>
      </c>
      <c r="E138">
        <v>23579.933252323</v>
      </c>
      <c r="F138">
        <v>2119.5702306691701</v>
      </c>
      <c r="G138">
        <v>405.173364742714</v>
      </c>
      <c r="H138">
        <v>33617.331184731898</v>
      </c>
      <c r="I138">
        <v>5.2586132228283601E-2</v>
      </c>
      <c r="J138" s="4">
        <f t="shared" si="48"/>
        <v>0.7014219279557915</v>
      </c>
      <c r="K138" s="4">
        <f t="shared" si="49"/>
        <v>6.3049925617885541E-2</v>
      </c>
      <c r="L138" s="4">
        <f t="shared" si="50"/>
        <v>1.2052514297349487E-2</v>
      </c>
      <c r="M138" s="4">
        <f t="shared" si="51"/>
        <v>8.9888729030238396E-2</v>
      </c>
      <c r="N138" s="4">
        <f t="shared" si="52"/>
        <v>0.19115826353854604</v>
      </c>
    </row>
    <row r="139" spans="1:14" x14ac:dyDescent="0.25">
      <c r="A139" t="s">
        <v>24</v>
      </c>
      <c r="B139">
        <v>-501.96038286074401</v>
      </c>
      <c r="C139">
        <v>103963.33205517499</v>
      </c>
      <c r="D139">
        <v>1.8240190799562901</v>
      </c>
      <c r="E139">
        <v>2231.6590072976801</v>
      </c>
      <c r="F139">
        <v>1539.54929204464</v>
      </c>
      <c r="G139">
        <v>427.687275772882</v>
      </c>
      <c r="H139">
        <v>7329.7936672776304</v>
      </c>
      <c r="I139">
        <v>9.3142654040330897E-2</v>
      </c>
      <c r="J139" s="4">
        <f t="shared" si="48"/>
        <v>0.30446409661713492</v>
      </c>
      <c r="K139" s="4">
        <f t="shared" si="49"/>
        <v>0.2100399222583364</v>
      </c>
      <c r="L139" s="4">
        <f t="shared" si="50"/>
        <v>5.8349156222801284E-2</v>
      </c>
      <c r="M139" s="4">
        <f t="shared" si="51"/>
        <v>0.6898676218052161</v>
      </c>
      <c r="N139" s="4">
        <f t="shared" si="52"/>
        <v>0.27780031336631023</v>
      </c>
    </row>
    <row r="140" spans="1:14" x14ac:dyDescent="0.25">
      <c r="A140" t="s">
        <v>24</v>
      </c>
      <c r="B140">
        <v>2902.4693323557799</v>
      </c>
      <c r="C140">
        <v>-567934.94790009805</v>
      </c>
      <c r="D140">
        <v>0.87176480753012797</v>
      </c>
      <c r="E140">
        <v>1200.7277904811201</v>
      </c>
      <c r="F140">
        <v>0.11286251732543499</v>
      </c>
      <c r="G140" s="7">
        <v>2.92942917464718E-5</v>
      </c>
      <c r="H140">
        <v>4869.49900574412</v>
      </c>
      <c r="I140">
        <v>0.152801019029808</v>
      </c>
      <c r="J140" s="4">
        <f t="shared" si="48"/>
        <v>0.24658138117796657</v>
      </c>
      <c r="K140" s="4">
        <f t="shared" si="49"/>
        <v>2.3177439238061452E-5</v>
      </c>
      <c r="L140" s="4">
        <f t="shared" si="50"/>
        <v>6.0158738531244996E-9</v>
      </c>
      <c r="M140" s="4">
        <f t="shared" si="51"/>
        <v>9.3995090494417607E-5</v>
      </c>
      <c r="N140" s="4">
        <f t="shared" si="52"/>
        <v>2.5955731309804803E-4</v>
      </c>
    </row>
    <row r="141" spans="1:14" x14ac:dyDescent="0.25">
      <c r="A141" t="s">
        <v>24</v>
      </c>
      <c r="B141">
        <v>-30.767431591562701</v>
      </c>
      <c r="C141">
        <v>6365.1963045539496</v>
      </c>
      <c r="D141">
        <v>0.86230605009047101</v>
      </c>
      <c r="E141">
        <v>1781.0133448132499</v>
      </c>
      <c r="F141">
        <v>419.39369999632402</v>
      </c>
      <c r="G141">
        <v>705.42094258496002</v>
      </c>
      <c r="H141">
        <v>6624.2223143688498</v>
      </c>
      <c r="I141">
        <v>8.9191368731050005E-2</v>
      </c>
      <c r="J141" s="4">
        <f t="shared" si="48"/>
        <v>0.26886376396969452</v>
      </c>
      <c r="K141" s="4">
        <f t="shared" si="49"/>
        <v>6.3312141424752819E-2</v>
      </c>
      <c r="L141" s="4">
        <f t="shared" si="50"/>
        <v>0.10649113346555487</v>
      </c>
      <c r="M141" s="4">
        <f t="shared" si="51"/>
        <v>0.23548038043493716</v>
      </c>
      <c r="N141" s="4">
        <f t="shared" si="52"/>
        <v>1.6820017625232402</v>
      </c>
    </row>
    <row r="142" spans="1:14" x14ac:dyDescent="0.25">
      <c r="A142" t="s">
        <v>24</v>
      </c>
      <c r="B142">
        <v>-3.71104781102617</v>
      </c>
      <c r="C142">
        <v>30.579522147720301</v>
      </c>
      <c r="D142">
        <v>0.67341995508153896</v>
      </c>
      <c r="E142">
        <v>7790.73232969128</v>
      </c>
      <c r="F142">
        <v>4988.7592852051603</v>
      </c>
      <c r="G142">
        <v>1055.02715373311</v>
      </c>
      <c r="H142">
        <v>19682.229084664399</v>
      </c>
      <c r="I142">
        <v>8.1013493286328606E-2</v>
      </c>
      <c r="J142" s="4">
        <f t="shared" si="48"/>
        <v>0.39582571141606643</v>
      </c>
      <c r="K142" s="4">
        <f t="shared" si="49"/>
        <v>0.25346515700765826</v>
      </c>
      <c r="L142" s="4">
        <f t="shared" si="50"/>
        <v>5.3603031912434387E-2</v>
      </c>
      <c r="M142" s="4">
        <f t="shared" si="51"/>
        <v>0.64034535831663564</v>
      </c>
      <c r="N142" s="4">
        <f t="shared" si="52"/>
        <v>0.21148086997541365</v>
      </c>
    </row>
    <row r="143" spans="1:14" x14ac:dyDescent="0.25">
      <c r="A143" t="s">
        <v>24</v>
      </c>
      <c r="B143">
        <v>44.394269764415398</v>
      </c>
      <c r="C143">
        <v>-7865.2748500060598</v>
      </c>
      <c r="D143">
        <v>0.97862897926162795</v>
      </c>
      <c r="E143">
        <v>16442.8965155837</v>
      </c>
      <c r="F143">
        <v>418.376570106408</v>
      </c>
      <c r="G143">
        <v>447.77613993885001</v>
      </c>
      <c r="H143">
        <v>22353.596051272401</v>
      </c>
      <c r="I143">
        <v>6.6684190968795201E-2</v>
      </c>
      <c r="J143" s="4">
        <f t="shared" si="48"/>
        <v>0.73558171481083667</v>
      </c>
      <c r="K143" s="4">
        <f t="shared" si="49"/>
        <v>1.8716298225429969E-2</v>
      </c>
      <c r="L143" s="4">
        <f t="shared" si="50"/>
        <v>2.0031503607374254E-2</v>
      </c>
      <c r="M143" s="4">
        <f t="shared" si="51"/>
        <v>2.5444213536823822E-2</v>
      </c>
      <c r="N143" s="4">
        <f t="shared" si="52"/>
        <v>1.0702705933675125</v>
      </c>
    </row>
    <row r="144" spans="1:14" x14ac:dyDescent="0.25">
      <c r="A144" t="s">
        <v>24</v>
      </c>
      <c r="B144">
        <v>0.50289323367485705</v>
      </c>
      <c r="C144">
        <v>10.815230638847501</v>
      </c>
      <c r="D144">
        <v>0.49306998393676799</v>
      </c>
      <c r="E144">
        <v>17197.749165793699</v>
      </c>
      <c r="F144">
        <v>2354.76332487332</v>
      </c>
      <c r="G144">
        <v>473.46618165615502</v>
      </c>
      <c r="H144">
        <v>24135.1958869876</v>
      </c>
      <c r="I144">
        <v>5.1124820366634502E-2</v>
      </c>
      <c r="J144" s="4">
        <f t="shared" si="48"/>
        <v>0.71255892209542004</v>
      </c>
      <c r="K144" s="4">
        <f t="shared" si="49"/>
        <v>9.7565536070203671E-2</v>
      </c>
      <c r="L144" s="4">
        <f t="shared" si="50"/>
        <v>1.9617250420222301E-2</v>
      </c>
      <c r="M144" s="4">
        <f t="shared" si="51"/>
        <v>0.13692276251807076</v>
      </c>
      <c r="N144" s="4">
        <f t="shared" si="52"/>
        <v>0.20106741796720748</v>
      </c>
    </row>
    <row r="145" spans="1:14" s="6" customFormat="1" x14ac:dyDescent="0.25">
      <c r="A145" s="6" t="s">
        <v>38</v>
      </c>
      <c r="B145" s="6">
        <f>AVERAGE(B133:B144)</f>
        <v>279.91515052319454</v>
      </c>
      <c r="C145" s="6">
        <f t="shared" ref="C145" si="67">AVERAGE(C133:C144)</f>
        <v>-52493.647762959328</v>
      </c>
      <c r="D145" s="6">
        <f t="shared" ref="D145" si="68">AVERAGE(D133:D144)</f>
        <v>0.96728964260899419</v>
      </c>
      <c r="E145" s="6">
        <f t="shared" ref="E145" si="69">AVERAGE(E133:E144)</f>
        <v>8227.1397095536722</v>
      </c>
      <c r="F145" s="6">
        <f t="shared" ref="F145" si="70">AVERAGE(F133:F144)</f>
        <v>1297.0074701071233</v>
      </c>
      <c r="G145" s="6">
        <f t="shared" ref="G145" si="71">AVERAGE(G133:G144)</f>
        <v>363.25678243286615</v>
      </c>
      <c r="H145" s="6">
        <f t="shared" ref="H145" si="72">AVERAGE(H133:H144)</f>
        <v>14337.033314863771</v>
      </c>
      <c r="I145" s="6">
        <f t="shared" ref="I145" si="73">AVERAGE(I133:I144)</f>
        <v>9.1222205432085438E-2</v>
      </c>
      <c r="J145" s="6">
        <f xml:space="preserve"> E145/H145</f>
        <v>0.57383836173584601</v>
      </c>
      <c r="K145" s="6">
        <f>F145/H145</f>
        <v>9.0465540647273537E-2</v>
      </c>
      <c r="L145" s="6">
        <f>G145/H145</f>
        <v>2.5336956011413007E-2</v>
      </c>
      <c r="M145" s="6">
        <f>F145/E145</f>
        <v>0.1576498656757935</v>
      </c>
      <c r="N145" s="6">
        <f>G145/F145</f>
        <v>0.28007300713762567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J62:K62 L62:N6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md531</cp:lastModifiedBy>
  <dcterms:created xsi:type="dcterms:W3CDTF">2022-12-06T02:25:43Z</dcterms:created>
  <dcterms:modified xsi:type="dcterms:W3CDTF">2022-12-12T14:15:45Z</dcterms:modified>
</cp:coreProperties>
</file>