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516"/>
  </bookViews>
  <sheets>
    <sheet name="狀態統計" sheetId="5" r:id="rId1"/>
    <sheet name="狀態圖" sheetId="4" r:id="rId2"/>
    <sheet name="工作表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D3" i="5"/>
  <c r="E3" i="5" s="1"/>
  <c r="E4" i="5" s="1"/>
  <c r="D4" i="5"/>
  <c r="D5" i="5"/>
  <c r="E5" i="5" s="1"/>
  <c r="D6" i="5"/>
  <c r="E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E10" i="5" l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7" i="5"/>
  <c r="E8" i="5" s="1"/>
  <c r="E9" i="5" s="1"/>
</calcChain>
</file>

<file path=xl/sharedStrings.xml><?xml version="1.0" encoding="utf-8"?>
<sst xmlns="http://schemas.openxmlformats.org/spreadsheetml/2006/main" count="224" uniqueCount="224">
  <si>
    <t>2.1 因資料不足，故地圖資料無法完整呈現</t>
  </si>
  <si>
    <t>4. 以某電商平均處理量300/S需七台伺服器，估計約需一台伺服器即可處理</t>
  </si>
  <si>
    <t>381043734;89227622</t>
  </si>
  <si>
    <t>1. 研究META DATA，研究方向</t>
    <phoneticPr fontId="1" type="noConversion"/>
  </si>
  <si>
    <t>2. 載小量資料研究資料型態，並操作資料，製作為網路圖並由地圖呈現</t>
    <phoneticPr fontId="1" type="noConversion"/>
  </si>
  <si>
    <t>2.2 使用 force-directed grpah 呈現郵件狀態</t>
    <phoneticPr fontId="1" type="noConversion"/>
  </si>
  <si>
    <t>2. 由研究方向來看(估計送達時間的網路服務基於郵件狀態改變及其改變的時間)，目前平均資料處理量為49/S</t>
    <phoneticPr fontId="1" type="noConversion"/>
  </si>
  <si>
    <t>Z -&gt; N</t>
  </si>
  <si>
    <t>Y -&gt; N</t>
  </si>
  <si>
    <t>W -&gt; S</t>
  </si>
  <si>
    <t>P -&gt; O</t>
  </si>
  <si>
    <t>O -&gt; P</t>
  </si>
  <si>
    <t>O -&gt; M</t>
  </si>
  <si>
    <t>N -&gt; P</t>
  </si>
  <si>
    <t>N -&gt; M</t>
  </si>
  <si>
    <t>L -&gt; P</t>
  </si>
  <si>
    <t>L -&gt; L</t>
  </si>
  <si>
    <t>I -&gt; M</t>
  </si>
  <si>
    <t>H -&gt; N</t>
  </si>
  <si>
    <t>N -&gt; O</t>
  </si>
  <si>
    <t>N -&gt; Y</t>
  </si>
  <si>
    <t>W -&gt; T</t>
  </si>
  <si>
    <t>T -&gt; Q</t>
  </si>
  <si>
    <t>S -&gt; Q</t>
  </si>
  <si>
    <t>N -&gt; Z</t>
  </si>
  <si>
    <t>Q -&gt; T</t>
  </si>
  <si>
    <t>P -&gt; S</t>
  </si>
  <si>
    <t>Z -&gt; O</t>
  </si>
  <si>
    <t>H -&gt; L</t>
  </si>
  <si>
    <t>H -&gt; M</t>
  </si>
  <si>
    <t>O -&gt; N</t>
  </si>
  <si>
    <t>I -&gt; O</t>
  </si>
  <si>
    <t>I -&gt; N</t>
  </si>
  <si>
    <t>L -&gt; I</t>
  </si>
  <si>
    <t>V -&gt; N</t>
  </si>
  <si>
    <t>M -&gt; Z</t>
  </si>
  <si>
    <t>M -&gt; Y</t>
  </si>
  <si>
    <t>S -&gt; X</t>
  </si>
  <si>
    <t>W -&gt; A</t>
  </si>
  <si>
    <t>S -&gt; W</t>
  </si>
  <si>
    <t>A -&gt; L</t>
  </si>
  <si>
    <t>S -&gt; T</t>
  </si>
  <si>
    <t>N -&gt; A</t>
  </si>
  <si>
    <t>W -&gt; V</t>
  </si>
  <si>
    <t>S -&gt; A</t>
  </si>
  <si>
    <t>S -&gt; H</t>
  </si>
  <si>
    <t>H -&gt; S</t>
  </si>
  <si>
    <t>W -&gt; X</t>
  </si>
  <si>
    <t>O -&gt; Y</t>
  </si>
  <si>
    <t>S -&gt; V</t>
  </si>
  <si>
    <t>P -&gt; L</t>
  </si>
  <si>
    <t>M -&gt; O</t>
  </si>
  <si>
    <t>Z -&gt; L</t>
  </si>
  <si>
    <t>Q -&gt; P</t>
  </si>
  <si>
    <t>S -&gt; P</t>
  </si>
  <si>
    <t>G -&gt; W</t>
  </si>
  <si>
    <t>N -&gt; L</t>
  </si>
  <si>
    <t>A -&gt; S</t>
  </si>
  <si>
    <t>L -&gt; Y</t>
  </si>
  <si>
    <t>Q -&gt; X</t>
  </si>
  <si>
    <t>Y -&gt; S</t>
  </si>
  <si>
    <t>M -&gt; N</t>
  </si>
  <si>
    <t>T -&gt; S</t>
  </si>
  <si>
    <t>T -&gt; W</t>
  </si>
  <si>
    <t>W -&gt; P</t>
  </si>
  <si>
    <t>M -&gt; M</t>
  </si>
  <si>
    <t>S -&gt; S</t>
  </si>
  <si>
    <t>T -&gt; V</t>
  </si>
  <si>
    <t>I -&gt; L</t>
  </si>
  <si>
    <t>X -&gt; Q</t>
  </si>
  <si>
    <t>W -&gt; Y</t>
  </si>
  <si>
    <t>O -&gt; Z</t>
  </si>
  <si>
    <t>Q -&gt; H</t>
  </si>
  <si>
    <t>A -&gt; O</t>
  </si>
  <si>
    <t>X -&gt; W</t>
  </si>
  <si>
    <t>Z -&gt; S</t>
  </si>
  <si>
    <t>G -&gt; X</t>
  </si>
  <si>
    <t>M -&gt; A</t>
  </si>
  <si>
    <t>L -&gt; Z</t>
  </si>
  <si>
    <t>S -&gt; Y</t>
  </si>
  <si>
    <t>X -&gt; A</t>
  </si>
  <si>
    <t>X -&gt; V</t>
  </si>
  <si>
    <t>V -&gt; W</t>
  </si>
  <si>
    <t>T -&gt; P</t>
  </si>
  <si>
    <t>L -&gt; M</t>
  </si>
  <si>
    <t>V -&gt; S</t>
  </si>
  <si>
    <t>W -&gt; Z</t>
  </si>
  <si>
    <t>W -&gt; W</t>
  </si>
  <si>
    <t>I -&gt; S</t>
  </si>
  <si>
    <t>P -&gt; Q</t>
  </si>
  <si>
    <t>L -&gt; O</t>
  </si>
  <si>
    <t>O -&gt; A</t>
  </si>
  <si>
    <t>Q -&gt; Q</t>
  </si>
  <si>
    <t>Q -&gt; W</t>
  </si>
  <si>
    <t>P -&gt; V</t>
  </si>
  <si>
    <t>X -&gt; G</t>
  </si>
  <si>
    <t>X -&gt; P</t>
  </si>
  <si>
    <t>S -&gt; I</t>
  </si>
  <si>
    <t>V -&gt; G</t>
  </si>
  <si>
    <t>T -&gt; X</t>
  </si>
  <si>
    <t>L -&gt; N</t>
  </si>
  <si>
    <t>G -&gt; V</t>
  </si>
  <si>
    <t>Q -&gt; Y</t>
  </si>
  <si>
    <t>X -&gt; T</t>
  </si>
  <si>
    <t>W -&gt; G</t>
  </si>
  <si>
    <t>A -&gt; W</t>
  </si>
  <si>
    <t>A -&gt; X</t>
  </si>
  <si>
    <t>Q -&gt; V</t>
  </si>
  <si>
    <t>G -&gt; Q</t>
  </si>
  <si>
    <t>Y -&gt; W</t>
  </si>
  <si>
    <t>T -&gt; G</t>
  </si>
  <si>
    <t>I -&gt; W</t>
  </si>
  <si>
    <t>V -&gt; Q</t>
  </si>
  <si>
    <t>T -&gt; H</t>
  </si>
  <si>
    <t>W -&gt; Q</t>
  </si>
  <si>
    <t>T -&gt; A</t>
  </si>
  <si>
    <t>A -&gt; T</t>
  </si>
  <si>
    <t>T -&gt; T</t>
  </si>
  <si>
    <t>H -&gt; Q</t>
  </si>
  <si>
    <t>Q -&gt; G</t>
  </si>
  <si>
    <t>Y -&gt; X</t>
  </si>
  <si>
    <t>Z -&gt; V</t>
  </si>
  <si>
    <t>G -&gt; H</t>
  </si>
  <si>
    <t>L -&gt; A</t>
  </si>
  <si>
    <t>X -&gt; X</t>
  </si>
  <si>
    <t>X -&gt; Z</t>
  </si>
  <si>
    <t>Q -&gt; Z</t>
  </si>
  <si>
    <t>T -&gt; I</t>
  </si>
  <si>
    <t>H -&gt; V</t>
  </si>
  <si>
    <t>G -&gt; P</t>
  </si>
  <si>
    <t>Q -&gt; A</t>
  </si>
  <si>
    <t>A -&gt; Q</t>
  </si>
  <si>
    <t>S -&gt; G</t>
  </si>
  <si>
    <t>Y -&gt; T</t>
  </si>
  <si>
    <t>P -&gt; T</t>
  </si>
  <si>
    <t>W -&gt; H</t>
  </si>
  <si>
    <t>V -&gt; V</t>
  </si>
  <si>
    <t>X -&gt; Y</t>
  </si>
  <si>
    <t>P -&gt; H</t>
  </si>
  <si>
    <t>H -&gt; A</t>
  </si>
  <si>
    <t>V -&gt; T</t>
  </si>
  <si>
    <t>Y -&gt; Q</t>
  </si>
  <si>
    <t>P -&gt; W</t>
  </si>
  <si>
    <t>P -&gt; A</t>
  </si>
  <si>
    <t>A -&gt; H</t>
  </si>
  <si>
    <t>Z -&gt; Q</t>
  </si>
  <si>
    <t>V -&gt; P</t>
  </si>
  <si>
    <t>Q -&gt; I</t>
  </si>
  <si>
    <t>I -&gt; P</t>
  </si>
  <si>
    <t>Y -&gt; P</t>
  </si>
  <si>
    <t>Z -&gt; W</t>
  </si>
  <si>
    <t>G -&gt; G</t>
  </si>
  <si>
    <t>G -&gt; A</t>
  </si>
  <si>
    <t>P -&gt; I</t>
  </si>
  <si>
    <t>I -&gt; T</t>
  </si>
  <si>
    <t>I -&gt; X</t>
  </si>
  <si>
    <t>T -&gt; Y</t>
  </si>
  <si>
    <t>Y -&gt; V</t>
  </si>
  <si>
    <t>V -&gt; I</t>
  </si>
  <si>
    <t>H -&gt; G</t>
  </si>
  <si>
    <t>Y -&gt; A</t>
  </si>
  <si>
    <t>V -&gt; Y</t>
  </si>
  <si>
    <t>A -&gt; G</t>
  </si>
  <si>
    <t>P -&gt; G</t>
  </si>
  <si>
    <t>H -&gt; H</t>
  </si>
  <si>
    <t>Z -&gt; T</t>
  </si>
  <si>
    <t>H -&gt; W</t>
  </si>
  <si>
    <t>V -&gt; H</t>
  </si>
  <si>
    <t>G -&gt; Z</t>
  </si>
  <si>
    <t>P -&gt; X</t>
  </si>
  <si>
    <t>S -&gt; Z</t>
  </si>
  <si>
    <t>X -&gt; I</t>
  </si>
  <si>
    <t>G -&gt; S</t>
  </si>
  <si>
    <t>I -&gt; G</t>
  </si>
  <si>
    <t>H -&gt; I</t>
  </si>
  <si>
    <t>I -&gt; H</t>
  </si>
  <si>
    <t>Y -&gt; Z</t>
  </si>
  <si>
    <t>W -&gt; I</t>
  </si>
  <si>
    <t>Z -&gt; H</t>
  </si>
  <si>
    <t>Z -&gt; X</t>
  </si>
  <si>
    <t>P -&gt; P</t>
  </si>
  <si>
    <t>H -&gt; T</t>
  </si>
  <si>
    <t>A -&gt; I</t>
  </si>
  <si>
    <t>V -&gt; X</t>
  </si>
  <si>
    <t>P -&gt; Z</t>
  </si>
  <si>
    <t>A -&gt; P</t>
  </si>
  <si>
    <t>V -&gt; Z</t>
  </si>
  <si>
    <t>V -&gt; A</t>
  </si>
  <si>
    <t>I -&gt; Y</t>
  </si>
  <si>
    <t>Y -&gt; Y</t>
  </si>
  <si>
    <t>H -&gt; P</t>
  </si>
  <si>
    <t>I -&gt; V</t>
  </si>
  <si>
    <t>I -&gt; I</t>
  </si>
  <si>
    <t>Z -&gt; A</t>
  </si>
  <si>
    <t>H -&gt; X</t>
  </si>
  <si>
    <t>A -&gt; V</t>
  </si>
  <si>
    <t>I -&gt; Z</t>
  </si>
  <si>
    <t>I -&gt; A</t>
  </si>
  <si>
    <t>X -&gt; H</t>
  </si>
  <si>
    <t>Z -&gt; I</t>
  </si>
  <si>
    <t>Z -&gt; P</t>
  </si>
  <si>
    <t>G -&gt; T</t>
  </si>
  <si>
    <t>I -&gt; Q</t>
  </si>
  <si>
    <t>P -&gt; Y</t>
  </si>
  <si>
    <t>A -&gt; Y</t>
  </si>
  <si>
    <t>A -&gt; A</t>
  </si>
  <si>
    <t>T -&gt; Z</t>
  </si>
  <si>
    <t>G -&gt; Y</t>
  </si>
  <si>
    <t>Y -&gt; G</t>
  </si>
  <si>
    <t>H -&gt; Z</t>
  </si>
  <si>
    <t>G -&gt; I</t>
  </si>
  <si>
    <t>Z -&gt; G</t>
  </si>
  <si>
    <t>H -&gt; Y</t>
  </si>
  <si>
    <t>Z -&gt; Z</t>
  </si>
  <si>
    <t>Y -&gt; H</t>
  </si>
  <si>
    <t>A -&gt; Z</t>
  </si>
  <si>
    <t>Y -&gt; I</t>
  </si>
  <si>
    <t>Z -&gt; Y</t>
  </si>
  <si>
    <r>
      <rPr>
        <b/>
        <sz val="12"/>
        <color theme="1"/>
        <rFont val="標楷體"/>
        <family val="4"/>
        <charset val="136"/>
      </rPr>
      <t>累計百分比</t>
    </r>
    <phoneticPr fontId="1" type="noConversion"/>
  </si>
  <si>
    <r>
      <rPr>
        <b/>
        <sz val="12"/>
        <color theme="1"/>
        <rFont val="標楷體"/>
        <family val="4"/>
        <charset val="136"/>
      </rPr>
      <t>百分比</t>
    </r>
    <phoneticPr fontId="1" type="noConversion"/>
  </si>
  <si>
    <r>
      <rPr>
        <b/>
        <sz val="12"/>
        <color theme="1"/>
        <rFont val="標楷體"/>
        <family val="4"/>
        <charset val="136"/>
      </rPr>
      <t>平時時數</t>
    </r>
    <phoneticPr fontId="1" type="noConversion"/>
  </si>
  <si>
    <r>
      <rPr>
        <b/>
        <sz val="12"/>
        <color theme="1"/>
        <rFont val="標楷體"/>
        <family val="4"/>
        <charset val="136"/>
      </rPr>
      <t>計數</t>
    </r>
    <phoneticPr fontId="1" type="noConversion"/>
  </si>
  <si>
    <r>
      <rPr>
        <b/>
        <sz val="12"/>
        <color theme="1"/>
        <rFont val="標楷體"/>
        <family val="4"/>
        <charset val="136"/>
      </rPr>
      <t>狀態變化</t>
    </r>
    <phoneticPr fontId="1" type="noConversion"/>
  </si>
  <si>
    <t>有效資料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</si>
</sst>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新細明體"/>
      <family val="2"/>
      <charset val="136"/>
      <scheme val="minor"/>
    </font>
    <font>
      <sz val="12"/>
      <name val="Calibri"/>
      <family val="2"/>
    </font>
    <font>
      <b/>
      <sz val="12"/>
      <name val="Calibri"/>
      <family val="2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0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0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0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0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161925</xdr:rowOff>
    </xdr:from>
    <xdr:to>
      <xdr:col>13</xdr:col>
      <xdr:colOff>47625</xdr:colOff>
      <xdr:row>24</xdr:row>
      <xdr:rowOff>129540</xdr:rowOff>
    </xdr:to>
    <xdr:grpSp>
      <xdr:nvGrpSpPr>
        <xdr:cNvPr id="49" name="群組 48"/>
        <xdr:cNvGrpSpPr/>
      </xdr:nvGrpSpPr>
      <xdr:grpSpPr>
        <a:xfrm>
          <a:off x="1676400" y="2013585"/>
          <a:ext cx="6296025" cy="3053715"/>
          <a:chOff x="1676400" y="2013585"/>
          <a:chExt cx="6296025" cy="3053715"/>
        </a:xfrm>
      </xdr:grpSpPr>
      <xdr:sp macro="" textlink="">
        <xdr:nvSpPr>
          <xdr:cNvPr id="3" name="圓角矩形 2"/>
          <xdr:cNvSpPr/>
        </xdr:nvSpPr>
        <xdr:spPr>
          <a:xfrm>
            <a:off x="3139028" y="310793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Z</a:t>
            </a:r>
            <a:endParaRPr lang="zh-TW" altLang="en-US" sz="2800"/>
          </a:p>
        </xdr:txBody>
      </xdr:sp>
      <xdr:sp macro="" textlink="">
        <xdr:nvSpPr>
          <xdr:cNvPr id="4" name="圓角矩形 3"/>
          <xdr:cNvSpPr/>
        </xdr:nvSpPr>
        <xdr:spPr>
          <a:xfrm>
            <a:off x="4694121" y="310793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Y</a:t>
            </a:r>
            <a:endParaRPr lang="zh-TW" altLang="en-US" sz="2800"/>
          </a:p>
        </xdr:txBody>
      </xdr:sp>
      <xdr:sp macro="" textlink="">
        <xdr:nvSpPr>
          <xdr:cNvPr id="5" name="圓角矩形 4"/>
          <xdr:cNvSpPr/>
        </xdr:nvSpPr>
        <xdr:spPr>
          <a:xfrm>
            <a:off x="6274432" y="310793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I</a:t>
            </a:r>
            <a:endParaRPr lang="zh-TW" altLang="en-US" sz="2800"/>
          </a:p>
        </xdr:txBody>
      </xdr:sp>
      <xdr:sp macro="" textlink="">
        <xdr:nvSpPr>
          <xdr:cNvPr id="6" name="圓角矩形 5"/>
          <xdr:cNvSpPr/>
        </xdr:nvSpPr>
        <xdr:spPr>
          <a:xfrm>
            <a:off x="1676400" y="310793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A</a:t>
            </a:r>
            <a:endParaRPr lang="zh-TW" altLang="en-US" sz="2800"/>
          </a:p>
        </xdr:txBody>
      </xdr:sp>
      <xdr:sp macro="" textlink="">
        <xdr:nvSpPr>
          <xdr:cNvPr id="7" name="圓角矩形 6"/>
          <xdr:cNvSpPr/>
        </xdr:nvSpPr>
        <xdr:spPr>
          <a:xfrm>
            <a:off x="5332970" y="4426757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H</a:t>
            </a:r>
            <a:endParaRPr lang="zh-TW" altLang="en-US" sz="2800"/>
          </a:p>
        </xdr:txBody>
      </xdr:sp>
      <xdr:sp macro="" textlink="">
        <xdr:nvSpPr>
          <xdr:cNvPr id="8" name="圓角矩形 7"/>
          <xdr:cNvSpPr/>
        </xdr:nvSpPr>
        <xdr:spPr>
          <a:xfrm>
            <a:off x="5240505" y="2050999"/>
            <a:ext cx="462325" cy="48637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G</a:t>
            </a:r>
            <a:endParaRPr lang="zh-TW" altLang="en-US" sz="2800"/>
          </a:p>
        </xdr:txBody>
      </xdr:sp>
      <xdr:sp macro="" textlink="">
        <xdr:nvSpPr>
          <xdr:cNvPr id="9" name="圓角矩形 8"/>
          <xdr:cNvSpPr/>
        </xdr:nvSpPr>
        <xdr:spPr>
          <a:xfrm>
            <a:off x="2802792" y="2013585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T</a:t>
            </a:r>
            <a:endParaRPr lang="zh-TW" altLang="en-US" sz="2800"/>
          </a:p>
        </xdr:txBody>
      </xdr:sp>
      <xdr:cxnSp macro="">
        <xdr:nvCxnSpPr>
          <xdr:cNvPr id="10" name="弧形接點 9"/>
          <xdr:cNvCxnSpPr>
            <a:stCxn id="6" idx="3"/>
            <a:endCxn id="4" idx="2"/>
          </xdr:cNvCxnSpPr>
        </xdr:nvCxnSpPr>
        <xdr:spPr>
          <a:xfrm>
            <a:off x="2138725" y="3346442"/>
            <a:ext cx="2786559" cy="238511"/>
          </a:xfrm>
          <a:prstGeom prst="curvedConnector4">
            <a:avLst>
              <a:gd name="adj1" fmla="val 29864"/>
              <a:gd name="adj2" fmla="val 362746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圓角矩形 10"/>
          <xdr:cNvSpPr/>
        </xdr:nvSpPr>
        <xdr:spPr>
          <a:xfrm>
            <a:off x="4031148" y="4590278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P</a:t>
            </a:r>
            <a:endParaRPr lang="zh-TW" altLang="en-US" sz="2800"/>
          </a:p>
        </xdr:txBody>
      </xdr:sp>
      <xdr:cxnSp macro="">
        <xdr:nvCxnSpPr>
          <xdr:cNvPr id="12" name="弧形接點 11"/>
          <xdr:cNvCxnSpPr>
            <a:stCxn id="11" idx="3"/>
            <a:endCxn id="4" idx="2"/>
          </xdr:cNvCxnSpPr>
        </xdr:nvCxnSpPr>
        <xdr:spPr>
          <a:xfrm flipV="1">
            <a:off x="4493473" y="3584952"/>
            <a:ext cx="431811" cy="1243837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圓角矩形 12"/>
          <xdr:cNvSpPr/>
        </xdr:nvSpPr>
        <xdr:spPr>
          <a:xfrm>
            <a:off x="7510100" y="310793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Q</a:t>
            </a:r>
            <a:endParaRPr lang="zh-TW" altLang="en-US" sz="2800"/>
          </a:p>
        </xdr:txBody>
      </xdr:sp>
      <xdr:cxnSp macro="">
        <xdr:nvCxnSpPr>
          <xdr:cNvPr id="14" name="直線單箭頭接點 13"/>
          <xdr:cNvCxnSpPr>
            <a:stCxn id="5" idx="3"/>
            <a:endCxn id="13" idx="1"/>
          </xdr:cNvCxnSpPr>
        </xdr:nvCxnSpPr>
        <xdr:spPr>
          <a:xfrm>
            <a:off x="6736757" y="3346442"/>
            <a:ext cx="773344" cy="0"/>
          </a:xfrm>
          <a:prstGeom prst="straightConnector1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弧形接點 14"/>
          <xdr:cNvCxnSpPr>
            <a:stCxn id="8" idx="3"/>
            <a:endCxn id="9" idx="0"/>
          </xdr:cNvCxnSpPr>
        </xdr:nvCxnSpPr>
        <xdr:spPr>
          <a:xfrm flipH="1" flipV="1">
            <a:off x="3033955" y="2013586"/>
            <a:ext cx="2668875" cy="280601"/>
          </a:xfrm>
          <a:prstGeom prst="curvedConnector4">
            <a:avLst>
              <a:gd name="adj1" fmla="val -7559"/>
              <a:gd name="adj2" fmla="val 180000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弧形接點 15"/>
          <xdr:cNvCxnSpPr>
            <a:stCxn id="3" idx="3"/>
            <a:endCxn id="11" idx="1"/>
          </xdr:cNvCxnSpPr>
        </xdr:nvCxnSpPr>
        <xdr:spPr>
          <a:xfrm>
            <a:off x="3601353" y="3346441"/>
            <a:ext cx="429795" cy="1482348"/>
          </a:xfrm>
          <a:prstGeom prst="curvedConnector3">
            <a:avLst>
              <a:gd name="adj1" fmla="val 50000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弧形接點 16"/>
          <xdr:cNvCxnSpPr>
            <a:stCxn id="3" idx="3"/>
            <a:endCxn id="5" idx="0"/>
          </xdr:cNvCxnSpPr>
        </xdr:nvCxnSpPr>
        <xdr:spPr>
          <a:xfrm flipV="1">
            <a:off x="3601353" y="3107930"/>
            <a:ext cx="2904242" cy="238512"/>
          </a:xfrm>
          <a:prstGeom prst="curvedConnector4">
            <a:avLst>
              <a:gd name="adj1" fmla="val 14761"/>
              <a:gd name="adj2" fmla="val 801959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圓角矩形 17"/>
          <xdr:cNvSpPr/>
        </xdr:nvSpPr>
        <xdr:spPr>
          <a:xfrm>
            <a:off x="6089502" y="3949734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X</a:t>
            </a:r>
            <a:endParaRPr lang="zh-TW" altLang="en-US" sz="2800"/>
          </a:p>
        </xdr:txBody>
      </xdr:sp>
      <xdr:cxnSp macro="">
        <xdr:nvCxnSpPr>
          <xdr:cNvPr id="19" name="弧形接點 18"/>
          <xdr:cNvCxnSpPr>
            <a:stCxn id="18" idx="1"/>
            <a:endCxn id="7" idx="0"/>
          </xdr:cNvCxnSpPr>
        </xdr:nvCxnSpPr>
        <xdr:spPr>
          <a:xfrm rot="10800000" flipV="1">
            <a:off x="5564133" y="4188246"/>
            <a:ext cx="525369" cy="238511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弧形接點 19"/>
          <xdr:cNvCxnSpPr>
            <a:stCxn id="5" idx="3"/>
            <a:endCxn id="6" idx="0"/>
          </xdr:cNvCxnSpPr>
        </xdr:nvCxnSpPr>
        <xdr:spPr>
          <a:xfrm flipH="1" flipV="1">
            <a:off x="1907563" y="3107930"/>
            <a:ext cx="4829194" cy="238512"/>
          </a:xfrm>
          <a:prstGeom prst="curvedConnector4">
            <a:avLst>
              <a:gd name="adj1" fmla="val -4178"/>
              <a:gd name="adj2" fmla="val 899998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弧形接點 20"/>
          <xdr:cNvCxnSpPr>
            <a:stCxn id="5" idx="3"/>
            <a:endCxn id="3" idx="0"/>
          </xdr:cNvCxnSpPr>
        </xdr:nvCxnSpPr>
        <xdr:spPr>
          <a:xfrm flipH="1" flipV="1">
            <a:off x="3370191" y="3107930"/>
            <a:ext cx="3366566" cy="238512"/>
          </a:xfrm>
          <a:prstGeom prst="curvedConnector4">
            <a:avLst>
              <a:gd name="adj1" fmla="val -5993"/>
              <a:gd name="adj2" fmla="val 990194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圓角矩形 21"/>
          <xdr:cNvSpPr/>
        </xdr:nvSpPr>
        <xdr:spPr>
          <a:xfrm>
            <a:off x="2474961" y="4267750"/>
            <a:ext cx="462325" cy="47702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2800"/>
              <a:t>V</a:t>
            </a:r>
            <a:endParaRPr lang="zh-TW" altLang="en-US" sz="2800"/>
          </a:p>
        </xdr:txBody>
      </xdr:sp>
      <xdr:cxnSp macro="">
        <xdr:nvCxnSpPr>
          <xdr:cNvPr id="23" name="弧形接點 22"/>
          <xdr:cNvCxnSpPr>
            <a:stCxn id="6" idx="3"/>
            <a:endCxn id="22" idx="0"/>
          </xdr:cNvCxnSpPr>
        </xdr:nvCxnSpPr>
        <xdr:spPr>
          <a:xfrm>
            <a:off x="2138725" y="3346443"/>
            <a:ext cx="567399" cy="921307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弧形接點 23"/>
          <xdr:cNvCxnSpPr>
            <a:stCxn id="7" idx="3"/>
            <a:endCxn id="18" idx="2"/>
          </xdr:cNvCxnSpPr>
        </xdr:nvCxnSpPr>
        <xdr:spPr>
          <a:xfrm flipV="1">
            <a:off x="5795295" y="4426758"/>
            <a:ext cx="525370" cy="238512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弧形接點 24"/>
          <xdr:cNvCxnSpPr>
            <a:stCxn id="3" idx="3"/>
            <a:endCxn id="6" idx="0"/>
          </xdr:cNvCxnSpPr>
        </xdr:nvCxnSpPr>
        <xdr:spPr>
          <a:xfrm flipH="1" flipV="1">
            <a:off x="1907563" y="3107930"/>
            <a:ext cx="1693790" cy="238512"/>
          </a:xfrm>
          <a:prstGeom prst="curvedConnector4">
            <a:avLst>
              <a:gd name="adj1" fmla="val -11911"/>
              <a:gd name="adj2" fmla="val 264705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弧形接點 25"/>
          <xdr:cNvCxnSpPr>
            <a:stCxn id="5" idx="3"/>
            <a:endCxn id="5" idx="2"/>
          </xdr:cNvCxnSpPr>
        </xdr:nvCxnSpPr>
        <xdr:spPr>
          <a:xfrm flipH="1">
            <a:off x="6505595" y="3346443"/>
            <a:ext cx="231162" cy="238511"/>
          </a:xfrm>
          <a:prstGeom prst="curvedConnector4">
            <a:avLst>
              <a:gd name="adj1" fmla="val -87273"/>
              <a:gd name="adj2" fmla="val 194118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弧形接點 26"/>
          <xdr:cNvCxnSpPr>
            <a:stCxn id="5" idx="3"/>
            <a:endCxn id="22" idx="2"/>
          </xdr:cNvCxnSpPr>
        </xdr:nvCxnSpPr>
        <xdr:spPr>
          <a:xfrm flipH="1">
            <a:off x="2706124" y="3346443"/>
            <a:ext cx="4030632" cy="1398331"/>
          </a:xfrm>
          <a:prstGeom prst="curvedConnector4">
            <a:avLst>
              <a:gd name="adj1" fmla="val -5005"/>
              <a:gd name="adj2" fmla="val 150168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弧形接點 27"/>
          <xdr:cNvCxnSpPr>
            <a:stCxn id="7" idx="2"/>
            <a:endCxn id="11" idx="2"/>
          </xdr:cNvCxnSpPr>
        </xdr:nvCxnSpPr>
        <xdr:spPr>
          <a:xfrm rot="5400000">
            <a:off x="4831462" y="4334628"/>
            <a:ext cx="163521" cy="1301822"/>
          </a:xfrm>
          <a:prstGeom prst="curvedConnector3">
            <a:avLst>
              <a:gd name="adj1" fmla="val 239799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弧形接點 28"/>
          <xdr:cNvCxnSpPr>
            <a:stCxn id="4" idx="3"/>
            <a:endCxn id="4" idx="2"/>
          </xdr:cNvCxnSpPr>
        </xdr:nvCxnSpPr>
        <xdr:spPr>
          <a:xfrm flipH="1">
            <a:off x="4925284" y="3346443"/>
            <a:ext cx="231162" cy="238511"/>
          </a:xfrm>
          <a:prstGeom prst="curvedConnector4">
            <a:avLst>
              <a:gd name="adj1" fmla="val -87273"/>
              <a:gd name="adj2" fmla="val 194118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弧形接點 29"/>
          <xdr:cNvCxnSpPr>
            <a:stCxn id="5" idx="3"/>
            <a:endCxn id="4" idx="0"/>
          </xdr:cNvCxnSpPr>
        </xdr:nvCxnSpPr>
        <xdr:spPr>
          <a:xfrm flipH="1" flipV="1">
            <a:off x="4925284" y="3107931"/>
            <a:ext cx="1811473" cy="238512"/>
          </a:xfrm>
          <a:prstGeom prst="curvedConnector4">
            <a:avLst>
              <a:gd name="adj1" fmla="val -11137"/>
              <a:gd name="adj2" fmla="val 268627"/>
            </a:avLst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弧形接點 30"/>
          <xdr:cNvCxnSpPr>
            <a:stCxn id="22" idx="1"/>
            <a:endCxn id="6" idx="2"/>
          </xdr:cNvCxnSpPr>
        </xdr:nvCxnSpPr>
        <xdr:spPr>
          <a:xfrm rot="10800000">
            <a:off x="1907564" y="3584955"/>
            <a:ext cx="567398" cy="921308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弧形接點 31"/>
          <xdr:cNvCxnSpPr>
            <a:stCxn id="22" idx="3"/>
            <a:endCxn id="3" idx="2"/>
          </xdr:cNvCxnSpPr>
        </xdr:nvCxnSpPr>
        <xdr:spPr>
          <a:xfrm flipV="1">
            <a:off x="2937286" y="3584954"/>
            <a:ext cx="432905" cy="921308"/>
          </a:xfrm>
          <a:prstGeom prst="curvedConnector2">
            <a:avLst/>
          </a:prstGeom>
          <a:ln w="19050">
            <a:solidFill>
              <a:schemeClr val="accent4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弧形接點 32"/>
          <xdr:cNvCxnSpPr>
            <a:stCxn id="9" idx="2"/>
            <a:endCxn id="3" idx="0"/>
          </xdr:cNvCxnSpPr>
        </xdr:nvCxnSpPr>
        <xdr:spPr>
          <a:xfrm rot="16200000" flipH="1">
            <a:off x="2893411" y="2631152"/>
            <a:ext cx="617323" cy="336236"/>
          </a:xfrm>
          <a:prstGeom prst="curvedConnector3">
            <a:avLst>
              <a:gd name="adj1" fmla="val 50000"/>
            </a:avLst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弧形接點 33"/>
          <xdr:cNvCxnSpPr>
            <a:stCxn id="6" idx="3"/>
            <a:endCxn id="6" idx="2"/>
          </xdr:cNvCxnSpPr>
        </xdr:nvCxnSpPr>
        <xdr:spPr>
          <a:xfrm flipH="1">
            <a:off x="1907563" y="3346443"/>
            <a:ext cx="231162" cy="238511"/>
          </a:xfrm>
          <a:prstGeom prst="curvedConnector4">
            <a:avLst>
              <a:gd name="adj1" fmla="val -87273"/>
              <a:gd name="adj2" fmla="val 194118"/>
            </a:avLst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單箭頭接點 34"/>
          <xdr:cNvCxnSpPr>
            <a:stCxn id="6" idx="3"/>
            <a:endCxn id="3" idx="1"/>
          </xdr:cNvCxnSpPr>
        </xdr:nvCxnSpPr>
        <xdr:spPr>
          <a:xfrm>
            <a:off x="2138725" y="3346443"/>
            <a:ext cx="1000303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弧形接點 35"/>
          <xdr:cNvCxnSpPr>
            <a:stCxn id="3" idx="3"/>
            <a:endCxn id="3" idx="2"/>
          </xdr:cNvCxnSpPr>
        </xdr:nvCxnSpPr>
        <xdr:spPr>
          <a:xfrm flipH="1">
            <a:off x="3370191" y="3346443"/>
            <a:ext cx="231162" cy="238511"/>
          </a:xfrm>
          <a:prstGeom prst="curvedConnector4">
            <a:avLst>
              <a:gd name="adj1" fmla="val -87273"/>
              <a:gd name="adj2" fmla="val 194118"/>
            </a:avLst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單箭頭接點 36"/>
          <xdr:cNvCxnSpPr>
            <a:stCxn id="3" idx="3"/>
            <a:endCxn id="4" idx="1"/>
          </xdr:cNvCxnSpPr>
        </xdr:nvCxnSpPr>
        <xdr:spPr>
          <a:xfrm>
            <a:off x="3601353" y="3346443"/>
            <a:ext cx="1092768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單箭頭接點 37"/>
          <xdr:cNvCxnSpPr>
            <a:stCxn id="4" idx="3"/>
            <a:endCxn id="5" idx="1"/>
          </xdr:cNvCxnSpPr>
        </xdr:nvCxnSpPr>
        <xdr:spPr>
          <a:xfrm>
            <a:off x="5156446" y="3346443"/>
            <a:ext cx="1117986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弧形接點 38"/>
          <xdr:cNvCxnSpPr>
            <a:stCxn id="4" idx="3"/>
            <a:endCxn id="7" idx="0"/>
          </xdr:cNvCxnSpPr>
        </xdr:nvCxnSpPr>
        <xdr:spPr>
          <a:xfrm>
            <a:off x="5156446" y="3346443"/>
            <a:ext cx="407687" cy="1080316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弧形接點 39"/>
          <xdr:cNvCxnSpPr>
            <a:stCxn id="7" idx="1"/>
            <a:endCxn id="4" idx="2"/>
          </xdr:cNvCxnSpPr>
        </xdr:nvCxnSpPr>
        <xdr:spPr>
          <a:xfrm rot="10800000">
            <a:off x="4925284" y="3584954"/>
            <a:ext cx="407686" cy="1080317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弧形接點 40"/>
          <xdr:cNvCxnSpPr>
            <a:stCxn id="8" idx="3"/>
            <a:endCxn id="5" idx="0"/>
          </xdr:cNvCxnSpPr>
        </xdr:nvCxnSpPr>
        <xdr:spPr>
          <a:xfrm>
            <a:off x="5702831" y="2294186"/>
            <a:ext cx="802765" cy="813744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弧形接點 41"/>
          <xdr:cNvCxnSpPr>
            <a:stCxn id="7" idx="1"/>
            <a:endCxn id="3" idx="2"/>
          </xdr:cNvCxnSpPr>
        </xdr:nvCxnSpPr>
        <xdr:spPr>
          <a:xfrm rot="10800000">
            <a:off x="3370192" y="3584954"/>
            <a:ext cx="1962779" cy="1080317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弧形接點 42"/>
          <xdr:cNvCxnSpPr>
            <a:stCxn id="4" idx="3"/>
            <a:endCxn id="8" idx="2"/>
          </xdr:cNvCxnSpPr>
        </xdr:nvCxnSpPr>
        <xdr:spPr>
          <a:xfrm flipV="1">
            <a:off x="5156446" y="2537374"/>
            <a:ext cx="315222" cy="809069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弧形接點 43"/>
          <xdr:cNvCxnSpPr>
            <a:stCxn id="8" idx="1"/>
            <a:endCxn id="4" idx="0"/>
          </xdr:cNvCxnSpPr>
        </xdr:nvCxnSpPr>
        <xdr:spPr>
          <a:xfrm rot="10800000" flipV="1">
            <a:off x="4925285" y="2294185"/>
            <a:ext cx="315221" cy="813744"/>
          </a:xfrm>
          <a:prstGeom prst="curvedConnector2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弧形接點 44"/>
          <xdr:cNvCxnSpPr>
            <a:stCxn id="3" idx="3"/>
            <a:endCxn id="8" idx="0"/>
          </xdr:cNvCxnSpPr>
        </xdr:nvCxnSpPr>
        <xdr:spPr>
          <a:xfrm flipV="1">
            <a:off x="3601353" y="2050999"/>
            <a:ext cx="1870315" cy="1295443"/>
          </a:xfrm>
          <a:prstGeom prst="curvedConnector4">
            <a:avLst>
              <a:gd name="adj1" fmla="val 43820"/>
              <a:gd name="adj2" fmla="val 113719"/>
            </a:avLst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0</xdr:colOff>
      <xdr:row>29</xdr:row>
      <xdr:rowOff>0</xdr:rowOff>
    </xdr:from>
    <xdr:to>
      <xdr:col>14</xdr:col>
      <xdr:colOff>207810</xdr:colOff>
      <xdr:row>50</xdr:row>
      <xdr:rowOff>166505</xdr:rowOff>
    </xdr:to>
    <xdr:pic>
      <xdr:nvPicPr>
        <xdr:cNvPr id="50" name="圖片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966460"/>
          <a:ext cx="6303810" cy="4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workbookViewId="0"/>
  </sheetViews>
  <sheetFormatPr defaultColWidth="9" defaultRowHeight="16.2"/>
  <cols>
    <col min="1" max="1" width="11" style="2" bestFit="1" customWidth="1"/>
    <col min="2" max="2" width="13.5546875" style="3" bestFit="1" customWidth="1"/>
    <col min="3" max="3" width="11" style="5" bestFit="1" customWidth="1"/>
    <col min="4" max="4" width="8.5546875" style="4" bestFit="1" customWidth="1"/>
    <col min="5" max="5" width="13.5546875" style="2" bestFit="1" customWidth="1"/>
    <col min="6" max="10" width="9" style="2"/>
    <col min="11" max="11" width="10.5546875" style="2" bestFit="1" customWidth="1"/>
    <col min="12" max="16384" width="9" style="2"/>
  </cols>
  <sheetData>
    <row r="1" spans="1:5">
      <c r="A1" s="24" t="s">
        <v>223</v>
      </c>
      <c r="B1" s="25">
        <f>SUM(B3:B213)</f>
        <v>290977795</v>
      </c>
    </row>
    <row r="2" spans="1:5">
      <c r="A2" s="9" t="s">
        <v>222</v>
      </c>
      <c r="B2" s="23" t="s">
        <v>221</v>
      </c>
      <c r="C2" s="22" t="s">
        <v>220</v>
      </c>
      <c r="D2" s="21" t="s">
        <v>219</v>
      </c>
      <c r="E2" s="20" t="s">
        <v>218</v>
      </c>
    </row>
    <row r="3" spans="1:5" s="15" customFormat="1">
      <c r="A3" s="19" t="s">
        <v>217</v>
      </c>
      <c r="B3" s="18">
        <v>75647648</v>
      </c>
      <c r="C3" s="17">
        <v>21.198533000000001</v>
      </c>
      <c r="D3" s="16">
        <f>B3/SUM($B$3:$B$213)</f>
        <v>0.2599773910583108</v>
      </c>
      <c r="E3" s="16">
        <f>D3</f>
        <v>0.2599773910583108</v>
      </c>
    </row>
    <row r="4" spans="1:5" s="15" customFormat="1">
      <c r="A4" s="19" t="s">
        <v>216</v>
      </c>
      <c r="B4" s="18">
        <v>74231948</v>
      </c>
      <c r="C4" s="17">
        <v>6.1141480000000001</v>
      </c>
      <c r="D4" s="16">
        <f>B4/SUM($B$3:$B$213)</f>
        <v>0.25511207135238617</v>
      </c>
      <c r="E4" s="16">
        <f>D4+E3</f>
        <v>0.51508946241069697</v>
      </c>
    </row>
    <row r="5" spans="1:5" s="15" customFormat="1">
      <c r="A5" s="19" t="s">
        <v>215</v>
      </c>
      <c r="B5" s="18">
        <v>61845982</v>
      </c>
      <c r="C5" s="17">
        <v>7.8831170000000004</v>
      </c>
      <c r="D5" s="16">
        <f>B5/SUM($B$3:$B$213)</f>
        <v>0.21254536621943954</v>
      </c>
      <c r="E5" s="16">
        <f>D5+E4</f>
        <v>0.72763482863013651</v>
      </c>
    </row>
    <row r="6" spans="1:5" s="15" customFormat="1">
      <c r="A6" s="19" t="s">
        <v>214</v>
      </c>
      <c r="B6" s="18">
        <v>17046769</v>
      </c>
      <c r="C6" s="17">
        <v>5.1209660000000001</v>
      </c>
      <c r="D6" s="16">
        <f>B6/SUM($B$3:$B$213)</f>
        <v>5.8584432533760868E-2</v>
      </c>
      <c r="E6" s="16">
        <f>D6+E5</f>
        <v>0.7862192611638974</v>
      </c>
    </row>
    <row r="7" spans="1:5" s="15" customFormat="1">
      <c r="A7" s="19" t="s">
        <v>213</v>
      </c>
      <c r="B7" s="18">
        <v>13297445</v>
      </c>
      <c r="C7" s="17">
        <v>12.924244</v>
      </c>
      <c r="D7" s="16">
        <f>B7/SUM($B$3:$B$213)</f>
        <v>4.5699174399201146E-2</v>
      </c>
      <c r="E7" s="16">
        <f>D7+E6</f>
        <v>0.83191843556309852</v>
      </c>
    </row>
    <row r="8" spans="1:5" s="15" customFormat="1">
      <c r="A8" s="19" t="s">
        <v>212</v>
      </c>
      <c r="B8" s="18">
        <v>12348865</v>
      </c>
      <c r="C8" s="17">
        <v>25.195103</v>
      </c>
      <c r="D8" s="16">
        <f>B8/SUM($B$3:$B$213)</f>
        <v>4.2439200558241907E-2</v>
      </c>
      <c r="E8" s="16">
        <f>D8+E7</f>
        <v>0.87435763612134043</v>
      </c>
    </row>
    <row r="9" spans="1:5" s="15" customFormat="1">
      <c r="A9" s="19" t="s">
        <v>211</v>
      </c>
      <c r="B9" s="18">
        <v>6987350</v>
      </c>
      <c r="C9" s="17">
        <v>15.921759</v>
      </c>
      <c r="D9" s="16">
        <f>B9/SUM($B$3:$B$213)</f>
        <v>2.40133443859522E-2</v>
      </c>
      <c r="E9" s="16">
        <f>D9+E8</f>
        <v>0.89837098050729258</v>
      </c>
    </row>
    <row r="10" spans="1:5" s="15" customFormat="1">
      <c r="A10" s="19" t="s">
        <v>210</v>
      </c>
      <c r="B10" s="18">
        <v>5335784</v>
      </c>
      <c r="C10" s="17">
        <v>60.158670000000001</v>
      </c>
      <c r="D10" s="16">
        <f>B10/SUM($B$3:$B$213)</f>
        <v>1.8337426744195376E-2</v>
      </c>
      <c r="E10" s="16">
        <f>D10+E9</f>
        <v>0.91670840725148794</v>
      </c>
    </row>
    <row r="11" spans="1:5" s="15" customFormat="1">
      <c r="A11" s="19" t="s">
        <v>209</v>
      </c>
      <c r="B11" s="18">
        <v>4378472</v>
      </c>
      <c r="C11" s="17">
        <v>8.1890029999999996</v>
      </c>
      <c r="D11" s="16">
        <f>B11/SUM($B$3:$B$213)</f>
        <v>1.5047443740509477E-2</v>
      </c>
      <c r="E11" s="16">
        <f>D11+E10</f>
        <v>0.93175585099199743</v>
      </c>
    </row>
    <row r="12" spans="1:5" s="15" customFormat="1">
      <c r="A12" s="19" t="s">
        <v>208</v>
      </c>
      <c r="B12" s="18">
        <v>2363505</v>
      </c>
      <c r="C12" s="17">
        <v>20.200222</v>
      </c>
      <c r="D12" s="16">
        <f>B12/SUM($B$3:$B$213)</f>
        <v>8.122630113407794E-3</v>
      </c>
      <c r="E12" s="16">
        <f>D12+E11</f>
        <v>0.93987848110540517</v>
      </c>
    </row>
    <row r="13" spans="1:5" s="15" customFormat="1">
      <c r="A13" s="19" t="s">
        <v>207</v>
      </c>
      <c r="B13" s="18">
        <v>1306300</v>
      </c>
      <c r="C13" s="17">
        <v>0.83102900000000002</v>
      </c>
      <c r="D13" s="16">
        <f>B13/SUM($B$3:$B$213)</f>
        <v>4.4893459997523179E-3</v>
      </c>
      <c r="E13" s="16">
        <f>D13+E12</f>
        <v>0.94436782710515754</v>
      </c>
    </row>
    <row r="14" spans="1:5" s="15" customFormat="1">
      <c r="A14" s="19" t="s">
        <v>206</v>
      </c>
      <c r="B14" s="18">
        <v>1283155</v>
      </c>
      <c r="C14" s="17">
        <v>3.8593250000000001</v>
      </c>
      <c r="D14" s="16">
        <f>B14/SUM($B$3:$B$213)</f>
        <v>4.4098038477472139E-3</v>
      </c>
      <c r="E14" s="16">
        <f>D14+E13</f>
        <v>0.94877763095290479</v>
      </c>
    </row>
    <row r="15" spans="1:5" s="15" customFormat="1">
      <c r="A15" s="19" t="s">
        <v>205</v>
      </c>
      <c r="B15" s="18">
        <v>1192365</v>
      </c>
      <c r="C15" s="17">
        <v>542.02815199999998</v>
      </c>
      <c r="D15" s="16">
        <f>B15/SUM($B$3:$B$213)</f>
        <v>4.097786911884462E-3</v>
      </c>
      <c r="E15" s="16">
        <f>D15+E14</f>
        <v>0.95287541786478924</v>
      </c>
    </row>
    <row r="16" spans="1:5" s="10" customFormat="1">
      <c r="A16" s="14" t="s">
        <v>204</v>
      </c>
      <c r="B16" s="13">
        <v>1182150</v>
      </c>
      <c r="C16" s="12">
        <v>26.906044000000001</v>
      </c>
      <c r="D16" s="11">
        <f>B16/SUM($B$3:$B$213)</f>
        <v>4.0626811403255015E-3</v>
      </c>
      <c r="E16" s="11">
        <f>D16+E15</f>
        <v>0.95693809900511473</v>
      </c>
    </row>
    <row r="17" spans="1:5" s="10" customFormat="1">
      <c r="A17" s="14" t="s">
        <v>203</v>
      </c>
      <c r="B17" s="13">
        <v>1155135</v>
      </c>
      <c r="C17" s="12">
        <v>12.341785</v>
      </c>
      <c r="D17" s="11">
        <f>B17/SUM($B$3:$B$213)</f>
        <v>3.9698390043817608E-3</v>
      </c>
      <c r="E17" s="11">
        <f>D17+E16</f>
        <v>0.96090793800949648</v>
      </c>
    </row>
    <row r="18" spans="1:5" s="15" customFormat="1">
      <c r="A18" s="19" t="s">
        <v>202</v>
      </c>
      <c r="B18" s="18">
        <v>1013289</v>
      </c>
      <c r="C18" s="17">
        <v>15.411458</v>
      </c>
      <c r="D18" s="16">
        <f>B18/SUM($B$3:$B$213)</f>
        <v>3.4823585078029751E-3</v>
      </c>
      <c r="E18" s="16">
        <f>D18+E17</f>
        <v>0.96439029651729946</v>
      </c>
    </row>
    <row r="19" spans="1:5" s="10" customFormat="1">
      <c r="A19" s="14" t="s">
        <v>201</v>
      </c>
      <c r="B19" s="13">
        <v>891498</v>
      </c>
      <c r="C19" s="12">
        <v>452.02314999999999</v>
      </c>
      <c r="D19" s="11">
        <f>B19/SUM($B$3:$B$213)</f>
        <v>3.0638007962085216E-3</v>
      </c>
      <c r="E19" s="11">
        <f>D19+E18</f>
        <v>0.96745409731350795</v>
      </c>
    </row>
    <row r="20" spans="1:5" s="10" customFormat="1">
      <c r="A20" s="14" t="s">
        <v>200</v>
      </c>
      <c r="B20" s="13">
        <v>885811</v>
      </c>
      <c r="C20" s="12">
        <v>18.320858999999999</v>
      </c>
      <c r="D20" s="11">
        <f>B20/SUM($B$3:$B$213)</f>
        <v>3.0442563495266021E-3</v>
      </c>
      <c r="E20" s="11">
        <f>D20+E19</f>
        <v>0.97049835366303461</v>
      </c>
    </row>
    <row r="21" spans="1:5" s="10" customFormat="1">
      <c r="A21" s="14" t="s">
        <v>199</v>
      </c>
      <c r="B21" s="13">
        <v>836587</v>
      </c>
      <c r="C21" s="12">
        <v>31.689183</v>
      </c>
      <c r="D21" s="11">
        <f>B21/SUM($B$3:$B$213)</f>
        <v>2.875088801879195E-3</v>
      </c>
      <c r="E21" s="11">
        <f>D21+E20</f>
        <v>0.97337344246491375</v>
      </c>
    </row>
    <row r="22" spans="1:5" s="10" customFormat="1">
      <c r="A22" s="14" t="s">
        <v>198</v>
      </c>
      <c r="B22" s="13">
        <v>731999</v>
      </c>
      <c r="C22" s="12">
        <v>4.8058699999999996</v>
      </c>
      <c r="D22" s="11">
        <f>B22/SUM($B$3:$B$213)</f>
        <v>2.5156524400770856E-3</v>
      </c>
      <c r="E22" s="11">
        <f>D22+E21</f>
        <v>0.97588909490499087</v>
      </c>
    </row>
    <row r="23" spans="1:5" s="10" customFormat="1">
      <c r="A23" s="14" t="s">
        <v>197</v>
      </c>
      <c r="B23" s="13">
        <v>627866</v>
      </c>
      <c r="C23" s="12">
        <v>478.434077</v>
      </c>
      <c r="D23" s="11">
        <f>B23/SUM($B$3:$B$213)</f>
        <v>2.157779771477064E-3</v>
      </c>
      <c r="E23" s="11">
        <f>D23+E22</f>
        <v>0.97804687467646789</v>
      </c>
    </row>
    <row r="24" spans="1:5" s="10" customFormat="1">
      <c r="A24" s="14" t="s">
        <v>196</v>
      </c>
      <c r="B24" s="13">
        <v>530107</v>
      </c>
      <c r="C24" s="12">
        <v>287.71307300000001</v>
      </c>
      <c r="D24" s="11">
        <f>B24/SUM($B$3:$B$213)</f>
        <v>1.8218125544596968E-3</v>
      </c>
      <c r="E24" s="11">
        <f>D24+E23</f>
        <v>0.97986868723092757</v>
      </c>
    </row>
    <row r="25" spans="1:5" s="10" customFormat="1">
      <c r="A25" s="14" t="s">
        <v>195</v>
      </c>
      <c r="B25" s="13">
        <v>463495</v>
      </c>
      <c r="C25" s="12">
        <v>20.592213999999998</v>
      </c>
      <c r="D25" s="11">
        <f>B25/SUM($B$3:$B$213)</f>
        <v>1.5928878696740416E-3</v>
      </c>
      <c r="E25" s="11">
        <f>D25+E24</f>
        <v>0.98146157510060161</v>
      </c>
    </row>
    <row r="26" spans="1:5" s="10" customFormat="1">
      <c r="A26" s="14" t="s">
        <v>194</v>
      </c>
      <c r="B26" s="13">
        <v>463292</v>
      </c>
      <c r="C26" s="12">
        <v>25.484363999999999</v>
      </c>
      <c r="D26" s="11">
        <f>B26/SUM($B$3:$B$213)</f>
        <v>1.5921902219377256E-3</v>
      </c>
      <c r="E26" s="11">
        <f>D26+E25</f>
        <v>0.9830537653225393</v>
      </c>
    </row>
    <row r="27" spans="1:5" s="10" customFormat="1">
      <c r="A27" s="14" t="s">
        <v>193</v>
      </c>
      <c r="B27" s="13">
        <v>369411</v>
      </c>
      <c r="C27" s="12">
        <v>74.509353000000004</v>
      </c>
      <c r="D27" s="11">
        <f>B27/SUM($B$3:$B$213)</f>
        <v>1.2695504823658451E-3</v>
      </c>
      <c r="E27" s="11">
        <f>D27+E26</f>
        <v>0.98432331580490517</v>
      </c>
    </row>
    <row r="28" spans="1:5" s="10" customFormat="1">
      <c r="A28" s="14" t="s">
        <v>192</v>
      </c>
      <c r="B28" s="13">
        <v>367496</v>
      </c>
      <c r="C28" s="12">
        <v>34.408067000000003</v>
      </c>
      <c r="D28" s="11">
        <f>B28/SUM($B$3:$B$213)</f>
        <v>1.2629692241636515E-3</v>
      </c>
      <c r="E28" s="11">
        <f>D28+E27</f>
        <v>0.98558628502906886</v>
      </c>
    </row>
    <row r="29" spans="1:5" s="10" customFormat="1">
      <c r="A29" s="14" t="s">
        <v>191</v>
      </c>
      <c r="B29" s="13">
        <v>355751</v>
      </c>
      <c r="C29" s="12">
        <v>77.573282000000006</v>
      </c>
      <c r="D29" s="11">
        <f>B29/SUM($B$3:$B$213)</f>
        <v>1.2226053194196486E-3</v>
      </c>
      <c r="E29" s="11">
        <f>D29+E28</f>
        <v>0.98680889034848851</v>
      </c>
    </row>
    <row r="30" spans="1:5" s="10" customFormat="1">
      <c r="A30" s="14" t="s">
        <v>190</v>
      </c>
      <c r="B30" s="13">
        <v>345154</v>
      </c>
      <c r="C30" s="12">
        <v>12.509864</v>
      </c>
      <c r="D30" s="11">
        <f>B30/SUM($B$3:$B$213)</f>
        <v>1.1861867329086056E-3</v>
      </c>
      <c r="E30" s="11">
        <f>D30+E29</f>
        <v>0.98799507708139711</v>
      </c>
    </row>
    <row r="31" spans="1:5" s="10" customFormat="1">
      <c r="A31" s="14" t="s">
        <v>189</v>
      </c>
      <c r="B31" s="13">
        <v>319604</v>
      </c>
      <c r="C31" s="12">
        <v>6.9928299999999997</v>
      </c>
      <c r="D31" s="11">
        <f>B31/SUM($B$3:$B$213)</f>
        <v>1.0983793454067518E-3</v>
      </c>
      <c r="E31" s="11">
        <f>D31+E30</f>
        <v>0.98909345642680391</v>
      </c>
    </row>
    <row r="32" spans="1:5" s="10" customFormat="1">
      <c r="A32" s="14" t="s">
        <v>188</v>
      </c>
      <c r="B32" s="13">
        <v>226693</v>
      </c>
      <c r="C32" s="12">
        <v>48.555264000000001</v>
      </c>
      <c r="D32" s="11">
        <f>B32/SUM($B$3:$B$213)</f>
        <v>7.7907319354042124E-4</v>
      </c>
      <c r="E32" s="11">
        <f>D32+E31</f>
        <v>0.98987252962034433</v>
      </c>
    </row>
    <row r="33" spans="1:5" s="10" customFormat="1">
      <c r="A33" s="14" t="s">
        <v>187</v>
      </c>
      <c r="B33" s="13">
        <v>187861</v>
      </c>
      <c r="C33" s="12">
        <v>32.508428000000002</v>
      </c>
      <c r="D33" s="11">
        <f>B33/SUM($B$3:$B$213)</f>
        <v>6.4561971129102819E-4</v>
      </c>
      <c r="E33" s="11">
        <f>D33+E32</f>
        <v>0.9905181493316354</v>
      </c>
    </row>
    <row r="34" spans="1:5" s="10" customFormat="1">
      <c r="A34" s="14" t="s">
        <v>186</v>
      </c>
      <c r="B34" s="13">
        <v>167042</v>
      </c>
      <c r="C34" s="12">
        <v>12.77103</v>
      </c>
      <c r="D34" s="11">
        <f>B34/SUM($B$3:$B$213)</f>
        <v>5.7407129640253132E-4</v>
      </c>
      <c r="E34" s="11">
        <f>D34+E33</f>
        <v>0.99109222062803792</v>
      </c>
    </row>
    <row r="35" spans="1:5" s="10" customFormat="1">
      <c r="A35" s="14" t="s">
        <v>185</v>
      </c>
      <c r="B35" s="13">
        <v>166391</v>
      </c>
      <c r="C35" s="12">
        <v>13.977465</v>
      </c>
      <c r="D35" s="11">
        <f>B35/SUM($B$3:$B$213)</f>
        <v>5.7183401228262111E-4</v>
      </c>
      <c r="E35" s="11">
        <f>D35+E34</f>
        <v>0.99166405464032059</v>
      </c>
    </row>
    <row r="36" spans="1:5">
      <c r="A36" s="9" t="s">
        <v>184</v>
      </c>
      <c r="B36" s="8">
        <v>155640</v>
      </c>
      <c r="C36" s="7">
        <v>11.614706</v>
      </c>
      <c r="D36" s="6">
        <f>B36/SUM($B$3:$B$213)</f>
        <v>5.3488617576471771E-4</v>
      </c>
      <c r="E36" s="6">
        <f>D36+E35</f>
        <v>0.99219894081608528</v>
      </c>
    </row>
    <row r="37" spans="1:5">
      <c r="A37" s="9" t="s">
        <v>183</v>
      </c>
      <c r="B37" s="8">
        <v>155066</v>
      </c>
      <c r="C37" s="7">
        <v>24.117343999999999</v>
      </c>
      <c r="D37" s="6">
        <f>B37/SUM($B$3:$B$213)</f>
        <v>5.3291351664823774E-4</v>
      </c>
      <c r="E37" s="6">
        <f>D37+E36</f>
        <v>0.99273185433273348</v>
      </c>
    </row>
    <row r="38" spans="1:5">
      <c r="A38" s="9" t="s">
        <v>182</v>
      </c>
      <c r="B38" s="8">
        <v>101899</v>
      </c>
      <c r="C38" s="7">
        <v>22.459405</v>
      </c>
      <c r="D38" s="6">
        <f>B38/SUM($B$3:$B$213)</f>
        <v>3.5019510681218819E-4</v>
      </c>
      <c r="E38" s="6">
        <f>D38+E37</f>
        <v>0.9930820494395457</v>
      </c>
    </row>
    <row r="39" spans="1:5">
      <c r="A39" s="9" t="s">
        <v>181</v>
      </c>
      <c r="B39" s="8">
        <v>99468</v>
      </c>
      <c r="C39" s="7">
        <v>17.238903000000001</v>
      </c>
      <c r="D39" s="6">
        <f>B39/SUM($B$3:$B$213)</f>
        <v>3.4184051741817617E-4</v>
      </c>
      <c r="E39" s="6">
        <f>D39+E38</f>
        <v>0.99342388995696385</v>
      </c>
    </row>
    <row r="40" spans="1:5">
      <c r="A40" s="9" t="s">
        <v>180</v>
      </c>
      <c r="B40" s="8">
        <v>92262</v>
      </c>
      <c r="C40" s="7">
        <v>24.125426999999998</v>
      </c>
      <c r="D40" s="6">
        <f>B40/SUM($B$3:$B$213)</f>
        <v>3.170757411231328E-4</v>
      </c>
      <c r="E40" s="6">
        <f>D40+E39</f>
        <v>0.99374096569808701</v>
      </c>
    </row>
    <row r="41" spans="1:5">
      <c r="A41" s="9" t="s">
        <v>179</v>
      </c>
      <c r="B41" s="8">
        <v>84563</v>
      </c>
      <c r="C41" s="7">
        <v>22.832284000000001</v>
      </c>
      <c r="D41" s="6">
        <f>B41/SUM($B$3:$B$213)</f>
        <v>2.9061667746846457E-4</v>
      </c>
      <c r="E41" s="6">
        <f>D41+E40</f>
        <v>0.99403158237555544</v>
      </c>
    </row>
    <row r="42" spans="1:5">
      <c r="A42" s="9" t="s">
        <v>178</v>
      </c>
      <c r="B42" s="8">
        <v>83778</v>
      </c>
      <c r="C42" s="7">
        <v>51.952674999999999</v>
      </c>
      <c r="D42" s="6">
        <f>B42/SUM($B$3:$B$213)</f>
        <v>2.8791887710881854E-4</v>
      </c>
      <c r="E42" s="6">
        <f>D42+E41</f>
        <v>0.99431950125266422</v>
      </c>
    </row>
    <row r="43" spans="1:5">
      <c r="A43" s="9" t="s">
        <v>177</v>
      </c>
      <c r="B43" s="8">
        <v>83219</v>
      </c>
      <c r="C43" s="7">
        <v>4.1080410000000001</v>
      </c>
      <c r="D43" s="6">
        <f>B43/SUM($B$3:$B$213)</f>
        <v>2.8599776831768212E-4</v>
      </c>
      <c r="E43" s="6">
        <f>D43+E42</f>
        <v>0.99460549902098194</v>
      </c>
    </row>
    <row r="44" spans="1:5">
      <c r="A44" s="9" t="s">
        <v>176</v>
      </c>
      <c r="B44" s="8">
        <v>78246</v>
      </c>
      <c r="C44" s="7">
        <v>1.0994679999999999</v>
      </c>
      <c r="D44" s="6">
        <f>B44/SUM($B$3:$B$213)</f>
        <v>2.689071171221158E-4</v>
      </c>
      <c r="E44" s="6">
        <f>D44+E43</f>
        <v>0.99487440613810407</v>
      </c>
    </row>
    <row r="45" spans="1:5">
      <c r="A45" s="9" t="s">
        <v>175</v>
      </c>
      <c r="B45" s="8">
        <v>77912</v>
      </c>
      <c r="C45" s="7">
        <v>61.348557</v>
      </c>
      <c r="D45" s="6">
        <f>B45/SUM($B$3:$B$213)</f>
        <v>2.6775926321113264E-4</v>
      </c>
      <c r="E45" s="6">
        <f>D45+E44</f>
        <v>0.99514216540131517</v>
      </c>
    </row>
    <row r="46" spans="1:5">
      <c r="A46" s="9" t="s">
        <v>174</v>
      </c>
      <c r="B46" s="8">
        <v>68680</v>
      </c>
      <c r="C46" s="7">
        <v>8.4170960000000008</v>
      </c>
      <c r="D46" s="6">
        <f>B46/SUM($B$3:$B$213)</f>
        <v>2.360317563063532E-4</v>
      </c>
      <c r="E46" s="6">
        <f>D46+E45</f>
        <v>0.99537819715762155</v>
      </c>
    </row>
    <row r="47" spans="1:5">
      <c r="A47" s="9" t="s">
        <v>173</v>
      </c>
      <c r="B47" s="8">
        <v>67860</v>
      </c>
      <c r="C47" s="7">
        <v>41.077322000000002</v>
      </c>
      <c r="D47" s="6">
        <f>B47/SUM($B$3:$B$213)</f>
        <v>2.332136718542389E-4</v>
      </c>
      <c r="E47" s="6">
        <f>D47+E46</f>
        <v>0.9956114108294758</v>
      </c>
    </row>
    <row r="48" spans="1:5">
      <c r="A48" s="9" t="s">
        <v>172</v>
      </c>
      <c r="B48" s="8">
        <v>60829</v>
      </c>
      <c r="C48" s="7">
        <v>85.239175000000003</v>
      </c>
      <c r="D48" s="6">
        <f>B48/SUM($B$3:$B$213)</f>
        <v>2.0905031602153697E-4</v>
      </c>
      <c r="E48" s="6">
        <f>D48+E47</f>
        <v>0.99582046114549738</v>
      </c>
    </row>
    <row r="49" spans="1:5">
      <c r="A49" s="9" t="s">
        <v>171</v>
      </c>
      <c r="B49" s="8">
        <v>58669</v>
      </c>
      <c r="C49" s="7">
        <v>7.2214669999999996</v>
      </c>
      <c r="D49" s="6">
        <f>B49/SUM($B$3:$B$213)</f>
        <v>2.0162706917206517E-4</v>
      </c>
      <c r="E49" s="6">
        <f>D49+E48</f>
        <v>0.99602208821466942</v>
      </c>
    </row>
    <row r="50" spans="1:5">
      <c r="A50" s="9" t="s">
        <v>170</v>
      </c>
      <c r="B50" s="8">
        <v>57881</v>
      </c>
      <c r="C50" s="7">
        <v>3.0049299999999999</v>
      </c>
      <c r="D50" s="6">
        <f>B50/SUM($B$3:$B$213)</f>
        <v>1.9891895874735047E-4</v>
      </c>
      <c r="E50" s="6">
        <f>D50+E49</f>
        <v>0.99622100717341677</v>
      </c>
    </row>
    <row r="51" spans="1:5">
      <c r="A51" s="9" t="s">
        <v>169</v>
      </c>
      <c r="B51" s="8">
        <v>57100</v>
      </c>
      <c r="C51" s="7">
        <v>25.800481000000001</v>
      </c>
      <c r="D51" s="6">
        <f>B51/SUM($B$3:$B$213)</f>
        <v>1.9623490514112941E-4</v>
      </c>
      <c r="E51" s="6">
        <f>D51+E50</f>
        <v>0.99641724207855786</v>
      </c>
    </row>
    <row r="52" spans="1:5">
      <c r="A52" s="9" t="s">
        <v>168</v>
      </c>
      <c r="B52" s="8">
        <v>55746</v>
      </c>
      <c r="C52" s="7">
        <v>259.96353399999998</v>
      </c>
      <c r="D52" s="6">
        <f>B52/SUM($B$3:$B$213)</f>
        <v>1.9158162910678459E-4</v>
      </c>
      <c r="E52" s="6">
        <f>D52+E51</f>
        <v>0.99660882370766468</v>
      </c>
    </row>
    <row r="53" spans="1:5">
      <c r="A53" s="9" t="s">
        <v>167</v>
      </c>
      <c r="B53" s="8">
        <v>52594</v>
      </c>
      <c r="C53" s="7">
        <v>0.62856199999999995</v>
      </c>
      <c r="D53" s="6">
        <f>B53/SUM($B$3:$B$213)</f>
        <v>1.8074918740792575E-4</v>
      </c>
      <c r="E53" s="6">
        <f>D53+E52</f>
        <v>0.99678957289507264</v>
      </c>
    </row>
    <row r="54" spans="1:5">
      <c r="A54" s="9" t="s">
        <v>166</v>
      </c>
      <c r="B54" s="8">
        <v>51938</v>
      </c>
      <c r="C54" s="7">
        <v>27.752120999999999</v>
      </c>
      <c r="D54" s="6">
        <f>B54/SUM($B$3:$B$213)</f>
        <v>1.7849471984623431E-4</v>
      </c>
      <c r="E54" s="6">
        <f>D54+E53</f>
        <v>0.99696806761491885</v>
      </c>
    </row>
    <row r="55" spans="1:5">
      <c r="A55" s="9" t="s">
        <v>165</v>
      </c>
      <c r="B55" s="8">
        <v>51688</v>
      </c>
      <c r="C55" s="7">
        <v>82.235642999999996</v>
      </c>
      <c r="D55" s="6">
        <f>B55/SUM($B$3:$B$213)</f>
        <v>1.7763554775717508E-4</v>
      </c>
      <c r="E55" s="6">
        <f>D55+E54</f>
        <v>0.99714570316267603</v>
      </c>
    </row>
    <row r="56" spans="1:5">
      <c r="A56" s="9" t="s">
        <v>164</v>
      </c>
      <c r="B56" s="8">
        <v>50328</v>
      </c>
      <c r="C56" s="7">
        <v>17.752689</v>
      </c>
      <c r="D56" s="6">
        <f>B56/SUM($B$3:$B$213)</f>
        <v>1.7296165159269285E-4</v>
      </c>
      <c r="E56" s="6">
        <f>D56+E55</f>
        <v>0.99731866481426867</v>
      </c>
    </row>
    <row r="57" spans="1:5">
      <c r="A57" s="9" t="s">
        <v>163</v>
      </c>
      <c r="B57" s="8">
        <v>49472</v>
      </c>
      <c r="C57" s="7">
        <v>13.688732999999999</v>
      </c>
      <c r="D57" s="6">
        <f>B57/SUM($B$3:$B$213)</f>
        <v>1.7001984635975402E-4</v>
      </c>
      <c r="E57" s="6">
        <f>D57+E56</f>
        <v>0.99748868466062846</v>
      </c>
    </row>
    <row r="58" spans="1:5">
      <c r="A58" s="9" t="s">
        <v>162</v>
      </c>
      <c r="B58" s="8">
        <v>45072</v>
      </c>
      <c r="C58" s="7">
        <v>26.895868</v>
      </c>
      <c r="D58" s="6">
        <f>B58/SUM($B$3:$B$213)</f>
        <v>1.5489841759231147E-4</v>
      </c>
      <c r="E58" s="6">
        <f>D58+E57</f>
        <v>0.99764358307822076</v>
      </c>
    </row>
    <row r="59" spans="1:5">
      <c r="A59" s="9" t="s">
        <v>161</v>
      </c>
      <c r="B59" s="8">
        <v>44365</v>
      </c>
      <c r="C59" s="7">
        <v>29.833283000000002</v>
      </c>
      <c r="D59" s="6">
        <f>B59/SUM($B$3:$B$213)</f>
        <v>1.5246867892445195E-4</v>
      </c>
      <c r="E59" s="6">
        <f>D59+E58</f>
        <v>0.99779605175714525</v>
      </c>
    </row>
    <row r="60" spans="1:5">
      <c r="A60" s="9" t="s">
        <v>160</v>
      </c>
      <c r="B60" s="8">
        <v>43892</v>
      </c>
      <c r="C60" s="7">
        <v>18.262267000000001</v>
      </c>
      <c r="D60" s="6">
        <f>B60/SUM($B$3:$B$213)</f>
        <v>1.5084312533195188E-4</v>
      </c>
      <c r="E60" s="6">
        <f>D60+E59</f>
        <v>0.99794689488247723</v>
      </c>
    </row>
    <row r="61" spans="1:5">
      <c r="A61" s="9" t="s">
        <v>159</v>
      </c>
      <c r="B61" s="8">
        <v>37013</v>
      </c>
      <c r="C61" s="7">
        <v>32.698829000000003</v>
      </c>
      <c r="D61" s="6">
        <f>B61/SUM($B$3:$B$213)</f>
        <v>1.2720214612939795E-4</v>
      </c>
      <c r="E61" s="6">
        <f>D61+E60</f>
        <v>0.99807409702860661</v>
      </c>
    </row>
    <row r="62" spans="1:5">
      <c r="A62" s="9" t="s">
        <v>158</v>
      </c>
      <c r="B62" s="8">
        <v>34777</v>
      </c>
      <c r="C62" s="7">
        <v>7.560721</v>
      </c>
      <c r="D62" s="6">
        <f>B62/SUM($B$3:$B$213)</f>
        <v>1.1951771096485215E-4</v>
      </c>
      <c r="E62" s="6">
        <f>D62+E61</f>
        <v>0.99819361473957147</v>
      </c>
    </row>
    <row r="63" spans="1:5">
      <c r="A63" s="9" t="s">
        <v>157</v>
      </c>
      <c r="B63" s="8">
        <v>33934</v>
      </c>
      <c r="C63" s="7">
        <v>5.5016249999999998</v>
      </c>
      <c r="D63" s="6">
        <f>B63/SUM($B$3:$B$213)</f>
        <v>1.166205826805444E-4</v>
      </c>
      <c r="E63" s="6">
        <f>D63+E62</f>
        <v>0.99831023532225205</v>
      </c>
    </row>
    <row r="64" spans="1:5">
      <c r="A64" s="9" t="s">
        <v>156</v>
      </c>
      <c r="B64" s="8">
        <v>32764</v>
      </c>
      <c r="C64" s="7">
        <v>21.378947</v>
      </c>
      <c r="D64" s="6">
        <f>B64/SUM($B$3:$B$213)</f>
        <v>1.1259965730374718E-4</v>
      </c>
      <c r="E64" s="6">
        <f>D64+E63</f>
        <v>0.99842283497955575</v>
      </c>
    </row>
    <row r="65" spans="1:5">
      <c r="A65" s="9" t="s">
        <v>155</v>
      </c>
      <c r="B65" s="8">
        <v>28120</v>
      </c>
      <c r="C65" s="7">
        <v>41.403520999999998</v>
      </c>
      <c r="D65" s="6">
        <f>B65/SUM($B$3:$B$213)</f>
        <v>9.6639676577382817E-5</v>
      </c>
      <c r="E65" s="6">
        <f>D65+E64</f>
        <v>0.99851947465613311</v>
      </c>
    </row>
    <row r="66" spans="1:5">
      <c r="A66" s="9" t="s">
        <v>154</v>
      </c>
      <c r="B66" s="8">
        <v>24859</v>
      </c>
      <c r="C66" s="7">
        <v>102.07007400000001</v>
      </c>
      <c r="D66" s="6">
        <f>B66/SUM($B$3:$B$213)</f>
        <v>8.543263584769415E-5</v>
      </c>
      <c r="E66" s="6">
        <f>D66+E65</f>
        <v>0.99860490729198081</v>
      </c>
    </row>
    <row r="67" spans="1:5">
      <c r="A67" s="9" t="s">
        <v>153</v>
      </c>
      <c r="B67" s="8">
        <v>24634</v>
      </c>
      <c r="C67" s="7">
        <v>18.564028</v>
      </c>
      <c r="D67" s="6">
        <f>B67/SUM($B$3:$B$213)</f>
        <v>8.4659380967540843E-5</v>
      </c>
      <c r="E67" s="6">
        <f>D67+E66</f>
        <v>0.99868956667294839</v>
      </c>
    </row>
    <row r="68" spans="1:5">
      <c r="A68" s="9" t="s">
        <v>152</v>
      </c>
      <c r="B68" s="8">
        <v>24564</v>
      </c>
      <c r="C68" s="7">
        <v>332.23068000000001</v>
      </c>
      <c r="D68" s="6">
        <f>B68/SUM($B$3:$B$213)</f>
        <v>8.4418812782604259E-5</v>
      </c>
      <c r="E68" s="6">
        <f>D68+E67</f>
        <v>0.99877398548573104</v>
      </c>
    </row>
    <row r="69" spans="1:5">
      <c r="A69" s="9" t="s">
        <v>151</v>
      </c>
      <c r="B69" s="8">
        <v>22770</v>
      </c>
      <c r="C69" s="7">
        <v>20.081417999999999</v>
      </c>
      <c r="D69" s="6">
        <f>B69/SUM($B$3:$B$213)</f>
        <v>7.825339387151518E-5</v>
      </c>
      <c r="E69" s="6">
        <f>D69+E68</f>
        <v>0.99885223887960251</v>
      </c>
    </row>
    <row r="70" spans="1:5">
      <c r="A70" s="9" t="s">
        <v>150</v>
      </c>
      <c r="B70" s="8">
        <v>22459</v>
      </c>
      <c r="C70" s="7">
        <v>27.150687000000001</v>
      </c>
      <c r="D70" s="6">
        <f>B70/SUM($B$3:$B$213)</f>
        <v>7.7184583792725491E-5</v>
      </c>
      <c r="E70" s="6">
        <f>D70+E69</f>
        <v>0.99892942346339519</v>
      </c>
    </row>
    <row r="71" spans="1:5">
      <c r="A71" s="9" t="s">
        <v>149</v>
      </c>
      <c r="B71" s="8">
        <v>18863</v>
      </c>
      <c r="C71" s="7">
        <v>2.4775170000000002</v>
      </c>
      <c r="D71" s="6">
        <f>B71/SUM($B$3:$B$213)</f>
        <v>6.4826252463697442E-5</v>
      </c>
      <c r="E71" s="6">
        <f>D71+E70</f>
        <v>0.99899424971585893</v>
      </c>
    </row>
    <row r="72" spans="1:5">
      <c r="A72" s="9" t="s">
        <v>148</v>
      </c>
      <c r="B72" s="8">
        <v>18191</v>
      </c>
      <c r="C72" s="7">
        <v>48.608749000000003</v>
      </c>
      <c r="D72" s="6">
        <f>B72/SUM($B$3:$B$213)</f>
        <v>6.2516797888306216E-5</v>
      </c>
      <c r="E72" s="6">
        <f>D72+E71</f>
        <v>0.9990567665137472</v>
      </c>
    </row>
    <row r="73" spans="1:5">
      <c r="A73" s="9" t="s">
        <v>147</v>
      </c>
      <c r="B73" s="8">
        <v>16513</v>
      </c>
      <c r="C73" s="7">
        <v>3.7271529999999999</v>
      </c>
      <c r="D73" s="6">
        <f>B73/SUM($B$3:$B$213)</f>
        <v>5.6750034826540628E-5</v>
      </c>
      <c r="E73" s="6">
        <f>D73+E72</f>
        <v>0.99911351654857372</v>
      </c>
    </row>
    <row r="74" spans="1:5">
      <c r="A74" s="9" t="s">
        <v>146</v>
      </c>
      <c r="B74" s="8">
        <v>14944</v>
      </c>
      <c r="C74" s="7">
        <v>7.6584539999999999</v>
      </c>
      <c r="D74" s="6">
        <f>B74/SUM($B$3:$B$213)</f>
        <v>5.1357870795604871E-5</v>
      </c>
      <c r="E74" s="6">
        <f>D74+E73</f>
        <v>0.9991648744193693</v>
      </c>
    </row>
    <row r="75" spans="1:5">
      <c r="A75" s="9" t="s">
        <v>145</v>
      </c>
      <c r="B75" s="8">
        <v>13160</v>
      </c>
      <c r="C75" s="7">
        <v>37.900973999999998</v>
      </c>
      <c r="D75" s="6">
        <f>B75/SUM($B$3:$B$213)</f>
        <v>4.5226818768078162E-5</v>
      </c>
      <c r="E75" s="6">
        <f>D75+E74</f>
        <v>0.99921010123813736</v>
      </c>
    </row>
    <row r="76" spans="1:5">
      <c r="A76" s="9" t="s">
        <v>144</v>
      </c>
      <c r="B76" s="8">
        <v>12687</v>
      </c>
      <c r="C76" s="7">
        <v>10.847315</v>
      </c>
      <c r="D76" s="6">
        <f>B76/SUM($B$3:$B$213)</f>
        <v>4.3601265175578088E-5</v>
      </c>
      <c r="E76" s="6">
        <f>D76+E75</f>
        <v>0.99925370250331291</v>
      </c>
    </row>
    <row r="77" spans="1:5">
      <c r="A77" s="9" t="s">
        <v>143</v>
      </c>
      <c r="B77" s="8">
        <v>11897</v>
      </c>
      <c r="C77" s="7">
        <v>2.6813370000000001</v>
      </c>
      <c r="D77" s="6">
        <f>B77/SUM($B$3:$B$213)</f>
        <v>4.0886281374150902E-5</v>
      </c>
      <c r="E77" s="6">
        <f>D77+E76</f>
        <v>0.99929458878468702</v>
      </c>
    </row>
    <row r="78" spans="1:5">
      <c r="A78" s="9" t="s">
        <v>142</v>
      </c>
      <c r="B78" s="8">
        <v>11742</v>
      </c>
      <c r="C78" s="7">
        <v>41.850138999999999</v>
      </c>
      <c r="D78" s="6">
        <f>B78/SUM($B$3:$B$213)</f>
        <v>4.035359467893418E-5</v>
      </c>
      <c r="E78" s="6">
        <f>D78+E77</f>
        <v>0.99933494237936593</v>
      </c>
    </row>
    <row r="79" spans="1:5">
      <c r="A79" s="9" t="s">
        <v>141</v>
      </c>
      <c r="B79" s="8">
        <v>10721</v>
      </c>
      <c r="C79" s="7">
        <v>12.093826</v>
      </c>
      <c r="D79" s="6">
        <f>B79/SUM($B$3:$B$213)</f>
        <v>3.6844735867216257E-5</v>
      </c>
      <c r="E79" s="6">
        <f>D79+E78</f>
        <v>0.99937178711523311</v>
      </c>
    </row>
    <row r="80" spans="1:5">
      <c r="A80" s="9" t="s">
        <v>140</v>
      </c>
      <c r="B80" s="8">
        <v>10213</v>
      </c>
      <c r="C80" s="7">
        <v>39.904040000000002</v>
      </c>
      <c r="D80" s="6">
        <f>B80/SUM($B$3:$B$213)</f>
        <v>3.5098898182247892E-5</v>
      </c>
      <c r="E80" s="6">
        <f>D80+E79</f>
        <v>0.99940688601341532</v>
      </c>
    </row>
    <row r="81" spans="1:5">
      <c r="A81" s="9" t="s">
        <v>139</v>
      </c>
      <c r="B81" s="8">
        <v>9817</v>
      </c>
      <c r="C81" s="7">
        <v>23.379166000000001</v>
      </c>
      <c r="D81" s="6">
        <f>B81/SUM($B$3:$B$213)</f>
        <v>3.3737969593178064E-5</v>
      </c>
      <c r="E81" s="6">
        <f>D81+E80</f>
        <v>0.99944062398300848</v>
      </c>
    </row>
    <row r="82" spans="1:5">
      <c r="A82" s="9" t="s">
        <v>138</v>
      </c>
      <c r="B82" s="8">
        <v>8994</v>
      </c>
      <c r="C82" s="7">
        <v>17.665808999999999</v>
      </c>
      <c r="D82" s="6">
        <f>B82/SUM($B$3:$B$213)</f>
        <v>3.0909575075995062E-5</v>
      </c>
      <c r="E82" s="6">
        <f>D82+E81</f>
        <v>0.99947153355808449</v>
      </c>
    </row>
    <row r="83" spans="1:5">
      <c r="A83" s="9" t="s">
        <v>137</v>
      </c>
      <c r="B83" s="8">
        <v>7796</v>
      </c>
      <c r="C83" s="7">
        <v>4.4233209999999996</v>
      </c>
      <c r="D83" s="6">
        <f>B83/SUM($B$3:$B$213)</f>
        <v>2.6792422425223202E-5</v>
      </c>
      <c r="E83" s="6">
        <f>D83+E82</f>
        <v>0.99949832598050969</v>
      </c>
    </row>
    <row r="84" spans="1:5">
      <c r="A84" s="9" t="s">
        <v>136</v>
      </c>
      <c r="B84" s="8">
        <v>7376</v>
      </c>
      <c r="C84" s="7">
        <v>14.106389999999999</v>
      </c>
      <c r="D84" s="6">
        <f>B84/SUM($B$3:$B$213)</f>
        <v>2.5349013315603686E-5</v>
      </c>
      <c r="E84" s="6">
        <f>D84+E83</f>
        <v>0.99952367499382533</v>
      </c>
    </row>
    <row r="85" spans="1:5">
      <c r="A85" s="9" t="s">
        <v>135</v>
      </c>
      <c r="B85" s="8">
        <v>7286</v>
      </c>
      <c r="C85" s="7">
        <v>5.0537720000000004</v>
      </c>
      <c r="D85" s="6">
        <f>B85/SUM($B$3:$B$213)</f>
        <v>2.5039711363542364E-5</v>
      </c>
      <c r="E85" s="6">
        <f>D85+E84</f>
        <v>0.99954871470518891</v>
      </c>
    </row>
    <row r="86" spans="1:5">
      <c r="A86" s="9" t="s">
        <v>134</v>
      </c>
      <c r="B86" s="8">
        <v>6972</v>
      </c>
      <c r="C86" s="7">
        <v>27.638235000000002</v>
      </c>
      <c r="D86" s="6">
        <f>B86/SUM($B$3:$B$213)</f>
        <v>2.3960591219683962E-5</v>
      </c>
      <c r="E86" s="6">
        <f>D86+E85</f>
        <v>0.99957267529640859</v>
      </c>
    </row>
    <row r="87" spans="1:5">
      <c r="A87" s="9" t="s">
        <v>133</v>
      </c>
      <c r="B87" s="8">
        <v>6732</v>
      </c>
      <c r="C87" s="7">
        <v>2.8665289999999999</v>
      </c>
      <c r="D87" s="6">
        <f>B87/SUM($B$3:$B$213)</f>
        <v>2.3135786014187095E-5</v>
      </c>
      <c r="E87" s="6">
        <f>D87+E86</f>
        <v>0.99959581108242279</v>
      </c>
    </row>
    <row r="88" spans="1:5">
      <c r="A88" s="9" t="s">
        <v>132</v>
      </c>
      <c r="B88" s="8">
        <v>5735</v>
      </c>
      <c r="C88" s="7">
        <v>0.78660699999999995</v>
      </c>
      <c r="D88" s="6">
        <f>B88/SUM($B$3:$B$213)</f>
        <v>1.9709407723018864E-5</v>
      </c>
      <c r="E88" s="6">
        <f>D88+E87</f>
        <v>0.99961552049014579</v>
      </c>
    </row>
    <row r="89" spans="1:5">
      <c r="A89" s="9" t="s">
        <v>131</v>
      </c>
      <c r="B89" s="8">
        <v>5702</v>
      </c>
      <c r="C89" s="7">
        <v>35.712197000000003</v>
      </c>
      <c r="D89" s="6">
        <f>B89/SUM($B$3:$B$213)</f>
        <v>1.9595997007263045E-5</v>
      </c>
      <c r="E89" s="6">
        <f>D89+E88</f>
        <v>0.99963511648715309</v>
      </c>
    </row>
    <row r="90" spans="1:5">
      <c r="A90" s="9" t="s">
        <v>130</v>
      </c>
      <c r="B90" s="8">
        <v>5344</v>
      </c>
      <c r="C90" s="7">
        <v>167.803428</v>
      </c>
      <c r="D90" s="6">
        <f>B90/SUM($B$3:$B$213)</f>
        <v>1.8365662575730221E-5</v>
      </c>
      <c r="E90" s="6">
        <f>D90+E89</f>
        <v>0.99965348214972882</v>
      </c>
    </row>
    <row r="91" spans="1:5">
      <c r="A91" s="9" t="s">
        <v>129</v>
      </c>
      <c r="B91" s="8">
        <v>5125</v>
      </c>
      <c r="C91" s="7">
        <v>260.29540600000001</v>
      </c>
      <c r="D91" s="6">
        <f>B91/SUM($B$3:$B$213)</f>
        <v>1.761302782571433E-5</v>
      </c>
      <c r="E91" s="6">
        <f>D91+E90</f>
        <v>0.99967109517755459</v>
      </c>
    </row>
    <row r="92" spans="1:5">
      <c r="A92" s="9" t="s">
        <v>128</v>
      </c>
      <c r="B92" s="8">
        <v>5104</v>
      </c>
      <c r="C92" s="7">
        <v>12.778354999999999</v>
      </c>
      <c r="D92" s="6">
        <f>B92/SUM($B$3:$B$213)</f>
        <v>1.7540857370233354E-5</v>
      </c>
      <c r="E92" s="6">
        <f>D92+E91</f>
        <v>0.99968863603492486</v>
      </c>
    </row>
    <row r="93" spans="1:5">
      <c r="A93" s="9" t="s">
        <v>127</v>
      </c>
      <c r="B93" s="8">
        <v>5079</v>
      </c>
      <c r="C93" s="7">
        <v>16.469452</v>
      </c>
      <c r="D93" s="6">
        <f>B93/SUM($B$3:$B$213)</f>
        <v>1.7454940161327431E-5</v>
      </c>
      <c r="E93" s="6">
        <f>D93+E92</f>
        <v>0.99970609097508623</v>
      </c>
    </row>
    <row r="94" spans="1:5">
      <c r="A94" s="9" t="s">
        <v>126</v>
      </c>
      <c r="B94" s="8">
        <v>5020</v>
      </c>
      <c r="C94" s="7">
        <v>-6.8463409999999998</v>
      </c>
      <c r="D94" s="6">
        <f>B94/SUM($B$3:$B$213)</f>
        <v>1.725217554830945E-5</v>
      </c>
      <c r="E94" s="6">
        <f>D94+E93</f>
        <v>0.99972334315063449</v>
      </c>
    </row>
    <row r="95" spans="1:5">
      <c r="A95" s="9" t="s">
        <v>125</v>
      </c>
      <c r="B95" s="8">
        <v>4966</v>
      </c>
      <c r="C95" s="7">
        <v>3.9429150000000002</v>
      </c>
      <c r="D95" s="6">
        <f>B95/SUM($B$3:$B$213)</f>
        <v>1.7066594377072655E-5</v>
      </c>
      <c r="E95" s="6">
        <f>D95+E94</f>
        <v>0.99974040974501155</v>
      </c>
    </row>
    <row r="96" spans="1:5">
      <c r="A96" s="9" t="s">
        <v>124</v>
      </c>
      <c r="B96" s="8">
        <v>4639</v>
      </c>
      <c r="C96" s="7">
        <v>17.394288</v>
      </c>
      <c r="D96" s="6">
        <f>B96/SUM($B$3:$B$213)</f>
        <v>1.5942797284583176E-5</v>
      </c>
      <c r="E96" s="6">
        <f>D96+E95</f>
        <v>0.99975635254229611</v>
      </c>
    </row>
    <row r="97" spans="1:5">
      <c r="A97" s="9" t="s">
        <v>123</v>
      </c>
      <c r="B97" s="8">
        <v>4486</v>
      </c>
      <c r="C97" s="7">
        <v>20.371216</v>
      </c>
      <c r="D97" s="6">
        <f>B97/SUM($B$3:$B$213)</f>
        <v>1.5416983966078924E-5</v>
      </c>
      <c r="E97" s="6">
        <f>D97+E96</f>
        <v>0.99977176952626223</v>
      </c>
    </row>
    <row r="98" spans="1:5">
      <c r="A98" s="9" t="s">
        <v>122</v>
      </c>
      <c r="B98" s="8">
        <v>4059</v>
      </c>
      <c r="C98" s="7">
        <v>-9.1825000000000004E-2</v>
      </c>
      <c r="D98" s="6">
        <f>B98/SUM($B$3:$B$213)</f>
        <v>1.394951803796575E-5</v>
      </c>
      <c r="E98" s="6">
        <f>D98+E97</f>
        <v>0.99978571904430025</v>
      </c>
    </row>
    <row r="99" spans="1:5">
      <c r="A99" s="9" t="s">
        <v>121</v>
      </c>
      <c r="B99" s="8">
        <v>4055</v>
      </c>
      <c r="C99" s="7">
        <v>44.345877000000002</v>
      </c>
      <c r="D99" s="6">
        <f>B99/SUM($B$3:$B$213)</f>
        <v>1.3935771284540802E-5</v>
      </c>
      <c r="E99" s="6">
        <f>D99+E98</f>
        <v>0.99979965481558475</v>
      </c>
    </row>
    <row r="100" spans="1:5">
      <c r="A100" s="9" t="s">
        <v>120</v>
      </c>
      <c r="B100" s="8">
        <v>4008</v>
      </c>
      <c r="C100" s="7">
        <v>5.8612500000000001</v>
      </c>
      <c r="D100" s="6">
        <f>B100/SUM($B$3:$B$213)</f>
        <v>1.3774246931797666E-5</v>
      </c>
      <c r="E100" s="6">
        <f>D100+E99</f>
        <v>0.99981342906251658</v>
      </c>
    </row>
    <row r="101" spans="1:5">
      <c r="A101" s="9" t="s">
        <v>119</v>
      </c>
      <c r="B101" s="8">
        <v>3626</v>
      </c>
      <c r="C101" s="7">
        <v>-1.9957659999999999</v>
      </c>
      <c r="D101" s="6">
        <f>B101/SUM($B$3:$B$213)</f>
        <v>1.2461431979715153E-5</v>
      </c>
      <c r="E101" s="6">
        <f>D101+E100</f>
        <v>0.99982589049449633</v>
      </c>
    </row>
    <row r="102" spans="1:5">
      <c r="A102" s="9" t="s">
        <v>118</v>
      </c>
      <c r="B102" s="8">
        <v>3622</v>
      </c>
      <c r="C102" s="7">
        <v>41.559085000000003</v>
      </c>
      <c r="D102" s="6">
        <f>B102/SUM($B$3:$B$213)</f>
        <v>1.2447685226290205E-5</v>
      </c>
      <c r="E102" s="6">
        <f>D102+E101</f>
        <v>0.99983833817972256</v>
      </c>
    </row>
    <row r="103" spans="1:5">
      <c r="A103" s="9" t="s">
        <v>117</v>
      </c>
      <c r="B103" s="8">
        <v>2938</v>
      </c>
      <c r="C103" s="7">
        <v>98.311122999999995</v>
      </c>
      <c r="D103" s="6">
        <f>B103/SUM($B$3:$B$213)</f>
        <v>1.0096990390624137E-5</v>
      </c>
      <c r="E103" s="6">
        <f>D103+E102</f>
        <v>0.99984843517011324</v>
      </c>
    </row>
    <row r="104" spans="1:5">
      <c r="A104" s="9" t="s">
        <v>116</v>
      </c>
      <c r="B104" s="8">
        <v>2824</v>
      </c>
      <c r="C104" s="7">
        <v>87.272340999999997</v>
      </c>
      <c r="D104" s="6">
        <f>B104/SUM($B$3:$B$213)</f>
        <v>9.7052079180131248E-6</v>
      </c>
      <c r="E104" s="6">
        <f>D104+E103</f>
        <v>0.99985814037803122</v>
      </c>
    </row>
    <row r="105" spans="1:5">
      <c r="A105" s="9" t="s">
        <v>115</v>
      </c>
      <c r="B105" s="8">
        <v>2705</v>
      </c>
      <c r="C105" s="7">
        <v>6.1482720000000004</v>
      </c>
      <c r="D105" s="6">
        <f>B105/SUM($B$3:$B$213)</f>
        <v>9.2962420036209294E-6</v>
      </c>
      <c r="E105" s="6">
        <f>D105+E104</f>
        <v>0.99986743662003486</v>
      </c>
    </row>
    <row r="106" spans="1:5">
      <c r="A106" s="9" t="s">
        <v>114</v>
      </c>
      <c r="B106" s="8">
        <v>2512</v>
      </c>
      <c r="C106" s="7">
        <v>3.6762440000000001</v>
      </c>
      <c r="D106" s="6">
        <f>B106/SUM($B$3:$B$213)</f>
        <v>8.6329611508672E-6</v>
      </c>
      <c r="E106" s="6">
        <f>D106+E105</f>
        <v>0.99987606958118569</v>
      </c>
    </row>
    <row r="107" spans="1:5">
      <c r="A107" s="9" t="s">
        <v>113</v>
      </c>
      <c r="B107" s="8">
        <v>2226</v>
      </c>
      <c r="C107" s="7">
        <v>4.3327099999999996</v>
      </c>
      <c r="D107" s="6">
        <f>B107/SUM($B$3:$B$213)</f>
        <v>7.6500682809834332E-6</v>
      </c>
      <c r="E107" s="6">
        <f>D107+E106</f>
        <v>0.99988371964946665</v>
      </c>
    </row>
    <row r="108" spans="1:5">
      <c r="A108" s="9" t="s">
        <v>112</v>
      </c>
      <c r="B108" s="8">
        <v>2098</v>
      </c>
      <c r="C108" s="7">
        <v>4.8779269999999997</v>
      </c>
      <c r="D108" s="6">
        <f>B108/SUM($B$3:$B$213)</f>
        <v>7.2101721713851052E-6</v>
      </c>
      <c r="E108" s="6">
        <f>D108+E107</f>
        <v>0.99989092982163807</v>
      </c>
    </row>
    <row r="109" spans="1:5">
      <c r="A109" s="9" t="s">
        <v>111</v>
      </c>
      <c r="B109" s="8">
        <v>2026</v>
      </c>
      <c r="C109" s="7">
        <v>38.613477000000003</v>
      </c>
      <c r="D109" s="6">
        <f>B109/SUM($B$3:$B$213)</f>
        <v>6.9627306097360452E-6</v>
      </c>
      <c r="E109" s="6">
        <f>D109+E108</f>
        <v>0.99989789255224781</v>
      </c>
    </row>
    <row r="110" spans="1:5">
      <c r="A110" s="9" t="s">
        <v>110</v>
      </c>
      <c r="B110" s="8">
        <v>1972</v>
      </c>
      <c r="C110" s="7">
        <v>11.739811</v>
      </c>
      <c r="D110" s="6">
        <f>B110/SUM($B$3:$B$213)</f>
        <v>6.7771494384992504E-6</v>
      </c>
      <c r="E110" s="6">
        <f>D110+E109</f>
        <v>0.99990466970168634</v>
      </c>
    </row>
    <row r="111" spans="1:5">
      <c r="A111" s="9" t="s">
        <v>109</v>
      </c>
      <c r="B111" s="8">
        <v>1970</v>
      </c>
      <c r="C111" s="7">
        <v>4.6637009999999997</v>
      </c>
      <c r="D111" s="6">
        <f>B111/SUM($B$3:$B$213)</f>
        <v>6.7702760617867764E-6</v>
      </c>
      <c r="E111" s="6">
        <f>D111+E110</f>
        <v>0.99991143997774812</v>
      </c>
    </row>
    <row r="112" spans="1:5">
      <c r="A112" s="9" t="s">
        <v>108</v>
      </c>
      <c r="B112" s="8">
        <v>1862</v>
      </c>
      <c r="C112" s="7">
        <v>45.769694999999999</v>
      </c>
      <c r="D112" s="6">
        <f>B112/SUM($B$3:$B$213)</f>
        <v>6.3991137193131868E-6</v>
      </c>
      <c r="E112" s="6">
        <f>D112+E111</f>
        <v>0.99991783909146748</v>
      </c>
    </row>
    <row r="113" spans="1:5">
      <c r="A113" s="9" t="s">
        <v>107</v>
      </c>
      <c r="B113" s="8">
        <v>1776</v>
      </c>
      <c r="C113" s="7">
        <v>15.723635</v>
      </c>
      <c r="D113" s="6">
        <f>B113/SUM($B$3:$B$213)</f>
        <v>6.1035585206768096E-6</v>
      </c>
      <c r="E113" s="6">
        <f>D113+E112</f>
        <v>0.99992394264998818</v>
      </c>
    </row>
    <row r="114" spans="1:5">
      <c r="A114" s="9" t="s">
        <v>106</v>
      </c>
      <c r="B114" s="8">
        <v>1683</v>
      </c>
      <c r="C114" s="7">
        <v>39.290714999999999</v>
      </c>
      <c r="D114" s="6">
        <f>B114/SUM($B$3:$B$213)</f>
        <v>5.7839465035467738E-6</v>
      </c>
      <c r="E114" s="6">
        <f>D114+E113</f>
        <v>0.99992972659649171</v>
      </c>
    </row>
    <row r="115" spans="1:5">
      <c r="A115" s="9" t="s">
        <v>105</v>
      </c>
      <c r="B115" s="8">
        <v>1491</v>
      </c>
      <c r="C115" s="7">
        <v>26.785983999999999</v>
      </c>
      <c r="D115" s="6">
        <f>B115/SUM($B$3:$B$213)</f>
        <v>5.124102339149281E-6</v>
      </c>
      <c r="E115" s="6">
        <f>D115+E114</f>
        <v>0.99993485069883081</v>
      </c>
    </row>
    <row r="116" spans="1:5">
      <c r="A116" s="9" t="s">
        <v>104</v>
      </c>
      <c r="B116" s="8">
        <v>1480</v>
      </c>
      <c r="C116" s="7">
        <v>1.4286289999999999</v>
      </c>
      <c r="D116" s="6">
        <f>B116/SUM($B$3:$B$213)</f>
        <v>5.0862987672306744E-6</v>
      </c>
      <c r="E116" s="6">
        <f>D116+E115</f>
        <v>0.99993993699759809</v>
      </c>
    </row>
    <row r="117" spans="1:5">
      <c r="A117" s="9" t="s">
        <v>103</v>
      </c>
      <c r="B117" s="8">
        <v>1290</v>
      </c>
      <c r="C117" s="7">
        <v>2.4396849999999999</v>
      </c>
      <c r="D117" s="6">
        <f>B117/SUM($B$3:$B$213)</f>
        <v>4.4333279795456556E-6</v>
      </c>
      <c r="E117" s="6">
        <f>D117+E116</f>
        <v>0.99994437032557759</v>
      </c>
    </row>
    <row r="118" spans="1:5">
      <c r="A118" s="9" t="s">
        <v>102</v>
      </c>
      <c r="B118" s="8">
        <v>874</v>
      </c>
      <c r="C118" s="7">
        <v>9.7562250000000006</v>
      </c>
      <c r="D118" s="6">
        <f>B118/SUM($B$3:$B$213)</f>
        <v>3.0036656233510876E-6</v>
      </c>
      <c r="E118" s="6">
        <f>D118+E117</f>
        <v>0.99994737399120093</v>
      </c>
    </row>
    <row r="119" spans="1:5">
      <c r="A119" s="9" t="s">
        <v>101</v>
      </c>
      <c r="B119" s="8">
        <v>831</v>
      </c>
      <c r="C119" s="7">
        <v>94.431297000000001</v>
      </c>
      <c r="D119" s="6">
        <f>B119/SUM($B$3:$B$213)</f>
        <v>2.855888024032899E-6</v>
      </c>
      <c r="E119" s="6">
        <f>D119+E118</f>
        <v>0.99995022987922499</v>
      </c>
    </row>
    <row r="120" spans="1:5">
      <c r="A120" s="9" t="s">
        <v>100</v>
      </c>
      <c r="B120" s="8">
        <v>823</v>
      </c>
      <c r="C120" s="7">
        <v>43.157246999999998</v>
      </c>
      <c r="D120" s="6">
        <f>B120/SUM($B$3:$B$213)</f>
        <v>2.8283945171830038E-6</v>
      </c>
      <c r="E120" s="6">
        <f>D120+E119</f>
        <v>0.99995305827374215</v>
      </c>
    </row>
    <row r="121" spans="1:5">
      <c r="A121" s="9" t="s">
        <v>99</v>
      </c>
      <c r="B121" s="8">
        <v>785</v>
      </c>
      <c r="C121" s="7">
        <v>6.2290070000000002</v>
      </c>
      <c r="D121" s="6">
        <f>B121/SUM($B$3:$B$213)</f>
        <v>2.6978003596459998E-6</v>
      </c>
      <c r="E121" s="6">
        <f>D121+E120</f>
        <v>0.99995575607410181</v>
      </c>
    </row>
    <row r="122" spans="1:5">
      <c r="A122" s="9" t="s">
        <v>98</v>
      </c>
      <c r="B122" s="8">
        <v>722</v>
      </c>
      <c r="C122" s="7">
        <v>13.178528</v>
      </c>
      <c r="D122" s="6">
        <f>B122/SUM($B$3:$B$213)</f>
        <v>2.4812889932030724E-6</v>
      </c>
      <c r="E122" s="6">
        <f>D122+E121</f>
        <v>0.99995823736309497</v>
      </c>
    </row>
    <row r="123" spans="1:5">
      <c r="A123" s="9" t="s">
        <v>97</v>
      </c>
      <c r="B123" s="8">
        <v>692</v>
      </c>
      <c r="C123" s="7">
        <v>3.3756370000000002</v>
      </c>
      <c r="D123" s="6">
        <f>B123/SUM($B$3:$B$213)</f>
        <v>2.378188342515964E-6</v>
      </c>
      <c r="E123" s="6">
        <f>D123+E122</f>
        <v>0.99996061555143745</v>
      </c>
    </row>
    <row r="124" spans="1:5">
      <c r="A124" s="9" t="s">
        <v>96</v>
      </c>
      <c r="B124" s="8">
        <v>632</v>
      </c>
      <c r="C124" s="7">
        <v>2.7635740000000002</v>
      </c>
      <c r="D124" s="6">
        <f>B124/SUM($B$3:$B$213)</f>
        <v>2.1719870411417476E-6</v>
      </c>
      <c r="E124" s="6">
        <f>D124+E123</f>
        <v>0.99996278753847856</v>
      </c>
    </row>
    <row r="125" spans="1:5">
      <c r="A125" s="9" t="s">
        <v>95</v>
      </c>
      <c r="B125" s="8">
        <v>624</v>
      </c>
      <c r="C125" s="7">
        <v>4.232621</v>
      </c>
      <c r="D125" s="6">
        <f>B125/SUM($B$3:$B$213)</f>
        <v>2.144493534291852E-6</v>
      </c>
      <c r="E125" s="6">
        <f>D125+E124</f>
        <v>0.99996493203201287</v>
      </c>
    </row>
    <row r="126" spans="1:5">
      <c r="A126" s="9" t="s">
        <v>94</v>
      </c>
      <c r="B126" s="8">
        <v>618</v>
      </c>
      <c r="C126" s="7">
        <v>29.330821</v>
      </c>
      <c r="D126" s="6">
        <f>B126/SUM($B$3:$B$213)</f>
        <v>2.1238734041544304E-6</v>
      </c>
      <c r="E126" s="6">
        <f>D126+E125</f>
        <v>0.99996705590541701</v>
      </c>
    </row>
    <row r="127" spans="1:5">
      <c r="A127" s="9" t="s">
        <v>93</v>
      </c>
      <c r="B127" s="8">
        <v>526</v>
      </c>
      <c r="C127" s="7">
        <v>18.945225000000001</v>
      </c>
      <c r="D127" s="6">
        <f>B127/SUM($B$3:$B$213)</f>
        <v>1.8076980753806318E-6</v>
      </c>
      <c r="E127" s="6">
        <f>D127+E126</f>
        <v>0.99996886360349235</v>
      </c>
    </row>
    <row r="128" spans="1:5">
      <c r="A128" s="9" t="s">
        <v>92</v>
      </c>
      <c r="B128" s="8">
        <v>494</v>
      </c>
      <c r="C128" s="7">
        <v>30.619852999999999</v>
      </c>
      <c r="D128" s="6">
        <f>B128/SUM($B$3:$B$213)</f>
        <v>1.6977240479810496E-6</v>
      </c>
      <c r="E128" s="6">
        <f>D128+E127</f>
        <v>0.99997056132754036</v>
      </c>
    </row>
    <row r="129" spans="1:5">
      <c r="A129" s="9" t="s">
        <v>91</v>
      </c>
      <c r="B129" s="8">
        <v>467</v>
      </c>
      <c r="C129" s="7">
        <v>1.6756599999999999</v>
      </c>
      <c r="D129" s="6">
        <f>B129/SUM($B$3:$B$213)</f>
        <v>1.6049334623626522E-6</v>
      </c>
      <c r="E129" s="6">
        <f>D129+E128</f>
        <v>0.99997216626100272</v>
      </c>
    </row>
    <row r="130" spans="1:5">
      <c r="A130" s="9" t="s">
        <v>90</v>
      </c>
      <c r="B130" s="8">
        <v>438</v>
      </c>
      <c r="C130" s="7">
        <v>16.520831999999999</v>
      </c>
      <c r="D130" s="6">
        <f>B130/SUM($B$3:$B$213)</f>
        <v>1.5052695000317808E-6</v>
      </c>
      <c r="E130" s="6">
        <f>D130+E129</f>
        <v>0.99997367153050276</v>
      </c>
    </row>
    <row r="131" spans="1:5">
      <c r="A131" s="9" t="s">
        <v>89</v>
      </c>
      <c r="B131" s="8">
        <v>429</v>
      </c>
      <c r="C131" s="7">
        <v>36.755586999999998</v>
      </c>
      <c r="D131" s="6">
        <f>B131/SUM($B$3:$B$213)</f>
        <v>1.4743393048256482E-6</v>
      </c>
      <c r="E131" s="6">
        <f>D131+E130</f>
        <v>0.99997514586980762</v>
      </c>
    </row>
    <row r="132" spans="1:5">
      <c r="A132" s="9" t="s">
        <v>88</v>
      </c>
      <c r="B132" s="8">
        <v>408</v>
      </c>
      <c r="C132" s="7">
        <v>68.571158999999994</v>
      </c>
      <c r="D132" s="6">
        <f>B132/SUM($B$3:$B$213)</f>
        <v>1.4021688493446726E-6</v>
      </c>
      <c r="E132" s="6">
        <f>D132+E131</f>
        <v>0.99997654803865699</v>
      </c>
    </row>
    <row r="133" spans="1:5">
      <c r="A133" s="9" t="s">
        <v>87</v>
      </c>
      <c r="B133" s="8">
        <v>388</v>
      </c>
      <c r="C133" s="7">
        <v>9.4896460000000005</v>
      </c>
      <c r="D133" s="6">
        <f>B133/SUM($B$3:$B$213)</f>
        <v>1.3334350822199336E-6</v>
      </c>
      <c r="E133" s="6">
        <f>D133+E132</f>
        <v>0.99997788147373923</v>
      </c>
    </row>
    <row r="134" spans="1:5">
      <c r="A134" s="9" t="s">
        <v>86</v>
      </c>
      <c r="B134" s="8">
        <v>370</v>
      </c>
      <c r="C134" s="7">
        <v>59.302523999999998</v>
      </c>
      <c r="D134" s="6">
        <f>B134/SUM($B$3:$B$213)</f>
        <v>1.2715746918076686E-6</v>
      </c>
      <c r="E134" s="6">
        <f>D134+E133</f>
        <v>0.99997915304843099</v>
      </c>
    </row>
    <row r="135" spans="1:5">
      <c r="A135" s="9" t="s">
        <v>85</v>
      </c>
      <c r="B135" s="8">
        <v>363</v>
      </c>
      <c r="C135" s="7">
        <v>9.088889</v>
      </c>
      <c r="D135" s="6">
        <f>B135/SUM($B$3:$B$213)</f>
        <v>1.24751787331401E-6</v>
      </c>
      <c r="E135" s="6">
        <f>D135+E134</f>
        <v>0.99998040056630433</v>
      </c>
    </row>
    <row r="136" spans="1:5">
      <c r="A136" s="9" t="s">
        <v>84</v>
      </c>
      <c r="B136" s="8">
        <v>350</v>
      </c>
      <c r="C136" s="7">
        <v>17.530536999999999</v>
      </c>
      <c r="D136" s="6">
        <f>B136/SUM($B$3:$B$213)</f>
        <v>1.2028409246829298E-6</v>
      </c>
      <c r="E136" s="6">
        <f>D136+E135</f>
        <v>0.99998160340722897</v>
      </c>
    </row>
    <row r="137" spans="1:5">
      <c r="A137" s="9" t="s">
        <v>83</v>
      </c>
      <c r="B137" s="8">
        <v>289</v>
      </c>
      <c r="C137" s="7">
        <v>36.607615000000003</v>
      </c>
      <c r="D137" s="6">
        <f>B137/SUM($B$3:$B$213)</f>
        <v>9.932029349524764E-7</v>
      </c>
      <c r="E137" s="6">
        <f>D137+E136</f>
        <v>0.99998259661016398</v>
      </c>
    </row>
    <row r="138" spans="1:5">
      <c r="A138" s="9" t="s">
        <v>82</v>
      </c>
      <c r="B138" s="8">
        <v>285</v>
      </c>
      <c r="C138" s="7">
        <v>14.417688999999999</v>
      </c>
      <c r="D138" s="6">
        <f>B138/SUM($B$3:$B$213)</f>
        <v>9.794561815275286E-7</v>
      </c>
      <c r="E138" s="6">
        <f>D138+E137</f>
        <v>0.99998357606634547</v>
      </c>
    </row>
    <row r="139" spans="1:5">
      <c r="A139" s="9" t="s">
        <v>81</v>
      </c>
      <c r="B139" s="8">
        <v>271</v>
      </c>
      <c r="C139" s="7">
        <v>5.2125859999999999</v>
      </c>
      <c r="D139" s="6">
        <f>B139/SUM($B$3:$B$213)</f>
        <v>9.313425445402114E-7</v>
      </c>
      <c r="E139" s="6">
        <f>D139+E138</f>
        <v>0.99998450740889</v>
      </c>
    </row>
    <row r="140" spans="1:5">
      <c r="A140" s="9" t="s">
        <v>80</v>
      </c>
      <c r="B140" s="8">
        <v>268</v>
      </c>
      <c r="C140" s="7">
        <v>2.670528</v>
      </c>
      <c r="D140" s="6">
        <f>B140/SUM($B$3:$B$213)</f>
        <v>9.210324794715006E-7</v>
      </c>
      <c r="E140" s="6">
        <f>D140+E139</f>
        <v>0.99998542844136951</v>
      </c>
    </row>
    <row r="141" spans="1:5">
      <c r="A141" s="9" t="s">
        <v>79</v>
      </c>
      <c r="B141" s="8">
        <v>259</v>
      </c>
      <c r="C141" s="7">
        <v>16.665206999999999</v>
      </c>
      <c r="D141" s="6">
        <f>B141/SUM($B$3:$B$213)</f>
        <v>8.901022842653681E-7</v>
      </c>
      <c r="E141" s="6">
        <f>D141+E140</f>
        <v>0.99998631854365372</v>
      </c>
    </row>
    <row r="142" spans="1:5">
      <c r="A142" s="9" t="s">
        <v>78</v>
      </c>
      <c r="B142" s="8">
        <v>257</v>
      </c>
      <c r="C142" s="7">
        <v>19.198899000000001</v>
      </c>
      <c r="D142" s="6">
        <f>B142/SUM($B$3:$B$213)</f>
        <v>8.832289075528942E-7</v>
      </c>
      <c r="E142" s="6">
        <f>D142+E141</f>
        <v>0.99998720177256128</v>
      </c>
    </row>
    <row r="143" spans="1:5">
      <c r="A143" s="9" t="s">
        <v>77</v>
      </c>
      <c r="B143" s="8">
        <v>243</v>
      </c>
      <c r="C143" s="7">
        <v>29.073516999999999</v>
      </c>
      <c r="D143" s="6">
        <f>B143/SUM($B$3:$B$213)</f>
        <v>8.35115270565577E-7</v>
      </c>
      <c r="E143" s="6">
        <f>D143+E142</f>
        <v>0.99998803688783189</v>
      </c>
    </row>
    <row r="144" spans="1:5">
      <c r="A144" s="9" t="s">
        <v>76</v>
      </c>
      <c r="B144" s="8">
        <v>206</v>
      </c>
      <c r="C144" s="7">
        <v>477.81855899999999</v>
      </c>
      <c r="D144" s="6">
        <f>B144/SUM($B$3:$B$213)</f>
        <v>7.079578013848101E-7</v>
      </c>
      <c r="E144" s="6">
        <f>D144+E143</f>
        <v>0.99998874484563327</v>
      </c>
    </row>
    <row r="145" spans="1:5">
      <c r="A145" s="9" t="s">
        <v>75</v>
      </c>
      <c r="B145" s="8">
        <v>181</v>
      </c>
      <c r="C145" s="7">
        <v>83.427605999999997</v>
      </c>
      <c r="D145" s="6">
        <f>B145/SUM($B$3:$B$213)</f>
        <v>6.220405924788866E-7</v>
      </c>
      <c r="E145" s="6">
        <f>D145+E144</f>
        <v>0.99998936688622575</v>
      </c>
    </row>
    <row r="146" spans="1:5">
      <c r="A146" s="9" t="s">
        <v>74</v>
      </c>
      <c r="B146" s="8">
        <v>174</v>
      </c>
      <c r="C146" s="7">
        <v>5.6208970000000003</v>
      </c>
      <c r="D146" s="6">
        <f>B146/SUM($B$3:$B$213)</f>
        <v>5.97983773985228E-7</v>
      </c>
      <c r="E146" s="6">
        <f>D146+E145</f>
        <v>0.99998996486999969</v>
      </c>
    </row>
    <row r="147" spans="1:5">
      <c r="A147" s="9" t="s">
        <v>73</v>
      </c>
      <c r="B147" s="8">
        <v>171</v>
      </c>
      <c r="C147" s="7">
        <v>0.43104900000000002</v>
      </c>
      <c r="D147" s="6">
        <f>B147/SUM($B$3:$B$213)</f>
        <v>5.876737089165172E-7</v>
      </c>
      <c r="E147" s="6">
        <f>D147+E146</f>
        <v>0.99999055254370861</v>
      </c>
    </row>
    <row r="148" spans="1:5">
      <c r="A148" s="9" t="s">
        <v>72</v>
      </c>
      <c r="B148" s="8">
        <v>165</v>
      </c>
      <c r="C148" s="7">
        <v>-3.307369</v>
      </c>
      <c r="D148" s="6">
        <f>B148/SUM($B$3:$B$213)</f>
        <v>5.670535787790955E-7</v>
      </c>
      <c r="E148" s="6">
        <f>D148+E147</f>
        <v>0.99999111959728737</v>
      </c>
    </row>
    <row r="149" spans="1:5">
      <c r="A149" s="9" t="s">
        <v>71</v>
      </c>
      <c r="B149" s="8">
        <v>160</v>
      </c>
      <c r="C149" s="7">
        <v>3.9607269999999999</v>
      </c>
      <c r="D149" s="6">
        <f>B149/SUM($B$3:$B$213)</f>
        <v>5.498701369979108E-7</v>
      </c>
      <c r="E149" s="6">
        <f>D149+E148</f>
        <v>0.99999166946742435</v>
      </c>
    </row>
    <row r="150" spans="1:5">
      <c r="A150" s="9" t="s">
        <v>70</v>
      </c>
      <c r="B150" s="8">
        <v>155</v>
      </c>
      <c r="C150" s="7">
        <v>10.601618</v>
      </c>
      <c r="D150" s="6">
        <f>B150/SUM($B$3:$B$213)</f>
        <v>5.326866952167261E-7</v>
      </c>
      <c r="E150" s="6">
        <f>D150+E149</f>
        <v>0.99999220215411955</v>
      </c>
    </row>
    <row r="151" spans="1:5">
      <c r="A151" s="9" t="s">
        <v>69</v>
      </c>
      <c r="B151" s="8">
        <v>150</v>
      </c>
      <c r="C151" s="7">
        <v>6.2411240000000001</v>
      </c>
      <c r="D151" s="6">
        <f>B151/SUM($B$3:$B$213)</f>
        <v>5.155032534355414E-7</v>
      </c>
      <c r="E151" s="6">
        <f>D151+E150</f>
        <v>0.99999271765737296</v>
      </c>
    </row>
    <row r="152" spans="1:5">
      <c r="A152" s="9" t="s">
        <v>68</v>
      </c>
      <c r="B152" s="8">
        <v>147</v>
      </c>
      <c r="C152" s="7">
        <v>-22.270420000000001</v>
      </c>
      <c r="D152" s="6">
        <f>B152/SUM($B$3:$B$213)</f>
        <v>5.051931883668305E-7</v>
      </c>
      <c r="E152" s="6">
        <f>D152+E151</f>
        <v>0.99999322285056136</v>
      </c>
    </row>
    <row r="153" spans="1:5">
      <c r="A153" s="9" t="s">
        <v>67</v>
      </c>
      <c r="B153" s="8">
        <v>140</v>
      </c>
      <c r="C153" s="7">
        <v>15.723274</v>
      </c>
      <c r="D153" s="6">
        <f>B153/SUM($B$3:$B$213)</f>
        <v>4.811363698731719E-7</v>
      </c>
      <c r="E153" s="6">
        <f>D153+E152</f>
        <v>0.99999370398693121</v>
      </c>
    </row>
    <row r="154" spans="1:5">
      <c r="A154" s="9" t="s">
        <v>66</v>
      </c>
      <c r="B154" s="8">
        <v>136</v>
      </c>
      <c r="C154" s="7">
        <v>1.734559</v>
      </c>
      <c r="D154" s="6">
        <f>B154/SUM($B$3:$B$213)</f>
        <v>4.6738961644822415E-7</v>
      </c>
      <c r="E154" s="6">
        <f>D154+E153</f>
        <v>0.99999417137654767</v>
      </c>
    </row>
    <row r="155" spans="1:5">
      <c r="A155" s="9" t="s">
        <v>65</v>
      </c>
      <c r="B155" s="8">
        <v>130</v>
      </c>
      <c r="C155" s="7">
        <v>38.023040999999999</v>
      </c>
      <c r="D155" s="6">
        <f>B155/SUM($B$3:$B$213)</f>
        <v>4.467694863108025E-7</v>
      </c>
      <c r="E155" s="6">
        <f>D155+E154</f>
        <v>0.99999461814603396</v>
      </c>
    </row>
    <row r="156" spans="1:5">
      <c r="A156" s="9" t="s">
        <v>64</v>
      </c>
      <c r="B156" s="8">
        <v>128</v>
      </c>
      <c r="C156" s="7">
        <v>2.3921290000000002</v>
      </c>
      <c r="D156" s="6">
        <f>B156/SUM($B$3:$B$213)</f>
        <v>4.3989610959832865E-7</v>
      </c>
      <c r="E156" s="6">
        <f>D156+E155</f>
        <v>0.99999505804214361</v>
      </c>
    </row>
    <row r="157" spans="1:5">
      <c r="A157" s="9" t="s">
        <v>63</v>
      </c>
      <c r="B157" s="8">
        <v>127</v>
      </c>
      <c r="C157" s="7">
        <v>74.267052000000007</v>
      </c>
      <c r="D157" s="6">
        <f>B157/SUM($B$3:$B$213)</f>
        <v>4.364594212420917E-7</v>
      </c>
      <c r="E157" s="6">
        <f>D157+E156</f>
        <v>0.99999549450156489</v>
      </c>
    </row>
    <row r="158" spans="1:5">
      <c r="A158" s="9" t="s">
        <v>62</v>
      </c>
      <c r="B158" s="8">
        <v>119</v>
      </c>
      <c r="C158" s="7">
        <v>51.632260000000002</v>
      </c>
      <c r="D158" s="6">
        <f>B158/SUM($B$3:$B$213)</f>
        <v>4.0896591439219615E-7</v>
      </c>
      <c r="E158" s="6">
        <f>D158+E157</f>
        <v>0.99999590346747924</v>
      </c>
    </row>
    <row r="159" spans="1:5">
      <c r="A159" s="9" t="s">
        <v>61</v>
      </c>
      <c r="B159" s="8">
        <v>115</v>
      </c>
      <c r="C159" s="7">
        <v>41.530448999999997</v>
      </c>
      <c r="D159" s="6">
        <f>B159/SUM($B$3:$B$213)</f>
        <v>3.952191609672484E-7</v>
      </c>
      <c r="E159" s="6">
        <f>D159+E158</f>
        <v>0.99999629868664019</v>
      </c>
    </row>
    <row r="160" spans="1:5">
      <c r="A160" s="9" t="s">
        <v>60</v>
      </c>
      <c r="B160" s="8">
        <v>109</v>
      </c>
      <c r="C160" s="7">
        <v>2.3353570000000001</v>
      </c>
      <c r="D160" s="6">
        <f>B160/SUM($B$3:$B$213)</f>
        <v>3.745990308298267E-7</v>
      </c>
      <c r="E160" s="6">
        <f>D160+E159</f>
        <v>0.99999667328567099</v>
      </c>
    </row>
    <row r="161" spans="1:5">
      <c r="A161" s="9" t="s">
        <v>59</v>
      </c>
      <c r="B161" s="8">
        <v>96</v>
      </c>
      <c r="C161" s="7">
        <v>40.392954000000003</v>
      </c>
      <c r="D161" s="6">
        <f>B161/SUM($B$3:$B$213)</f>
        <v>3.2992208219874645E-7</v>
      </c>
      <c r="E161" s="6">
        <f>D161+E160</f>
        <v>0.9999970032077532</v>
      </c>
    </row>
    <row r="162" spans="1:5">
      <c r="A162" s="9" t="s">
        <v>58</v>
      </c>
      <c r="B162" s="8">
        <v>92</v>
      </c>
      <c r="C162" s="7">
        <v>38.499158000000001</v>
      </c>
      <c r="D162" s="6">
        <f>B162/SUM($B$3:$B$213)</f>
        <v>3.161753287737987E-7</v>
      </c>
      <c r="E162" s="6">
        <f>D162+E161</f>
        <v>0.99999731938308201</v>
      </c>
    </row>
    <row r="163" spans="1:5">
      <c r="A163" s="9" t="s">
        <v>57</v>
      </c>
      <c r="B163" s="8">
        <v>65</v>
      </c>
      <c r="C163" s="7">
        <v>24.193846000000001</v>
      </c>
      <c r="D163" s="6">
        <f>B163/SUM($B$3:$B$213)</f>
        <v>2.2338474315540125E-7</v>
      </c>
      <c r="E163" s="6">
        <f>D163+E162</f>
        <v>0.99999754276782515</v>
      </c>
    </row>
    <row r="164" spans="1:5">
      <c r="A164" s="9" t="s">
        <v>56</v>
      </c>
      <c r="B164" s="8">
        <v>65</v>
      </c>
      <c r="C164" s="7">
        <v>61.978073000000002</v>
      </c>
      <c r="D164" s="6">
        <f>B164/SUM($B$3:$B$213)</f>
        <v>2.2338474315540125E-7</v>
      </c>
      <c r="E164" s="6">
        <f>D164+E163</f>
        <v>0.9999977661525683</v>
      </c>
    </row>
    <row r="165" spans="1:5">
      <c r="A165" s="9" t="s">
        <v>55</v>
      </c>
      <c r="B165" s="8">
        <v>61</v>
      </c>
      <c r="C165" s="7">
        <v>67.508679000000001</v>
      </c>
      <c r="D165" s="6">
        <f>B165/SUM($B$3:$B$213)</f>
        <v>2.0963798973045347E-7</v>
      </c>
      <c r="E165" s="6">
        <f>D165+E164</f>
        <v>0.99999797579055805</v>
      </c>
    </row>
    <row r="166" spans="1:5">
      <c r="A166" s="9" t="s">
        <v>54</v>
      </c>
      <c r="B166" s="8">
        <v>57</v>
      </c>
      <c r="C166" s="7">
        <v>7.2840790000000002</v>
      </c>
      <c r="D166" s="6">
        <f>B166/SUM($B$3:$B$213)</f>
        <v>1.9589123630550573E-7</v>
      </c>
      <c r="E166" s="6">
        <f>D166+E165</f>
        <v>0.99999817168179439</v>
      </c>
    </row>
    <row r="167" spans="1:5">
      <c r="A167" s="9" t="s">
        <v>53</v>
      </c>
      <c r="B167" s="8">
        <v>40</v>
      </c>
      <c r="C167" s="7">
        <v>50.537027999999999</v>
      </c>
      <c r="D167" s="6">
        <f>B167/SUM($B$3:$B$213)</f>
        <v>1.374675342494777E-7</v>
      </c>
      <c r="E167" s="6">
        <f>D167+E166</f>
        <v>0.99999830914932863</v>
      </c>
    </row>
    <row r="168" spans="1:5">
      <c r="A168" s="9" t="s">
        <v>52</v>
      </c>
      <c r="B168" s="8">
        <v>30</v>
      </c>
      <c r="C168" s="7">
        <v>-8.8892959999999999</v>
      </c>
      <c r="D168" s="6">
        <f>B168/SUM($B$3:$B$213)</f>
        <v>1.0310065068710828E-7</v>
      </c>
      <c r="E168" s="6">
        <f>D168+E167</f>
        <v>0.99999841224997932</v>
      </c>
    </row>
    <row r="169" spans="1:5">
      <c r="A169" s="9" t="s">
        <v>51</v>
      </c>
      <c r="B169" s="8">
        <v>29</v>
      </c>
      <c r="C169" s="7">
        <v>37.961905999999999</v>
      </c>
      <c r="D169" s="6">
        <f>B169/SUM($B$3:$B$213)</f>
        <v>9.9663962330871325E-8</v>
      </c>
      <c r="E169" s="6">
        <f>D169+E168</f>
        <v>0.99999851191394162</v>
      </c>
    </row>
    <row r="170" spans="1:5">
      <c r="A170" s="9" t="s">
        <v>50</v>
      </c>
      <c r="B170" s="8">
        <v>29</v>
      </c>
      <c r="C170" s="7">
        <v>-26.025948</v>
      </c>
      <c r="D170" s="6">
        <f>B170/SUM($B$3:$B$213)</f>
        <v>9.9663962330871325E-8</v>
      </c>
      <c r="E170" s="6">
        <f>D170+E169</f>
        <v>0.99999861157790393</v>
      </c>
    </row>
    <row r="171" spans="1:5">
      <c r="A171" s="9" t="s">
        <v>49</v>
      </c>
      <c r="B171" s="8">
        <v>29</v>
      </c>
      <c r="C171" s="7">
        <v>0.27921499999999999</v>
      </c>
      <c r="D171" s="6">
        <f>B171/SUM($B$3:$B$213)</f>
        <v>9.9663962330871325E-8</v>
      </c>
      <c r="E171" s="6">
        <f>D171+E170</f>
        <v>0.99999871124186623</v>
      </c>
    </row>
    <row r="172" spans="1:5">
      <c r="A172" s="9" t="s">
        <v>48</v>
      </c>
      <c r="B172" s="8">
        <v>28</v>
      </c>
      <c r="C172" s="7">
        <v>8.4345339999999993</v>
      </c>
      <c r="D172" s="6">
        <f>B172/SUM($B$3:$B$213)</f>
        <v>9.6227273974634387E-8</v>
      </c>
      <c r="E172" s="6">
        <f>D172+E171</f>
        <v>0.99999880746914016</v>
      </c>
    </row>
    <row r="173" spans="1:5">
      <c r="A173" s="9" t="s">
        <v>47</v>
      </c>
      <c r="B173" s="8">
        <v>28</v>
      </c>
      <c r="C173" s="7">
        <v>20.785595000000001</v>
      </c>
      <c r="D173" s="6">
        <f>B173/SUM($B$3:$B$213)</f>
        <v>9.6227273974634387E-8</v>
      </c>
      <c r="E173" s="6">
        <f>D173+E172</f>
        <v>0.99999890369641409</v>
      </c>
    </row>
    <row r="174" spans="1:5">
      <c r="A174" s="9" t="s">
        <v>46</v>
      </c>
      <c r="B174" s="8">
        <v>27</v>
      </c>
      <c r="C174" s="7">
        <v>127.25940300000001</v>
      </c>
      <c r="D174" s="6">
        <f>B174/SUM($B$3:$B$213)</f>
        <v>9.279058561839745E-8</v>
      </c>
      <c r="E174" s="6">
        <f>D174+E173</f>
        <v>0.99999899648699975</v>
      </c>
    </row>
    <row r="175" spans="1:5">
      <c r="A175" s="9" t="s">
        <v>45</v>
      </c>
      <c r="B175" s="8">
        <v>26</v>
      </c>
      <c r="C175" s="7">
        <v>2.9930340000000002</v>
      </c>
      <c r="D175" s="6">
        <f>B175/SUM($B$3:$B$213)</f>
        <v>8.93538972621605E-8</v>
      </c>
      <c r="E175" s="6">
        <f>D175+E174</f>
        <v>0.99999908584089703</v>
      </c>
    </row>
    <row r="176" spans="1:5">
      <c r="A176" s="9" t="s">
        <v>44</v>
      </c>
      <c r="B176" s="8">
        <v>23</v>
      </c>
      <c r="C176" s="7">
        <v>1.907246</v>
      </c>
      <c r="D176" s="6">
        <f>B176/SUM($B$3:$B$213)</f>
        <v>7.9043832193449675E-8</v>
      </c>
      <c r="E176" s="6">
        <f>D176+E175</f>
        <v>0.99999916488472917</v>
      </c>
    </row>
    <row r="177" spans="1:5">
      <c r="A177" s="9" t="s">
        <v>43</v>
      </c>
      <c r="B177" s="8">
        <v>22</v>
      </c>
      <c r="C177" s="7">
        <v>4.9506819999999996</v>
      </c>
      <c r="D177" s="6">
        <f>B177/SUM($B$3:$B$213)</f>
        <v>7.5607143837212738E-8</v>
      </c>
      <c r="E177" s="6">
        <f>D177+E176</f>
        <v>0.99999924049187305</v>
      </c>
    </row>
    <row r="178" spans="1:5">
      <c r="A178" s="9" t="s">
        <v>42</v>
      </c>
      <c r="B178" s="8">
        <v>21</v>
      </c>
      <c r="C178" s="7">
        <v>125.726958</v>
      </c>
      <c r="D178" s="6">
        <f>B178/SUM($B$3:$B$213)</f>
        <v>7.2170455480975787E-8</v>
      </c>
      <c r="E178" s="6">
        <f>D178+E177</f>
        <v>0.99999931266232855</v>
      </c>
    </row>
    <row r="179" spans="1:5">
      <c r="A179" s="9" t="s">
        <v>41</v>
      </c>
      <c r="B179" s="8">
        <v>20</v>
      </c>
      <c r="C179" s="7">
        <v>71.738</v>
      </c>
      <c r="D179" s="6">
        <f>B179/SUM($B$3:$B$213)</f>
        <v>6.873376712473885E-8</v>
      </c>
      <c r="E179" s="6">
        <f>D179+E178</f>
        <v>0.99999938139609568</v>
      </c>
    </row>
    <row r="180" spans="1:5">
      <c r="A180" s="9" t="s">
        <v>40</v>
      </c>
      <c r="B180" s="8">
        <v>18</v>
      </c>
      <c r="C180" s="7">
        <v>3.8489659999999999</v>
      </c>
      <c r="D180" s="6">
        <f>B180/SUM($B$3:$B$213)</f>
        <v>6.1860390412264962E-8</v>
      </c>
      <c r="E180" s="6">
        <f>D180+E179</f>
        <v>0.99999944325648604</v>
      </c>
    </row>
    <row r="181" spans="1:5">
      <c r="A181" s="9" t="s">
        <v>39</v>
      </c>
      <c r="B181" s="8">
        <v>18</v>
      </c>
      <c r="C181" s="7">
        <v>0.67840999999999996</v>
      </c>
      <c r="D181" s="6">
        <f>B181/SUM($B$3:$B$213)</f>
        <v>6.1860390412264962E-8</v>
      </c>
      <c r="E181" s="6">
        <f>D181+E180</f>
        <v>0.99999950511687641</v>
      </c>
    </row>
    <row r="182" spans="1:5">
      <c r="A182" s="9" t="s">
        <v>38</v>
      </c>
      <c r="B182" s="8">
        <v>18</v>
      </c>
      <c r="C182" s="7">
        <v>111.11266999999999</v>
      </c>
      <c r="D182" s="6">
        <f>B182/SUM($B$3:$B$213)</f>
        <v>6.1860390412264962E-8</v>
      </c>
      <c r="E182" s="6">
        <f>D182+E181</f>
        <v>0.99999956697726677</v>
      </c>
    </row>
    <row r="183" spans="1:5">
      <c r="A183" s="9" t="s">
        <v>37</v>
      </c>
      <c r="B183" s="8">
        <v>14</v>
      </c>
      <c r="C183" s="7">
        <v>10.666805999999999</v>
      </c>
      <c r="D183" s="6">
        <f>B183/SUM($B$3:$B$213)</f>
        <v>4.8113636987317194E-8</v>
      </c>
      <c r="E183" s="6">
        <f>D183+E182</f>
        <v>0.99999961509090374</v>
      </c>
    </row>
    <row r="184" spans="1:5">
      <c r="A184" s="9" t="s">
        <v>36</v>
      </c>
      <c r="B184" s="8">
        <v>13</v>
      </c>
      <c r="C184" s="7">
        <v>35.546688000000003</v>
      </c>
      <c r="D184" s="6">
        <f>B184/SUM($B$3:$B$213)</f>
        <v>4.467694863108025E-8</v>
      </c>
      <c r="E184" s="6">
        <f>D184+E183</f>
        <v>0.99999965976785232</v>
      </c>
    </row>
    <row r="185" spans="1:5">
      <c r="A185" s="9" t="s">
        <v>35</v>
      </c>
      <c r="B185" s="8">
        <v>12</v>
      </c>
      <c r="C185" s="7">
        <v>22.426805999999999</v>
      </c>
      <c r="D185" s="6">
        <f>B185/SUM($B$3:$B$213)</f>
        <v>4.1240260274843306E-8</v>
      </c>
      <c r="E185" s="6">
        <f>D185+E184</f>
        <v>0.99999970100811264</v>
      </c>
    </row>
    <row r="186" spans="1:5">
      <c r="A186" s="9" t="s">
        <v>34</v>
      </c>
      <c r="B186" s="8">
        <v>9</v>
      </c>
      <c r="C186" s="7">
        <v>7.2162040000000003</v>
      </c>
      <c r="D186" s="6">
        <f>B186/SUM($B$3:$B$213)</f>
        <v>3.0930195206132481E-8</v>
      </c>
      <c r="E186" s="6">
        <f>D186+E185</f>
        <v>0.99999973193830782</v>
      </c>
    </row>
    <row r="187" spans="1:5">
      <c r="A187" s="9" t="s">
        <v>33</v>
      </c>
      <c r="B187" s="8">
        <v>8</v>
      </c>
      <c r="C187" s="7">
        <v>37.038229000000001</v>
      </c>
      <c r="D187" s="6">
        <f>B187/SUM($B$3:$B$213)</f>
        <v>2.7493506849895541E-8</v>
      </c>
      <c r="E187" s="6">
        <f>D187+E186</f>
        <v>0.99999975943181463</v>
      </c>
    </row>
    <row r="188" spans="1:5">
      <c r="A188" s="9" t="s">
        <v>32</v>
      </c>
      <c r="B188" s="8">
        <v>7</v>
      </c>
      <c r="C188" s="7">
        <v>325.066667</v>
      </c>
      <c r="D188" s="6">
        <f>B188/SUM($B$3:$B$213)</f>
        <v>2.4056818493658597E-8</v>
      </c>
      <c r="E188" s="6">
        <f>D188+E187</f>
        <v>0.99999978348863316</v>
      </c>
    </row>
    <row r="189" spans="1:5">
      <c r="A189" s="9" t="s">
        <v>31</v>
      </c>
      <c r="B189" s="8">
        <v>6</v>
      </c>
      <c r="C189" s="7">
        <v>281.977824</v>
      </c>
      <c r="D189" s="6">
        <f>B189/SUM($B$3:$B$213)</f>
        <v>2.0620130137421653E-8</v>
      </c>
      <c r="E189" s="6">
        <f>D189+E188</f>
        <v>0.99999980410876332</v>
      </c>
    </row>
    <row r="190" spans="1:5">
      <c r="A190" s="9" t="s">
        <v>30</v>
      </c>
      <c r="B190" s="8">
        <v>6</v>
      </c>
      <c r="C190" s="7">
        <v>83.929074</v>
      </c>
      <c r="D190" s="6">
        <f>B190/SUM($B$3:$B$213)</f>
        <v>2.0620130137421653E-8</v>
      </c>
      <c r="E190" s="6">
        <f>D190+E189</f>
        <v>0.99999982472889348</v>
      </c>
    </row>
    <row r="191" spans="1:5">
      <c r="A191" s="9" t="s">
        <v>29</v>
      </c>
      <c r="B191" s="8">
        <v>5</v>
      </c>
      <c r="C191" s="7">
        <v>-14.612056000000001</v>
      </c>
      <c r="D191" s="6">
        <f>B191/SUM($B$3:$B$213)</f>
        <v>1.7183441781184713E-8</v>
      </c>
      <c r="E191" s="6">
        <f>D191+E190</f>
        <v>0.99999984191233526</v>
      </c>
    </row>
    <row r="192" spans="1:5">
      <c r="A192" s="9" t="s">
        <v>28</v>
      </c>
      <c r="B192" s="8">
        <v>5</v>
      </c>
      <c r="C192" s="7">
        <v>-24.557444</v>
      </c>
      <c r="D192" s="6">
        <f>B192/SUM($B$3:$B$213)</f>
        <v>1.7183441781184713E-8</v>
      </c>
      <c r="E192" s="6">
        <f>D192+E191</f>
        <v>0.99999985909577704</v>
      </c>
    </row>
    <row r="193" spans="1:5">
      <c r="A193" s="9" t="s">
        <v>27</v>
      </c>
      <c r="B193" s="8">
        <v>5</v>
      </c>
      <c r="C193" s="7">
        <v>-4.0834999999999999</v>
      </c>
      <c r="D193" s="6">
        <f>B193/SUM($B$3:$B$213)</f>
        <v>1.7183441781184713E-8</v>
      </c>
      <c r="E193" s="6">
        <f>D193+E192</f>
        <v>0.99999987627921882</v>
      </c>
    </row>
    <row r="194" spans="1:5">
      <c r="A194" s="9" t="s">
        <v>26</v>
      </c>
      <c r="B194" s="8">
        <v>4</v>
      </c>
      <c r="C194" s="7">
        <v>34.025139000000003</v>
      </c>
      <c r="D194" s="6">
        <f>B194/SUM($B$3:$B$213)</f>
        <v>1.374675342494777E-8</v>
      </c>
      <c r="E194" s="6">
        <f>D194+E193</f>
        <v>0.99999989002597223</v>
      </c>
    </row>
    <row r="195" spans="1:5">
      <c r="A195" s="9" t="s">
        <v>25</v>
      </c>
      <c r="B195" s="8">
        <v>4</v>
      </c>
      <c r="C195" s="7">
        <v>239.569028</v>
      </c>
      <c r="D195" s="6">
        <f>B195/SUM($B$3:$B$213)</f>
        <v>1.374675342494777E-8</v>
      </c>
      <c r="E195" s="6">
        <f>D195+E194</f>
        <v>0.99999990377272563</v>
      </c>
    </row>
    <row r="196" spans="1:5">
      <c r="A196" s="9" t="s">
        <v>24</v>
      </c>
      <c r="B196" s="8">
        <v>3</v>
      </c>
      <c r="C196" s="7">
        <v>144.10425900000001</v>
      </c>
      <c r="D196" s="6">
        <f>B196/SUM($B$3:$B$213)</f>
        <v>1.0310065068710827E-8</v>
      </c>
      <c r="E196" s="6">
        <f>D196+E195</f>
        <v>0.99999991408279065</v>
      </c>
    </row>
    <row r="197" spans="1:5">
      <c r="A197" s="9" t="s">
        <v>23</v>
      </c>
      <c r="B197" s="8">
        <v>3</v>
      </c>
      <c r="C197" s="7">
        <v>1.6277779999999999</v>
      </c>
      <c r="D197" s="6">
        <f>B197/SUM($B$3:$B$213)</f>
        <v>1.0310065068710827E-8</v>
      </c>
      <c r="E197" s="6">
        <f>D197+E196</f>
        <v>0.99999992439285568</v>
      </c>
    </row>
    <row r="198" spans="1:5">
      <c r="A198" s="9" t="s">
        <v>22</v>
      </c>
      <c r="B198" s="8">
        <v>3</v>
      </c>
      <c r="C198" s="7">
        <v>2.3494440000000001</v>
      </c>
      <c r="D198" s="6">
        <f>B198/SUM($B$3:$B$213)</f>
        <v>1.0310065068710827E-8</v>
      </c>
      <c r="E198" s="6">
        <f>D198+E197</f>
        <v>0.9999999347029207</v>
      </c>
    </row>
    <row r="199" spans="1:5">
      <c r="A199" s="9" t="s">
        <v>21</v>
      </c>
      <c r="B199" s="8">
        <v>3</v>
      </c>
      <c r="C199" s="7">
        <v>2.2774070000000002</v>
      </c>
      <c r="D199" s="6">
        <f>B199/SUM($B$3:$B$213)</f>
        <v>1.0310065068710827E-8</v>
      </c>
      <c r="E199" s="6">
        <f>D199+E198</f>
        <v>0.99999994501298572</v>
      </c>
    </row>
    <row r="200" spans="1:5">
      <c r="A200" s="9" t="s">
        <v>20</v>
      </c>
      <c r="B200" s="8">
        <v>2</v>
      </c>
      <c r="C200" s="7">
        <v>47.076250000000002</v>
      </c>
      <c r="D200" s="6">
        <f>B200/SUM($B$3:$B$213)</f>
        <v>6.8733767124738852E-9</v>
      </c>
      <c r="E200" s="6">
        <f>D200+E199</f>
        <v>0.99999995188636248</v>
      </c>
    </row>
    <row r="201" spans="1:5">
      <c r="A201" s="9" t="s">
        <v>19</v>
      </c>
      <c r="B201" s="8">
        <v>2</v>
      </c>
      <c r="C201" s="7">
        <v>3.1911109999999998</v>
      </c>
      <c r="D201" s="6">
        <f>B201/SUM($B$3:$B$213)</f>
        <v>6.8733767124738852E-9</v>
      </c>
      <c r="E201" s="6">
        <f>D201+E200</f>
        <v>0.99999995875973924</v>
      </c>
    </row>
    <row r="202" spans="1:5">
      <c r="A202" s="9" t="s">
        <v>18</v>
      </c>
      <c r="B202" s="8">
        <v>1</v>
      </c>
      <c r="C202" s="7">
        <v>1.1533329999999999</v>
      </c>
      <c r="D202" s="6">
        <f>B202/SUM($B$3:$B$213)</f>
        <v>3.4366883562369426E-9</v>
      </c>
      <c r="E202" s="6">
        <f>D202+E201</f>
        <v>0.99999996219642762</v>
      </c>
    </row>
    <row r="203" spans="1:5">
      <c r="A203" s="9" t="s">
        <v>17</v>
      </c>
      <c r="B203" s="8">
        <v>1</v>
      </c>
      <c r="C203" s="7">
        <v>-49.777500000000003</v>
      </c>
      <c r="D203" s="6">
        <f>B203/SUM($B$3:$B$213)</f>
        <v>3.4366883562369426E-9</v>
      </c>
      <c r="E203" s="6">
        <f>D203+E202</f>
        <v>0.99999996563311599</v>
      </c>
    </row>
    <row r="204" spans="1:5">
      <c r="A204" s="9" t="s">
        <v>16</v>
      </c>
      <c r="B204" s="8">
        <v>1</v>
      </c>
      <c r="C204" s="7">
        <v>100.75277800000001</v>
      </c>
      <c r="D204" s="6">
        <f>B204/SUM($B$3:$B$213)</f>
        <v>3.4366883562369426E-9</v>
      </c>
      <c r="E204" s="6">
        <f>D204+E203</f>
        <v>0.99999996906980437</v>
      </c>
    </row>
    <row r="205" spans="1:5">
      <c r="A205" s="9" t="s">
        <v>15</v>
      </c>
      <c r="B205" s="8">
        <v>1</v>
      </c>
      <c r="C205" s="7">
        <v>69.796110999999996</v>
      </c>
      <c r="D205" s="6">
        <f>B205/SUM($B$3:$B$213)</f>
        <v>3.4366883562369426E-9</v>
      </c>
      <c r="E205" s="6">
        <f>D205+E204</f>
        <v>0.99999997250649275</v>
      </c>
    </row>
    <row r="206" spans="1:5">
      <c r="A206" s="9" t="s">
        <v>14</v>
      </c>
      <c r="B206" s="8">
        <v>1</v>
      </c>
      <c r="C206" s="7">
        <v>123.516111</v>
      </c>
      <c r="D206" s="6">
        <f>B206/SUM($B$3:$B$213)</f>
        <v>3.4366883562369426E-9</v>
      </c>
      <c r="E206" s="6">
        <f>D206+E205</f>
        <v>0.99999997594318113</v>
      </c>
    </row>
    <row r="207" spans="1:5">
      <c r="A207" s="9" t="s">
        <v>13</v>
      </c>
      <c r="B207" s="8">
        <v>1</v>
      </c>
      <c r="C207" s="7">
        <v>18.270833</v>
      </c>
      <c r="D207" s="6">
        <f>B207/SUM($B$3:$B$213)</f>
        <v>3.4366883562369426E-9</v>
      </c>
      <c r="E207" s="6">
        <f>D207+E206</f>
        <v>0.99999997937986951</v>
      </c>
    </row>
    <row r="208" spans="1:5">
      <c r="A208" s="9" t="s">
        <v>12</v>
      </c>
      <c r="B208" s="8">
        <v>1</v>
      </c>
      <c r="C208" s="7">
        <v>2.9444000000000001E-2</v>
      </c>
      <c r="D208" s="6">
        <f>B208/SUM($B$3:$B$213)</f>
        <v>3.4366883562369426E-9</v>
      </c>
      <c r="E208" s="6">
        <f>D208+E207</f>
        <v>0.99999998281655789</v>
      </c>
    </row>
    <row r="209" spans="1:5">
      <c r="A209" s="9" t="s">
        <v>11</v>
      </c>
      <c r="B209" s="8">
        <v>1</v>
      </c>
      <c r="C209" s="7">
        <v>14.753056000000001</v>
      </c>
      <c r="D209" s="6">
        <f>B209/SUM($B$3:$B$213)</f>
        <v>3.4366883562369426E-9</v>
      </c>
      <c r="E209" s="6">
        <f>D209+E208</f>
        <v>0.99999998625324626</v>
      </c>
    </row>
    <row r="210" spans="1:5">
      <c r="A210" s="9" t="s">
        <v>10</v>
      </c>
      <c r="B210" s="8">
        <v>1</v>
      </c>
      <c r="C210" s="7">
        <v>47.206389000000001</v>
      </c>
      <c r="D210" s="6">
        <f>B210/SUM($B$3:$B$213)</f>
        <v>3.4366883562369426E-9</v>
      </c>
      <c r="E210" s="6">
        <f>D210+E209</f>
        <v>0.99999998968993464</v>
      </c>
    </row>
    <row r="211" spans="1:5">
      <c r="A211" s="9" t="s">
        <v>9</v>
      </c>
      <c r="B211" s="8">
        <v>1</v>
      </c>
      <c r="C211" s="7">
        <v>0.113611</v>
      </c>
      <c r="D211" s="6">
        <f>B211/SUM($B$3:$B$213)</f>
        <v>3.4366883562369426E-9</v>
      </c>
      <c r="E211" s="6">
        <f>D211+E210</f>
        <v>0.99999999312662302</v>
      </c>
    </row>
    <row r="212" spans="1:5">
      <c r="A212" s="9" t="s">
        <v>8</v>
      </c>
      <c r="B212" s="8">
        <v>1</v>
      </c>
      <c r="C212" s="7">
        <v>2.0647220000000002</v>
      </c>
      <c r="D212" s="6">
        <f>B212/SUM($B$3:$B$213)</f>
        <v>3.4366883562369426E-9</v>
      </c>
      <c r="E212" s="6">
        <f>D212+E211</f>
        <v>0.9999999965633114</v>
      </c>
    </row>
    <row r="213" spans="1:5">
      <c r="A213" s="9" t="s">
        <v>7</v>
      </c>
      <c r="B213" s="8">
        <v>1</v>
      </c>
      <c r="C213" s="7">
        <v>-24.587778</v>
      </c>
      <c r="D213" s="6">
        <f>B213/SUM($B$3:$B$213)</f>
        <v>3.4366883562369426E-9</v>
      </c>
      <c r="E213" s="6">
        <f>D213+E212</f>
        <v>0.99999999999999978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3" sqref="R23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4" sqref="B14"/>
    </sheetView>
  </sheetViews>
  <sheetFormatPr defaultRowHeight="16.2"/>
  <cols>
    <col min="1" max="1" width="105.6640625" bestFit="1" customWidth="1"/>
  </cols>
  <sheetData>
    <row r="1" spans="1:1" ht="16.5">
      <c r="A1" s="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0</v>
      </c>
    </row>
    <row r="5" spans="1:1">
      <c r="A5" t="s">
        <v>5</v>
      </c>
    </row>
    <row r="6" spans="1:1">
      <c r="A6" t="s">
        <v>6</v>
      </c>
    </row>
    <row r="7" spans="1:1">
      <c r="A7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狀態統計</vt:lpstr>
      <vt:lpstr>狀態圖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user104</dc:creator>
  <cp:lastModifiedBy>ray0814</cp:lastModifiedBy>
  <dcterms:created xsi:type="dcterms:W3CDTF">2019-05-11T07:50:14Z</dcterms:created>
  <dcterms:modified xsi:type="dcterms:W3CDTF">2019-05-14T03:36:33Z</dcterms:modified>
</cp:coreProperties>
</file>