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460" yWindow="2430" windowWidth="19800" windowHeight="12495" activeTab="1"/>
  </bookViews>
  <sheets>
    <sheet name="说明" sheetId="3" r:id="rId1"/>
    <sheet name="符文" sheetId="2" r:id="rId2"/>
    <sheet name="熔炉" sheetId="4" r:id="rId3"/>
    <sheet name="熔合升级概率" sheetId="5" r:id="rId4"/>
    <sheet name="公式" sheetId="1" r:id="rId5"/>
    <sheet name="Sheet1" sheetId="6" r:id="rId6"/>
  </sheets>
  <definedNames>
    <definedName name="符文">公式!$A$8:$O$320</definedName>
  </definedNames>
  <calcPr calcId="124519"/>
</workbook>
</file>

<file path=xl/calcChain.xml><?xml version="1.0" encoding="utf-8"?>
<calcChain xmlns="http://schemas.openxmlformats.org/spreadsheetml/2006/main">
  <c r="A7" i="1"/>
  <c r="A11"/>
  <c r="A15"/>
  <c r="A19"/>
  <c r="A23"/>
  <c r="A27"/>
  <c r="A31"/>
  <c r="A35"/>
  <c r="A39"/>
  <c r="A43"/>
  <c r="A47"/>
  <c r="A51"/>
  <c r="A55"/>
  <c r="A59"/>
  <c r="A63"/>
  <c r="A67"/>
  <c r="A71"/>
  <c r="A75"/>
  <c r="A79"/>
  <c r="A83"/>
  <c r="A87"/>
  <c r="A91"/>
  <c r="A95"/>
  <c r="A99"/>
  <c r="A103"/>
  <c r="A107"/>
  <c r="A111"/>
  <c r="A115"/>
  <c r="A119"/>
  <c r="A123"/>
  <c r="A127"/>
  <c r="A131"/>
  <c r="A135"/>
  <c r="A139"/>
  <c r="A143"/>
  <c r="A147"/>
  <c r="A151"/>
  <c r="A155"/>
  <c r="A159"/>
  <c r="A163"/>
  <c r="A167"/>
  <c r="A171"/>
  <c r="A175"/>
  <c r="A179"/>
  <c r="A183"/>
  <c r="A187"/>
  <c r="A191"/>
  <c r="A195"/>
  <c r="A199"/>
  <c r="A203"/>
  <c r="A207"/>
  <c r="A211"/>
  <c r="A215"/>
  <c r="A219"/>
  <c r="A223"/>
  <c r="A227"/>
  <c r="A231"/>
  <c r="A235"/>
  <c r="A239"/>
  <c r="A243"/>
  <c r="A247"/>
  <c r="A251"/>
  <c r="A255"/>
  <c r="A259"/>
  <c r="A263"/>
  <c r="A267"/>
  <c r="A271"/>
  <c r="A275"/>
  <c r="A279"/>
  <c r="A283"/>
  <c r="A287"/>
  <c r="A291"/>
  <c r="A295"/>
  <c r="A299"/>
  <c r="A303"/>
  <c r="A307"/>
  <c r="A311"/>
  <c r="A315"/>
  <c r="A319"/>
  <c r="A323"/>
  <c r="A327"/>
  <c r="A331"/>
  <c r="A335"/>
  <c r="L3"/>
  <c r="P4"/>
  <c r="A4" s="1"/>
  <c r="P5"/>
  <c r="A5" s="1"/>
  <c r="P6"/>
  <c r="A6" s="1"/>
  <c r="P7"/>
  <c r="P8"/>
  <c r="A8" s="1"/>
  <c r="P9"/>
  <c r="A9" s="1"/>
  <c r="P10"/>
  <c r="A10" s="1"/>
  <c r="P11"/>
  <c r="P12"/>
  <c r="A12" s="1"/>
  <c r="P13"/>
  <c r="A13" s="1"/>
  <c r="P14"/>
  <c r="A14" s="1"/>
  <c r="P15"/>
  <c r="P16"/>
  <c r="A16" s="1"/>
  <c r="P17"/>
  <c r="A17" s="1"/>
  <c r="P18"/>
  <c r="A18" s="1"/>
  <c r="P19"/>
  <c r="P20"/>
  <c r="A20" s="1"/>
  <c r="P21"/>
  <c r="A21" s="1"/>
  <c r="P22"/>
  <c r="A22" s="1"/>
  <c r="P23"/>
  <c r="P24"/>
  <c r="A24" s="1"/>
  <c r="P25"/>
  <c r="A25" s="1"/>
  <c r="P26"/>
  <c r="A26" s="1"/>
  <c r="P27"/>
  <c r="P28"/>
  <c r="A28" s="1"/>
  <c r="P29"/>
  <c r="A29" s="1"/>
  <c r="P30"/>
  <c r="A30" s="1"/>
  <c r="P31"/>
  <c r="P32"/>
  <c r="A32" s="1"/>
  <c r="P33"/>
  <c r="A33" s="1"/>
  <c r="P34"/>
  <c r="A34" s="1"/>
  <c r="P35"/>
  <c r="P36"/>
  <c r="A36" s="1"/>
  <c r="P37"/>
  <c r="A37" s="1"/>
  <c r="P38"/>
  <c r="A38" s="1"/>
  <c r="P39"/>
  <c r="P40"/>
  <c r="A40" s="1"/>
  <c r="P41"/>
  <c r="A41" s="1"/>
  <c r="P42"/>
  <c r="A42" s="1"/>
  <c r="P43"/>
  <c r="P44"/>
  <c r="A44" s="1"/>
  <c r="P45"/>
  <c r="A45" s="1"/>
  <c r="P46"/>
  <c r="A46" s="1"/>
  <c r="P47"/>
  <c r="P48"/>
  <c r="A48" s="1"/>
  <c r="P49"/>
  <c r="A49" s="1"/>
  <c r="P50"/>
  <c r="A50" s="1"/>
  <c r="P51"/>
  <c r="P52"/>
  <c r="A52" s="1"/>
  <c r="P53"/>
  <c r="A53" s="1"/>
  <c r="P54"/>
  <c r="A54" s="1"/>
  <c r="P55"/>
  <c r="P56"/>
  <c r="A56" s="1"/>
  <c r="P57"/>
  <c r="A57" s="1"/>
  <c r="P58"/>
  <c r="A58" s="1"/>
  <c r="P59"/>
  <c r="P60"/>
  <c r="A60" s="1"/>
  <c r="P61"/>
  <c r="A61" s="1"/>
  <c r="P62"/>
  <c r="A62" s="1"/>
  <c r="P63"/>
  <c r="P64"/>
  <c r="A64" s="1"/>
  <c r="P65"/>
  <c r="A65" s="1"/>
  <c r="P66"/>
  <c r="A66" s="1"/>
  <c r="P67"/>
  <c r="P68"/>
  <c r="A68" s="1"/>
  <c r="P69"/>
  <c r="A69" s="1"/>
  <c r="P70"/>
  <c r="A70" s="1"/>
  <c r="P71"/>
  <c r="P72"/>
  <c r="A72" s="1"/>
  <c r="P73"/>
  <c r="A73" s="1"/>
  <c r="P74"/>
  <c r="A74" s="1"/>
  <c r="P75"/>
  <c r="P76"/>
  <c r="A76" s="1"/>
  <c r="P77"/>
  <c r="A77" s="1"/>
  <c r="P78"/>
  <c r="A78" s="1"/>
  <c r="P79"/>
  <c r="P80"/>
  <c r="A80" s="1"/>
  <c r="P81"/>
  <c r="A81" s="1"/>
  <c r="P82"/>
  <c r="A82" s="1"/>
  <c r="P83"/>
  <c r="P84"/>
  <c r="A84" s="1"/>
  <c r="P85"/>
  <c r="A85" s="1"/>
  <c r="P86"/>
  <c r="A86" s="1"/>
  <c r="P87"/>
  <c r="P88"/>
  <c r="A88" s="1"/>
  <c r="P89"/>
  <c r="A89" s="1"/>
  <c r="P90"/>
  <c r="A90" s="1"/>
  <c r="P91"/>
  <c r="P92"/>
  <c r="A92" s="1"/>
  <c r="P93"/>
  <c r="A93" s="1"/>
  <c r="P94"/>
  <c r="A94" s="1"/>
  <c r="P95"/>
  <c r="P96"/>
  <c r="A96" s="1"/>
  <c r="P97"/>
  <c r="A97" s="1"/>
  <c r="P98"/>
  <c r="A98" s="1"/>
  <c r="P99"/>
  <c r="P100"/>
  <c r="A100" s="1"/>
  <c r="P101"/>
  <c r="A101" s="1"/>
  <c r="P102"/>
  <c r="A102" s="1"/>
  <c r="P103"/>
  <c r="P104"/>
  <c r="A104" s="1"/>
  <c r="P105"/>
  <c r="A105" s="1"/>
  <c r="P106"/>
  <c r="A106" s="1"/>
  <c r="P107"/>
  <c r="P108"/>
  <c r="A108" s="1"/>
  <c r="P109"/>
  <c r="A109" s="1"/>
  <c r="P110"/>
  <c r="A110" s="1"/>
  <c r="P111"/>
  <c r="P112"/>
  <c r="A112" s="1"/>
  <c r="P113"/>
  <c r="A113" s="1"/>
  <c r="P114"/>
  <c r="A114" s="1"/>
  <c r="P115"/>
  <c r="P116"/>
  <c r="A116" s="1"/>
  <c r="P117"/>
  <c r="A117" s="1"/>
  <c r="P118"/>
  <c r="A118" s="1"/>
  <c r="P119"/>
  <c r="P120"/>
  <c r="A120" s="1"/>
  <c r="P121"/>
  <c r="A121" s="1"/>
  <c r="P122"/>
  <c r="A122" s="1"/>
  <c r="P123"/>
  <c r="P124"/>
  <c r="A124" s="1"/>
  <c r="P125"/>
  <c r="A125" s="1"/>
  <c r="P126"/>
  <c r="A126" s="1"/>
  <c r="P127"/>
  <c r="P128"/>
  <c r="A128" s="1"/>
  <c r="P129"/>
  <c r="A129" s="1"/>
  <c r="P130"/>
  <c r="A130" s="1"/>
  <c r="P131"/>
  <c r="P132"/>
  <c r="A132" s="1"/>
  <c r="P133"/>
  <c r="A133" s="1"/>
  <c r="P134"/>
  <c r="A134" s="1"/>
  <c r="P135"/>
  <c r="P136"/>
  <c r="A136" s="1"/>
  <c r="P137"/>
  <c r="A137" s="1"/>
  <c r="P138"/>
  <c r="A138" s="1"/>
  <c r="P139"/>
  <c r="P140"/>
  <c r="A140" s="1"/>
  <c r="P141"/>
  <c r="A141" s="1"/>
  <c r="P142"/>
  <c r="A142" s="1"/>
  <c r="P143"/>
  <c r="P144"/>
  <c r="A144" s="1"/>
  <c r="P145"/>
  <c r="A145" s="1"/>
  <c r="P146"/>
  <c r="A146" s="1"/>
  <c r="P147"/>
  <c r="P148"/>
  <c r="A148" s="1"/>
  <c r="P149"/>
  <c r="A149" s="1"/>
  <c r="P150"/>
  <c r="A150" s="1"/>
  <c r="P151"/>
  <c r="P152"/>
  <c r="A152" s="1"/>
  <c r="P153"/>
  <c r="A153" s="1"/>
  <c r="P154"/>
  <c r="A154" s="1"/>
  <c r="P155"/>
  <c r="P156"/>
  <c r="A156" s="1"/>
  <c r="P157"/>
  <c r="A157" s="1"/>
  <c r="P158"/>
  <c r="A158" s="1"/>
  <c r="P159"/>
  <c r="P160"/>
  <c r="A160" s="1"/>
  <c r="P161"/>
  <c r="A161" s="1"/>
  <c r="P162"/>
  <c r="A162" s="1"/>
  <c r="P163"/>
  <c r="P164"/>
  <c r="A164" s="1"/>
  <c r="P165"/>
  <c r="A165" s="1"/>
  <c r="P166"/>
  <c r="A166" s="1"/>
  <c r="P167"/>
  <c r="P168"/>
  <c r="A168" s="1"/>
  <c r="P169"/>
  <c r="A169" s="1"/>
  <c r="P170"/>
  <c r="A170" s="1"/>
  <c r="P171"/>
  <c r="P172"/>
  <c r="A172" s="1"/>
  <c r="P173"/>
  <c r="A173" s="1"/>
  <c r="P174"/>
  <c r="A174" s="1"/>
  <c r="P175"/>
  <c r="P176"/>
  <c r="A176" s="1"/>
  <c r="P177"/>
  <c r="A177" s="1"/>
  <c r="P178"/>
  <c r="A178" s="1"/>
  <c r="P179"/>
  <c r="P180"/>
  <c r="A180" s="1"/>
  <c r="P181"/>
  <c r="A181" s="1"/>
  <c r="P182"/>
  <c r="A182" s="1"/>
  <c r="P183"/>
  <c r="P184"/>
  <c r="A184" s="1"/>
  <c r="P185"/>
  <c r="A185" s="1"/>
  <c r="P186"/>
  <c r="A186" s="1"/>
  <c r="P187"/>
  <c r="P188"/>
  <c r="A188" s="1"/>
  <c r="P189"/>
  <c r="A189" s="1"/>
  <c r="P190"/>
  <c r="A190" s="1"/>
  <c r="P191"/>
  <c r="P192"/>
  <c r="A192" s="1"/>
  <c r="P193"/>
  <c r="A193" s="1"/>
  <c r="P194"/>
  <c r="A194" s="1"/>
  <c r="P195"/>
  <c r="P196"/>
  <c r="A196" s="1"/>
  <c r="P197"/>
  <c r="A197" s="1"/>
  <c r="P198"/>
  <c r="A198" s="1"/>
  <c r="P199"/>
  <c r="P200"/>
  <c r="A200" s="1"/>
  <c r="P201"/>
  <c r="A201" s="1"/>
  <c r="P202"/>
  <c r="A202" s="1"/>
  <c r="P203"/>
  <c r="P204"/>
  <c r="A204" s="1"/>
  <c r="P205"/>
  <c r="A205" s="1"/>
  <c r="P206"/>
  <c r="A206" s="1"/>
  <c r="P207"/>
  <c r="P208"/>
  <c r="A208" s="1"/>
  <c r="P209"/>
  <c r="A209" s="1"/>
  <c r="P210"/>
  <c r="A210" s="1"/>
  <c r="P211"/>
  <c r="P212"/>
  <c r="A212" s="1"/>
  <c r="P213"/>
  <c r="A213" s="1"/>
  <c r="P214"/>
  <c r="A214" s="1"/>
  <c r="P215"/>
  <c r="P216"/>
  <c r="A216" s="1"/>
  <c r="P217"/>
  <c r="A217" s="1"/>
  <c r="P218"/>
  <c r="A218" s="1"/>
  <c r="P219"/>
  <c r="P220"/>
  <c r="A220" s="1"/>
  <c r="P221"/>
  <c r="A221" s="1"/>
  <c r="P222"/>
  <c r="A222" s="1"/>
  <c r="P223"/>
  <c r="P224"/>
  <c r="A224" s="1"/>
  <c r="P225"/>
  <c r="A225" s="1"/>
  <c r="P226"/>
  <c r="A226" s="1"/>
  <c r="P227"/>
  <c r="P228"/>
  <c r="A228" s="1"/>
  <c r="P229"/>
  <c r="A229" s="1"/>
  <c r="P230"/>
  <c r="A230" s="1"/>
  <c r="P231"/>
  <c r="P232"/>
  <c r="A232" s="1"/>
  <c r="P233"/>
  <c r="A233" s="1"/>
  <c r="P234"/>
  <c r="A234" s="1"/>
  <c r="P235"/>
  <c r="P236"/>
  <c r="A236" s="1"/>
  <c r="P237"/>
  <c r="A237" s="1"/>
  <c r="P238"/>
  <c r="A238" s="1"/>
  <c r="P239"/>
  <c r="P240"/>
  <c r="A240" s="1"/>
  <c r="P241"/>
  <c r="A241" s="1"/>
  <c r="P242"/>
  <c r="A242" s="1"/>
  <c r="P243"/>
  <c r="P244"/>
  <c r="A244" s="1"/>
  <c r="P245"/>
  <c r="A245" s="1"/>
  <c r="P246"/>
  <c r="A246" s="1"/>
  <c r="P247"/>
  <c r="P248"/>
  <c r="A248" s="1"/>
  <c r="P249"/>
  <c r="A249" s="1"/>
  <c r="P250"/>
  <c r="A250" s="1"/>
  <c r="P251"/>
  <c r="P252"/>
  <c r="A252" s="1"/>
  <c r="P253"/>
  <c r="A253" s="1"/>
  <c r="P254"/>
  <c r="A254" s="1"/>
  <c r="P255"/>
  <c r="P256"/>
  <c r="A256" s="1"/>
  <c r="P257"/>
  <c r="A257" s="1"/>
  <c r="P258"/>
  <c r="A258" s="1"/>
  <c r="P259"/>
  <c r="P260"/>
  <c r="A260" s="1"/>
  <c r="P261"/>
  <c r="A261" s="1"/>
  <c r="P262"/>
  <c r="A262" s="1"/>
  <c r="P263"/>
  <c r="P264"/>
  <c r="A264" s="1"/>
  <c r="P265"/>
  <c r="A265" s="1"/>
  <c r="P266"/>
  <c r="A266" s="1"/>
  <c r="P267"/>
  <c r="P268"/>
  <c r="A268" s="1"/>
  <c r="P269"/>
  <c r="A269" s="1"/>
  <c r="P270"/>
  <c r="A270" s="1"/>
  <c r="P271"/>
  <c r="P272"/>
  <c r="A272" s="1"/>
  <c r="P273"/>
  <c r="A273" s="1"/>
  <c r="P274"/>
  <c r="A274" s="1"/>
  <c r="P275"/>
  <c r="P276"/>
  <c r="A276" s="1"/>
  <c r="P277"/>
  <c r="A277" s="1"/>
  <c r="P278"/>
  <c r="A278" s="1"/>
  <c r="P279"/>
  <c r="P280"/>
  <c r="A280" s="1"/>
  <c r="P281"/>
  <c r="A281" s="1"/>
  <c r="P282"/>
  <c r="A282" s="1"/>
  <c r="P283"/>
  <c r="P284"/>
  <c r="A284" s="1"/>
  <c r="P285"/>
  <c r="A285" s="1"/>
  <c r="P286"/>
  <c r="A286" s="1"/>
  <c r="P287"/>
  <c r="P288"/>
  <c r="A288" s="1"/>
  <c r="P289"/>
  <c r="A289" s="1"/>
  <c r="P290"/>
  <c r="A290" s="1"/>
  <c r="P291"/>
  <c r="P292"/>
  <c r="A292" s="1"/>
  <c r="P293"/>
  <c r="A293" s="1"/>
  <c r="P294"/>
  <c r="A294" s="1"/>
  <c r="P295"/>
  <c r="P296"/>
  <c r="A296" s="1"/>
  <c r="P297"/>
  <c r="A297" s="1"/>
  <c r="P298"/>
  <c r="A298" s="1"/>
  <c r="P299"/>
  <c r="P300"/>
  <c r="A300" s="1"/>
  <c r="P301"/>
  <c r="A301" s="1"/>
  <c r="P302"/>
  <c r="A302" s="1"/>
  <c r="P303"/>
  <c r="P304"/>
  <c r="A304" s="1"/>
  <c r="P305"/>
  <c r="A305" s="1"/>
  <c r="P306"/>
  <c r="A306" s="1"/>
  <c r="P307"/>
  <c r="P308"/>
  <c r="A308" s="1"/>
  <c r="P309"/>
  <c r="A309" s="1"/>
  <c r="P310"/>
  <c r="A310" s="1"/>
  <c r="P311"/>
  <c r="P312"/>
  <c r="A312" s="1"/>
  <c r="P313"/>
  <c r="A313" s="1"/>
  <c r="P314"/>
  <c r="A314" s="1"/>
  <c r="P315"/>
  <c r="P316"/>
  <c r="A316" s="1"/>
  <c r="P317"/>
  <c r="A317" s="1"/>
  <c r="P318"/>
  <c r="A318" s="1"/>
  <c r="P319"/>
  <c r="P320"/>
  <c r="A320" s="1"/>
  <c r="P321"/>
  <c r="A321" s="1"/>
  <c r="P322"/>
  <c r="A322" s="1"/>
  <c r="P323"/>
  <c r="P324"/>
  <c r="A324" s="1"/>
  <c r="P325"/>
  <c r="A325" s="1"/>
  <c r="P326"/>
  <c r="A326" s="1"/>
  <c r="P327"/>
  <c r="P328"/>
  <c r="A328" s="1"/>
  <c r="P329"/>
  <c r="A329" s="1"/>
  <c r="P330"/>
  <c r="A330" s="1"/>
  <c r="P331"/>
  <c r="P332"/>
  <c r="A332" s="1"/>
  <c r="P333"/>
  <c r="A333" s="1"/>
  <c r="P334"/>
  <c r="A334" s="1"/>
  <c r="P335"/>
  <c r="P3"/>
  <c r="A3" s="1"/>
  <c r="J3"/>
  <c r="AJ19"/>
  <c r="AI19"/>
  <c r="AJ20"/>
  <c r="AJ21"/>
  <c r="AJ22"/>
  <c r="AJ23"/>
  <c r="AJ24"/>
  <c r="AJ25"/>
  <c r="AI20"/>
  <c r="AI21"/>
  <c r="AI22"/>
  <c r="AI23"/>
  <c r="AI24"/>
  <c r="AI25"/>
  <c r="AH20"/>
  <c r="AH21"/>
  <c r="AH22"/>
  <c r="AH23"/>
  <c r="AH24"/>
  <c r="AH25"/>
  <c r="AH19"/>
  <c r="AG20"/>
  <c r="AG21"/>
  <c r="AG22"/>
  <c r="AG23"/>
  <c r="AG24"/>
  <c r="AG25"/>
  <c r="AG19"/>
  <c r="AE20"/>
  <c r="AE21"/>
  <c r="AE22"/>
  <c r="AE23"/>
  <c r="AE24"/>
  <c r="AE25"/>
  <c r="AE19"/>
  <c r="AD20"/>
  <c r="AD21"/>
  <c r="AD22"/>
  <c r="AD23"/>
  <c r="AD24"/>
  <c r="AD25"/>
  <c r="AD19"/>
  <c r="AC20"/>
  <c r="AC21"/>
  <c r="AC22"/>
  <c r="AC23"/>
  <c r="AC24"/>
  <c r="AC25"/>
  <c r="AC19"/>
  <c r="AF20"/>
  <c r="AF21"/>
  <c r="AF22"/>
  <c r="AF19"/>
  <c r="M335" l="1"/>
  <c r="L335"/>
  <c r="J335"/>
  <c r="F335"/>
  <c r="B335"/>
  <c r="M334"/>
  <c r="L334"/>
  <c r="J334"/>
  <c r="B334"/>
  <c r="M333"/>
  <c r="L333"/>
  <c r="J333"/>
  <c r="B333"/>
  <c r="M332"/>
  <c r="L332"/>
  <c r="J332"/>
  <c r="B332"/>
  <c r="M331"/>
  <c r="L331"/>
  <c r="J331"/>
  <c r="B331"/>
  <c r="M330"/>
  <c r="L330"/>
  <c r="J330"/>
  <c r="F330"/>
  <c r="B330"/>
  <c r="M329"/>
  <c r="L329"/>
  <c r="J329"/>
  <c r="B329"/>
  <c r="M328"/>
  <c r="L328"/>
  <c r="J328"/>
  <c r="B328"/>
  <c r="M327"/>
  <c r="L327"/>
  <c r="J327"/>
  <c r="B327"/>
  <c r="M326"/>
  <c r="L326"/>
  <c r="J326"/>
  <c r="B326"/>
  <c r="M325"/>
  <c r="L325"/>
  <c r="J325"/>
  <c r="F325"/>
  <c r="B325"/>
  <c r="M324"/>
  <c r="L324"/>
  <c r="J324"/>
  <c r="B324"/>
  <c r="M323"/>
  <c r="L323"/>
  <c r="J323"/>
  <c r="B323"/>
  <c r="M322"/>
  <c r="L322"/>
  <c r="J322"/>
  <c r="B322"/>
  <c r="M321"/>
  <c r="L321"/>
  <c r="J321"/>
  <c r="B321"/>
  <c r="M320"/>
  <c r="L320"/>
  <c r="J320"/>
  <c r="F320"/>
  <c r="B320"/>
  <c r="M319"/>
  <c r="L319"/>
  <c r="J319"/>
  <c r="B319"/>
  <c r="M318"/>
  <c r="L318"/>
  <c r="J318"/>
  <c r="B318"/>
  <c r="M317"/>
  <c r="L317"/>
  <c r="J317"/>
  <c r="B317"/>
  <c r="M316"/>
  <c r="L316"/>
  <c r="J316"/>
  <c r="B316"/>
  <c r="M315"/>
  <c r="L315"/>
  <c r="J315"/>
  <c r="F315"/>
  <c r="B315"/>
  <c r="M314"/>
  <c r="L314"/>
  <c r="J314"/>
  <c r="B314"/>
  <c r="M313"/>
  <c r="L313"/>
  <c r="J313"/>
  <c r="B313"/>
  <c r="M312"/>
  <c r="L312"/>
  <c r="J312"/>
  <c r="B312"/>
  <c r="M311"/>
  <c r="L311"/>
  <c r="J311"/>
  <c r="B311"/>
  <c r="M310"/>
  <c r="L310"/>
  <c r="J310"/>
  <c r="F310"/>
  <c r="B310"/>
  <c r="M309"/>
  <c r="L309"/>
  <c r="J309"/>
  <c r="B309"/>
  <c r="M308"/>
  <c r="L308"/>
  <c r="J308"/>
  <c r="B308"/>
  <c r="M307"/>
  <c r="L307"/>
  <c r="J307"/>
  <c r="B307"/>
  <c r="M306"/>
  <c r="L306"/>
  <c r="J306"/>
  <c r="B306"/>
  <c r="M305"/>
  <c r="L305"/>
  <c r="J305"/>
  <c r="F305"/>
  <c r="B305"/>
  <c r="M304"/>
  <c r="L304"/>
  <c r="J304"/>
  <c r="B304"/>
  <c r="M303"/>
  <c r="L303"/>
  <c r="J303"/>
  <c r="B303"/>
  <c r="M302"/>
  <c r="L302"/>
  <c r="J302"/>
  <c r="B302"/>
  <c r="M301"/>
  <c r="L301"/>
  <c r="J301"/>
  <c r="B301"/>
  <c r="M300"/>
  <c r="L300"/>
  <c r="J300"/>
  <c r="F300"/>
  <c r="B300"/>
  <c r="F299"/>
  <c r="M299"/>
  <c r="L299"/>
  <c r="J299"/>
  <c r="B299"/>
  <c r="M298"/>
  <c r="L298"/>
  <c r="J298"/>
  <c r="B298"/>
  <c r="M297"/>
  <c r="L297"/>
  <c r="J297"/>
  <c r="B297"/>
  <c r="M296"/>
  <c r="L296"/>
  <c r="J296"/>
  <c r="B296"/>
  <c r="M295"/>
  <c r="L295"/>
  <c r="J295"/>
  <c r="F295"/>
  <c r="B295"/>
  <c r="M294"/>
  <c r="L294"/>
  <c r="J294"/>
  <c r="B294"/>
  <c r="M293"/>
  <c r="L293"/>
  <c r="J293"/>
  <c r="B293"/>
  <c r="M292"/>
  <c r="L292"/>
  <c r="J292"/>
  <c r="B292"/>
  <c r="M291"/>
  <c r="L291"/>
  <c r="J291"/>
  <c r="B291"/>
  <c r="M290"/>
  <c r="L290"/>
  <c r="J290"/>
  <c r="F290"/>
  <c r="B290"/>
  <c r="M289"/>
  <c r="L289"/>
  <c r="J289"/>
  <c r="B289"/>
  <c r="M288"/>
  <c r="L288"/>
  <c r="J288"/>
  <c r="B288"/>
  <c r="M287"/>
  <c r="L287"/>
  <c r="J287"/>
  <c r="B287"/>
  <c r="M286"/>
  <c r="L286"/>
  <c r="J286"/>
  <c r="B286"/>
  <c r="M285"/>
  <c r="L285"/>
  <c r="J285"/>
  <c r="F285"/>
  <c r="B285"/>
  <c r="M284"/>
  <c r="L284"/>
  <c r="J284"/>
  <c r="B284"/>
  <c r="M283"/>
  <c r="L283"/>
  <c r="J283"/>
  <c r="B283"/>
  <c r="M282"/>
  <c r="L282"/>
  <c r="J282"/>
  <c r="B282"/>
  <c r="M281"/>
  <c r="L281"/>
  <c r="J281"/>
  <c r="B281"/>
  <c r="M280"/>
  <c r="L280"/>
  <c r="J280"/>
  <c r="F280"/>
  <c r="B280"/>
  <c r="M279"/>
  <c r="L279"/>
  <c r="J279"/>
  <c r="B279"/>
  <c r="M278"/>
  <c r="L278"/>
  <c r="J278"/>
  <c r="B278"/>
  <c r="M277"/>
  <c r="L277"/>
  <c r="J277"/>
  <c r="B277"/>
  <c r="M276"/>
  <c r="L276"/>
  <c r="J276"/>
  <c r="B276"/>
  <c r="M275"/>
  <c r="L275"/>
  <c r="J275"/>
  <c r="B275"/>
  <c r="M274"/>
  <c r="L274"/>
  <c r="J274"/>
  <c r="B274"/>
  <c r="M273"/>
  <c r="L273"/>
  <c r="J273"/>
  <c r="F273"/>
  <c r="B273"/>
  <c r="M272"/>
  <c r="L272"/>
  <c r="J272"/>
  <c r="B272"/>
  <c r="M271"/>
  <c r="L271"/>
  <c r="J271"/>
  <c r="B271"/>
  <c r="M270"/>
  <c r="L270"/>
  <c r="J270"/>
  <c r="B270"/>
  <c r="M269"/>
  <c r="L269"/>
  <c r="J269"/>
  <c r="B269"/>
  <c r="M268"/>
  <c r="L268"/>
  <c r="J268"/>
  <c r="B268"/>
  <c r="M267"/>
  <c r="L267"/>
  <c r="J267"/>
  <c r="B267"/>
  <c r="M266"/>
  <c r="L266"/>
  <c r="J266"/>
  <c r="F266"/>
  <c r="B266"/>
  <c r="M265"/>
  <c r="L265"/>
  <c r="J265"/>
  <c r="B265"/>
  <c r="M264"/>
  <c r="L264"/>
  <c r="J264"/>
  <c r="B264"/>
  <c r="M263"/>
  <c r="L263"/>
  <c r="J263"/>
  <c r="B263"/>
  <c r="M262"/>
  <c r="L262"/>
  <c r="J262"/>
  <c r="B262"/>
  <c r="M261"/>
  <c r="L261"/>
  <c r="J261"/>
  <c r="B261"/>
  <c r="M260"/>
  <c r="L260"/>
  <c r="J260"/>
  <c r="B260"/>
  <c r="M259"/>
  <c r="L259"/>
  <c r="J259"/>
  <c r="F259"/>
  <c r="B259"/>
  <c r="M258"/>
  <c r="L258"/>
  <c r="J258"/>
  <c r="B258"/>
  <c r="M257"/>
  <c r="L257"/>
  <c r="J257"/>
  <c r="B257"/>
  <c r="M256"/>
  <c r="L256"/>
  <c r="J256"/>
  <c r="B256"/>
  <c r="M255"/>
  <c r="L255"/>
  <c r="J255"/>
  <c r="B255"/>
  <c r="M254"/>
  <c r="L254"/>
  <c r="J254"/>
  <c r="B254"/>
  <c r="M253"/>
  <c r="L253"/>
  <c r="J253"/>
  <c r="B253"/>
  <c r="M252"/>
  <c r="L252"/>
  <c r="J252"/>
  <c r="F252"/>
  <c r="B252"/>
  <c r="M251"/>
  <c r="L251"/>
  <c r="J251"/>
  <c r="B251"/>
  <c r="M250"/>
  <c r="L250"/>
  <c r="J250"/>
  <c r="B250"/>
  <c r="M249"/>
  <c r="L249"/>
  <c r="J249"/>
  <c r="B249"/>
  <c r="M248"/>
  <c r="L248"/>
  <c r="J248"/>
  <c r="B248"/>
  <c r="M247"/>
  <c r="L247"/>
  <c r="J247"/>
  <c r="B247"/>
  <c r="M246"/>
  <c r="L246"/>
  <c r="J246"/>
  <c r="B246"/>
  <c r="M245"/>
  <c r="L245"/>
  <c r="J245"/>
  <c r="F245"/>
  <c r="B245"/>
  <c r="M244"/>
  <c r="L244"/>
  <c r="J244"/>
  <c r="B244"/>
  <c r="M243"/>
  <c r="L243"/>
  <c r="J243"/>
  <c r="B243"/>
  <c r="M242"/>
  <c r="L242"/>
  <c r="J242"/>
  <c r="B242"/>
  <c r="M241"/>
  <c r="L241"/>
  <c r="J241"/>
  <c r="B241"/>
  <c r="M240"/>
  <c r="L240"/>
  <c r="J240"/>
  <c r="B240"/>
  <c r="M239"/>
  <c r="L239"/>
  <c r="J239"/>
  <c r="B239"/>
  <c r="M238"/>
  <c r="L238"/>
  <c r="J238"/>
  <c r="F238"/>
  <c r="B238"/>
  <c r="M237"/>
  <c r="L237"/>
  <c r="J237"/>
  <c r="B237"/>
  <c r="M236"/>
  <c r="L236"/>
  <c r="J236"/>
  <c r="B236"/>
  <c r="M235"/>
  <c r="L235"/>
  <c r="J235"/>
  <c r="B235"/>
  <c r="M234"/>
  <c r="L234"/>
  <c r="J234"/>
  <c r="B234"/>
  <c r="M233"/>
  <c r="L233"/>
  <c r="J233"/>
  <c r="B233"/>
  <c r="M232"/>
  <c r="L232"/>
  <c r="J232"/>
  <c r="B232"/>
  <c r="M231"/>
  <c r="L231"/>
  <c r="J231"/>
  <c r="F231"/>
  <c r="B231"/>
  <c r="M230"/>
  <c r="L230"/>
  <c r="J230"/>
  <c r="B230"/>
  <c r="M229"/>
  <c r="L229"/>
  <c r="J229"/>
  <c r="B229"/>
  <c r="M228"/>
  <c r="L228"/>
  <c r="J228"/>
  <c r="B228"/>
  <c r="M227"/>
  <c r="L227"/>
  <c r="J227"/>
  <c r="B227"/>
  <c r="M226"/>
  <c r="L226"/>
  <c r="J226"/>
  <c r="B226"/>
  <c r="M225"/>
  <c r="L225"/>
  <c r="J225"/>
  <c r="B225"/>
  <c r="M224"/>
  <c r="L224"/>
  <c r="J224"/>
  <c r="F224"/>
  <c r="B224"/>
  <c r="M223"/>
  <c r="L223"/>
  <c r="J223"/>
  <c r="B223"/>
  <c r="M222"/>
  <c r="L222"/>
  <c r="J222"/>
  <c r="B222"/>
  <c r="M221"/>
  <c r="L221"/>
  <c r="J221"/>
  <c r="B221"/>
  <c r="M220"/>
  <c r="L220"/>
  <c r="J220"/>
  <c r="B220"/>
  <c r="M219"/>
  <c r="L219"/>
  <c r="J219"/>
  <c r="B219"/>
  <c r="M218"/>
  <c r="L218"/>
  <c r="J218"/>
  <c r="B218"/>
  <c r="M217"/>
  <c r="L217"/>
  <c r="J217"/>
  <c r="F217"/>
  <c r="B217"/>
  <c r="M216"/>
  <c r="L216"/>
  <c r="J216"/>
  <c r="B216"/>
  <c r="M215"/>
  <c r="L215"/>
  <c r="J215"/>
  <c r="B215"/>
  <c r="M214"/>
  <c r="L214"/>
  <c r="J214"/>
  <c r="B214"/>
  <c r="M213"/>
  <c r="L213"/>
  <c r="J213"/>
  <c r="B213"/>
  <c r="M212"/>
  <c r="L212"/>
  <c r="J212"/>
  <c r="B212"/>
  <c r="M211"/>
  <c r="L211"/>
  <c r="J211"/>
  <c r="B211"/>
  <c r="M210"/>
  <c r="L210"/>
  <c r="J210"/>
  <c r="F210"/>
  <c r="B210"/>
  <c r="M209"/>
  <c r="L209"/>
  <c r="J209"/>
  <c r="B209"/>
  <c r="M208"/>
  <c r="L208"/>
  <c r="J208"/>
  <c r="B208"/>
  <c r="M207"/>
  <c r="L207"/>
  <c r="J207"/>
  <c r="B207"/>
  <c r="M206"/>
  <c r="L206"/>
  <c r="J206"/>
  <c r="B206"/>
  <c r="M205"/>
  <c r="L205"/>
  <c r="J205"/>
  <c r="B205"/>
  <c r="M204"/>
  <c r="L204"/>
  <c r="J204"/>
  <c r="B204"/>
  <c r="M203"/>
  <c r="L203"/>
  <c r="J203"/>
  <c r="F203"/>
  <c r="B203"/>
  <c r="M202"/>
  <c r="L202"/>
  <c r="J202"/>
  <c r="B202"/>
  <c r="M201"/>
  <c r="L201"/>
  <c r="J201"/>
  <c r="B201"/>
  <c r="M200"/>
  <c r="L200"/>
  <c r="J200"/>
  <c r="B200"/>
  <c r="M199"/>
  <c r="L199"/>
  <c r="J199"/>
  <c r="B199"/>
  <c r="M198"/>
  <c r="L198"/>
  <c r="J198"/>
  <c r="B198"/>
  <c r="M197"/>
  <c r="L197"/>
  <c r="J197"/>
  <c r="B197"/>
  <c r="M196"/>
  <c r="L196"/>
  <c r="J196"/>
  <c r="F196"/>
  <c r="B196"/>
  <c r="M195"/>
  <c r="L195"/>
  <c r="J195"/>
  <c r="B195"/>
  <c r="M194"/>
  <c r="L194"/>
  <c r="J194"/>
  <c r="B194"/>
  <c r="M193"/>
  <c r="L193"/>
  <c r="J193"/>
  <c r="B193"/>
  <c r="M192"/>
  <c r="L192"/>
  <c r="J192"/>
  <c r="B192"/>
  <c r="M191"/>
  <c r="L191"/>
  <c r="J191"/>
  <c r="B191"/>
  <c r="M190"/>
  <c r="L190"/>
  <c r="J190"/>
  <c r="B190"/>
  <c r="M189"/>
  <c r="L189"/>
  <c r="J189"/>
  <c r="F189"/>
  <c r="B189"/>
  <c r="M188"/>
  <c r="L188"/>
  <c r="J188"/>
  <c r="B188"/>
  <c r="M187"/>
  <c r="L187"/>
  <c r="J187"/>
  <c r="B187"/>
  <c r="M186"/>
  <c r="L186"/>
  <c r="J186"/>
  <c r="B186"/>
  <c r="M185"/>
  <c r="L185"/>
  <c r="J185"/>
  <c r="B185"/>
  <c r="M184"/>
  <c r="L184"/>
  <c r="J184"/>
  <c r="B184"/>
  <c r="M183"/>
  <c r="L183"/>
  <c r="J183"/>
  <c r="B183"/>
  <c r="M182"/>
  <c r="L182"/>
  <c r="J182"/>
  <c r="F182"/>
  <c r="B182"/>
  <c r="M181"/>
  <c r="L181"/>
  <c r="J181"/>
  <c r="B181"/>
  <c r="M180"/>
  <c r="L180"/>
  <c r="J180"/>
  <c r="B180"/>
  <c r="M179"/>
  <c r="L179"/>
  <c r="J179"/>
  <c r="B179"/>
  <c r="M178"/>
  <c r="L178"/>
  <c r="J178"/>
  <c r="B178"/>
  <c r="M177"/>
  <c r="L177"/>
  <c r="J177"/>
  <c r="B177"/>
  <c r="M176"/>
  <c r="L176"/>
  <c r="J176"/>
  <c r="B176"/>
  <c r="M175"/>
  <c r="L175"/>
  <c r="J175"/>
  <c r="F175"/>
  <c r="B175"/>
  <c r="M174"/>
  <c r="L174"/>
  <c r="J174"/>
  <c r="B174"/>
  <c r="M173"/>
  <c r="L173"/>
  <c r="J173"/>
  <c r="B173"/>
  <c r="M172"/>
  <c r="L172"/>
  <c r="J172"/>
  <c r="B172"/>
  <c r="M171"/>
  <c r="L171"/>
  <c r="J171"/>
  <c r="B171"/>
  <c r="M170"/>
  <c r="L170"/>
  <c r="J170"/>
  <c r="B170"/>
  <c r="M169"/>
  <c r="L169"/>
  <c r="J169"/>
  <c r="B169"/>
  <c r="M168"/>
  <c r="L168"/>
  <c r="J168"/>
  <c r="F168"/>
  <c r="B168"/>
  <c r="M167"/>
  <c r="L167"/>
  <c r="J167"/>
  <c r="B167"/>
  <c r="M166"/>
  <c r="L166"/>
  <c r="J166"/>
  <c r="B166"/>
  <c r="M165"/>
  <c r="L165"/>
  <c r="J165"/>
  <c r="B165"/>
  <c r="M164"/>
  <c r="L164"/>
  <c r="J164"/>
  <c r="B164"/>
  <c r="M163"/>
  <c r="L163"/>
  <c r="J163"/>
  <c r="B163"/>
  <c r="M162"/>
  <c r="L162"/>
  <c r="J162"/>
  <c r="B162"/>
  <c r="M161"/>
  <c r="L161"/>
  <c r="J161"/>
  <c r="F161"/>
  <c r="B161"/>
  <c r="M160"/>
  <c r="L160"/>
  <c r="J160"/>
  <c r="B160"/>
  <c r="M159"/>
  <c r="L159"/>
  <c r="J159"/>
  <c r="B159"/>
  <c r="M158"/>
  <c r="L158"/>
  <c r="J158"/>
  <c r="B158"/>
  <c r="M157"/>
  <c r="L157"/>
  <c r="J157"/>
  <c r="B157"/>
  <c r="M156"/>
  <c r="L156"/>
  <c r="J156"/>
  <c r="B156"/>
  <c r="M155"/>
  <c r="L155"/>
  <c r="J155"/>
  <c r="B155"/>
  <c r="M154"/>
  <c r="L154"/>
  <c r="J154"/>
  <c r="F154"/>
  <c r="B154"/>
  <c r="M153"/>
  <c r="L153"/>
  <c r="J153"/>
  <c r="B153"/>
  <c r="M152"/>
  <c r="L152"/>
  <c r="J152"/>
  <c r="B152"/>
  <c r="M151"/>
  <c r="L151"/>
  <c r="J151"/>
  <c r="B151"/>
  <c r="M150"/>
  <c r="L150"/>
  <c r="J150"/>
  <c r="B150"/>
  <c r="M149"/>
  <c r="L149"/>
  <c r="J149"/>
  <c r="B149"/>
  <c r="M148"/>
  <c r="L148"/>
  <c r="J148"/>
  <c r="B148"/>
  <c r="M147"/>
  <c r="L147"/>
  <c r="J147"/>
  <c r="F147"/>
  <c r="B147"/>
  <c r="M146"/>
  <c r="L146"/>
  <c r="J146"/>
  <c r="B146"/>
  <c r="M145"/>
  <c r="L145"/>
  <c r="J145"/>
  <c r="B145"/>
  <c r="M144"/>
  <c r="L144"/>
  <c r="J144"/>
  <c r="B144"/>
  <c r="M143"/>
  <c r="L143"/>
  <c r="J143"/>
  <c r="B143"/>
  <c r="M142"/>
  <c r="L142"/>
  <c r="J142"/>
  <c r="B142"/>
  <c r="M141"/>
  <c r="L141"/>
  <c r="J141"/>
  <c r="B141"/>
  <c r="M140"/>
  <c r="L140"/>
  <c r="J140"/>
  <c r="F140"/>
  <c r="B140"/>
  <c r="M139"/>
  <c r="L139"/>
  <c r="J139"/>
  <c r="B139"/>
  <c r="M138"/>
  <c r="L138"/>
  <c r="J138"/>
  <c r="B138"/>
  <c r="M137"/>
  <c r="L137"/>
  <c r="J137"/>
  <c r="B137"/>
  <c r="M136"/>
  <c r="L136"/>
  <c r="J136"/>
  <c r="B136"/>
  <c r="M135"/>
  <c r="L135"/>
  <c r="J135"/>
  <c r="B135"/>
  <c r="M134"/>
  <c r="L134"/>
  <c r="J134"/>
  <c r="B134"/>
  <c r="M133"/>
  <c r="L133"/>
  <c r="J133"/>
  <c r="F133"/>
  <c r="B133"/>
  <c r="M132"/>
  <c r="L132"/>
  <c r="J132"/>
  <c r="B132"/>
  <c r="M131"/>
  <c r="L131"/>
  <c r="J131"/>
  <c r="B131"/>
  <c r="M130"/>
  <c r="L130"/>
  <c r="J130"/>
  <c r="B130"/>
  <c r="M129"/>
  <c r="L129"/>
  <c r="J129"/>
  <c r="B129"/>
  <c r="M128"/>
  <c r="L128"/>
  <c r="J128"/>
  <c r="B128"/>
  <c r="M127"/>
  <c r="L127"/>
  <c r="J127"/>
  <c r="B127"/>
  <c r="M126"/>
  <c r="L126"/>
  <c r="J126"/>
  <c r="F126"/>
  <c r="B126"/>
  <c r="M125"/>
  <c r="L125"/>
  <c r="J125"/>
  <c r="B125"/>
  <c r="M124"/>
  <c r="L124"/>
  <c r="J124"/>
  <c r="B124"/>
  <c r="M123"/>
  <c r="L123"/>
  <c r="J123"/>
  <c r="B123"/>
  <c r="M122"/>
  <c r="L122"/>
  <c r="J122"/>
  <c r="B122"/>
  <c r="M121"/>
  <c r="L121"/>
  <c r="J121"/>
  <c r="B121"/>
  <c r="M120"/>
  <c r="L120"/>
  <c r="J120"/>
  <c r="B120"/>
  <c r="M119"/>
  <c r="L119"/>
  <c r="J119"/>
  <c r="F119"/>
  <c r="B119"/>
  <c r="M118"/>
  <c r="L118"/>
  <c r="J118"/>
  <c r="B118"/>
  <c r="M117"/>
  <c r="L117"/>
  <c r="J117"/>
  <c r="B117"/>
  <c r="M116"/>
  <c r="L116"/>
  <c r="J116"/>
  <c r="B116"/>
  <c r="M115"/>
  <c r="L115"/>
  <c r="J115"/>
  <c r="B115"/>
  <c r="M114"/>
  <c r="L114"/>
  <c r="J114"/>
  <c r="B114"/>
  <c r="M113"/>
  <c r="L113"/>
  <c r="J113"/>
  <c r="B113"/>
  <c r="M112"/>
  <c r="L112"/>
  <c r="J112"/>
  <c r="F112"/>
  <c r="B112"/>
  <c r="M111"/>
  <c r="L111"/>
  <c r="J111"/>
  <c r="B111"/>
  <c r="M110"/>
  <c r="L110"/>
  <c r="J110"/>
  <c r="B110"/>
  <c r="M109"/>
  <c r="L109"/>
  <c r="J109"/>
  <c r="B109"/>
  <c r="M108"/>
  <c r="L108"/>
  <c r="J108"/>
  <c r="B108"/>
  <c r="M107"/>
  <c r="L107"/>
  <c r="J107"/>
  <c r="B107"/>
  <c r="M106"/>
  <c r="L106"/>
  <c r="J106"/>
  <c r="B106"/>
  <c r="M105"/>
  <c r="L105"/>
  <c r="J105"/>
  <c r="F105"/>
  <c r="B105"/>
  <c r="M104"/>
  <c r="L104"/>
  <c r="J104"/>
  <c r="B104"/>
  <c r="M103"/>
  <c r="L103"/>
  <c r="J103"/>
  <c r="B103"/>
  <c r="M102"/>
  <c r="L102"/>
  <c r="J102"/>
  <c r="B102"/>
  <c r="M101"/>
  <c r="L101"/>
  <c r="J101"/>
  <c r="B101"/>
  <c r="M100"/>
  <c r="L100"/>
  <c r="J100"/>
  <c r="B100"/>
  <c r="M99"/>
  <c r="L99"/>
  <c r="J99"/>
  <c r="B99"/>
  <c r="M98"/>
  <c r="L98"/>
  <c r="J98"/>
  <c r="F98"/>
  <c r="B98"/>
  <c r="M97"/>
  <c r="L97"/>
  <c r="J97"/>
  <c r="B97"/>
  <c r="M96"/>
  <c r="L96"/>
  <c r="J96"/>
  <c r="B96"/>
  <c r="M95"/>
  <c r="L95"/>
  <c r="J95"/>
  <c r="B95"/>
  <c r="M94"/>
  <c r="L94"/>
  <c r="J94"/>
  <c r="B94"/>
  <c r="M93"/>
  <c r="L93"/>
  <c r="J93"/>
  <c r="B93"/>
  <c r="M92"/>
  <c r="L92"/>
  <c r="J92"/>
  <c r="B92"/>
  <c r="M91"/>
  <c r="L91"/>
  <c r="J91"/>
  <c r="F91"/>
  <c r="B91"/>
  <c r="M90"/>
  <c r="L90"/>
  <c r="J90"/>
  <c r="B90"/>
  <c r="M89"/>
  <c r="L89"/>
  <c r="J89"/>
  <c r="B89"/>
  <c r="M88"/>
  <c r="L88"/>
  <c r="J88"/>
  <c r="B88"/>
  <c r="M87"/>
  <c r="L87"/>
  <c r="J87"/>
  <c r="B87"/>
  <c r="M86"/>
  <c r="L86"/>
  <c r="J86"/>
  <c r="B86"/>
  <c r="M85"/>
  <c r="L85"/>
  <c r="J85"/>
  <c r="B85"/>
  <c r="M84"/>
  <c r="L84"/>
  <c r="J84"/>
  <c r="F84"/>
  <c r="B84"/>
  <c r="M83"/>
  <c r="L83"/>
  <c r="J83"/>
  <c r="B83"/>
  <c r="M82"/>
  <c r="L82"/>
  <c r="J82"/>
  <c r="B82"/>
  <c r="M81"/>
  <c r="L81"/>
  <c r="J81"/>
  <c r="B81"/>
  <c r="M80"/>
  <c r="L80"/>
  <c r="J80"/>
  <c r="B80"/>
  <c r="M79"/>
  <c r="L79"/>
  <c r="J79"/>
  <c r="B79"/>
  <c r="M78"/>
  <c r="L78"/>
  <c r="J78"/>
  <c r="B78"/>
  <c r="M77"/>
  <c r="L77"/>
  <c r="J77"/>
  <c r="F77"/>
  <c r="B77"/>
  <c r="M76"/>
  <c r="L76"/>
  <c r="J76"/>
  <c r="B76"/>
  <c r="M75"/>
  <c r="L75"/>
  <c r="J75"/>
  <c r="B75"/>
  <c r="M74"/>
  <c r="L74"/>
  <c r="J74"/>
  <c r="B74"/>
  <c r="M73"/>
  <c r="L73"/>
  <c r="J73"/>
  <c r="B73"/>
  <c r="M72"/>
  <c r="L72"/>
  <c r="J72"/>
  <c r="B72"/>
  <c r="M71"/>
  <c r="L71"/>
  <c r="J71"/>
  <c r="B71"/>
  <c r="M70"/>
  <c r="L70"/>
  <c r="J70"/>
  <c r="F70"/>
  <c r="B70"/>
  <c r="M69"/>
  <c r="L69"/>
  <c r="J69"/>
  <c r="B69"/>
  <c r="M68"/>
  <c r="L68"/>
  <c r="J68"/>
  <c r="B68"/>
  <c r="M67"/>
  <c r="L67"/>
  <c r="J67"/>
  <c r="B67"/>
  <c r="M66"/>
  <c r="L66"/>
  <c r="J66"/>
  <c r="B66"/>
  <c r="M65"/>
  <c r="L65"/>
  <c r="J65"/>
  <c r="B65"/>
  <c r="M64"/>
  <c r="L64"/>
  <c r="J64"/>
  <c r="B64"/>
  <c r="M63"/>
  <c r="L63"/>
  <c r="J63"/>
  <c r="F63"/>
  <c r="B63"/>
  <c r="M62"/>
  <c r="L62"/>
  <c r="J62"/>
  <c r="B62"/>
  <c r="M61"/>
  <c r="L61"/>
  <c r="J61"/>
  <c r="B61"/>
  <c r="M60"/>
  <c r="L60"/>
  <c r="J60"/>
  <c r="B60"/>
  <c r="M59"/>
  <c r="L59"/>
  <c r="J59"/>
  <c r="B59"/>
  <c r="M58"/>
  <c r="L58"/>
  <c r="J58"/>
  <c r="B58"/>
  <c r="M57"/>
  <c r="L57"/>
  <c r="J57"/>
  <c r="B57"/>
  <c r="M56"/>
  <c r="L56"/>
  <c r="J56"/>
  <c r="F56"/>
  <c r="B56"/>
  <c r="M55"/>
  <c r="L55"/>
  <c r="J55"/>
  <c r="B55"/>
  <c r="M54"/>
  <c r="L54"/>
  <c r="J54"/>
  <c r="B54"/>
  <c r="M53"/>
  <c r="L53"/>
  <c r="J53"/>
  <c r="B53"/>
  <c r="M52"/>
  <c r="L52"/>
  <c r="J52"/>
  <c r="B52"/>
  <c r="M51"/>
  <c r="L51"/>
  <c r="J51"/>
  <c r="B51"/>
  <c r="M50"/>
  <c r="L50"/>
  <c r="J50"/>
  <c r="B50"/>
  <c r="M49"/>
  <c r="L49"/>
  <c r="J49"/>
  <c r="F49"/>
  <c r="B49"/>
  <c r="M48"/>
  <c r="L48"/>
  <c r="J48"/>
  <c r="B48"/>
  <c r="M47"/>
  <c r="L47"/>
  <c r="J47"/>
  <c r="B47"/>
  <c r="M46"/>
  <c r="L46"/>
  <c r="J46"/>
  <c r="B46"/>
  <c r="M45"/>
  <c r="L45"/>
  <c r="J45"/>
  <c r="B45"/>
  <c r="M44"/>
  <c r="L44"/>
  <c r="J44"/>
  <c r="B44"/>
  <c r="M43"/>
  <c r="L43"/>
  <c r="J43"/>
  <c r="B43"/>
  <c r="M42"/>
  <c r="L42"/>
  <c r="J42"/>
  <c r="F42"/>
  <c r="B42"/>
  <c r="M41"/>
  <c r="L41"/>
  <c r="J41"/>
  <c r="B41"/>
  <c r="M40"/>
  <c r="L40"/>
  <c r="J40"/>
  <c r="B40"/>
  <c r="M39"/>
  <c r="L39"/>
  <c r="J39"/>
  <c r="B39"/>
  <c r="M38"/>
  <c r="L38"/>
  <c r="J38"/>
  <c r="B38"/>
  <c r="M37"/>
  <c r="L37"/>
  <c r="J37"/>
  <c r="B37"/>
  <c r="M36"/>
  <c r="L36"/>
  <c r="J36"/>
  <c r="B36"/>
  <c r="M35"/>
  <c r="L35"/>
  <c r="J35"/>
  <c r="F35"/>
  <c r="B35"/>
  <c r="M34"/>
  <c r="L34"/>
  <c r="J34"/>
  <c r="B34"/>
  <c r="M33"/>
  <c r="L33"/>
  <c r="J33"/>
  <c r="B33"/>
  <c r="M32"/>
  <c r="L32"/>
  <c r="J32"/>
  <c r="B32"/>
  <c r="M31"/>
  <c r="L31"/>
  <c r="J31"/>
  <c r="B31"/>
  <c r="M30"/>
  <c r="L30"/>
  <c r="J30"/>
  <c r="B30"/>
  <c r="M29"/>
  <c r="L29"/>
  <c r="J29"/>
  <c r="B29"/>
  <c r="M28"/>
  <c r="L28"/>
  <c r="J28"/>
  <c r="F28"/>
  <c r="B28"/>
  <c r="M27"/>
  <c r="L27"/>
  <c r="J27"/>
  <c r="B27"/>
  <c r="M26"/>
  <c r="L26"/>
  <c r="J26"/>
  <c r="B26"/>
  <c r="M25"/>
  <c r="L25"/>
  <c r="J25"/>
  <c r="B25"/>
  <c r="M24"/>
  <c r="L24"/>
  <c r="J24"/>
  <c r="B24"/>
  <c r="M23"/>
  <c r="L23"/>
  <c r="J23"/>
  <c r="B23"/>
  <c r="M22"/>
  <c r="L22"/>
  <c r="J22"/>
  <c r="B22"/>
  <c r="M21"/>
  <c r="L21"/>
  <c r="J21"/>
  <c r="F21"/>
  <c r="B21"/>
  <c r="M20"/>
  <c r="L20"/>
  <c r="J20"/>
  <c r="B20"/>
  <c r="M19"/>
  <c r="L19"/>
  <c r="J19"/>
  <c r="B19"/>
  <c r="M18"/>
  <c r="L18"/>
  <c r="J18"/>
  <c r="B18"/>
  <c r="M17"/>
  <c r="L17"/>
  <c r="J17"/>
  <c r="B17"/>
  <c r="M16"/>
  <c r="L16"/>
  <c r="J16"/>
  <c r="B16"/>
  <c r="M15"/>
  <c r="L15"/>
  <c r="J15"/>
  <c r="B15"/>
  <c r="Z5"/>
  <c r="Z9"/>
  <c r="Z13"/>
  <c r="Z17"/>
  <c r="Z21"/>
  <c r="Z25"/>
  <c r="Z29"/>
  <c r="Z33"/>
  <c r="Z37"/>
  <c r="Z41"/>
  <c r="Z45"/>
  <c r="Z49"/>
  <c r="Z53"/>
  <c r="Z57"/>
  <c r="Z61"/>
  <c r="Z65"/>
  <c r="Z69"/>
  <c r="Z73"/>
  <c r="Z77"/>
  <c r="Z81"/>
  <c r="Z85"/>
  <c r="Z89"/>
  <c r="Z93"/>
  <c r="Z97"/>
  <c r="Z101"/>
  <c r="Z105"/>
  <c r="Z109"/>
  <c r="Z113"/>
  <c r="Z117"/>
  <c r="Z6"/>
  <c r="Z10"/>
  <c r="Z14"/>
  <c r="Z18"/>
  <c r="Z22"/>
  <c r="Z26"/>
  <c r="Z30"/>
  <c r="Z34"/>
  <c r="Z38"/>
  <c r="Z42"/>
  <c r="Z46"/>
  <c r="Z50"/>
  <c r="Z54"/>
  <c r="Z58"/>
  <c r="Z62"/>
  <c r="Z66"/>
  <c r="Z70"/>
  <c r="Z74"/>
  <c r="Z78"/>
  <c r="Z82"/>
  <c r="Z86"/>
  <c r="Z90"/>
  <c r="Z94"/>
  <c r="Z98"/>
  <c r="Z102"/>
  <c r="Z106"/>
  <c r="Z110"/>
  <c r="Z114"/>
  <c r="Z118"/>
  <c r="Z7"/>
  <c r="Z11"/>
  <c r="Z15"/>
  <c r="Z19"/>
  <c r="Z23"/>
  <c r="Z27"/>
  <c r="Z31"/>
  <c r="Z35"/>
  <c r="Z39"/>
  <c r="Z43"/>
  <c r="Z47"/>
  <c r="Z51"/>
  <c r="Z55"/>
  <c r="Z59"/>
  <c r="Z63"/>
  <c r="Z67"/>
  <c r="Z71"/>
  <c r="Z75"/>
  <c r="Z79"/>
  <c r="Z83"/>
  <c r="Z87"/>
  <c r="Z91"/>
  <c r="Z95"/>
  <c r="Z99"/>
  <c r="Z103"/>
  <c r="Z107"/>
  <c r="Z111"/>
  <c r="Z115"/>
  <c r="Z119"/>
  <c r="Z8"/>
  <c r="Z12"/>
  <c r="Z16"/>
  <c r="Z20"/>
  <c r="Z24"/>
  <c r="Z28"/>
  <c r="Z32"/>
  <c r="Z36"/>
  <c r="Z40"/>
  <c r="Z44"/>
  <c r="Z48"/>
  <c r="Z52"/>
  <c r="Z56"/>
  <c r="Z60"/>
  <c r="Z64"/>
  <c r="Z68"/>
  <c r="Z72"/>
  <c r="Z76"/>
  <c r="Z80"/>
  <c r="Z84"/>
  <c r="Z88"/>
  <c r="Z92"/>
  <c r="Z96"/>
  <c r="Z100"/>
  <c r="Z104"/>
  <c r="Z108"/>
  <c r="Z112"/>
  <c r="Z116"/>
  <c r="Z120"/>
  <c r="Z2"/>
  <c r="Z3"/>
  <c r="Z4"/>
  <c r="Z1"/>
  <c r="J4"/>
  <c r="J5"/>
  <c r="J6"/>
  <c r="J7"/>
  <c r="J8"/>
  <c r="J9"/>
  <c r="J10"/>
  <c r="J11"/>
  <c r="J12"/>
  <c r="J13"/>
  <c r="J14"/>
  <c r="W139"/>
  <c r="W140"/>
  <c r="W141"/>
  <c r="W142"/>
  <c r="W143"/>
  <c r="W135"/>
  <c r="W136"/>
  <c r="W137"/>
  <c r="W138"/>
  <c r="W134"/>
  <c r="W8"/>
  <c r="W15"/>
  <c r="W22"/>
  <c r="W29"/>
  <c r="W36"/>
  <c r="W43"/>
  <c r="W50"/>
  <c r="W57"/>
  <c r="W64"/>
  <c r="W71"/>
  <c r="W78"/>
  <c r="W85"/>
  <c r="W92"/>
  <c r="W99"/>
  <c r="W106"/>
  <c r="W113"/>
  <c r="W120"/>
  <c r="W127"/>
  <c r="W9"/>
  <c r="W16"/>
  <c r="W23"/>
  <c r="W30"/>
  <c r="W37"/>
  <c r="W44"/>
  <c r="W51"/>
  <c r="W58"/>
  <c r="W65"/>
  <c r="W72"/>
  <c r="W79"/>
  <c r="W86"/>
  <c r="W93"/>
  <c r="W100"/>
  <c r="W107"/>
  <c r="W114"/>
  <c r="W121"/>
  <c r="W128"/>
  <c r="W10"/>
  <c r="W17"/>
  <c r="W24"/>
  <c r="W31"/>
  <c r="W38"/>
  <c r="W45"/>
  <c r="W52"/>
  <c r="W59"/>
  <c r="W66"/>
  <c r="W73"/>
  <c r="W80"/>
  <c r="W87"/>
  <c r="W94"/>
  <c r="W101"/>
  <c r="W108"/>
  <c r="W115"/>
  <c r="W122"/>
  <c r="W129"/>
  <c r="W11"/>
  <c r="W18"/>
  <c r="W25"/>
  <c r="W32"/>
  <c r="W39"/>
  <c r="W46"/>
  <c r="W53"/>
  <c r="W60"/>
  <c r="W67"/>
  <c r="W74"/>
  <c r="W81"/>
  <c r="W88"/>
  <c r="W95"/>
  <c r="W102"/>
  <c r="W109"/>
  <c r="W116"/>
  <c r="W123"/>
  <c r="W130"/>
  <c r="W12"/>
  <c r="W19"/>
  <c r="W26"/>
  <c r="W33"/>
  <c r="W40"/>
  <c r="W47"/>
  <c r="W54"/>
  <c r="W61"/>
  <c r="W68"/>
  <c r="W75"/>
  <c r="W82"/>
  <c r="W89"/>
  <c r="W96"/>
  <c r="W103"/>
  <c r="W110"/>
  <c r="W117"/>
  <c r="W124"/>
  <c r="W131"/>
  <c r="W13"/>
  <c r="W20"/>
  <c r="W27"/>
  <c r="W34"/>
  <c r="W41"/>
  <c r="W48"/>
  <c r="W55"/>
  <c r="W62"/>
  <c r="W69"/>
  <c r="W76"/>
  <c r="W83"/>
  <c r="W90"/>
  <c r="W97"/>
  <c r="W104"/>
  <c r="W111"/>
  <c r="W118"/>
  <c r="W125"/>
  <c r="W132"/>
  <c r="W14"/>
  <c r="W21"/>
  <c r="W28"/>
  <c r="W35"/>
  <c r="W42"/>
  <c r="W49"/>
  <c r="W56"/>
  <c r="W63"/>
  <c r="W70"/>
  <c r="W77"/>
  <c r="W84"/>
  <c r="W91"/>
  <c r="W98"/>
  <c r="W105"/>
  <c r="W112"/>
  <c r="W119"/>
  <c r="W126"/>
  <c r="W133"/>
  <c r="W2"/>
  <c r="W3"/>
  <c r="W4"/>
  <c r="W5"/>
  <c r="W6"/>
  <c r="W7"/>
  <c r="W1"/>
  <c r="AS27"/>
  <c r="AU1" s="1"/>
  <c r="Y65" s="1"/>
  <c r="AT27"/>
  <c r="AV8" s="1"/>
  <c r="V120" s="1"/>
  <c r="AU27"/>
  <c r="AW8" s="1"/>
  <c r="AI29"/>
  <c r="AI18" s="1"/>
  <c r="V168" s="1"/>
  <c r="AM29"/>
  <c r="AM18" s="1"/>
  <c r="V188" s="1"/>
  <c r="B8"/>
  <c r="L8"/>
  <c r="M8"/>
  <c r="B9"/>
  <c r="L9"/>
  <c r="M9"/>
  <c r="B10"/>
  <c r="L10"/>
  <c r="M10"/>
  <c r="B11"/>
  <c r="L11"/>
  <c r="M11"/>
  <c r="B12"/>
  <c r="L12"/>
  <c r="M12"/>
  <c r="F7"/>
  <c r="F14"/>
  <c r="M13"/>
  <c r="M14"/>
  <c r="M3"/>
  <c r="M4"/>
  <c r="M5"/>
  <c r="M6"/>
  <c r="M7"/>
  <c r="L13"/>
  <c r="L14"/>
  <c r="L4"/>
  <c r="L5"/>
  <c r="L6"/>
  <c r="L7"/>
  <c r="B13"/>
  <c r="B14"/>
  <c r="B3"/>
  <c r="B4"/>
  <c r="B5"/>
  <c r="B6"/>
  <c r="B7"/>
  <c r="AC27"/>
  <c r="AC8" s="1"/>
  <c r="V4" s="1"/>
  <c r="AD27"/>
  <c r="AD8" s="1"/>
  <c r="V8" s="1"/>
  <c r="AE27"/>
  <c r="AE8" s="1"/>
  <c r="V17" s="1"/>
  <c r="AL29"/>
  <c r="AL18" s="1"/>
  <c r="V182" s="1"/>
  <c r="AC29"/>
  <c r="AC18" s="1"/>
  <c r="V136" s="1"/>
  <c r="AD29"/>
  <c r="AD18" s="1"/>
  <c r="V142" s="1"/>
  <c r="AF29"/>
  <c r="BA1" s="1"/>
  <c r="Y89" s="1"/>
  <c r="AG29"/>
  <c r="BB1" s="1"/>
  <c r="Y93" s="1"/>
  <c r="AH29"/>
  <c r="AH18" s="1"/>
  <c r="V162" s="1"/>
  <c r="AJ29"/>
  <c r="BE1" s="1"/>
  <c r="Y105" s="1"/>
  <c r="AK29"/>
  <c r="BF1" s="1"/>
  <c r="Y109" s="1"/>
  <c r="AF27"/>
  <c r="AF8" s="1"/>
  <c r="V23" s="1"/>
  <c r="AG27"/>
  <c r="AG8" s="1"/>
  <c r="V29" s="1"/>
  <c r="AH27"/>
  <c r="AH8" s="1"/>
  <c r="V36" s="1"/>
  <c r="AI27"/>
  <c r="AK1" s="1"/>
  <c r="Y25" s="1"/>
  <c r="AJ27"/>
  <c r="AJ8" s="1"/>
  <c r="V51" s="1"/>
  <c r="AK27"/>
  <c r="AK8" s="1"/>
  <c r="V57" s="1"/>
  <c r="AL27"/>
  <c r="AN1" s="1"/>
  <c r="Y37" s="1"/>
  <c r="AM27"/>
  <c r="AO1" s="1"/>
  <c r="Y41" s="1"/>
  <c r="AN27"/>
  <c r="AN8" s="1"/>
  <c r="V79" s="1"/>
  <c r="AO27"/>
  <c r="AO8" s="1"/>
  <c r="V85" s="1"/>
  <c r="AP27"/>
  <c r="AQ27"/>
  <c r="AS1" s="1"/>
  <c r="Y57" s="1"/>
  <c r="AR27"/>
  <c r="AT8" s="1"/>
  <c r="V107" s="1"/>
  <c r="V159" l="1"/>
  <c r="V62"/>
  <c r="V138"/>
  <c r="V86"/>
  <c r="F15"/>
  <c r="F17"/>
  <c r="F44"/>
  <c r="F46"/>
  <c r="F69"/>
  <c r="F73"/>
  <c r="F75"/>
  <c r="F100"/>
  <c r="F102"/>
  <c r="F125"/>
  <c r="F127"/>
  <c r="F129"/>
  <c r="F131"/>
  <c r="F155"/>
  <c r="F157"/>
  <c r="F159"/>
  <c r="F184"/>
  <c r="F186"/>
  <c r="F209"/>
  <c r="F211"/>
  <c r="F213"/>
  <c r="F215"/>
  <c r="F240"/>
  <c r="F265"/>
  <c r="F267"/>
  <c r="F269"/>
  <c r="F271"/>
  <c r="F292"/>
  <c r="F293"/>
  <c r="F304"/>
  <c r="F308"/>
  <c r="F37"/>
  <c r="F39"/>
  <c r="F65"/>
  <c r="F90"/>
  <c r="F92"/>
  <c r="F94"/>
  <c r="F96"/>
  <c r="F121"/>
  <c r="F124"/>
  <c r="F146"/>
  <c r="F150"/>
  <c r="F152"/>
  <c r="F177"/>
  <c r="F179"/>
  <c r="F202"/>
  <c r="F204"/>
  <c r="F206"/>
  <c r="F208"/>
  <c r="F230"/>
  <c r="F232"/>
  <c r="F236"/>
  <c r="F261"/>
  <c r="F263"/>
  <c r="F284"/>
  <c r="F286"/>
  <c r="F301"/>
  <c r="F303"/>
  <c r="F323"/>
  <c r="F27"/>
  <c r="F29"/>
  <c r="F30"/>
  <c r="F31"/>
  <c r="F32"/>
  <c r="F55"/>
  <c r="F57"/>
  <c r="F58"/>
  <c r="F59"/>
  <c r="F61"/>
  <c r="F83"/>
  <c r="F85"/>
  <c r="F86"/>
  <c r="F87"/>
  <c r="F88"/>
  <c r="F89"/>
  <c r="F111"/>
  <c r="F113"/>
  <c r="F114"/>
  <c r="F115"/>
  <c r="F116"/>
  <c r="F117"/>
  <c r="F139"/>
  <c r="F141"/>
  <c r="F142"/>
  <c r="F143"/>
  <c r="F144"/>
  <c r="F145"/>
  <c r="F167"/>
  <c r="F169"/>
  <c r="F170"/>
  <c r="F171"/>
  <c r="F173"/>
  <c r="F195"/>
  <c r="F197"/>
  <c r="F198"/>
  <c r="F199"/>
  <c r="F200"/>
  <c r="F201"/>
  <c r="F223"/>
  <c r="F225"/>
  <c r="F227"/>
  <c r="F228"/>
  <c r="F229"/>
  <c r="F251"/>
  <c r="F253"/>
  <c r="F255"/>
  <c r="F256"/>
  <c r="F257"/>
  <c r="F279"/>
  <c r="F281"/>
  <c r="F283"/>
  <c r="F314"/>
  <c r="F316"/>
  <c r="F317"/>
  <c r="F318"/>
  <c r="F334"/>
  <c r="F13"/>
  <c r="F9"/>
  <c r="F16"/>
  <c r="F18"/>
  <c r="F41"/>
  <c r="F43"/>
  <c r="F45"/>
  <c r="F47"/>
  <c r="F72"/>
  <c r="F74"/>
  <c r="F99"/>
  <c r="F101"/>
  <c r="F103"/>
  <c r="F128"/>
  <c r="F130"/>
  <c r="F153"/>
  <c r="F158"/>
  <c r="F181"/>
  <c r="F183"/>
  <c r="F185"/>
  <c r="F187"/>
  <c r="F212"/>
  <c r="F214"/>
  <c r="F237"/>
  <c r="F239"/>
  <c r="F241"/>
  <c r="F243"/>
  <c r="F268"/>
  <c r="F270"/>
  <c r="F289"/>
  <c r="F291"/>
  <c r="F324"/>
  <c r="F326"/>
  <c r="F328"/>
  <c r="F10"/>
  <c r="F36"/>
  <c r="F38"/>
  <c r="F40"/>
  <c r="F62"/>
  <c r="F64"/>
  <c r="F66"/>
  <c r="F93"/>
  <c r="F95"/>
  <c r="F118"/>
  <c r="F120"/>
  <c r="F122"/>
  <c r="F123"/>
  <c r="F149"/>
  <c r="F151"/>
  <c r="F174"/>
  <c r="F176"/>
  <c r="F178"/>
  <c r="F180"/>
  <c r="F205"/>
  <c r="F207"/>
  <c r="F233"/>
  <c r="F235"/>
  <c r="F258"/>
  <c r="F260"/>
  <c r="F262"/>
  <c r="F264"/>
  <c r="F287"/>
  <c r="F288"/>
  <c r="F302"/>
  <c r="F319"/>
  <c r="F321"/>
  <c r="F12"/>
  <c r="F4"/>
  <c r="F22"/>
  <c r="F23"/>
  <c r="F24"/>
  <c r="F25"/>
  <c r="F26"/>
  <c r="F48"/>
  <c r="F51"/>
  <c r="F52"/>
  <c r="F53"/>
  <c r="F54"/>
  <c r="F76"/>
  <c r="F78"/>
  <c r="F79"/>
  <c r="F80"/>
  <c r="F81"/>
  <c r="F82"/>
  <c r="F104"/>
  <c r="F106"/>
  <c r="F107"/>
  <c r="F108"/>
  <c r="F109"/>
  <c r="F110"/>
  <c r="F134"/>
  <c r="F135"/>
  <c r="F136"/>
  <c r="F137"/>
  <c r="F138"/>
  <c r="F160"/>
  <c r="F162"/>
  <c r="F163"/>
  <c r="F164"/>
  <c r="F165"/>
  <c r="F166"/>
  <c r="F188"/>
  <c r="F190"/>
  <c r="F191"/>
  <c r="F192"/>
  <c r="F193"/>
  <c r="F194"/>
  <c r="F216"/>
  <c r="F218"/>
  <c r="F219"/>
  <c r="F220"/>
  <c r="F221"/>
  <c r="F222"/>
  <c r="F244"/>
  <c r="F246"/>
  <c r="F247"/>
  <c r="F248"/>
  <c r="F249"/>
  <c r="F250"/>
  <c r="F272"/>
  <c r="F274"/>
  <c r="F275"/>
  <c r="F276"/>
  <c r="F277"/>
  <c r="F278"/>
  <c r="F294"/>
  <c r="F296"/>
  <c r="F309"/>
  <c r="F312"/>
  <c r="F313"/>
  <c r="F329"/>
  <c r="F331"/>
  <c r="F332"/>
  <c r="F333"/>
  <c r="W148"/>
  <c r="W145"/>
  <c r="V5"/>
  <c r="V180"/>
  <c r="V30"/>
  <c r="V161"/>
  <c r="F327"/>
  <c r="F322"/>
  <c r="F311"/>
  <c r="F306"/>
  <c r="F307"/>
  <c r="F298"/>
  <c r="F297"/>
  <c r="F282"/>
  <c r="F226"/>
  <c r="F234"/>
  <c r="F242"/>
  <c r="F254"/>
  <c r="F132"/>
  <c r="F148"/>
  <c r="F156"/>
  <c r="F172"/>
  <c r="F67"/>
  <c r="F50"/>
  <c r="F60"/>
  <c r="F68"/>
  <c r="F71"/>
  <c r="F33"/>
  <c r="F97"/>
  <c r="F34"/>
  <c r="F20"/>
  <c r="F19"/>
  <c r="V6"/>
  <c r="V60"/>
  <c r="V179"/>
  <c r="V181"/>
  <c r="V135"/>
  <c r="W147"/>
  <c r="AV1"/>
  <c r="Y69" s="1"/>
  <c r="V88"/>
  <c r="V187"/>
  <c r="V160"/>
  <c r="V41"/>
  <c r="V139"/>
  <c r="V167"/>
  <c r="V141"/>
  <c r="Y40"/>
  <c r="Y38"/>
  <c r="V184"/>
  <c r="Y60"/>
  <c r="Y44"/>
  <c r="Y28"/>
  <c r="Y59"/>
  <c r="Y43"/>
  <c r="Y27"/>
  <c r="Y58"/>
  <c r="Y42"/>
  <c r="Y26"/>
  <c r="Y108"/>
  <c r="Y92"/>
  <c r="Y107"/>
  <c r="Y91"/>
  <c r="Y106"/>
  <c r="Y90"/>
  <c r="AU8"/>
  <c r="V114" s="1"/>
  <c r="V90"/>
  <c r="V13"/>
  <c r="V32"/>
  <c r="V37"/>
  <c r="V134"/>
  <c r="V183"/>
  <c r="V163"/>
  <c r="V143"/>
  <c r="V137"/>
  <c r="V185"/>
  <c r="V165"/>
  <c r="W146"/>
  <c r="W144"/>
  <c r="Y112"/>
  <c r="Y96"/>
  <c r="Y111"/>
  <c r="Y95"/>
  <c r="Y110"/>
  <c r="Y94"/>
  <c r="V9"/>
  <c r="Y39"/>
  <c r="V11"/>
  <c r="V164"/>
  <c r="V186"/>
  <c r="V166"/>
  <c r="V140"/>
  <c r="V2"/>
  <c r="V34"/>
  <c r="V39"/>
  <c r="V58"/>
  <c r="Y68"/>
  <c r="Y67"/>
  <c r="Y66"/>
  <c r="V127"/>
  <c r="V128"/>
  <c r="V130"/>
  <c r="V132"/>
  <c r="V129"/>
  <c r="V131"/>
  <c r="V133"/>
  <c r="V21"/>
  <c r="V19"/>
  <c r="V15"/>
  <c r="AW1"/>
  <c r="V112"/>
  <c r="V56"/>
  <c r="V125"/>
  <c r="V82"/>
  <c r="V54"/>
  <c r="V123"/>
  <c r="V108"/>
  <c r="V52"/>
  <c r="V24"/>
  <c r="V121"/>
  <c r="V78"/>
  <c r="V50"/>
  <c r="V22"/>
  <c r="V7"/>
  <c r="V3"/>
  <c r="V91"/>
  <c r="V63"/>
  <c r="V35"/>
  <c r="V20"/>
  <c r="V89"/>
  <c r="V61"/>
  <c r="V33"/>
  <c r="V18"/>
  <c r="V87"/>
  <c r="V59"/>
  <c r="V31"/>
  <c r="V16"/>
  <c r="V84"/>
  <c r="V28"/>
  <c r="V110"/>
  <c r="V26"/>
  <c r="V80"/>
  <c r="V106"/>
  <c r="V1"/>
  <c r="V126"/>
  <c r="V42"/>
  <c r="V14"/>
  <c r="V111"/>
  <c r="V83"/>
  <c r="V55"/>
  <c r="V27"/>
  <c r="V124"/>
  <c r="V40"/>
  <c r="V12"/>
  <c r="V109"/>
  <c r="V81"/>
  <c r="V53"/>
  <c r="V25"/>
  <c r="V122"/>
  <c r="V38"/>
  <c r="V10"/>
  <c r="F5"/>
  <c r="AE29"/>
  <c r="AE18" s="1"/>
  <c r="F3"/>
  <c r="BD1"/>
  <c r="AE1"/>
  <c r="BH1"/>
  <c r="AF1"/>
  <c r="BC1"/>
  <c r="BG1"/>
  <c r="AT1"/>
  <c r="AJ18"/>
  <c r="AF18"/>
  <c r="F11"/>
  <c r="AG1"/>
  <c r="F8"/>
  <c r="AH1"/>
  <c r="AK18"/>
  <c r="AG18"/>
  <c r="AL1"/>
  <c r="AY1"/>
  <c r="AX1"/>
  <c r="AI1"/>
  <c r="AM1"/>
  <c r="AQ1"/>
  <c r="AP1"/>
  <c r="AM8"/>
  <c r="AI8"/>
  <c r="AS8"/>
  <c r="AR1"/>
  <c r="AJ1"/>
  <c r="AL8"/>
  <c r="AR8"/>
  <c r="W153" l="1"/>
  <c r="W150"/>
  <c r="W152"/>
  <c r="W149"/>
  <c r="W151"/>
  <c r="V117"/>
  <c r="V118"/>
  <c r="Y70"/>
  <c r="V119"/>
  <c r="V113"/>
  <c r="Y71"/>
  <c r="Y72"/>
  <c r="Y49"/>
  <c r="Y50"/>
  <c r="Y51"/>
  <c r="Y52"/>
  <c r="Y77"/>
  <c r="Y78"/>
  <c r="Y79"/>
  <c r="Y80"/>
  <c r="V156"/>
  <c r="V154"/>
  <c r="V157"/>
  <c r="V158"/>
  <c r="V155"/>
  <c r="Y9"/>
  <c r="Y10"/>
  <c r="Y11"/>
  <c r="Y12"/>
  <c r="Y61"/>
  <c r="Y62"/>
  <c r="Y63"/>
  <c r="Y64"/>
  <c r="Y120"/>
  <c r="Y117"/>
  <c r="Y119"/>
  <c r="Y118"/>
  <c r="Y101"/>
  <c r="Y102"/>
  <c r="Y103"/>
  <c r="Y104"/>
  <c r="Y54"/>
  <c r="Y56"/>
  <c r="Y53"/>
  <c r="Y55"/>
  <c r="Y45"/>
  <c r="Y46"/>
  <c r="Y47"/>
  <c r="Y48"/>
  <c r="Y29"/>
  <c r="Y30"/>
  <c r="Y31"/>
  <c r="Y32"/>
  <c r="V170"/>
  <c r="V172"/>
  <c r="V173"/>
  <c r="V171"/>
  <c r="V169"/>
  <c r="Y5"/>
  <c r="Y7"/>
  <c r="Y6"/>
  <c r="Y8"/>
  <c r="Y1"/>
  <c r="Y2"/>
  <c r="Y4"/>
  <c r="Y3"/>
  <c r="Y73"/>
  <c r="Y74"/>
  <c r="Y75"/>
  <c r="Y76"/>
  <c r="Y22"/>
  <c r="Y24"/>
  <c r="Y21"/>
  <c r="Y23"/>
  <c r="Y17"/>
  <c r="Y18"/>
  <c r="Y19"/>
  <c r="Y20"/>
  <c r="Y13"/>
  <c r="Y14"/>
  <c r="Y15"/>
  <c r="Y16"/>
  <c r="V150"/>
  <c r="V153"/>
  <c r="V151"/>
  <c r="V149"/>
  <c r="V152"/>
  <c r="Y97"/>
  <c r="Y98"/>
  <c r="Y99"/>
  <c r="Y100"/>
  <c r="V148"/>
  <c r="V146"/>
  <c r="V145"/>
  <c r="V144"/>
  <c r="V147"/>
  <c r="Y33"/>
  <c r="Y34"/>
  <c r="Y35"/>
  <c r="Y36"/>
  <c r="Y81"/>
  <c r="Y82"/>
  <c r="Y83"/>
  <c r="Y84"/>
  <c r="V176"/>
  <c r="V174"/>
  <c r="V177"/>
  <c r="V178"/>
  <c r="V175"/>
  <c r="Y113"/>
  <c r="Y114"/>
  <c r="Y115"/>
  <c r="Y116"/>
  <c r="V115"/>
  <c r="V116"/>
  <c r="V64"/>
  <c r="V66"/>
  <c r="V68"/>
  <c r="V70"/>
  <c r="V67"/>
  <c r="V65"/>
  <c r="V69"/>
  <c r="V92"/>
  <c r="V94"/>
  <c r="V96"/>
  <c r="V98"/>
  <c r="V95"/>
  <c r="V97"/>
  <c r="V93"/>
  <c r="V43"/>
  <c r="V45"/>
  <c r="V44"/>
  <c r="V46"/>
  <c r="V48"/>
  <c r="V47"/>
  <c r="V49"/>
  <c r="V101"/>
  <c r="V103"/>
  <c r="V100"/>
  <c r="V102"/>
  <c r="V104"/>
  <c r="V99"/>
  <c r="V105"/>
  <c r="V73"/>
  <c r="V77"/>
  <c r="V72"/>
  <c r="V74"/>
  <c r="V76"/>
  <c r="V71"/>
  <c r="V75"/>
  <c r="AZ1"/>
  <c r="W158" l="1"/>
  <c r="W154"/>
  <c r="W156"/>
  <c r="W157"/>
  <c r="W155"/>
  <c r="N243"/>
  <c r="K243" s="1"/>
  <c r="N225"/>
  <c r="K225" s="1"/>
  <c r="N221"/>
  <c r="K221" s="1"/>
  <c r="N156"/>
  <c r="K156" s="1"/>
  <c r="N101"/>
  <c r="K101" s="1"/>
  <c r="N86"/>
  <c r="K86" s="1"/>
  <c r="N231"/>
  <c r="K231" s="1"/>
  <c r="N222"/>
  <c r="K222" s="1"/>
  <c r="N173"/>
  <c r="K173" s="1"/>
  <c r="N164"/>
  <c r="K164" s="1"/>
  <c r="N157"/>
  <c r="K157" s="1"/>
  <c r="N116"/>
  <c r="K116" s="1"/>
  <c r="N21"/>
  <c r="K21" s="1"/>
  <c r="N230"/>
  <c r="K230" s="1"/>
  <c r="N219"/>
  <c r="K219" s="1"/>
  <c r="N193"/>
  <c r="K193" s="1"/>
  <c r="N180"/>
  <c r="K180" s="1"/>
  <c r="N145"/>
  <c r="K145" s="1"/>
  <c r="N120"/>
  <c r="K120" s="1"/>
  <c r="N105"/>
  <c r="K105" s="1"/>
  <c r="N58"/>
  <c r="K58" s="1"/>
  <c r="N262"/>
  <c r="K262" s="1"/>
  <c r="N205"/>
  <c r="K205" s="1"/>
  <c r="N194"/>
  <c r="K194" s="1"/>
  <c r="N169"/>
  <c r="K169" s="1"/>
  <c r="N124"/>
  <c r="K124" s="1"/>
  <c r="N61"/>
  <c r="K61" s="1"/>
  <c r="N227"/>
  <c r="K227" s="1"/>
  <c r="N210"/>
  <c r="K210" s="1"/>
  <c r="N207"/>
  <c r="K207" s="1"/>
  <c r="N195"/>
  <c r="K195" s="1"/>
  <c r="N141"/>
  <c r="K141" s="1"/>
  <c r="N81"/>
  <c r="K81" s="1"/>
  <c r="N55"/>
  <c r="K55" s="1"/>
  <c r="N234"/>
  <c r="K234" s="1"/>
  <c r="N9"/>
  <c r="N229"/>
  <c r="K229" s="1"/>
  <c r="N165"/>
  <c r="K165" s="1"/>
  <c r="N181"/>
  <c r="K181" s="1"/>
  <c r="N158"/>
  <c r="K158" s="1"/>
  <c r="N140"/>
  <c r="K140" s="1"/>
  <c r="N87"/>
  <c r="K87" s="1"/>
  <c r="N264"/>
  <c r="K264" s="1"/>
  <c r="N202"/>
  <c r="K202" s="1"/>
  <c r="N15"/>
  <c r="K15" s="1"/>
  <c r="N19"/>
  <c r="K19" s="1"/>
  <c r="N60"/>
  <c r="K60" s="1"/>
  <c r="N121"/>
  <c r="K121" s="1"/>
  <c r="N155"/>
  <c r="K155" s="1"/>
  <c r="N224"/>
  <c r="K224" s="1"/>
  <c r="N10"/>
  <c r="N147"/>
  <c r="K147" s="1"/>
  <c r="N208"/>
  <c r="K208" s="1"/>
  <c r="N112"/>
  <c r="K112" s="1"/>
  <c r="N49"/>
  <c r="K49" s="1"/>
  <c r="N114"/>
  <c r="K114" s="1"/>
  <c r="N163"/>
  <c r="K163" s="1"/>
  <c r="N206"/>
  <c r="K206" s="1"/>
  <c r="N11"/>
  <c r="N259"/>
  <c r="K259" s="1"/>
  <c r="N24"/>
  <c r="K24" s="1"/>
  <c r="N56"/>
  <c r="K56" s="1"/>
  <c r="N131"/>
  <c r="K131" s="1"/>
  <c r="N175"/>
  <c r="K175" s="1"/>
  <c r="N218"/>
  <c r="K218" s="1"/>
  <c r="N79"/>
  <c r="K79" s="1"/>
  <c r="N256"/>
  <c r="K256" s="1"/>
  <c r="N257"/>
  <c r="K257" s="1"/>
  <c r="N250"/>
  <c r="K250" s="1"/>
  <c r="N248"/>
  <c r="K248" s="1"/>
  <c r="N66"/>
  <c r="K66" s="1"/>
  <c r="N239"/>
  <c r="K239" s="1"/>
  <c r="N151"/>
  <c r="K151" s="1"/>
  <c r="N54"/>
  <c r="K54" s="1"/>
  <c r="N139"/>
  <c r="K139" s="1"/>
  <c r="N138"/>
  <c r="K138" s="1"/>
  <c r="N127"/>
  <c r="K127" s="1"/>
  <c r="N217"/>
  <c r="K217" s="1"/>
  <c r="N30"/>
  <c r="K30" s="1"/>
  <c r="N29"/>
  <c r="K29" s="1"/>
  <c r="N22"/>
  <c r="K22" s="1"/>
  <c r="N201"/>
  <c r="K201" s="1"/>
  <c r="N200"/>
  <c r="K200" s="1"/>
  <c r="N106"/>
  <c r="K106" s="1"/>
  <c r="N103"/>
  <c r="K103" s="1"/>
  <c r="N72"/>
  <c r="K72" s="1"/>
  <c r="N160"/>
  <c r="K160" s="1"/>
  <c r="N23"/>
  <c r="K23" s="1"/>
  <c r="N104"/>
  <c r="K104" s="1"/>
  <c r="N63"/>
  <c r="K63" s="1"/>
  <c r="N77"/>
  <c r="K77" s="1"/>
  <c r="N17"/>
  <c r="K17" s="1"/>
  <c r="N108"/>
  <c r="K108" s="1"/>
  <c r="N204"/>
  <c r="K204" s="1"/>
  <c r="N118"/>
  <c r="K118" s="1"/>
  <c r="N174"/>
  <c r="K174" s="1"/>
  <c r="N51"/>
  <c r="K51" s="1"/>
  <c r="N146"/>
  <c r="K146" s="1"/>
  <c r="N263"/>
  <c r="K263" s="1"/>
  <c r="N153"/>
  <c r="K153" s="1"/>
  <c r="N71"/>
  <c r="K71" s="1"/>
  <c r="N166"/>
  <c r="K166" s="1"/>
  <c r="N237"/>
  <c r="K237" s="1"/>
  <c r="N258"/>
  <c r="K258" s="1"/>
  <c r="N249"/>
  <c r="K249" s="1"/>
  <c r="N69"/>
  <c r="K69" s="1"/>
  <c r="N236"/>
  <c r="K236" s="1"/>
  <c r="N137"/>
  <c r="K137" s="1"/>
  <c r="N44"/>
  <c r="K44" s="1"/>
  <c r="N214"/>
  <c r="K214" s="1"/>
  <c r="N31"/>
  <c r="K31" s="1"/>
  <c r="N100"/>
  <c r="K100" s="1"/>
  <c r="N149"/>
  <c r="K149" s="1"/>
  <c r="N191"/>
  <c r="K191" s="1"/>
  <c r="N232"/>
  <c r="K232" s="1"/>
  <c r="N90"/>
  <c r="K90" s="1"/>
  <c r="N117"/>
  <c r="K117" s="1"/>
  <c r="N20"/>
  <c r="K20" s="1"/>
  <c r="N122"/>
  <c r="K122" s="1"/>
  <c r="N168"/>
  <c r="K168" s="1"/>
  <c r="N242"/>
  <c r="K242" s="1"/>
  <c r="N228"/>
  <c r="K228" s="1"/>
  <c r="N62"/>
  <c r="K62" s="1"/>
  <c r="N170"/>
  <c r="K170" s="1"/>
  <c r="N27"/>
  <c r="K27" s="1"/>
  <c r="N152"/>
  <c r="K152" s="1"/>
  <c r="N235"/>
  <c r="K235" s="1"/>
  <c r="N177"/>
  <c r="K177" s="1"/>
  <c r="N253"/>
  <c r="K253" s="1"/>
  <c r="N247"/>
  <c r="K247" s="1"/>
  <c r="N68"/>
  <c r="K68" s="1"/>
  <c r="N150"/>
  <c r="K150" s="1"/>
  <c r="N52"/>
  <c r="K52" s="1"/>
  <c r="N43"/>
  <c r="K43" s="1"/>
  <c r="N215"/>
  <c r="K215" s="1"/>
  <c r="N33"/>
  <c r="K33" s="1"/>
  <c r="N26"/>
  <c r="K26" s="1"/>
  <c r="N144"/>
  <c r="K144" s="1"/>
  <c r="N45"/>
  <c r="K45" s="1"/>
  <c r="N209"/>
  <c r="K209" s="1"/>
  <c r="N82"/>
  <c r="K82" s="1"/>
  <c r="N211"/>
  <c r="K211" s="1"/>
  <c r="N143"/>
  <c r="K143" s="1"/>
  <c r="N266"/>
  <c r="K266" s="1"/>
  <c r="N78"/>
  <c r="K78" s="1"/>
  <c r="N171"/>
  <c r="K171" s="1"/>
  <c r="N34"/>
  <c r="K34" s="1"/>
  <c r="N18"/>
  <c r="K18" s="1"/>
  <c r="N59"/>
  <c r="K59" s="1"/>
  <c r="N110"/>
  <c r="K110" s="1"/>
  <c r="N154"/>
  <c r="K154" s="1"/>
  <c r="N220"/>
  <c r="K220" s="1"/>
  <c r="N261"/>
  <c r="K261" s="1"/>
  <c r="N142"/>
  <c r="K142" s="1"/>
  <c r="N190"/>
  <c r="K190" s="1"/>
  <c r="N246"/>
  <c r="K246" s="1"/>
  <c r="N25"/>
  <c r="K25" s="1"/>
  <c r="N89"/>
  <c r="K89" s="1"/>
  <c r="N161"/>
  <c r="K161" s="1"/>
  <c r="N182"/>
  <c r="K182" s="1"/>
  <c r="N265"/>
  <c r="K265" s="1"/>
  <c r="N12"/>
  <c r="N64"/>
  <c r="K64" s="1"/>
  <c r="N47"/>
  <c r="K47" s="1"/>
  <c r="N126"/>
  <c r="K126" s="1"/>
  <c r="N167"/>
  <c r="K167" s="1"/>
  <c r="N196"/>
  <c r="K196" s="1"/>
  <c r="N179"/>
  <c r="K179" s="1"/>
  <c r="N254"/>
  <c r="K254" s="1"/>
  <c r="N255"/>
  <c r="K255" s="1"/>
  <c r="N74"/>
  <c r="K74" s="1"/>
  <c r="N251"/>
  <c r="K251" s="1"/>
  <c r="N65"/>
  <c r="K65" s="1"/>
  <c r="N70"/>
  <c r="K70" s="1"/>
  <c r="N148"/>
  <c r="K148" s="1"/>
  <c r="N238"/>
  <c r="K238" s="1"/>
  <c r="N135"/>
  <c r="K135" s="1"/>
  <c r="N134"/>
  <c r="K134" s="1"/>
  <c r="N132"/>
  <c r="K132" s="1"/>
  <c r="N129"/>
  <c r="K129" s="1"/>
  <c r="N213"/>
  <c r="K213" s="1"/>
  <c r="N32"/>
  <c r="K32" s="1"/>
  <c r="N35"/>
  <c r="K35" s="1"/>
  <c r="N119"/>
  <c r="K119" s="1"/>
  <c r="N199"/>
  <c r="K199" s="1"/>
  <c r="N198"/>
  <c r="K198" s="1"/>
  <c r="N109"/>
  <c r="K109" s="1"/>
  <c r="N102"/>
  <c r="K102" s="1"/>
  <c r="N99"/>
  <c r="K99" s="1"/>
  <c r="N223"/>
  <c r="K223" s="1"/>
  <c r="N245"/>
  <c r="K245" s="1"/>
  <c r="N162"/>
  <c r="K162" s="1"/>
  <c r="N83"/>
  <c r="K83" s="1"/>
  <c r="N28"/>
  <c r="K28" s="1"/>
  <c r="N123"/>
  <c r="K123" s="1"/>
  <c r="N260"/>
  <c r="K260" s="1"/>
  <c r="N13"/>
  <c r="N88"/>
  <c r="K88" s="1"/>
  <c r="N172"/>
  <c r="K172" s="1"/>
  <c r="N46"/>
  <c r="K46" s="1"/>
  <c r="N192"/>
  <c r="K192" s="1"/>
  <c r="N176"/>
  <c r="K176" s="1"/>
  <c r="N84"/>
  <c r="K84" s="1"/>
  <c r="N73"/>
  <c r="K73" s="1"/>
  <c r="N67"/>
  <c r="K67" s="1"/>
  <c r="N244"/>
  <c r="K244" s="1"/>
  <c r="N53"/>
  <c r="K53" s="1"/>
  <c r="N133"/>
  <c r="K133" s="1"/>
  <c r="N216"/>
  <c r="K216" s="1"/>
  <c r="N115"/>
  <c r="K115" s="1"/>
  <c r="N203"/>
  <c r="K203" s="1"/>
  <c r="N107"/>
  <c r="K107" s="1"/>
  <c r="N48"/>
  <c r="K48" s="1"/>
  <c r="N91"/>
  <c r="K91" s="1"/>
  <c r="N8"/>
  <c r="K8" s="1"/>
  <c r="N128"/>
  <c r="K128" s="1"/>
  <c r="N50"/>
  <c r="K50" s="1"/>
  <c r="N14"/>
  <c r="N16"/>
  <c r="K16" s="1"/>
  <c r="N85"/>
  <c r="K85" s="1"/>
  <c r="N240"/>
  <c r="K240" s="1"/>
  <c r="N159"/>
  <c r="K159" s="1"/>
  <c r="N75"/>
  <c r="K75" s="1"/>
  <c r="N125"/>
  <c r="K125" s="1"/>
  <c r="N226"/>
  <c r="K226" s="1"/>
  <c r="N233"/>
  <c r="K233" s="1"/>
  <c r="N57"/>
  <c r="K57" s="1"/>
  <c r="N178"/>
  <c r="K178" s="1"/>
  <c r="N80"/>
  <c r="K80" s="1"/>
  <c r="N76"/>
  <c r="K76" s="1"/>
  <c r="N252"/>
  <c r="K252" s="1"/>
  <c r="N241"/>
  <c r="K241" s="1"/>
  <c r="N136"/>
  <c r="K136" s="1"/>
  <c r="N130"/>
  <c r="K130" s="1"/>
  <c r="N212"/>
  <c r="K212" s="1"/>
  <c r="N113"/>
  <c r="K113" s="1"/>
  <c r="N197"/>
  <c r="K197" s="1"/>
  <c r="N111"/>
  <c r="K111" s="1"/>
  <c r="N270"/>
  <c r="K270" s="1"/>
  <c r="O270" s="1"/>
  <c r="N271"/>
  <c r="K271" s="1"/>
  <c r="O271" s="1"/>
  <c r="N267"/>
  <c r="K267" s="1"/>
  <c r="N268"/>
  <c r="K268" s="1"/>
  <c r="N269"/>
  <c r="K269" s="1"/>
  <c r="N273"/>
  <c r="K273" s="1"/>
  <c r="O273" s="1"/>
  <c r="N272"/>
  <c r="K272" s="1"/>
  <c r="N278"/>
  <c r="K278" s="1"/>
  <c r="N97"/>
  <c r="K97" s="1"/>
  <c r="N279"/>
  <c r="K279" s="1"/>
  <c r="N283"/>
  <c r="K283" s="1"/>
  <c r="N189"/>
  <c r="K189" s="1"/>
  <c r="N96"/>
  <c r="K96" s="1"/>
  <c r="N93"/>
  <c r="K93" s="1"/>
  <c r="N288"/>
  <c r="K288" s="1"/>
  <c r="N282"/>
  <c r="K282" s="1"/>
  <c r="N275"/>
  <c r="K275" s="1"/>
  <c r="N183"/>
  <c r="K183" s="1"/>
  <c r="N280"/>
  <c r="K280" s="1"/>
  <c r="N98"/>
  <c r="K98" s="1"/>
  <c r="N287"/>
  <c r="K287" s="1"/>
  <c r="N187"/>
  <c r="K187" s="1"/>
  <c r="N188"/>
  <c r="K188" s="1"/>
  <c r="N286"/>
  <c r="K286" s="1"/>
  <c r="N276"/>
  <c r="K276" s="1"/>
  <c r="N290"/>
  <c r="K290" s="1"/>
  <c r="N94"/>
  <c r="K94" s="1"/>
  <c r="N285"/>
  <c r="K285" s="1"/>
  <c r="N274"/>
  <c r="K274" s="1"/>
  <c r="O274" s="1"/>
  <c r="N289"/>
  <c r="K289" s="1"/>
  <c r="N185"/>
  <c r="K185" s="1"/>
  <c r="N186"/>
  <c r="K186" s="1"/>
  <c r="N184"/>
  <c r="K184" s="1"/>
  <c r="N281"/>
  <c r="K281" s="1"/>
  <c r="N92"/>
  <c r="K92" s="1"/>
  <c r="N95"/>
  <c r="K95" s="1"/>
  <c r="N277"/>
  <c r="K277" s="1"/>
  <c r="N284"/>
  <c r="K284" s="1"/>
  <c r="N42"/>
  <c r="K42" s="1"/>
  <c r="N41"/>
  <c r="K41" s="1"/>
  <c r="N37"/>
  <c r="K37" s="1"/>
  <c r="N36"/>
  <c r="K36" s="1"/>
  <c r="N40"/>
  <c r="K40" s="1"/>
  <c r="N39"/>
  <c r="K39" s="1"/>
  <c r="N38"/>
  <c r="K38" s="1"/>
  <c r="Y87"/>
  <c r="Y88"/>
  <c r="Y85"/>
  <c r="Y86"/>
  <c r="E284" l="1"/>
  <c r="O284"/>
  <c r="E187"/>
  <c r="O187"/>
  <c r="E279"/>
  <c r="O279"/>
  <c r="E241"/>
  <c r="O241"/>
  <c r="E125"/>
  <c r="O125"/>
  <c r="E128"/>
  <c r="O128"/>
  <c r="E107"/>
  <c r="O107"/>
  <c r="E46"/>
  <c r="O46"/>
  <c r="E260"/>
  <c r="O260"/>
  <c r="E102"/>
  <c r="O102"/>
  <c r="E179"/>
  <c r="O179"/>
  <c r="E246"/>
  <c r="O246"/>
  <c r="E177"/>
  <c r="O177"/>
  <c r="E168"/>
  <c r="O168"/>
  <c r="E100"/>
  <c r="O100"/>
  <c r="E174"/>
  <c r="O174"/>
  <c r="E29"/>
  <c r="O29"/>
  <c r="E257"/>
  <c r="O257"/>
  <c r="E147"/>
  <c r="O147"/>
  <c r="E141"/>
  <c r="O141"/>
  <c r="E156"/>
  <c r="O156"/>
  <c r="E92"/>
  <c r="O92"/>
  <c r="E188"/>
  <c r="O188"/>
  <c r="E283"/>
  <c r="O283"/>
  <c r="E136"/>
  <c r="O136"/>
  <c r="E240"/>
  <c r="O240"/>
  <c r="E83"/>
  <c r="O83"/>
  <c r="E65"/>
  <c r="O65"/>
  <c r="E265"/>
  <c r="O265"/>
  <c r="E59"/>
  <c r="O59"/>
  <c r="E82"/>
  <c r="O82"/>
  <c r="E26"/>
  <c r="O26"/>
  <c r="E52"/>
  <c r="O52"/>
  <c r="E253"/>
  <c r="O253"/>
  <c r="E27"/>
  <c r="O27"/>
  <c r="E242"/>
  <c r="O242"/>
  <c r="E117"/>
  <c r="O117"/>
  <c r="E149"/>
  <c r="O149"/>
  <c r="E44"/>
  <c r="O44"/>
  <c r="E249"/>
  <c r="O249"/>
  <c r="E71"/>
  <c r="O71"/>
  <c r="E51"/>
  <c r="O51"/>
  <c r="E108"/>
  <c r="O108"/>
  <c r="E104"/>
  <c r="O104"/>
  <c r="E103"/>
  <c r="O103"/>
  <c r="E22"/>
  <c r="O22"/>
  <c r="E127"/>
  <c r="O127"/>
  <c r="E151"/>
  <c r="O151"/>
  <c r="E250"/>
  <c r="O250"/>
  <c r="E218"/>
  <c r="O218"/>
  <c r="E24"/>
  <c r="O24"/>
  <c r="E163"/>
  <c r="O163"/>
  <c r="E208"/>
  <c r="O208"/>
  <c r="E155"/>
  <c r="O155"/>
  <c r="E15"/>
  <c r="O15"/>
  <c r="E140"/>
  <c r="O140"/>
  <c r="E229"/>
  <c r="O229"/>
  <c r="E81"/>
  <c r="O81"/>
  <c r="E210"/>
  <c r="O210"/>
  <c r="E169"/>
  <c r="O169"/>
  <c r="E58"/>
  <c r="O58"/>
  <c r="E180"/>
  <c r="O180"/>
  <c r="E21"/>
  <c r="O21"/>
  <c r="E173"/>
  <c r="O173"/>
  <c r="E101"/>
  <c r="O101"/>
  <c r="E243"/>
  <c r="O243"/>
  <c r="E281"/>
  <c r="O281"/>
  <c r="E289"/>
  <c r="O289"/>
  <c r="E183"/>
  <c r="O183"/>
  <c r="E93"/>
  <c r="O93"/>
  <c r="E113"/>
  <c r="O113"/>
  <c r="E178"/>
  <c r="O178"/>
  <c r="E85"/>
  <c r="O85"/>
  <c r="E133"/>
  <c r="O133"/>
  <c r="E73"/>
  <c r="O73"/>
  <c r="E162"/>
  <c r="O162"/>
  <c r="E119"/>
  <c r="O119"/>
  <c r="E129"/>
  <c r="O129"/>
  <c r="E238"/>
  <c r="O238"/>
  <c r="E251"/>
  <c r="O251"/>
  <c r="E47"/>
  <c r="O47"/>
  <c r="E182"/>
  <c r="O182"/>
  <c r="E220"/>
  <c r="O220"/>
  <c r="E18"/>
  <c r="O18"/>
  <c r="E266"/>
  <c r="O266"/>
  <c r="E209"/>
  <c r="O209"/>
  <c r="E33"/>
  <c r="O33"/>
  <c r="E150"/>
  <c r="O150"/>
  <c r="E170"/>
  <c r="O170"/>
  <c r="E90"/>
  <c r="O90"/>
  <c r="E137"/>
  <c r="O137"/>
  <c r="E258"/>
  <c r="O258"/>
  <c r="E153"/>
  <c r="O153"/>
  <c r="E17"/>
  <c r="O17"/>
  <c r="E23"/>
  <c r="O23"/>
  <c r="E106"/>
  <c r="O106"/>
  <c r="E138"/>
  <c r="O138"/>
  <c r="E239"/>
  <c r="O239"/>
  <c r="E175"/>
  <c r="O175"/>
  <c r="E259"/>
  <c r="O259"/>
  <c r="E114"/>
  <c r="O114"/>
  <c r="E121"/>
  <c r="O121"/>
  <c r="E202"/>
  <c r="O202"/>
  <c r="E158"/>
  <c r="O158"/>
  <c r="E227"/>
  <c r="O227"/>
  <c r="E194"/>
  <c r="O194"/>
  <c r="E105"/>
  <c r="O105"/>
  <c r="E193"/>
  <c r="O193"/>
  <c r="E116"/>
  <c r="O116"/>
  <c r="E222"/>
  <c r="O222"/>
  <c r="E40"/>
  <c r="O40"/>
  <c r="E42"/>
  <c r="O42"/>
  <c r="E185"/>
  <c r="O185"/>
  <c r="E94"/>
  <c r="O94"/>
  <c r="E280"/>
  <c r="O280"/>
  <c r="E288"/>
  <c r="O288"/>
  <c r="E272"/>
  <c r="O272"/>
  <c r="E267"/>
  <c r="O267"/>
  <c r="E197"/>
  <c r="O197"/>
  <c r="E80"/>
  <c r="O80"/>
  <c r="E226"/>
  <c r="O226"/>
  <c r="E50"/>
  <c r="O50"/>
  <c r="E48"/>
  <c r="O48"/>
  <c r="E216"/>
  <c r="O216"/>
  <c r="E67"/>
  <c r="O67"/>
  <c r="E192"/>
  <c r="O192"/>
  <c r="E99"/>
  <c r="O99"/>
  <c r="E199"/>
  <c r="O199"/>
  <c r="E213"/>
  <c r="O213"/>
  <c r="E135"/>
  <c r="O135"/>
  <c r="E254"/>
  <c r="O254"/>
  <c r="E126"/>
  <c r="O126"/>
  <c r="E25"/>
  <c r="O25"/>
  <c r="E261"/>
  <c r="O261"/>
  <c r="E78"/>
  <c r="O78"/>
  <c r="E39"/>
  <c r="O39"/>
  <c r="E41"/>
  <c r="O41"/>
  <c r="E95"/>
  <c r="O95"/>
  <c r="E186"/>
  <c r="O186"/>
  <c r="E285"/>
  <c r="O285"/>
  <c r="E286"/>
  <c r="O286"/>
  <c r="E98"/>
  <c r="O98"/>
  <c r="E282"/>
  <c r="O282"/>
  <c r="E189"/>
  <c r="O189"/>
  <c r="E278"/>
  <c r="O278"/>
  <c r="E268"/>
  <c r="O268"/>
  <c r="E111"/>
  <c r="O111"/>
  <c r="E130"/>
  <c r="O130"/>
  <c r="E76"/>
  <c r="O76"/>
  <c r="E233"/>
  <c r="O233"/>
  <c r="E159"/>
  <c r="O159"/>
  <c r="E91"/>
  <c r="O91"/>
  <c r="E115"/>
  <c r="O115"/>
  <c r="E244"/>
  <c r="O244"/>
  <c r="E176"/>
  <c r="O176"/>
  <c r="E88"/>
  <c r="O88"/>
  <c r="E28"/>
  <c r="O28"/>
  <c r="E223"/>
  <c r="O223"/>
  <c r="E198"/>
  <c r="O198"/>
  <c r="E32"/>
  <c r="O32"/>
  <c r="E134"/>
  <c r="O134"/>
  <c r="E70"/>
  <c r="O70"/>
  <c r="E255"/>
  <c r="O255"/>
  <c r="E167"/>
  <c r="O167"/>
  <c r="E89"/>
  <c r="O89"/>
  <c r="E142"/>
  <c r="O142"/>
  <c r="E110"/>
  <c r="O110"/>
  <c r="E171"/>
  <c r="O171"/>
  <c r="E211"/>
  <c r="O211"/>
  <c r="E144"/>
  <c r="O144"/>
  <c r="E43"/>
  <c r="O43"/>
  <c r="E247"/>
  <c r="O247"/>
  <c r="E152"/>
  <c r="O152"/>
  <c r="E228"/>
  <c r="O228"/>
  <c r="E20"/>
  <c r="O20"/>
  <c r="E191"/>
  <c r="O191"/>
  <c r="E214"/>
  <c r="O214"/>
  <c r="E69"/>
  <c r="O69"/>
  <c r="E166"/>
  <c r="O166"/>
  <c r="E146"/>
  <c r="O146"/>
  <c r="E204"/>
  <c r="O204"/>
  <c r="E63"/>
  <c r="O63"/>
  <c r="E72"/>
  <c r="O72"/>
  <c r="E201"/>
  <c r="O201"/>
  <c r="E217"/>
  <c r="O217"/>
  <c r="E54"/>
  <c r="O54"/>
  <c r="E248"/>
  <c r="O248"/>
  <c r="E79"/>
  <c r="O79"/>
  <c r="E56"/>
  <c r="O56"/>
  <c r="E206"/>
  <c r="O206"/>
  <c r="E112"/>
  <c r="O112"/>
  <c r="E224"/>
  <c r="O224"/>
  <c r="E19"/>
  <c r="O19"/>
  <c r="E87"/>
  <c r="O87"/>
  <c r="E165"/>
  <c r="O165"/>
  <c r="E55"/>
  <c r="O55"/>
  <c r="E207"/>
  <c r="O207"/>
  <c r="E124"/>
  <c r="O124"/>
  <c r="E262"/>
  <c r="O262"/>
  <c r="E145"/>
  <c r="O145"/>
  <c r="E230"/>
  <c r="O230"/>
  <c r="E164"/>
  <c r="O164"/>
  <c r="E86"/>
  <c r="O86"/>
  <c r="E225"/>
  <c r="O225"/>
  <c r="E36"/>
  <c r="O36"/>
  <c r="E290"/>
  <c r="O290"/>
  <c r="E38"/>
  <c r="O38"/>
  <c r="E37"/>
  <c r="O37"/>
  <c r="E277"/>
  <c r="O277"/>
  <c r="E184"/>
  <c r="O184"/>
  <c r="E276"/>
  <c r="O276"/>
  <c r="E287"/>
  <c r="O287"/>
  <c r="E275"/>
  <c r="O275"/>
  <c r="E96"/>
  <c r="O96"/>
  <c r="E97"/>
  <c r="O97"/>
  <c r="E269"/>
  <c r="O269"/>
  <c r="E212"/>
  <c r="O212"/>
  <c r="E252"/>
  <c r="O252"/>
  <c r="E57"/>
  <c r="O57"/>
  <c r="E75"/>
  <c r="O75"/>
  <c r="E16"/>
  <c r="O16"/>
  <c r="E8"/>
  <c r="O8"/>
  <c r="E203"/>
  <c r="O203"/>
  <c r="E53"/>
  <c r="O53"/>
  <c r="E84"/>
  <c r="O84"/>
  <c r="E172"/>
  <c r="O172"/>
  <c r="E123"/>
  <c r="O123"/>
  <c r="E245"/>
  <c r="O245"/>
  <c r="E109"/>
  <c r="O109"/>
  <c r="E35"/>
  <c r="O35"/>
  <c r="E132"/>
  <c r="O132"/>
  <c r="E148"/>
  <c r="O148"/>
  <c r="E74"/>
  <c r="O74"/>
  <c r="E196"/>
  <c r="O196"/>
  <c r="E64"/>
  <c r="O64"/>
  <c r="E161"/>
  <c r="O161"/>
  <c r="E190"/>
  <c r="O190"/>
  <c r="E154"/>
  <c r="O154"/>
  <c r="E34"/>
  <c r="O34"/>
  <c r="E143"/>
  <c r="O143"/>
  <c r="E45"/>
  <c r="O45"/>
  <c r="E215"/>
  <c r="O215"/>
  <c r="E68"/>
  <c r="O68"/>
  <c r="E235"/>
  <c r="O235"/>
  <c r="E62"/>
  <c r="O62"/>
  <c r="E122"/>
  <c r="O122"/>
  <c r="E232"/>
  <c r="O232"/>
  <c r="E31"/>
  <c r="O31"/>
  <c r="E236"/>
  <c r="O236"/>
  <c r="E237"/>
  <c r="O237"/>
  <c r="E263"/>
  <c r="O263"/>
  <c r="E118"/>
  <c r="O118"/>
  <c r="E77"/>
  <c r="O77"/>
  <c r="E160"/>
  <c r="O160"/>
  <c r="E200"/>
  <c r="O200"/>
  <c r="E30"/>
  <c r="O30"/>
  <c r="E139"/>
  <c r="O139"/>
  <c r="E66"/>
  <c r="O66"/>
  <c r="E256"/>
  <c r="O256"/>
  <c r="E131"/>
  <c r="O131"/>
  <c r="E49"/>
  <c r="O49"/>
  <c r="E60"/>
  <c r="O60"/>
  <c r="E264"/>
  <c r="O264"/>
  <c r="E181"/>
  <c r="O181"/>
  <c r="E234"/>
  <c r="O234"/>
  <c r="E195"/>
  <c r="O195"/>
  <c r="E61"/>
  <c r="O61"/>
  <c r="E205"/>
  <c r="O205"/>
  <c r="E120"/>
  <c r="O120"/>
  <c r="E219"/>
  <c r="O219"/>
  <c r="E157"/>
  <c r="O157"/>
  <c r="E231"/>
  <c r="O231"/>
  <c r="E221"/>
  <c r="O221"/>
  <c r="E274"/>
  <c r="N294"/>
  <c r="K294" s="1"/>
  <c r="N319"/>
  <c r="E273"/>
  <c r="E271"/>
  <c r="E270"/>
  <c r="W161"/>
  <c r="W160"/>
  <c r="W162"/>
  <c r="W163"/>
  <c r="W159"/>
  <c r="N323"/>
  <c r="N320"/>
  <c r="N303"/>
  <c r="K303" s="1"/>
  <c r="O303" s="1"/>
  <c r="N335"/>
  <c r="N298"/>
  <c r="K298" s="1"/>
  <c r="O298" s="1"/>
  <c r="N334"/>
  <c r="N331"/>
  <c r="N305"/>
  <c r="K305" s="1"/>
  <c r="O305" s="1"/>
  <c r="N301"/>
  <c r="K301" s="1"/>
  <c r="N308"/>
  <c r="N312"/>
  <c r="N317"/>
  <c r="N318"/>
  <c r="N295"/>
  <c r="K295" s="1"/>
  <c r="N332"/>
  <c r="N313"/>
  <c r="N328"/>
  <c r="N300"/>
  <c r="K300" s="1"/>
  <c r="O300" s="1"/>
  <c r="N6"/>
  <c r="N333"/>
  <c r="N330"/>
  <c r="N307"/>
  <c r="N296"/>
  <c r="K296" s="1"/>
  <c r="N5"/>
  <c r="N299"/>
  <c r="K299" s="1"/>
  <c r="N310"/>
  <c r="N292"/>
  <c r="K292" s="1"/>
  <c r="O292" s="1"/>
  <c r="N311"/>
  <c r="N297"/>
  <c r="K297" s="1"/>
  <c r="O297" s="1"/>
  <c r="N329"/>
  <c r="N304"/>
  <c r="K304" s="1"/>
  <c r="N293"/>
  <c r="K293" s="1"/>
  <c r="O293" s="1"/>
  <c r="N314"/>
  <c r="N316"/>
  <c r="N302"/>
  <c r="K302" s="1"/>
  <c r="N291"/>
  <c r="K291" s="1"/>
  <c r="N309"/>
  <c r="N7"/>
  <c r="N4"/>
  <c r="N315"/>
  <c r="N326"/>
  <c r="N322"/>
  <c r="N306"/>
  <c r="N325"/>
  <c r="N324"/>
  <c r="N3"/>
  <c r="N327"/>
  <c r="N321"/>
  <c r="E291" l="1"/>
  <c r="O291"/>
  <c r="E299"/>
  <c r="O299"/>
  <c r="E301"/>
  <c r="O301"/>
  <c r="E295"/>
  <c r="O295"/>
  <c r="E302"/>
  <c r="O302"/>
  <c r="E304"/>
  <c r="O304"/>
  <c r="E296"/>
  <c r="O296"/>
  <c r="E294"/>
  <c r="O294"/>
  <c r="E293"/>
  <c r="E300"/>
  <c r="E305"/>
  <c r="E292"/>
  <c r="E298"/>
  <c r="E297"/>
  <c r="E303"/>
  <c r="K307"/>
  <c r="O307" s="1"/>
  <c r="W167"/>
  <c r="K314" s="1"/>
  <c r="W164"/>
  <c r="K311" s="1"/>
  <c r="W165"/>
  <c r="K312" s="1"/>
  <c r="O312" s="1"/>
  <c r="W166"/>
  <c r="K313" s="1"/>
  <c r="O313" s="1"/>
  <c r="K308"/>
  <c r="O308" s="1"/>
  <c r="K309"/>
  <c r="O309" s="1"/>
  <c r="W168"/>
  <c r="K315" s="1"/>
  <c r="K306"/>
  <c r="K310"/>
  <c r="O310" s="1"/>
  <c r="E311" l="1"/>
  <c r="O311"/>
  <c r="E314"/>
  <c r="O314"/>
  <c r="E315"/>
  <c r="O315"/>
  <c r="E306"/>
  <c r="O306"/>
  <c r="E307"/>
  <c r="E309"/>
  <c r="E312"/>
  <c r="E313"/>
  <c r="E310"/>
  <c r="E308"/>
  <c r="W169"/>
  <c r="K316" s="1"/>
  <c r="W171"/>
  <c r="K318" s="1"/>
  <c r="O318" s="1"/>
  <c r="W172"/>
  <c r="K319" s="1"/>
  <c r="W173"/>
  <c r="K320" s="1"/>
  <c r="W170"/>
  <c r="K317" s="1"/>
  <c r="E319" l="1"/>
  <c r="O319"/>
  <c r="E317"/>
  <c r="O317"/>
  <c r="E316"/>
  <c r="O316"/>
  <c r="E320"/>
  <c r="O320"/>
  <c r="E318"/>
  <c r="AK20"/>
  <c r="W175" s="1"/>
  <c r="K322" s="1"/>
  <c r="AK19"/>
  <c r="W174" s="1"/>
  <c r="K321" s="1"/>
  <c r="AK21"/>
  <c r="W176" s="1"/>
  <c r="K323" s="1"/>
  <c r="AK22"/>
  <c r="W177" s="1"/>
  <c r="K324" s="1"/>
  <c r="W178"/>
  <c r="K325" s="1"/>
  <c r="O325" s="1"/>
  <c r="E324" l="1"/>
  <c r="O324"/>
  <c r="E322"/>
  <c r="O322"/>
  <c r="E321"/>
  <c r="O321"/>
  <c r="E323"/>
  <c r="O323"/>
  <c r="E325"/>
  <c r="AL21"/>
  <c r="W181" s="1"/>
  <c r="K328" s="1"/>
  <c r="AL19"/>
  <c r="W179" s="1"/>
  <c r="K326" s="1"/>
  <c r="AL20"/>
  <c r="W180" s="1"/>
  <c r="K327" s="1"/>
  <c r="AL22"/>
  <c r="W182" s="1"/>
  <c r="K329" s="1"/>
  <c r="W183"/>
  <c r="K330" s="1"/>
  <c r="E329" l="1"/>
  <c r="O329"/>
  <c r="E330"/>
  <c r="O330"/>
  <c r="E328"/>
  <c r="O328"/>
  <c r="E326"/>
  <c r="O326"/>
  <c r="E327"/>
  <c r="O327"/>
  <c r="AM22"/>
  <c r="W187" s="1"/>
  <c r="K334" s="1"/>
  <c r="AM21"/>
  <c r="W186" s="1"/>
  <c r="K333" s="1"/>
  <c r="AM19"/>
  <c r="W184" s="1"/>
  <c r="K331" s="1"/>
  <c r="AM20"/>
  <c r="W185" s="1"/>
  <c r="K332" s="1"/>
  <c r="W188"/>
  <c r="K335" s="1"/>
  <c r="F6"/>
  <c r="E331" l="1"/>
  <c r="O331"/>
  <c r="E332"/>
  <c r="O332"/>
  <c r="E334"/>
  <c r="O334"/>
  <c r="E335"/>
  <c r="O335"/>
  <c r="E333"/>
  <c r="O333"/>
  <c r="K6"/>
  <c r="K9"/>
  <c r="K12"/>
  <c r="K13"/>
  <c r="K3"/>
  <c r="K7"/>
  <c r="K11"/>
  <c r="K10"/>
  <c r="K5"/>
  <c r="K4"/>
  <c r="K14"/>
  <c r="E3" l="1"/>
  <c r="O3"/>
  <c r="E4"/>
  <c r="O4"/>
  <c r="E14"/>
  <c r="O14"/>
  <c r="E11"/>
  <c r="O11"/>
  <c r="E12"/>
  <c r="O12"/>
  <c r="E10"/>
  <c r="O10"/>
  <c r="E13"/>
  <c r="O13"/>
  <c r="E5"/>
  <c r="O5"/>
  <c r="E6"/>
  <c r="O6"/>
  <c r="E7"/>
  <c r="O7"/>
  <c r="E9"/>
  <c r="O9"/>
</calcChain>
</file>

<file path=xl/sharedStrings.xml><?xml version="1.0" encoding="utf-8"?>
<sst xmlns="http://schemas.openxmlformats.org/spreadsheetml/2006/main" count="2944" uniqueCount="1392">
  <si>
    <t>ID</t>
    <phoneticPr fontId="1" type="noConversion"/>
  </si>
  <si>
    <t>名称</t>
    <phoneticPr fontId="1" type="noConversion"/>
  </si>
  <si>
    <t>类型</t>
    <phoneticPr fontId="1" type="noConversion"/>
  </si>
  <si>
    <t>等级</t>
    <phoneticPr fontId="1" type="noConversion"/>
  </si>
  <si>
    <t>效果</t>
    <phoneticPr fontId="1" type="noConversion"/>
  </si>
  <si>
    <t>升级条件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</si>
  <si>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</si>
  <si>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</si>
  <si>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</si>
  <si>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level</t>
    <phoneticPr fontId="1" type="noConversion"/>
  </si>
  <si>
    <t>effect</t>
    <phoneticPr fontId="1" type="noConversion"/>
  </si>
  <si>
    <t>conditions</t>
    <phoneticPr fontId="1" type="noConversion"/>
  </si>
  <si>
    <t>红色</t>
    <phoneticPr fontId="1" type="noConversion"/>
  </si>
  <si>
    <t>生命</t>
  </si>
  <si>
    <t>物攻</t>
  </si>
  <si>
    <t>护甲</t>
  </si>
  <si>
    <t>魔伤</t>
  </si>
  <si>
    <t>命中</t>
  </si>
  <si>
    <t>闪避</t>
  </si>
  <si>
    <t>暴击</t>
  </si>
  <si>
    <t>抗暴</t>
  </si>
  <si>
    <t>反伤</t>
  </si>
  <si>
    <t>穿甲</t>
  </si>
  <si>
    <t>破法</t>
  </si>
  <si>
    <t>蓝色</t>
    <phoneticPr fontId="1" type="noConversion"/>
  </si>
  <si>
    <t>黄色</t>
    <phoneticPr fontId="1" type="noConversion"/>
  </si>
  <si>
    <t>紫色</t>
    <phoneticPr fontId="1" type="noConversion"/>
  </si>
  <si>
    <t>印记</t>
    <phoneticPr fontId="1" type="noConversion"/>
  </si>
  <si>
    <t>雕文</t>
    <phoneticPr fontId="1" type="noConversion"/>
  </si>
  <si>
    <t>符印</t>
    <phoneticPr fontId="1" type="noConversion"/>
  </si>
  <si>
    <t>升级数量</t>
    <phoneticPr fontId="1" type="noConversion"/>
  </si>
  <si>
    <t/>
  </si>
  <si>
    <t>击退</t>
    <phoneticPr fontId="1" type="noConversion"/>
  </si>
  <si>
    <t>眩晕</t>
    <phoneticPr fontId="1" type="noConversion"/>
  </si>
  <si>
    <t>减速</t>
    <phoneticPr fontId="1" type="noConversion"/>
  </si>
  <si>
    <t>物攻精华</t>
  </si>
  <si>
    <t>魔伤精华</t>
  </si>
  <si>
    <t>暴击精华</t>
  </si>
  <si>
    <t>暴伤精华</t>
  </si>
  <si>
    <t>生命精华</t>
  </si>
  <si>
    <t>吸血精华</t>
  </si>
  <si>
    <t>穿甲精华</t>
  </si>
  <si>
    <t>破法精华</t>
  </si>
  <si>
    <t>减速精华</t>
  </si>
  <si>
    <t>击退精华</t>
  </si>
  <si>
    <t>眩晕精华</t>
  </si>
  <si>
    <t>吸血</t>
    <phoneticPr fontId="1" type="noConversion"/>
  </si>
  <si>
    <t>暴击伤害</t>
    <phoneticPr fontId="1" type="noConversion"/>
  </si>
  <si>
    <t>生命回复</t>
  </si>
  <si>
    <t>暴击伤害</t>
  </si>
  <si>
    <t>ID</t>
  </si>
  <si>
    <t>名称</t>
  </si>
  <si>
    <t>类型</t>
  </si>
  <si>
    <t>等级</t>
  </si>
  <si>
    <t>810104</t>
  </si>
  <si>
    <t>红色1级生命印记</t>
  </si>
  <si>
    <t>810204</t>
  </si>
  <si>
    <t>红色2级生命印记</t>
  </si>
  <si>
    <t>810304</t>
  </si>
  <si>
    <t>红色3级生命印记</t>
  </si>
  <si>
    <t>810404</t>
  </si>
  <si>
    <t>红色4级生命印记</t>
  </si>
  <si>
    <t>810504</t>
  </si>
  <si>
    <t>红色5级生命印记</t>
  </si>
  <si>
    <t>810105</t>
  </si>
  <si>
    <t>红色1级物攻印记</t>
  </si>
  <si>
    <t>810205</t>
  </si>
  <si>
    <t>红色2级物攻印记</t>
  </si>
  <si>
    <t>810305</t>
  </si>
  <si>
    <t>红色3级物攻印记</t>
  </si>
  <si>
    <t>810405</t>
  </si>
  <si>
    <t>红色4级物攻印记</t>
  </si>
  <si>
    <t>810505</t>
  </si>
  <si>
    <t>红色5级物攻印记</t>
  </si>
  <si>
    <t>810106</t>
  </si>
  <si>
    <t>红色1级护甲印记</t>
  </si>
  <si>
    <t>810206</t>
  </si>
  <si>
    <t>红色2级护甲印记</t>
  </si>
  <si>
    <t>810306</t>
  </si>
  <si>
    <t>红色3级护甲印记</t>
  </si>
  <si>
    <t>810406</t>
  </si>
  <si>
    <t>红色4级护甲印记</t>
  </si>
  <si>
    <t>810506</t>
  </si>
  <si>
    <t>红色5级护甲印记</t>
  </si>
  <si>
    <t>810107</t>
  </si>
  <si>
    <t>红色1级魔伤印记</t>
  </si>
  <si>
    <t>810207</t>
  </si>
  <si>
    <t>红色2级魔伤印记</t>
  </si>
  <si>
    <t>810307</t>
  </si>
  <si>
    <t>红色3级魔伤印记</t>
  </si>
  <si>
    <t>810407</t>
  </si>
  <si>
    <t>红色4级魔伤印记</t>
  </si>
  <si>
    <t>810507</t>
  </si>
  <si>
    <t>红色5级魔伤印记</t>
  </si>
  <si>
    <t>810108</t>
  </si>
  <si>
    <t>810208</t>
  </si>
  <si>
    <t>810308</t>
  </si>
  <si>
    <t>810408</t>
  </si>
  <si>
    <t>810508</t>
  </si>
  <si>
    <t>810109</t>
  </si>
  <si>
    <t>红色1级命中印记</t>
  </si>
  <si>
    <t>810209</t>
  </si>
  <si>
    <t>红色2级命中印记</t>
  </si>
  <si>
    <t>810309</t>
  </si>
  <si>
    <t>红色3级命中印记</t>
  </si>
  <si>
    <t>810409</t>
  </si>
  <si>
    <t>红色4级命中印记</t>
  </si>
  <si>
    <t>810509</t>
  </si>
  <si>
    <t>红色5级命中印记</t>
  </si>
  <si>
    <t>810110</t>
  </si>
  <si>
    <t>红色1级闪避印记</t>
  </si>
  <si>
    <t>810210</t>
  </si>
  <si>
    <t>红色2级闪避印记</t>
  </si>
  <si>
    <t>810310</t>
  </si>
  <si>
    <t>红色3级闪避印记</t>
  </si>
  <si>
    <t>810410</t>
  </si>
  <si>
    <t>红色4级闪避印记</t>
  </si>
  <si>
    <t>810510</t>
  </si>
  <si>
    <t>红色5级闪避印记</t>
  </si>
  <si>
    <t>810111</t>
  </si>
  <si>
    <t>红色1级暴击印记</t>
  </si>
  <si>
    <t>810211</t>
  </si>
  <si>
    <t>红色2级暴击印记</t>
  </si>
  <si>
    <t>810311</t>
  </si>
  <si>
    <t>红色3级暴击印记</t>
  </si>
  <si>
    <t>810411</t>
  </si>
  <si>
    <t>红色4级暴击印记</t>
  </si>
  <si>
    <t>810511</t>
  </si>
  <si>
    <t>红色5级暴击印记</t>
  </si>
  <si>
    <t>810112</t>
  </si>
  <si>
    <t>红色1级抗暴印记</t>
  </si>
  <si>
    <t>810212</t>
  </si>
  <si>
    <t>红色2级抗暴印记</t>
  </si>
  <si>
    <t>810312</t>
  </si>
  <si>
    <t>红色3级抗暴印记</t>
  </si>
  <si>
    <t>810412</t>
  </si>
  <si>
    <t>红色4级抗暴印记</t>
  </si>
  <si>
    <t>810512</t>
  </si>
  <si>
    <t>红色5级抗暴印记</t>
  </si>
  <si>
    <t>810114</t>
  </si>
  <si>
    <t>红色1级反伤印记</t>
  </si>
  <si>
    <t>810214</t>
  </si>
  <si>
    <t>红色2级反伤印记</t>
  </si>
  <si>
    <t>810314</t>
  </si>
  <si>
    <t>红色3级反伤印记</t>
  </si>
  <si>
    <t>810414</t>
  </si>
  <si>
    <t>红色4级反伤印记</t>
  </si>
  <si>
    <t>810514</t>
  </si>
  <si>
    <t>红色5级反伤印记</t>
  </si>
  <si>
    <t>810115</t>
  </si>
  <si>
    <t>红色1级穿甲印记</t>
  </si>
  <si>
    <t>810215</t>
  </si>
  <si>
    <t>红色2级穿甲印记</t>
  </si>
  <si>
    <t>810315</t>
  </si>
  <si>
    <t>红色3级穿甲印记</t>
  </si>
  <si>
    <t>810415</t>
  </si>
  <si>
    <t>红色4级穿甲印记</t>
  </si>
  <si>
    <t>810515</t>
  </si>
  <si>
    <t>红色5级穿甲印记</t>
  </si>
  <si>
    <t>810116</t>
  </si>
  <si>
    <t>红色1级破法印记</t>
  </si>
  <si>
    <t>810216</t>
  </si>
  <si>
    <t>红色2级破法印记</t>
  </si>
  <si>
    <t>810316</t>
  </si>
  <si>
    <t>红色3级破法印记</t>
  </si>
  <si>
    <t>810416</t>
  </si>
  <si>
    <t>红色4级破法印记</t>
  </si>
  <si>
    <t>810516</t>
  </si>
  <si>
    <t>红色5级破法印记</t>
  </si>
  <si>
    <t>810133</t>
  </si>
  <si>
    <t>红色1级暴击伤害印记</t>
  </si>
  <si>
    <t>810233</t>
  </si>
  <si>
    <t>红色2级暴击伤害印记</t>
  </si>
  <si>
    <t>810333</t>
  </si>
  <si>
    <t>红色3级暴击伤害印记</t>
  </si>
  <si>
    <t>810433</t>
  </si>
  <si>
    <t>红色4级暴击伤害印记</t>
  </si>
  <si>
    <t>810533</t>
  </si>
  <si>
    <t>红色5级暴击伤害印记</t>
  </si>
  <si>
    <t>820104</t>
  </si>
  <si>
    <t>蓝色1级生命雕文</t>
  </si>
  <si>
    <t>820204</t>
  </si>
  <si>
    <t>蓝色2级生命雕文</t>
  </si>
  <si>
    <t>820304</t>
  </si>
  <si>
    <t>蓝色3级生命雕文</t>
  </si>
  <si>
    <t>820404</t>
  </si>
  <si>
    <t>蓝色4级生命雕文</t>
  </si>
  <si>
    <t>820504</t>
  </si>
  <si>
    <t>蓝色5级生命雕文</t>
  </si>
  <si>
    <t>820105</t>
  </si>
  <si>
    <t>蓝色1级物攻雕文</t>
  </si>
  <si>
    <t>820205</t>
  </si>
  <si>
    <t>蓝色2级物攻雕文</t>
  </si>
  <si>
    <t>820305</t>
  </si>
  <si>
    <t>蓝色3级物攻雕文</t>
  </si>
  <si>
    <t>820405</t>
  </si>
  <si>
    <t>蓝色4级物攻雕文</t>
  </si>
  <si>
    <t>820505</t>
  </si>
  <si>
    <t>蓝色5级物攻雕文</t>
  </si>
  <si>
    <t>820106</t>
  </si>
  <si>
    <t>蓝色1级护甲雕文</t>
  </si>
  <si>
    <t>820206</t>
  </si>
  <si>
    <t>蓝色2级护甲雕文</t>
  </si>
  <si>
    <t>820306</t>
  </si>
  <si>
    <t>蓝色3级护甲雕文</t>
  </si>
  <si>
    <t>820406</t>
  </si>
  <si>
    <t>蓝色4级护甲雕文</t>
  </si>
  <si>
    <t>820506</t>
  </si>
  <si>
    <t>蓝色5级护甲雕文</t>
  </si>
  <si>
    <t>820107</t>
  </si>
  <si>
    <t>蓝色1级魔伤雕文</t>
  </si>
  <si>
    <t>820207</t>
  </si>
  <si>
    <t>蓝色2级魔伤雕文</t>
  </si>
  <si>
    <t>820307</t>
  </si>
  <si>
    <t>蓝色3级魔伤雕文</t>
  </si>
  <si>
    <t>820407</t>
  </si>
  <si>
    <t>蓝色4级魔伤雕文</t>
  </si>
  <si>
    <t>820507</t>
  </si>
  <si>
    <t>蓝色5级魔伤雕文</t>
  </si>
  <si>
    <t>820108</t>
  </si>
  <si>
    <t>820208</t>
  </si>
  <si>
    <t>820308</t>
  </si>
  <si>
    <t>820408</t>
  </si>
  <si>
    <t>820508</t>
  </si>
  <si>
    <t>820109</t>
  </si>
  <si>
    <t>蓝色1级命中雕文</t>
  </si>
  <si>
    <t>820209</t>
  </si>
  <si>
    <t>蓝色2级命中雕文</t>
  </si>
  <si>
    <t>820309</t>
  </si>
  <si>
    <t>蓝色3级命中雕文</t>
  </si>
  <si>
    <t>820409</t>
  </si>
  <si>
    <t>蓝色4级命中雕文</t>
  </si>
  <si>
    <t>820509</t>
  </si>
  <si>
    <t>蓝色5级命中雕文</t>
  </si>
  <si>
    <t>820110</t>
  </si>
  <si>
    <t>蓝色1级闪避雕文</t>
  </si>
  <si>
    <t>820210</t>
  </si>
  <si>
    <t>蓝色2级闪避雕文</t>
  </si>
  <si>
    <t>820310</t>
  </si>
  <si>
    <t>蓝色3级闪避雕文</t>
  </si>
  <si>
    <t>820410</t>
  </si>
  <si>
    <t>蓝色4级闪避雕文</t>
  </si>
  <si>
    <t>820510</t>
  </si>
  <si>
    <t>蓝色5级闪避雕文</t>
  </si>
  <si>
    <t>820111</t>
  </si>
  <si>
    <t>蓝色1级暴击雕文</t>
  </si>
  <si>
    <t>820211</t>
  </si>
  <si>
    <t>蓝色2级暴击雕文</t>
  </si>
  <si>
    <t>820311</t>
  </si>
  <si>
    <t>蓝色3级暴击雕文</t>
  </si>
  <si>
    <t>820411</t>
  </si>
  <si>
    <t>蓝色4级暴击雕文</t>
  </si>
  <si>
    <t>820511</t>
  </si>
  <si>
    <t>蓝色5级暴击雕文</t>
  </si>
  <si>
    <t>820112</t>
  </si>
  <si>
    <t>蓝色1级抗暴雕文</t>
  </si>
  <si>
    <t>820212</t>
  </si>
  <si>
    <t>蓝色2级抗暴雕文</t>
  </si>
  <si>
    <t>820312</t>
  </si>
  <si>
    <t>蓝色3级抗暴雕文</t>
  </si>
  <si>
    <t>820412</t>
  </si>
  <si>
    <t>蓝色4级抗暴雕文</t>
  </si>
  <si>
    <t>820512</t>
  </si>
  <si>
    <t>蓝色5级抗暴雕文</t>
  </si>
  <si>
    <t>820114</t>
  </si>
  <si>
    <t>蓝色1级反伤雕文</t>
  </si>
  <si>
    <t>820214</t>
  </si>
  <si>
    <t>蓝色2级反伤雕文</t>
  </si>
  <si>
    <t>820314</t>
  </si>
  <si>
    <t>蓝色3级反伤雕文</t>
  </si>
  <si>
    <t>820414</t>
  </si>
  <si>
    <t>蓝色4级反伤雕文</t>
  </si>
  <si>
    <t>820514</t>
  </si>
  <si>
    <t>蓝色5级反伤雕文</t>
  </si>
  <si>
    <t>820115</t>
  </si>
  <si>
    <t>蓝色1级穿甲雕文</t>
  </si>
  <si>
    <t>820215</t>
  </si>
  <si>
    <t>蓝色2级穿甲雕文</t>
  </si>
  <si>
    <t>820315</t>
  </si>
  <si>
    <t>蓝色3级穿甲雕文</t>
  </si>
  <si>
    <t>820415</t>
  </si>
  <si>
    <t>蓝色4级穿甲雕文</t>
  </si>
  <si>
    <t>820515</t>
  </si>
  <si>
    <t>蓝色5级穿甲雕文</t>
  </si>
  <si>
    <t>820116</t>
  </si>
  <si>
    <t>蓝色1级破法雕文</t>
  </si>
  <si>
    <t>820216</t>
  </si>
  <si>
    <t>蓝色2级破法雕文</t>
  </si>
  <si>
    <t>820316</t>
  </si>
  <si>
    <t>蓝色3级破法雕文</t>
  </si>
  <si>
    <t>820416</t>
  </si>
  <si>
    <t>蓝色4级破法雕文</t>
  </si>
  <si>
    <t>820516</t>
  </si>
  <si>
    <t>蓝色5级破法雕文</t>
  </si>
  <si>
    <t>820133</t>
  </si>
  <si>
    <t>蓝色1级暴击伤害雕文</t>
  </si>
  <si>
    <t>820233</t>
  </si>
  <si>
    <t>蓝色2级暴击伤害雕文</t>
  </si>
  <si>
    <t>820333</t>
  </si>
  <si>
    <t>蓝色3级暴击伤害雕文</t>
  </si>
  <si>
    <t>820433</t>
  </si>
  <si>
    <t>蓝色4级暴击伤害雕文</t>
  </si>
  <si>
    <t>820533</t>
  </si>
  <si>
    <t>蓝色5级暴击伤害雕文</t>
  </si>
  <si>
    <t>830104</t>
  </si>
  <si>
    <t>黄色1级生命符印</t>
  </si>
  <si>
    <t>830204</t>
  </si>
  <si>
    <t>黄色2级生命符印</t>
  </si>
  <si>
    <t>830304</t>
  </si>
  <si>
    <t>黄色3级生命符印</t>
  </si>
  <si>
    <t>830404</t>
  </si>
  <si>
    <t>黄色4级生命符印</t>
  </si>
  <si>
    <t>830504</t>
  </si>
  <si>
    <t>黄色5级生命符印</t>
  </si>
  <si>
    <t>830105</t>
  </si>
  <si>
    <t>黄色1级物攻符印</t>
  </si>
  <si>
    <t>830205</t>
  </si>
  <si>
    <t>黄色2级物攻符印</t>
  </si>
  <si>
    <t>830305</t>
  </si>
  <si>
    <t>黄色3级物攻符印</t>
  </si>
  <si>
    <t>830405</t>
  </si>
  <si>
    <t>黄色4级物攻符印</t>
  </si>
  <si>
    <t>830505</t>
  </si>
  <si>
    <t>黄色5级物攻符印</t>
  </si>
  <si>
    <t>830106</t>
  </si>
  <si>
    <t>黄色1级护甲符印</t>
  </si>
  <si>
    <t>830206</t>
  </si>
  <si>
    <t>黄色2级护甲符印</t>
  </si>
  <si>
    <t>830306</t>
  </si>
  <si>
    <t>黄色3级护甲符印</t>
  </si>
  <si>
    <t>830406</t>
  </si>
  <si>
    <t>黄色4级护甲符印</t>
  </si>
  <si>
    <t>830506</t>
  </si>
  <si>
    <t>黄色5级护甲符印</t>
  </si>
  <si>
    <t>830107</t>
  </si>
  <si>
    <t>黄色1级魔伤符印</t>
  </si>
  <si>
    <t>830207</t>
  </si>
  <si>
    <t>黄色2级魔伤符印</t>
  </si>
  <si>
    <t>830307</t>
  </si>
  <si>
    <t>黄色3级魔伤符印</t>
  </si>
  <si>
    <t>830407</t>
  </si>
  <si>
    <t>黄色4级魔伤符印</t>
  </si>
  <si>
    <t>830507</t>
  </si>
  <si>
    <t>黄色5级魔伤符印</t>
  </si>
  <si>
    <t>830108</t>
  </si>
  <si>
    <t>830208</t>
  </si>
  <si>
    <t>830308</t>
  </si>
  <si>
    <t>830408</t>
  </si>
  <si>
    <t>830508</t>
  </si>
  <si>
    <t>830109</t>
  </si>
  <si>
    <t>黄色1级命中符印</t>
  </si>
  <si>
    <t>830209</t>
  </si>
  <si>
    <t>黄色2级命中符印</t>
  </si>
  <si>
    <t>830309</t>
  </si>
  <si>
    <t>黄色3级命中符印</t>
  </si>
  <si>
    <t>830409</t>
  </si>
  <si>
    <t>黄色4级命中符印</t>
  </si>
  <si>
    <t>830509</t>
  </si>
  <si>
    <t>黄色5级命中符印</t>
  </si>
  <si>
    <t>830110</t>
  </si>
  <si>
    <t>黄色1级闪避符印</t>
  </si>
  <si>
    <t>830210</t>
  </si>
  <si>
    <t>黄色2级闪避符印</t>
  </si>
  <si>
    <t>830310</t>
  </si>
  <si>
    <t>黄色3级闪避符印</t>
  </si>
  <si>
    <t>830410</t>
  </si>
  <si>
    <t>黄色4级闪避符印</t>
  </si>
  <si>
    <t>830510</t>
  </si>
  <si>
    <t>黄色5级闪避符印</t>
  </si>
  <si>
    <t>830111</t>
  </si>
  <si>
    <t>黄色1级暴击符印</t>
  </si>
  <si>
    <t>830211</t>
  </si>
  <si>
    <t>黄色2级暴击符印</t>
  </si>
  <si>
    <t>830311</t>
  </si>
  <si>
    <t>黄色3级暴击符印</t>
  </si>
  <si>
    <t>830411</t>
  </si>
  <si>
    <t>黄色4级暴击符印</t>
  </si>
  <si>
    <t>830511</t>
  </si>
  <si>
    <t>黄色5级暴击符印</t>
  </si>
  <si>
    <t>830112</t>
  </si>
  <si>
    <t>黄色1级抗暴符印</t>
  </si>
  <si>
    <t>830212</t>
  </si>
  <si>
    <t>黄色2级抗暴符印</t>
  </si>
  <si>
    <t>830312</t>
  </si>
  <si>
    <t>黄色3级抗暴符印</t>
  </si>
  <si>
    <t>830412</t>
  </si>
  <si>
    <t>黄色4级抗暴符印</t>
  </si>
  <si>
    <t>830512</t>
  </si>
  <si>
    <t>黄色5级抗暴符印</t>
  </si>
  <si>
    <t>830114</t>
  </si>
  <si>
    <t>黄色1级反伤符印</t>
  </si>
  <si>
    <t>830214</t>
  </si>
  <si>
    <t>黄色2级反伤符印</t>
  </si>
  <si>
    <t>830314</t>
  </si>
  <si>
    <t>黄色3级反伤符印</t>
  </si>
  <si>
    <t>830414</t>
  </si>
  <si>
    <t>黄色4级反伤符印</t>
  </si>
  <si>
    <t>830514</t>
  </si>
  <si>
    <t>黄色5级反伤符印</t>
  </si>
  <si>
    <t>830131</t>
  </si>
  <si>
    <t>黄色1级生命回复符印</t>
  </si>
  <si>
    <t>830231</t>
  </si>
  <si>
    <t>黄色2级生命回复符印</t>
  </si>
  <si>
    <t>830331</t>
  </si>
  <si>
    <t>黄色3级生命回复符印</t>
  </si>
  <si>
    <t>830431</t>
  </si>
  <si>
    <t>黄色4级生命回复符印</t>
  </si>
  <si>
    <t>830531</t>
  </si>
  <si>
    <t>黄色5级生命回复符印</t>
  </si>
  <si>
    <t>830132</t>
  </si>
  <si>
    <t>830232</t>
  </si>
  <si>
    <t>830332</t>
  </si>
  <si>
    <t>830432</t>
  </si>
  <si>
    <t>830532</t>
  </si>
  <si>
    <t>830133</t>
  </si>
  <si>
    <t>黄色1级暴击伤害符印</t>
  </si>
  <si>
    <t>830233</t>
  </si>
  <si>
    <t>黄色2级暴击伤害符印</t>
  </si>
  <si>
    <t>830333</t>
  </si>
  <si>
    <t>黄色3级暴击伤害符印</t>
  </si>
  <si>
    <t>830433</t>
  </si>
  <si>
    <t>黄色4级暴击伤害符印</t>
  </si>
  <si>
    <t>830533</t>
  </si>
  <si>
    <t>黄色5级暴击伤害符印</t>
  </si>
  <si>
    <t>840134</t>
  </si>
  <si>
    <t>紫色1级物攻精华</t>
  </si>
  <si>
    <t>840234</t>
  </si>
  <si>
    <t>紫色2级物攻精华</t>
  </si>
  <si>
    <t>840334</t>
  </si>
  <si>
    <t>紫色3级物攻精华</t>
  </si>
  <si>
    <t>840434</t>
  </si>
  <si>
    <t>紫色4级物攻精华</t>
  </si>
  <si>
    <t>840534</t>
  </si>
  <si>
    <t>紫色5级物攻精华</t>
  </si>
  <si>
    <t>840135</t>
  </si>
  <si>
    <t>紫色1级魔伤精华</t>
  </si>
  <si>
    <t>840235</t>
  </si>
  <si>
    <t>紫色2级魔伤精华</t>
  </si>
  <si>
    <t>840335</t>
  </si>
  <si>
    <t>紫色3级魔伤精华</t>
  </si>
  <si>
    <t>840435</t>
  </si>
  <si>
    <t>紫色4级魔伤精华</t>
  </si>
  <si>
    <t>840535</t>
  </si>
  <si>
    <t>紫色5级魔伤精华</t>
  </si>
  <si>
    <t>840136</t>
  </si>
  <si>
    <t>紫色1级暴击精华</t>
  </si>
  <si>
    <t>840236</t>
  </si>
  <si>
    <t>紫色2级暴击精华</t>
  </si>
  <si>
    <t>840336</t>
  </si>
  <si>
    <t>紫色3级暴击精华</t>
  </si>
  <si>
    <t>840436</t>
  </si>
  <si>
    <t>紫色4级暴击精华</t>
  </si>
  <si>
    <t>840536</t>
  </si>
  <si>
    <t>紫色5级暴击精华</t>
  </si>
  <si>
    <t>840137</t>
  </si>
  <si>
    <t>紫色1级暴伤精华</t>
  </si>
  <si>
    <t>840237</t>
  </si>
  <si>
    <t>紫色2级暴伤精华</t>
  </si>
  <si>
    <t>840337</t>
  </si>
  <si>
    <t>紫色3级暴伤精华</t>
  </si>
  <si>
    <t>840437</t>
  </si>
  <si>
    <t>紫色4级暴伤精华</t>
  </si>
  <si>
    <t>840537</t>
  </si>
  <si>
    <t>紫色5级暴伤精华</t>
  </si>
  <si>
    <t>840138</t>
  </si>
  <si>
    <t>紫色1级生命精华</t>
  </si>
  <si>
    <t>840238</t>
  </si>
  <si>
    <t>紫色2级生命精华</t>
  </si>
  <si>
    <t>840338</t>
  </si>
  <si>
    <t>紫色3级生命精华</t>
  </si>
  <si>
    <t>840438</t>
  </si>
  <si>
    <t>紫色4级生命精华</t>
  </si>
  <si>
    <t>840538</t>
  </si>
  <si>
    <t>紫色5级生命精华</t>
  </si>
  <si>
    <t>840139</t>
  </si>
  <si>
    <t>紫色1级吸血精华</t>
  </si>
  <si>
    <t>840239</t>
  </si>
  <si>
    <t>紫色2级吸血精华</t>
  </si>
  <si>
    <t>840339</t>
  </si>
  <si>
    <t>紫色3级吸血精华</t>
  </si>
  <si>
    <t>840439</t>
  </si>
  <si>
    <t>紫色4级吸血精华</t>
  </si>
  <si>
    <t>840539</t>
  </si>
  <si>
    <t>紫色5级吸血精华</t>
  </si>
  <si>
    <t>840140</t>
  </si>
  <si>
    <t>紫色1级穿甲精华</t>
  </si>
  <si>
    <t>840240</t>
  </si>
  <si>
    <t>紫色2级穿甲精华</t>
  </si>
  <si>
    <t>840340</t>
  </si>
  <si>
    <t>紫色3级穿甲精华</t>
  </si>
  <si>
    <t>840440</t>
  </si>
  <si>
    <t>紫色4级穿甲精华</t>
  </si>
  <si>
    <t>840540</t>
  </si>
  <si>
    <t>紫色5级穿甲精华</t>
  </si>
  <si>
    <t>840141</t>
  </si>
  <si>
    <t>紫色1级破法精华</t>
  </si>
  <si>
    <t>840241</t>
  </si>
  <si>
    <t>紫色2级破法精华</t>
  </si>
  <si>
    <t>840341</t>
  </si>
  <si>
    <t>紫色3级破法精华</t>
  </si>
  <si>
    <t>840441</t>
  </si>
  <si>
    <t>紫色4级破法精华</t>
  </si>
  <si>
    <t>840541</t>
  </si>
  <si>
    <t>紫色5级破法精华</t>
  </si>
  <si>
    <t>图标</t>
    <phoneticPr fontId="1" type="noConversion"/>
  </si>
  <si>
    <t>吸血</t>
  </si>
  <si>
    <t>击退</t>
  </si>
  <si>
    <t>眩晕</t>
  </si>
  <si>
    <t>减速</t>
  </si>
  <si>
    <t>1=红色印记、2=蓝色雕文、3=黄色符印、4=紫色精华。</t>
    <phoneticPr fontId="1" type="noConversion"/>
  </si>
  <si>
    <t>说明</t>
    <phoneticPr fontId="1" type="noConversion"/>
  </si>
  <si>
    <t>效果说明“|”获得说明</t>
    <phoneticPr fontId="1" type="noConversion"/>
  </si>
  <si>
    <t>说明</t>
    <phoneticPr fontId="1" type="noConversion"/>
  </si>
  <si>
    <t>n_id</t>
    <phoneticPr fontId="1" type="noConversion"/>
  </si>
  <si>
    <t>n_name</t>
    <phoneticPr fontId="1" type="noConversion"/>
  </si>
  <si>
    <t>n_type</t>
    <phoneticPr fontId="1" type="noConversion"/>
  </si>
  <si>
    <t>n_level</t>
    <phoneticPr fontId="1" type="noConversion"/>
  </si>
  <si>
    <t>n_icon</t>
    <phoneticPr fontId="1" type="noConversion"/>
  </si>
  <si>
    <t>n_tip</t>
    <phoneticPr fontId="1" type="noConversion"/>
  </si>
  <si>
    <t>int</t>
    <phoneticPr fontId="1" type="noConversion"/>
  </si>
  <si>
    <t>varchar(255)</t>
  </si>
  <si>
    <t>varchar(50)</t>
    <phoneticPr fontId="1" type="noConversion"/>
  </si>
  <si>
    <t>红色1级魔抗印记</t>
  </si>
  <si>
    <t>红色2级魔抗印记</t>
  </si>
  <si>
    <t>红色3级魔抗印记</t>
  </si>
  <si>
    <t>红色4级魔抗印记</t>
  </si>
  <si>
    <t>红色5级魔抗印记</t>
  </si>
  <si>
    <t>蓝色1级魔抗雕文</t>
  </si>
  <si>
    <t>蓝色2级魔抗雕文</t>
  </si>
  <si>
    <t>蓝色3级魔抗雕文</t>
  </si>
  <si>
    <t>蓝色4级魔抗雕文</t>
  </si>
  <si>
    <t>蓝色5级魔抗雕文</t>
  </si>
  <si>
    <t>黄色1级魔抗符印</t>
  </si>
  <si>
    <t>黄色2级魔抗符印</t>
  </si>
  <si>
    <t>黄色3级魔抗符印</t>
  </si>
  <si>
    <t>黄色4级魔抗符印</t>
  </si>
  <si>
    <t>黄色5级魔抗符印</t>
  </si>
  <si>
    <t>魔抗</t>
  </si>
  <si>
    <t>攻击间隔</t>
  </si>
  <si>
    <t>固定属性值</t>
  </si>
  <si>
    <t>移动速度</t>
  </si>
  <si>
    <t>攻击距离</t>
  </si>
  <si>
    <t>提高基础生命（n_bhp）100</t>
  </si>
  <si>
    <t>提高基础物攻（n_bphysicalAttack）100</t>
  </si>
  <si>
    <t>提高基础护甲（n_barmor）100</t>
  </si>
  <si>
    <t>提高基础魔伤（n_bmagicAttack）100</t>
  </si>
  <si>
    <t>提高基础魔抗（n_bresistance）100</t>
  </si>
  <si>
    <t>提高基础命中（n_bhit）100</t>
  </si>
  <si>
    <t>提高基础闪避（n_bdodge）100</t>
  </si>
  <si>
    <t>提高基础暴击（n_bcrit）100</t>
  </si>
  <si>
    <t>提高基础抗暴（n_bcritResistance）100</t>
  </si>
  <si>
    <t>提高基础吸血（n_bvampire）100</t>
  </si>
  <si>
    <t>提高基础反伤（n_brebound）100</t>
  </si>
  <si>
    <t>提高基础穿甲（n_bignoreArmor）100</t>
  </si>
  <si>
    <t>提高基础破法（n_bignoreResistance）100</t>
  </si>
  <si>
    <t>坚韧</t>
  </si>
  <si>
    <t>提高基础坚韧（n_btough）100</t>
  </si>
  <si>
    <t>顽强</t>
  </si>
  <si>
    <t>提高基础顽强（n_btenacious）100</t>
  </si>
  <si>
    <t>伤害专精</t>
  </si>
  <si>
    <t>提高基础伤害专精（n_bdamageSpecialization）100</t>
  </si>
  <si>
    <t>防御专精</t>
  </si>
  <si>
    <t>提高基础防御专精（n_bdefenseSpecialization）100</t>
  </si>
  <si>
    <t>生命专精</t>
  </si>
  <si>
    <t>提高基础生命专精（n_bhpSpecialization）100</t>
  </si>
  <si>
    <t>提高基础击退（n_bback）100</t>
  </si>
  <si>
    <t>提高基础眩晕（n_bvertigo）100</t>
  </si>
  <si>
    <t>提高基础减速（n_bslow）100</t>
  </si>
  <si>
    <t>雷元素</t>
  </si>
  <si>
    <t>火元素</t>
  </si>
  <si>
    <t>水元素</t>
  </si>
  <si>
    <t>地元素</t>
  </si>
  <si>
    <t>法力</t>
  </si>
  <si>
    <t>体力</t>
  </si>
  <si>
    <t>效果类型</t>
  </si>
  <si>
    <t>属性名称</t>
  </si>
  <si>
    <t>类型编号</t>
  </si>
  <si>
    <t>效果值</t>
  </si>
  <si>
    <t>类型说明</t>
  </si>
  <si>
    <t>生命回复提高10点/秒</t>
  </si>
  <si>
    <t>法力回复</t>
  </si>
  <si>
    <t>提高基础法力回复（n_bmanaRecovery）500</t>
  </si>
  <si>
    <t>提高基础暴击伤害（n_bcritDamage）50</t>
  </si>
  <si>
    <t>学会技能</t>
  </si>
  <si>
    <t>学会编号为600001的技能</t>
  </si>
  <si>
    <t>双防</t>
  </si>
  <si>
    <t>同时提高角色的基础护甲（n_barmor）和基础魔抗（n_bresistance）各100点。</t>
  </si>
  <si>
    <t>坚固</t>
  </si>
  <si>
    <t>减少受到的暴击伤害，在计算受暴击伤害时，敌人的critDamage要减去该值</t>
  </si>
  <si>
    <t>int</t>
    <phoneticPr fontId="1" type="noConversion"/>
  </si>
  <si>
    <t>组</t>
    <phoneticPr fontId="1" type="noConversion"/>
  </si>
  <si>
    <t>n_group</t>
    <phoneticPr fontId="1" type="noConversion"/>
  </si>
  <si>
    <t>升级消耗金币</t>
    <phoneticPr fontId="1" type="noConversion"/>
  </si>
  <si>
    <t>升级概率</t>
    <phoneticPr fontId="1" type="noConversion"/>
  </si>
  <si>
    <t>n_upgradeProbability</t>
    <phoneticPr fontId="1" type="noConversion"/>
  </si>
  <si>
    <t>升级目标</t>
    <phoneticPr fontId="1" type="noConversion"/>
  </si>
  <si>
    <t>10000表示100%</t>
    <phoneticPr fontId="1" type="noConversion"/>
  </si>
  <si>
    <t>升级消耗个数</t>
    <phoneticPr fontId="1" type="noConversion"/>
  </si>
  <si>
    <t>int</t>
    <phoneticPr fontId="1" type="noConversion"/>
  </si>
  <si>
    <t>n_upgradeNumber</t>
    <phoneticPr fontId="1" type="noConversion"/>
  </si>
  <si>
    <t>升级为下一级符文所需要消耗的当前符文数量。</t>
    <phoneticPr fontId="1" type="noConversion"/>
  </si>
  <si>
    <t>n_upgradeCoin</t>
    <phoneticPr fontId="1" type="noConversion"/>
  </si>
  <si>
    <t>n_upgradeTarget</t>
    <phoneticPr fontId="1" type="noConversion"/>
  </si>
  <si>
    <t>效果</t>
    <phoneticPr fontId="1" type="noConversion"/>
  </si>
  <si>
    <t>n_effect</t>
    <phoneticPr fontId="1" type="noConversion"/>
  </si>
  <si>
    <t>varchar(255)</t>
    <phoneticPr fontId="1" type="noConversion"/>
  </si>
  <si>
    <t>id</t>
    <phoneticPr fontId="1" type="noConversion"/>
  </si>
  <si>
    <t>int</t>
    <phoneticPr fontId="1" type="noConversion"/>
  </si>
  <si>
    <t>类型</t>
    <phoneticPr fontId="1" type="noConversion"/>
  </si>
  <si>
    <t>n_id</t>
    <phoneticPr fontId="1" type="noConversion"/>
  </si>
  <si>
    <t>组</t>
    <phoneticPr fontId="1" type="noConversion"/>
  </si>
  <si>
    <t>n_group</t>
    <phoneticPr fontId="1" type="noConversion"/>
  </si>
  <si>
    <t>int</t>
    <phoneticPr fontId="1" type="noConversion"/>
  </si>
  <si>
    <t>概率</t>
    <phoneticPr fontId="1" type="noConversion"/>
  </si>
  <si>
    <t>n_probability</t>
    <phoneticPr fontId="1" type="noConversion"/>
  </si>
  <si>
    <t>1=符文（不区分颜色），2=精华</t>
    <phoneticPr fontId="1" type="noConversion"/>
  </si>
  <si>
    <t>符文</t>
    <phoneticPr fontId="1" type="noConversion"/>
  </si>
  <si>
    <t>熔炉</t>
    <phoneticPr fontId="1" type="noConversion"/>
  </si>
  <si>
    <t>主分类</t>
    <phoneticPr fontId="1" type="noConversion"/>
  </si>
  <si>
    <t>int</t>
    <phoneticPr fontId="1" type="noConversion"/>
  </si>
  <si>
    <t>n_mainType</t>
    <phoneticPr fontId="1" type="noConversion"/>
  </si>
  <si>
    <t>n_mainType</t>
    <phoneticPr fontId="1" type="noConversion"/>
  </si>
  <si>
    <t>1为符文,2为精华</t>
    <phoneticPr fontId="1" type="noConversion"/>
  </si>
  <si>
    <t>分类标签</t>
    <phoneticPr fontId="1" type="noConversion"/>
  </si>
  <si>
    <t>分类标签</t>
    <phoneticPr fontId="1" type="noConversion"/>
  </si>
  <si>
    <t>int</t>
    <phoneticPr fontId="1" type="noConversion"/>
  </si>
  <si>
    <t>n_sortTag</t>
    <phoneticPr fontId="1" type="noConversion"/>
  </si>
  <si>
    <t>符文用来分类的标签</t>
    <phoneticPr fontId="1" type="noConversion"/>
  </si>
  <si>
    <t>物攻</t>
    <phoneticPr fontId="1" type="noConversion"/>
  </si>
  <si>
    <t>暴击几率</t>
    <phoneticPr fontId="1" type="noConversion"/>
  </si>
  <si>
    <t>暴击伤害</t>
    <phoneticPr fontId="1" type="noConversion"/>
  </si>
  <si>
    <t>命中</t>
    <phoneticPr fontId="1" type="noConversion"/>
  </si>
  <si>
    <t>魔伤</t>
    <phoneticPr fontId="1" type="noConversion"/>
  </si>
  <si>
    <t>魔抗</t>
    <phoneticPr fontId="1" type="noConversion"/>
  </si>
  <si>
    <t>生命</t>
    <phoneticPr fontId="1" type="noConversion"/>
  </si>
  <si>
    <t>护甲</t>
    <phoneticPr fontId="1" type="noConversion"/>
  </si>
  <si>
    <t>反伤</t>
    <phoneticPr fontId="1" type="noConversion"/>
  </si>
  <si>
    <t>闪避</t>
    <phoneticPr fontId="1" type="noConversion"/>
  </si>
  <si>
    <t>抗暴</t>
    <phoneticPr fontId="1" type="noConversion"/>
  </si>
  <si>
    <t>穿甲</t>
    <phoneticPr fontId="1" type="noConversion"/>
  </si>
  <si>
    <t>破法</t>
    <phoneticPr fontId="1" type="noConversion"/>
  </si>
  <si>
    <t>生命回复</t>
    <phoneticPr fontId="1" type="noConversion"/>
  </si>
  <si>
    <t>法力回复</t>
    <phoneticPr fontId="1" type="noConversion"/>
  </si>
  <si>
    <t>黄色1级法力回复符印</t>
  </si>
  <si>
    <t>黄色2级法力回复符印</t>
  </si>
  <si>
    <t>黄色3级法力回复符印</t>
  </si>
  <si>
    <t>黄色4级法力回复符印</t>
  </si>
  <si>
    <t>黄色5级法力回复符印</t>
  </si>
  <si>
    <t>等级</t>
    <phoneticPr fontId="1" type="noConversion"/>
  </si>
  <si>
    <t>法力回复</t>
    <phoneticPr fontId="1" type="noConversion"/>
  </si>
  <si>
    <t>4_205</t>
  </si>
  <si>
    <t>4_515</t>
  </si>
  <si>
    <t>4_825</t>
  </si>
  <si>
    <t>4_1135</t>
  </si>
  <si>
    <t>4_1440</t>
  </si>
  <si>
    <t>5_41</t>
  </si>
  <si>
    <t>5_102</t>
  </si>
  <si>
    <t>5_163</t>
  </si>
  <si>
    <t>5_224</t>
  </si>
  <si>
    <t>5_286</t>
  </si>
  <si>
    <t>6_16</t>
  </si>
  <si>
    <t>6_39</t>
  </si>
  <si>
    <t>6_62</t>
  </si>
  <si>
    <t>6_85</t>
  </si>
  <si>
    <t>6_108</t>
  </si>
  <si>
    <t>7_21</t>
  </si>
  <si>
    <t>7_51</t>
  </si>
  <si>
    <t>7_82</t>
  </si>
  <si>
    <t>7_112</t>
  </si>
  <si>
    <t>7_143</t>
  </si>
  <si>
    <t>8_16</t>
  </si>
  <si>
    <t>8_39</t>
  </si>
  <si>
    <t>8_62</t>
  </si>
  <si>
    <t>8_85</t>
  </si>
  <si>
    <t>8_108</t>
  </si>
  <si>
    <t>9_11</t>
  </si>
  <si>
    <t>9_26</t>
  </si>
  <si>
    <t>9_42</t>
  </si>
  <si>
    <t>9_57</t>
  </si>
  <si>
    <t>9_73</t>
  </si>
  <si>
    <t>10_11</t>
  </si>
  <si>
    <t>10_26</t>
  </si>
  <si>
    <t>10_42</t>
  </si>
  <si>
    <t>10_57</t>
  </si>
  <si>
    <t>10_73</t>
  </si>
  <si>
    <t>11_21</t>
  </si>
  <si>
    <t>11_52</t>
  </si>
  <si>
    <t>11_83</t>
  </si>
  <si>
    <t>11_114</t>
  </si>
  <si>
    <t>11_146</t>
  </si>
  <si>
    <t>12_11</t>
  </si>
  <si>
    <t>12_26</t>
  </si>
  <si>
    <t>12_42</t>
  </si>
  <si>
    <t>12_57</t>
  </si>
  <si>
    <t>12_73</t>
  </si>
  <si>
    <t>14_11</t>
  </si>
  <si>
    <t>14_26</t>
  </si>
  <si>
    <t>14_42</t>
  </si>
  <si>
    <t>14_57</t>
  </si>
  <si>
    <t>14_73</t>
  </si>
  <si>
    <t>15_11</t>
  </si>
  <si>
    <t>15_26</t>
  </si>
  <si>
    <t>15_42</t>
  </si>
  <si>
    <t>15_57</t>
  </si>
  <si>
    <t>15_73</t>
  </si>
  <si>
    <t>16_21</t>
  </si>
  <si>
    <t>16_52</t>
  </si>
  <si>
    <t>16_83</t>
  </si>
  <si>
    <t>16_114</t>
  </si>
  <si>
    <t>16_146</t>
  </si>
  <si>
    <t>33_8</t>
  </si>
  <si>
    <t>33_10</t>
  </si>
  <si>
    <t>33_12</t>
  </si>
  <si>
    <t>33_14</t>
  </si>
  <si>
    <t>33_16</t>
  </si>
  <si>
    <t>5_21</t>
  </si>
  <si>
    <t>5_51</t>
  </si>
  <si>
    <t>5_82</t>
  </si>
  <si>
    <t>5_112</t>
  </si>
  <si>
    <t>5_143</t>
  </si>
  <si>
    <t>7_41</t>
  </si>
  <si>
    <t>7_102</t>
  </si>
  <si>
    <t>7_163</t>
  </si>
  <si>
    <t>7_224</t>
  </si>
  <si>
    <t>7_286</t>
  </si>
  <si>
    <t>10_21</t>
  </si>
  <si>
    <t>10_52</t>
  </si>
  <si>
    <t>10_83</t>
  </si>
  <si>
    <t>10_114</t>
  </si>
  <si>
    <t>10_146</t>
  </si>
  <si>
    <t>11_11</t>
  </si>
  <si>
    <t>11_26</t>
  </si>
  <si>
    <t>11_42</t>
  </si>
  <si>
    <t>11_57</t>
  </si>
  <si>
    <t>11_73</t>
  </si>
  <si>
    <t>12_21</t>
  </si>
  <si>
    <t>12_52</t>
  </si>
  <si>
    <t>12_83</t>
  </si>
  <si>
    <t>12_114</t>
  </si>
  <si>
    <t>12_146</t>
  </si>
  <si>
    <t>14_21</t>
  </si>
  <si>
    <t>14_52</t>
  </si>
  <si>
    <t>14_83</t>
  </si>
  <si>
    <t>14_114</t>
  </si>
  <si>
    <t>14_146</t>
  </si>
  <si>
    <t>15_21</t>
  </si>
  <si>
    <t>15_52</t>
  </si>
  <si>
    <t>15_83</t>
  </si>
  <si>
    <t>15_114</t>
  </si>
  <si>
    <t>15_146</t>
  </si>
  <si>
    <t>16_11</t>
  </si>
  <si>
    <t>16_26</t>
  </si>
  <si>
    <t>16_42</t>
  </si>
  <si>
    <t>16_57</t>
  </si>
  <si>
    <t>16_73</t>
  </si>
  <si>
    <t>33_4</t>
  </si>
  <si>
    <t>33_5</t>
  </si>
  <si>
    <t>33_6</t>
  </si>
  <si>
    <t>33_7</t>
  </si>
  <si>
    <t>4_410</t>
  </si>
  <si>
    <t>4_1030</t>
  </si>
  <si>
    <t>4_1650</t>
  </si>
  <si>
    <t>4_2270</t>
  </si>
  <si>
    <t>4_2880</t>
  </si>
  <si>
    <t>6_31</t>
  </si>
  <si>
    <t>6_77</t>
  </si>
  <si>
    <t>6_123</t>
  </si>
  <si>
    <t>6_169</t>
  </si>
  <si>
    <t>6_216</t>
  </si>
  <si>
    <t>8_31</t>
  </si>
  <si>
    <t>8_77</t>
  </si>
  <si>
    <t>8_123</t>
  </si>
  <si>
    <t>8_169</t>
  </si>
  <si>
    <t>8_216</t>
  </si>
  <si>
    <t>9_21</t>
  </si>
  <si>
    <t>9_52</t>
  </si>
  <si>
    <t>9_83</t>
  </si>
  <si>
    <t>9_114</t>
  </si>
  <si>
    <t>9_146</t>
  </si>
  <si>
    <t>31_8</t>
  </si>
  <si>
    <t>31_10</t>
  </si>
  <si>
    <t>31_12</t>
  </si>
  <si>
    <t>31_14</t>
  </si>
  <si>
    <t>31_16</t>
  </si>
  <si>
    <t>32_8</t>
  </si>
  <si>
    <t>32_10</t>
  </si>
  <si>
    <t>32_12</t>
  </si>
  <si>
    <t>32_14</t>
  </si>
  <si>
    <t>32_16</t>
  </si>
  <si>
    <t>5_200</t>
  </si>
  <si>
    <t>5_400</t>
  </si>
  <si>
    <t>5_600</t>
  </si>
  <si>
    <t>5_800</t>
  </si>
  <si>
    <t>5_1000</t>
  </si>
  <si>
    <t>7_200</t>
  </si>
  <si>
    <t>7_400</t>
  </si>
  <si>
    <t>7_600</t>
  </si>
  <si>
    <t>7_800</t>
  </si>
  <si>
    <t>7_1000</t>
  </si>
  <si>
    <t>11_100</t>
  </si>
  <si>
    <t>11_200</t>
  </si>
  <si>
    <t>11_300</t>
  </si>
  <si>
    <t>11_400</t>
  </si>
  <si>
    <t>11_500</t>
  </si>
  <si>
    <t>33_24</t>
  </si>
  <si>
    <t>33_36</t>
  </si>
  <si>
    <t>33_48</t>
  </si>
  <si>
    <t>33_60</t>
  </si>
  <si>
    <t>4_2000</t>
  </si>
  <si>
    <t>4_4000</t>
  </si>
  <si>
    <t>4_6000</t>
  </si>
  <si>
    <t>4_8000</t>
  </si>
  <si>
    <t>4_10000</t>
  </si>
  <si>
    <t>13_100</t>
  </si>
  <si>
    <t>13_200</t>
  </si>
  <si>
    <t>13_300</t>
  </si>
  <si>
    <t>13_400</t>
  </si>
  <si>
    <t>13_500</t>
  </si>
  <si>
    <t>15_100</t>
  </si>
  <si>
    <t>15_200</t>
  </si>
  <si>
    <t>15_300</t>
  </si>
  <si>
    <t>15_400</t>
  </si>
  <si>
    <t>15_500</t>
  </si>
  <si>
    <t>16_100</t>
  </si>
  <si>
    <t>16_200</t>
  </si>
  <si>
    <t>16_300</t>
  </si>
  <si>
    <t>16_400</t>
  </si>
  <si>
    <t>16_500</t>
  </si>
  <si>
    <t>品质</t>
  </si>
  <si>
    <t>int</t>
    <phoneticPr fontId="1" type="noConversion"/>
  </si>
  <si>
    <t>n_quality</t>
  </si>
  <si>
    <t>品质1=白，2=绿，3=蓝，4=紫，5=橙</t>
    <phoneticPr fontId="1" type="noConversion"/>
  </si>
  <si>
    <t>生命+205|商城购买及试练之塔积分兑换。</t>
  </si>
  <si>
    <t>生命+515|商城购买及试练之塔积分兑换。</t>
  </si>
  <si>
    <t>生命+825|商城购买及试练之塔积分兑换。</t>
  </si>
  <si>
    <t>生命+1135|商城购买及试练之塔积分兑换。</t>
  </si>
  <si>
    <t>生命+1440|商城购买及试练之塔积分兑换。</t>
  </si>
  <si>
    <t>物攻+41|商城购买及试练之塔积分兑换。</t>
  </si>
  <si>
    <t>物攻+102|商城购买及试练之塔积分兑换。</t>
  </si>
  <si>
    <t>物攻+163|商城购买及试练之塔积分兑换。</t>
  </si>
  <si>
    <t>物攻+224|商城购买及试练之塔积分兑换。</t>
  </si>
  <si>
    <t>物攻+286|商城购买及试练之塔积分兑换。</t>
  </si>
  <si>
    <t>护甲+16|商城购买及试练之塔积分兑换。</t>
  </si>
  <si>
    <t>护甲+39|商城购买及试练之塔积分兑换。</t>
  </si>
  <si>
    <t>护甲+62|商城购买及试练之塔积分兑换。</t>
  </si>
  <si>
    <t>护甲+85|商城购买及试练之塔积分兑换。</t>
  </si>
  <si>
    <t>护甲+108|商城购买及试练之塔积分兑换。</t>
  </si>
  <si>
    <t>魔伤+21|商城购买及试练之塔积分兑换。</t>
  </si>
  <si>
    <t>魔伤+51|商城购买及试练之塔积分兑换。</t>
  </si>
  <si>
    <t>魔伤+82|商城购买及试练之塔积分兑换。</t>
  </si>
  <si>
    <t>魔伤+112|商城购买及试练之塔积分兑换。</t>
  </si>
  <si>
    <t>魔伤+143|商城购买及试练之塔积分兑换。</t>
  </si>
  <si>
    <t>魔抗+16|商城购买及试练之塔积分兑换。</t>
  </si>
  <si>
    <t>魔抗+39|商城购买及试练之塔积分兑换。</t>
  </si>
  <si>
    <t>魔抗+62|商城购买及试练之塔积分兑换。</t>
  </si>
  <si>
    <t>魔抗+85|商城购买及试练之塔积分兑换。</t>
  </si>
  <si>
    <t>魔抗+108|商城购买及试练之塔积分兑换。</t>
  </si>
  <si>
    <t>命中+11|商城购买及试练之塔积分兑换。</t>
  </si>
  <si>
    <t>命中+26|商城购买及试练之塔积分兑换。</t>
  </si>
  <si>
    <t>命中+42|商城购买及试练之塔积分兑换。</t>
  </si>
  <si>
    <t>命中+57|商城购买及试练之塔积分兑换。</t>
  </si>
  <si>
    <t>命中+73|商城购买及试练之塔积分兑换。</t>
  </si>
  <si>
    <t>闪避+11|商城购买及试练之塔积分兑换。</t>
  </si>
  <si>
    <t>闪避+26|商城购买及试练之塔积分兑换。</t>
  </si>
  <si>
    <t>闪避+42|商城购买及试练之塔积分兑换。</t>
  </si>
  <si>
    <t>闪避+57|商城购买及试练之塔积分兑换。</t>
  </si>
  <si>
    <t>闪避+73|商城购买及试练之塔积分兑换。</t>
  </si>
  <si>
    <t>暴击+21|商城购买及试练之塔积分兑换。</t>
  </si>
  <si>
    <t>暴击+52|商城购买及试练之塔积分兑换。</t>
  </si>
  <si>
    <t>暴击+83|商城购买及试练之塔积分兑换。</t>
  </si>
  <si>
    <t>暴击+114|商城购买及试练之塔积分兑换。</t>
  </si>
  <si>
    <t>暴击+146|商城购买及试练之塔积分兑换。</t>
  </si>
  <si>
    <t>抗暴+11|商城购买及试练之塔积分兑换。</t>
  </si>
  <si>
    <t>抗暴+26|商城购买及试练之塔积分兑换。</t>
  </si>
  <si>
    <t>抗暴+42|商城购买及试练之塔积分兑换。</t>
  </si>
  <si>
    <t>抗暴+57|商城购买及试练之塔积分兑换。</t>
  </si>
  <si>
    <t>抗暴+73|商城购买及试练之塔积分兑换。</t>
  </si>
  <si>
    <t>反伤+11|商城购买及试练之塔积分兑换。</t>
  </si>
  <si>
    <t>反伤+26|商城购买及试练之塔积分兑换。</t>
  </si>
  <si>
    <t>反伤+42|商城购买及试练之塔积分兑换。</t>
  </si>
  <si>
    <t>反伤+57|商城购买及试练之塔积分兑换。</t>
  </si>
  <si>
    <t>反伤+73|商城购买及试练之塔积分兑换。</t>
  </si>
  <si>
    <t>穿甲+11|商城购买及试练之塔积分兑换。</t>
  </si>
  <si>
    <t>穿甲+26|商城购买及试练之塔积分兑换。</t>
  </si>
  <si>
    <t>穿甲+42|商城购买及试练之塔积分兑换。</t>
  </si>
  <si>
    <t>穿甲+57|商城购买及试练之塔积分兑换。</t>
  </si>
  <si>
    <t>穿甲+73|商城购买及试练之塔积分兑换。</t>
  </si>
  <si>
    <t>破法+21|商城购买及试练之塔积分兑换。</t>
  </si>
  <si>
    <t>破法+52|商城购买及试练之塔积分兑换。</t>
  </si>
  <si>
    <t>破法+83|商城购买及试练之塔积分兑换。</t>
  </si>
  <si>
    <t>破法+114|商城购买及试练之塔积分兑换。</t>
  </si>
  <si>
    <t>破法+146|商城购买及试练之塔积分兑换。</t>
  </si>
  <si>
    <t>暴伤+8|商城购买及试练之塔积分兑换。</t>
  </si>
  <si>
    <t>暴伤+10|商城购买及试练之塔积分兑换。</t>
  </si>
  <si>
    <t>暴伤+12|商城购买及试练之塔积分兑换。</t>
  </si>
  <si>
    <t>暴伤+14|商城购买及试练之塔积分兑换。</t>
  </si>
  <si>
    <t>暴伤+16|商城购买及试练之塔积分兑换。</t>
  </si>
  <si>
    <t>物攻+21|商城购买及试练之塔积分兑换。</t>
  </si>
  <si>
    <t>物攻+51|商城购买及试练之塔积分兑换。</t>
  </si>
  <si>
    <t>物攻+82|商城购买及试练之塔积分兑换。</t>
  </si>
  <si>
    <t>物攻+112|商城购买及试练之塔积分兑换。</t>
  </si>
  <si>
    <t>物攻+143|商城购买及试练之塔积分兑换。</t>
  </si>
  <si>
    <t>魔伤+41|商城购买及试练之塔积分兑换。</t>
  </si>
  <si>
    <t>魔伤+102|商城购买及试练之塔积分兑换。</t>
  </si>
  <si>
    <t>魔伤+163|商城购买及试练之塔积分兑换。</t>
  </si>
  <si>
    <t>魔伤+224|商城购买及试练之塔积分兑换。</t>
  </si>
  <si>
    <t>魔伤+286|商城购买及试练之塔积分兑换。</t>
  </si>
  <si>
    <t>闪避+21|商城购买及试练之塔积分兑换。</t>
  </si>
  <si>
    <t>闪避+52|商城购买及试练之塔积分兑换。</t>
  </si>
  <si>
    <t>闪避+83|商城购买及试练之塔积分兑换。</t>
  </si>
  <si>
    <t>闪避+114|商城购买及试练之塔积分兑换。</t>
  </si>
  <si>
    <t>闪避+146|商城购买及试练之塔积分兑换。</t>
  </si>
  <si>
    <t>暴击+11|商城购买及试练之塔积分兑换。</t>
  </si>
  <si>
    <t>暴击+26|商城购买及试练之塔积分兑换。</t>
  </si>
  <si>
    <t>暴击+42|商城购买及试练之塔积分兑换。</t>
  </si>
  <si>
    <t>暴击+57|商城购买及试练之塔积分兑换。</t>
  </si>
  <si>
    <t>暴击+73|商城购买及试练之塔积分兑换。</t>
  </si>
  <si>
    <t>抗暴+21|商城购买及试练之塔积分兑换。</t>
  </si>
  <si>
    <t>抗暴+52|商城购买及试练之塔积分兑换。</t>
  </si>
  <si>
    <t>抗暴+83|商城购买及试练之塔积分兑换。</t>
  </si>
  <si>
    <t>抗暴+114|商城购买及试练之塔积分兑换。</t>
  </si>
  <si>
    <t>抗暴+146|商城购买及试练之塔积分兑换。</t>
  </si>
  <si>
    <t>反伤+21|商城购买及试练之塔积分兑换。</t>
  </si>
  <si>
    <t>反伤+52|商城购买及试练之塔积分兑换。</t>
  </si>
  <si>
    <t>反伤+83|商城购买及试练之塔积分兑换。</t>
  </si>
  <si>
    <t>反伤+114|商城购买及试练之塔积分兑换。</t>
  </si>
  <si>
    <t>反伤+146|商城购买及试练之塔积分兑换。</t>
  </si>
  <si>
    <t>穿甲+21|商城购买及试练之塔积分兑换。</t>
  </si>
  <si>
    <t>穿甲+52|商城购买及试练之塔积分兑换。</t>
  </si>
  <si>
    <t>穿甲+83|商城购买及试练之塔积分兑换。</t>
  </si>
  <si>
    <t>穿甲+114|商城购买及试练之塔积分兑换。</t>
  </si>
  <si>
    <t>穿甲+146|商城购买及试练之塔积分兑换。</t>
  </si>
  <si>
    <t>破法+11|商城购买及试练之塔积分兑换。</t>
  </si>
  <si>
    <t>破法+26|商城购买及试练之塔积分兑换。</t>
  </si>
  <si>
    <t>破法+42|商城购买及试练之塔积分兑换。</t>
  </si>
  <si>
    <t>破法+57|商城购买及试练之塔积分兑换。</t>
  </si>
  <si>
    <t>破法+73|商城购买及试练之塔积分兑换。</t>
  </si>
  <si>
    <t>暴伤+4|商城购买及试练之塔积分兑换。</t>
  </si>
  <si>
    <t>暴伤+5|商城购买及试练之塔积分兑换。</t>
  </si>
  <si>
    <t>暴伤+6|商城购买及试练之塔积分兑换。</t>
  </si>
  <si>
    <t>暴伤+7|商城购买及试练之塔积分兑换。</t>
  </si>
  <si>
    <t>生命+410|商城购买及试练之塔积分兑换。</t>
  </si>
  <si>
    <t>生命+1030|商城购买及试练之塔积分兑换。</t>
  </si>
  <si>
    <t>生命+1650|商城购买及试练之塔积分兑换。</t>
  </si>
  <si>
    <t>生命+2270|商城购买及试练之塔积分兑换。</t>
  </si>
  <si>
    <t>生命+2880|商城购买及试练之塔积分兑换。</t>
  </si>
  <si>
    <t>护甲+31|商城购买及试练之塔积分兑换。</t>
  </si>
  <si>
    <t>护甲+77|商城购买及试练之塔积分兑换。</t>
  </si>
  <si>
    <t>护甲+123|商城购买及试练之塔积分兑换。</t>
  </si>
  <si>
    <t>护甲+169|商城购买及试练之塔积分兑换。</t>
  </si>
  <si>
    <t>护甲+216|商城购买及试练之塔积分兑换。</t>
  </si>
  <si>
    <t>魔抗+31|商城购买及试练之塔积分兑换。</t>
  </si>
  <si>
    <t>魔抗+77|商城购买及试练之塔积分兑换。</t>
  </si>
  <si>
    <t>魔抗+123|商城购买及试练之塔积分兑换。</t>
  </si>
  <si>
    <t>魔抗+169|商城购买及试练之塔积分兑换。</t>
  </si>
  <si>
    <t>魔抗+216|商城购买及试练之塔积分兑换。</t>
  </si>
  <si>
    <t>命中+21|商城购买及试练之塔积分兑换。</t>
  </si>
  <si>
    <t>命中+52|商城购买及试练之塔积分兑换。</t>
  </si>
  <si>
    <t>命中+83|商城购买及试练之塔积分兑换。</t>
  </si>
  <si>
    <t>命中+114|商城购买及试练之塔积分兑换。</t>
  </si>
  <si>
    <t>命中+146|商城购买及试练之塔积分兑换。</t>
  </si>
  <si>
    <t>生命回复+8每秒|商城购买及试练之塔积分兑换。</t>
  </si>
  <si>
    <t>生命回复+10每秒|商城购买及试练之塔积分兑换。</t>
  </si>
  <si>
    <t>生命回复+12每秒|商城购买及试练之塔积分兑换。</t>
  </si>
  <si>
    <t>生命回复+14每秒|商城购买及试练之塔积分兑换。</t>
  </si>
  <si>
    <t>生命回复+16每秒|商城购买及试练之塔积分兑换。</t>
  </si>
  <si>
    <t>法力回复+0.08每秒|商城购买及试练之塔积分兑换。</t>
  </si>
  <si>
    <t>法力回复+0.10每秒|商城购买及试练之塔积分兑换。</t>
  </si>
  <si>
    <t>法力回复+0.12每秒|商城购买及试练之塔积分兑换。</t>
  </si>
  <si>
    <t>法力回复+0.14每秒|商城购买及试练之塔积分兑换。</t>
  </si>
  <si>
    <t>法力回复+0.16每秒|商城购买及试练之塔积分兑换。</t>
  </si>
  <si>
    <t>物攻+200|商城购买及试练之塔积分兑换。</t>
  </si>
  <si>
    <t>物攻+400|商城购买及试练之塔积分兑换。</t>
  </si>
  <si>
    <t>物攻+600|商城购买及试练之塔积分兑换。</t>
  </si>
  <si>
    <t>物攻+800|商城购买及试练之塔积分兑换。</t>
  </si>
  <si>
    <t>物攻+1000|商城购买及试练之塔积分兑换。</t>
  </si>
  <si>
    <t>魔伤+200|商城购买及试练之塔积分兑换。</t>
  </si>
  <si>
    <t>魔伤+400|商城购买及试练之塔积分兑换。</t>
  </si>
  <si>
    <t>魔伤+600|商城购买及试练之塔积分兑换。</t>
  </si>
  <si>
    <t>魔伤+800|商城购买及试练之塔积分兑换。</t>
  </si>
  <si>
    <t>魔伤+1000|商城购买及试练之塔积分兑换。</t>
  </si>
  <si>
    <t>暴击+100|商城购买及试练之塔积分兑换。</t>
  </si>
  <si>
    <t>暴击+200|商城购买及试练之塔积分兑换。</t>
  </si>
  <si>
    <t>暴击+300|商城购买及试练之塔积分兑换。</t>
  </si>
  <si>
    <t>暴击+400|商城购买及试练之塔积分兑换。</t>
  </si>
  <si>
    <t>暴击+500|商城购买及试练之塔积分兑换。</t>
  </si>
  <si>
    <t>暴伤+24|商城购买及试练之塔积分兑换。</t>
  </si>
  <si>
    <t>暴伤+36|商城购买及试练之塔积分兑换。</t>
  </si>
  <si>
    <t>暴伤+48|商城购买及试练之塔积分兑换。</t>
  </si>
  <si>
    <t>暴伤+60|商城购买及试练之塔积分兑换。</t>
  </si>
  <si>
    <t>生命+2000|商城购买及试练之塔积分兑换。</t>
  </si>
  <si>
    <t>生命+4000|商城购买及试练之塔积分兑换。</t>
  </si>
  <si>
    <t>生命+6000|商城购买及试练之塔积分兑换。</t>
  </si>
  <si>
    <t>生命+8000|商城购买及试练之塔积分兑换。</t>
  </si>
  <si>
    <t>生命+10000|商城购买及试练之塔积分兑换。</t>
  </si>
  <si>
    <t>吸血+100|商城购买及试练之塔积分兑换。</t>
  </si>
  <si>
    <t>吸血+200|商城购买及试练之塔积分兑换。</t>
  </si>
  <si>
    <t>吸血+300|商城购买及试练之塔积分兑换。</t>
  </si>
  <si>
    <t>吸血+400|商城购买及试练之塔积分兑换。</t>
  </si>
  <si>
    <t>吸血+500|商城购买及试练之塔积分兑换。</t>
  </si>
  <si>
    <t>穿甲+100|商城购买及试练之塔积分兑换。</t>
  </si>
  <si>
    <t>穿甲+200|商城购买及试练之塔积分兑换。</t>
  </si>
  <si>
    <t>穿甲+300|商城购买及试练之塔积分兑换。</t>
  </si>
  <si>
    <t>穿甲+400|商城购买及试练之塔积分兑换。</t>
  </si>
  <si>
    <t>穿甲+500|商城购买及试练之塔积分兑换。</t>
  </si>
  <si>
    <t>破法+100|商城购买及试练之塔积分兑换。</t>
  </si>
  <si>
    <t>破法+200|商城购买及试练之塔积分兑换。</t>
  </si>
  <si>
    <t>破法+300|商城购买及试练之塔积分兑换。</t>
  </si>
  <si>
    <t>破法+400|商城购买及试练之塔积分兑换。</t>
  </si>
  <si>
    <t>破法+500|商城购买及试练之塔积分兑换。</t>
  </si>
  <si>
    <t>提高基础移动速度（n_bspeed）</t>
  </si>
  <si>
    <t>Q/U技能冷却时间缩短</t>
  </si>
  <si>
    <t>减少Q/U技能冷却时间5%</t>
  </si>
  <si>
    <t>W/I技能冷却时间缩短</t>
  </si>
  <si>
    <t>减少W/I技能冷却时间5%</t>
  </si>
  <si>
    <t>减少E/O技能冷却时间5%</t>
  </si>
  <si>
    <t>无敌</t>
  </si>
  <si>
    <t>不受任何伤害和负面状态影响</t>
  </si>
  <si>
    <t>硬直</t>
  </si>
  <si>
    <t>无法进行任何操作</t>
  </si>
  <si>
    <t>击退指定距离300像素</t>
  </si>
  <si>
    <t>伤害保护</t>
  </si>
  <si>
    <t>不播放受击动作</t>
  </si>
  <si>
    <t>霸体</t>
  </si>
  <si>
    <t>不受负面状态影响</t>
  </si>
  <si>
    <t>隐身</t>
  </si>
  <si>
    <t>不被其他玩家或怪物发现</t>
  </si>
  <si>
    <t>护盾</t>
  </si>
  <si>
    <t>吸收伤害25000点</t>
  </si>
  <si>
    <t>E/O技能冷却时间缩短</t>
    <phoneticPr fontId="1" type="noConversion"/>
  </si>
  <si>
    <t>R/P技能冷却时间</t>
    <phoneticPr fontId="1" type="noConversion"/>
  </si>
  <si>
    <t>减少R/P技能冷却时间5%</t>
    <phoneticPr fontId="1" type="noConversion"/>
  </si>
  <si>
    <t>L1生命-符印</t>
  </si>
  <si>
    <t>L2生命-符印</t>
  </si>
  <si>
    <t>L3生命-符印</t>
  </si>
  <si>
    <t>L4生命-符印</t>
  </si>
  <si>
    <t>L5生命-符印</t>
  </si>
  <si>
    <t>L1物攻-符印</t>
  </si>
  <si>
    <t>L2物攻-符印</t>
  </si>
  <si>
    <t>L3物攻-符印</t>
  </si>
  <si>
    <t>L4物攻-符印</t>
  </si>
  <si>
    <t>L5物攻-符印</t>
  </si>
  <si>
    <t>L1魔抗-符印</t>
  </si>
  <si>
    <t>L2魔抗-符印</t>
  </si>
  <si>
    <t>L3魔抗-符印</t>
  </si>
  <si>
    <t>L4魔抗-符印</t>
  </si>
  <si>
    <t>L5魔抗-符印</t>
  </si>
  <si>
    <t>L1命中-符印</t>
  </si>
  <si>
    <t>L2命中-符印</t>
  </si>
  <si>
    <t>L3命中-符印</t>
  </si>
  <si>
    <t>L4命中-符印</t>
  </si>
  <si>
    <t>L5命中-符印</t>
  </si>
  <si>
    <t>L1抗暴-符印</t>
  </si>
  <si>
    <t>L2抗暴-符印</t>
  </si>
  <si>
    <t>L3抗暴-符印</t>
  </si>
  <si>
    <t>L4抗暴-符印</t>
  </si>
  <si>
    <t>L5抗暴-符印</t>
  </si>
  <si>
    <t>L1生命-雕文</t>
  </si>
  <si>
    <t>L2生命-雕文</t>
  </si>
  <si>
    <t>L3生命-雕文</t>
  </si>
  <si>
    <t>L4生命-雕文</t>
  </si>
  <si>
    <t>L5生命-雕文</t>
  </si>
  <si>
    <t>L1物攻-雕文</t>
  </si>
  <si>
    <t>L2物攻-雕文</t>
  </si>
  <si>
    <t>L3物攻-雕文</t>
  </si>
  <si>
    <t>L4物攻-雕文</t>
  </si>
  <si>
    <t>L5物攻-雕文</t>
  </si>
  <si>
    <t>L1魔抗-雕文</t>
  </si>
  <si>
    <t>L2魔抗-雕文</t>
  </si>
  <si>
    <t>L3魔抗-雕文</t>
  </si>
  <si>
    <t>L4魔抗-雕文</t>
  </si>
  <si>
    <t>L5魔抗-雕文</t>
  </si>
  <si>
    <t>L1命中-雕文</t>
  </si>
  <si>
    <t>L2命中-雕文</t>
  </si>
  <si>
    <t>L3命中-雕文</t>
  </si>
  <si>
    <t>L4命中-雕文</t>
  </si>
  <si>
    <t>L5命中-雕文</t>
  </si>
  <si>
    <t>L1抗暴-雕文</t>
  </si>
  <si>
    <t>L2抗暴-雕文</t>
  </si>
  <si>
    <t>L3抗暴-雕文</t>
  </si>
  <si>
    <t>L4抗暴-雕文</t>
  </si>
  <si>
    <t>L5抗暴-雕文</t>
  </si>
  <si>
    <t>L1穿甲-雕文</t>
  </si>
  <si>
    <t>L2穿甲-雕文</t>
  </si>
  <si>
    <t>L3穿甲-雕文</t>
  </si>
  <si>
    <t>L4穿甲-雕文</t>
  </si>
  <si>
    <t>L5穿甲-雕文</t>
  </si>
  <si>
    <t>L1破法-雕文</t>
  </si>
  <si>
    <t>L2破法-雕文</t>
  </si>
  <si>
    <t>L3破法-雕文</t>
  </si>
  <si>
    <t>L4破法-雕文</t>
  </si>
  <si>
    <t>L5破法-雕文</t>
  </si>
  <si>
    <t>名字</t>
    <phoneticPr fontId="1" type="noConversion"/>
  </si>
  <si>
    <t>属性</t>
    <phoneticPr fontId="1" type="noConversion"/>
  </si>
  <si>
    <t>L1生命-印記</t>
    <phoneticPr fontId="1" type="noConversion"/>
  </si>
  <si>
    <t>L2生命-印記</t>
    <phoneticPr fontId="1" type="noConversion"/>
  </si>
  <si>
    <t>L3生命-印記</t>
    <phoneticPr fontId="1" type="noConversion"/>
  </si>
  <si>
    <t>L4生命-印記</t>
    <phoneticPr fontId="1" type="noConversion"/>
  </si>
  <si>
    <t>L5生命-印記</t>
    <phoneticPr fontId="1" type="noConversion"/>
  </si>
  <si>
    <t>L1物攻-印記</t>
    <phoneticPr fontId="1" type="noConversion"/>
  </si>
  <si>
    <t>L2物攻-印記</t>
    <phoneticPr fontId="1" type="noConversion"/>
  </si>
  <si>
    <t>L3物攻-印記</t>
    <phoneticPr fontId="1" type="noConversion"/>
  </si>
  <si>
    <t>L4物攻-印記</t>
    <phoneticPr fontId="1" type="noConversion"/>
  </si>
  <si>
    <t>L5物攻-印記</t>
    <phoneticPr fontId="1" type="noConversion"/>
  </si>
  <si>
    <t>L1護甲-印記</t>
    <phoneticPr fontId="1" type="noConversion"/>
  </si>
  <si>
    <t>L2護甲-印記</t>
    <phoneticPr fontId="1" type="noConversion"/>
  </si>
  <si>
    <t>L3護甲-印記</t>
    <phoneticPr fontId="1" type="noConversion"/>
  </si>
  <si>
    <t>L4護甲-印記</t>
    <phoneticPr fontId="1" type="noConversion"/>
  </si>
  <si>
    <t>L5護甲-印記</t>
    <phoneticPr fontId="1" type="noConversion"/>
  </si>
  <si>
    <t>L1魔傷-印記</t>
    <phoneticPr fontId="1" type="noConversion"/>
  </si>
  <si>
    <t>L2魔傷-印記</t>
    <phoneticPr fontId="1" type="noConversion"/>
  </si>
  <si>
    <t>L3魔傷-印記</t>
    <phoneticPr fontId="1" type="noConversion"/>
  </si>
  <si>
    <t>L4魔傷-印記</t>
    <phoneticPr fontId="1" type="noConversion"/>
  </si>
  <si>
    <t>L5魔傷-印記</t>
    <phoneticPr fontId="1" type="noConversion"/>
  </si>
  <si>
    <t>L1魔抗-印記</t>
    <phoneticPr fontId="1" type="noConversion"/>
  </si>
  <si>
    <t>L2魔抗-印記</t>
    <phoneticPr fontId="1" type="noConversion"/>
  </si>
  <si>
    <t>L3魔抗-印記</t>
    <phoneticPr fontId="1" type="noConversion"/>
  </si>
  <si>
    <t>L4魔抗-印記</t>
    <phoneticPr fontId="1" type="noConversion"/>
  </si>
  <si>
    <t>L5魔抗-印記</t>
    <phoneticPr fontId="1" type="noConversion"/>
  </si>
  <si>
    <t>L1命中-印記</t>
    <phoneticPr fontId="1" type="noConversion"/>
  </si>
  <si>
    <t>L2命中-印記</t>
    <phoneticPr fontId="1" type="noConversion"/>
  </si>
  <si>
    <t>L3命中-印記</t>
    <phoneticPr fontId="1" type="noConversion"/>
  </si>
  <si>
    <t>L4命中-印記</t>
    <phoneticPr fontId="1" type="noConversion"/>
  </si>
  <si>
    <t>L5命中-印記</t>
    <phoneticPr fontId="1" type="noConversion"/>
  </si>
  <si>
    <t>L1閃避-印記</t>
    <phoneticPr fontId="1" type="noConversion"/>
  </si>
  <si>
    <t>L2閃避-印記</t>
    <phoneticPr fontId="1" type="noConversion"/>
  </si>
  <si>
    <t>L3閃避-印記</t>
    <phoneticPr fontId="1" type="noConversion"/>
  </si>
  <si>
    <t>L4閃避-印記</t>
    <phoneticPr fontId="1" type="noConversion"/>
  </si>
  <si>
    <t>L5閃避-印記</t>
    <phoneticPr fontId="1" type="noConversion"/>
  </si>
  <si>
    <t>L1暴擊-印記</t>
    <phoneticPr fontId="1" type="noConversion"/>
  </si>
  <si>
    <t>L2暴擊-印記</t>
    <phoneticPr fontId="1" type="noConversion"/>
  </si>
  <si>
    <t>L3暴擊-印記</t>
    <phoneticPr fontId="1" type="noConversion"/>
  </si>
  <si>
    <t>L4暴擊-印記</t>
    <phoneticPr fontId="1" type="noConversion"/>
  </si>
  <si>
    <t>L5暴擊-印記</t>
    <phoneticPr fontId="1" type="noConversion"/>
  </si>
  <si>
    <t>L1抗暴-印記</t>
    <phoneticPr fontId="1" type="noConversion"/>
  </si>
  <si>
    <t>L2抗暴-印記</t>
    <phoneticPr fontId="1" type="noConversion"/>
  </si>
  <si>
    <t>L3抗暴-印記</t>
    <phoneticPr fontId="1" type="noConversion"/>
  </si>
  <si>
    <t>L4抗暴-印記</t>
    <phoneticPr fontId="1" type="noConversion"/>
  </si>
  <si>
    <t>L5抗暴-印記</t>
    <phoneticPr fontId="1" type="noConversion"/>
  </si>
  <si>
    <t>L1穿甲-印記</t>
    <phoneticPr fontId="1" type="noConversion"/>
  </si>
  <si>
    <t>L2穿甲-印記</t>
    <phoneticPr fontId="1" type="noConversion"/>
  </si>
  <si>
    <t>L3穿甲-印記</t>
    <phoneticPr fontId="1" type="noConversion"/>
  </si>
  <si>
    <t>L4穿甲-印記</t>
    <phoneticPr fontId="1" type="noConversion"/>
  </si>
  <si>
    <t>L5穿甲-印記</t>
    <phoneticPr fontId="1" type="noConversion"/>
  </si>
  <si>
    <t>L1破法-印記</t>
    <phoneticPr fontId="1" type="noConversion"/>
  </si>
  <si>
    <t>L2破法-印記</t>
    <phoneticPr fontId="1" type="noConversion"/>
  </si>
  <si>
    <t>L3破法-印記</t>
    <phoneticPr fontId="1" type="noConversion"/>
  </si>
  <si>
    <t>L4破法-印記</t>
    <phoneticPr fontId="1" type="noConversion"/>
  </si>
  <si>
    <t>L5破法-印記</t>
    <phoneticPr fontId="1" type="noConversion"/>
  </si>
  <si>
    <t>L1護甲-雕文</t>
    <phoneticPr fontId="1" type="noConversion"/>
  </si>
  <si>
    <t>L2護甲-雕文</t>
    <phoneticPr fontId="1" type="noConversion"/>
  </si>
  <si>
    <t>L3護甲-雕文</t>
    <phoneticPr fontId="1" type="noConversion"/>
  </si>
  <si>
    <t>L4護甲-雕文</t>
    <phoneticPr fontId="1" type="noConversion"/>
  </si>
  <si>
    <t>L5護甲-雕文</t>
    <phoneticPr fontId="1" type="noConversion"/>
  </si>
  <si>
    <t>L1魔傷-雕文</t>
    <phoneticPr fontId="1" type="noConversion"/>
  </si>
  <si>
    <t>L2魔傷-雕文</t>
    <phoneticPr fontId="1" type="noConversion"/>
  </si>
  <si>
    <t>L3魔傷-雕文</t>
    <phoneticPr fontId="1" type="noConversion"/>
  </si>
  <si>
    <t>L4魔傷-雕文</t>
    <phoneticPr fontId="1" type="noConversion"/>
  </si>
  <si>
    <t>L5魔傷-雕文</t>
    <phoneticPr fontId="1" type="noConversion"/>
  </si>
  <si>
    <t>L1閃避-雕文</t>
    <phoneticPr fontId="1" type="noConversion"/>
  </si>
  <si>
    <t>L2閃避-雕文</t>
    <phoneticPr fontId="1" type="noConversion"/>
  </si>
  <si>
    <t>L3閃避-雕文</t>
    <phoneticPr fontId="1" type="noConversion"/>
  </si>
  <si>
    <t>L4閃避-雕文</t>
    <phoneticPr fontId="1" type="noConversion"/>
  </si>
  <si>
    <t>L5閃避-雕文</t>
    <phoneticPr fontId="1" type="noConversion"/>
  </si>
  <si>
    <t>L1暴擊-雕文</t>
    <phoneticPr fontId="1" type="noConversion"/>
  </si>
  <si>
    <t>L2暴擊-雕文</t>
    <phoneticPr fontId="1" type="noConversion"/>
  </si>
  <si>
    <t>L3暴擊-雕文</t>
    <phoneticPr fontId="1" type="noConversion"/>
  </si>
  <si>
    <t>L4暴擊-雕文</t>
    <phoneticPr fontId="1" type="noConversion"/>
  </si>
  <si>
    <t>L5暴擊-雕文</t>
    <phoneticPr fontId="1" type="noConversion"/>
  </si>
  <si>
    <t>L1護甲-符印</t>
    <phoneticPr fontId="1" type="noConversion"/>
  </si>
  <si>
    <t>L2護甲-符印</t>
    <phoneticPr fontId="1" type="noConversion"/>
  </si>
  <si>
    <t>L3護甲-符印</t>
    <phoneticPr fontId="1" type="noConversion"/>
  </si>
  <si>
    <t>L4護甲-符印</t>
    <phoneticPr fontId="1" type="noConversion"/>
  </si>
  <si>
    <t>L5護甲-符印</t>
    <phoneticPr fontId="1" type="noConversion"/>
  </si>
  <si>
    <t>L1魔傷-符印</t>
    <phoneticPr fontId="1" type="noConversion"/>
  </si>
  <si>
    <t>L2魔傷-符印</t>
    <phoneticPr fontId="1" type="noConversion"/>
  </si>
  <si>
    <t>L3魔傷-符印</t>
    <phoneticPr fontId="1" type="noConversion"/>
  </si>
  <si>
    <t>L4魔傷-符印</t>
    <phoneticPr fontId="1" type="noConversion"/>
  </si>
  <si>
    <t>L5魔傷-符印</t>
    <phoneticPr fontId="1" type="noConversion"/>
  </si>
  <si>
    <t>L1閃避-符印</t>
    <phoneticPr fontId="1" type="noConversion"/>
  </si>
  <si>
    <t>L2閃避-符印</t>
    <phoneticPr fontId="1" type="noConversion"/>
  </si>
  <si>
    <t>L3閃避-符印</t>
    <phoneticPr fontId="1" type="noConversion"/>
  </si>
  <si>
    <t>L4閃避-符印</t>
    <phoneticPr fontId="1" type="noConversion"/>
  </si>
  <si>
    <t>L5閃避-符印</t>
    <phoneticPr fontId="1" type="noConversion"/>
  </si>
  <si>
    <t>L1暴擊-符印</t>
    <phoneticPr fontId="1" type="noConversion"/>
  </si>
  <si>
    <t>L2暴擊-符印</t>
    <phoneticPr fontId="1" type="noConversion"/>
  </si>
  <si>
    <t>L3暴擊-符印</t>
    <phoneticPr fontId="1" type="noConversion"/>
  </si>
  <si>
    <t>L4暴擊-符印</t>
    <phoneticPr fontId="1" type="noConversion"/>
  </si>
  <si>
    <t>L5暴擊-符印</t>
    <phoneticPr fontId="1" type="noConversion"/>
  </si>
  <si>
    <t>L1物攻-精華</t>
    <phoneticPr fontId="1" type="noConversion"/>
  </si>
  <si>
    <t>L2物攻-精華</t>
    <phoneticPr fontId="1" type="noConversion"/>
  </si>
  <si>
    <t>L3物攻-精華</t>
    <phoneticPr fontId="1" type="noConversion"/>
  </si>
  <si>
    <t>L4物攻-精華</t>
    <phoneticPr fontId="1" type="noConversion"/>
  </si>
  <si>
    <t>L5物攻-精華</t>
    <phoneticPr fontId="1" type="noConversion"/>
  </si>
  <si>
    <t>L1魔傷-精華</t>
    <phoneticPr fontId="1" type="noConversion"/>
  </si>
  <si>
    <t>L2魔傷-精華</t>
    <phoneticPr fontId="1" type="noConversion"/>
  </si>
  <si>
    <t>L3魔傷-精華</t>
    <phoneticPr fontId="1" type="noConversion"/>
  </si>
  <si>
    <t>L4魔傷-精華</t>
    <phoneticPr fontId="1" type="noConversion"/>
  </si>
  <si>
    <t>L5魔傷-精華</t>
    <phoneticPr fontId="1" type="noConversion"/>
  </si>
  <si>
    <t>L1暴擊-精華</t>
    <phoneticPr fontId="1" type="noConversion"/>
  </si>
  <si>
    <t>L2暴擊-精華</t>
    <phoneticPr fontId="1" type="noConversion"/>
  </si>
  <si>
    <t>L3暴擊-精華</t>
    <phoneticPr fontId="1" type="noConversion"/>
  </si>
  <si>
    <t>L4暴擊-精華</t>
    <phoneticPr fontId="1" type="noConversion"/>
  </si>
  <si>
    <t>L5暴擊-精華</t>
    <phoneticPr fontId="1" type="noConversion"/>
  </si>
  <si>
    <t>L1生命-精華</t>
    <phoneticPr fontId="1" type="noConversion"/>
  </si>
  <si>
    <t>L2生命-精華</t>
    <phoneticPr fontId="1" type="noConversion"/>
  </si>
  <si>
    <t>L3生命-精華</t>
    <phoneticPr fontId="1" type="noConversion"/>
  </si>
  <si>
    <t>L4生命-精華</t>
    <phoneticPr fontId="1" type="noConversion"/>
  </si>
  <si>
    <t>L5生命-精華</t>
    <phoneticPr fontId="1" type="noConversion"/>
  </si>
  <si>
    <t>L1吸血-精華</t>
    <phoneticPr fontId="1" type="noConversion"/>
  </si>
  <si>
    <t>L2吸血-精華</t>
    <phoneticPr fontId="1" type="noConversion"/>
  </si>
  <si>
    <t>L3吸血-精華</t>
    <phoneticPr fontId="1" type="noConversion"/>
  </si>
  <si>
    <t>L4吸血-精華</t>
    <phoneticPr fontId="1" type="noConversion"/>
  </si>
  <si>
    <t>L5吸血-精華</t>
    <phoneticPr fontId="1" type="noConversion"/>
  </si>
  <si>
    <t>L1穿甲-精華</t>
    <phoneticPr fontId="1" type="noConversion"/>
  </si>
  <si>
    <t>L2穿甲-精華</t>
    <phoneticPr fontId="1" type="noConversion"/>
  </si>
  <si>
    <t>L3穿甲-精華</t>
    <phoneticPr fontId="1" type="noConversion"/>
  </si>
  <si>
    <t>L4穿甲-精華</t>
    <phoneticPr fontId="1" type="noConversion"/>
  </si>
  <si>
    <t>L5穿甲-精華</t>
    <phoneticPr fontId="1" type="noConversion"/>
  </si>
  <si>
    <t>L1破法-精華</t>
    <phoneticPr fontId="1" type="noConversion"/>
  </si>
  <si>
    <t>L2破法-精華</t>
    <phoneticPr fontId="1" type="noConversion"/>
  </si>
  <si>
    <t>L3破法-精華</t>
    <phoneticPr fontId="1" type="noConversion"/>
  </si>
  <si>
    <t>L4破法-精華</t>
    <phoneticPr fontId="1" type="noConversion"/>
  </si>
  <si>
    <t>L5破法-精華</t>
    <phoneticPr fontId="1" type="noConversion"/>
  </si>
  <si>
    <t>4_958</t>
  </si>
  <si>
    <t>4_2062</t>
  </si>
  <si>
    <t>4_4583</t>
  </si>
  <si>
    <t>4_8145</t>
  </si>
  <si>
    <t>4_14520</t>
  </si>
  <si>
    <t>5_104</t>
  </si>
  <si>
    <t>5_229</t>
  </si>
  <si>
    <t>5_416</t>
  </si>
  <si>
    <t>5_729</t>
  </si>
  <si>
    <t>6_41</t>
  </si>
  <si>
    <t>6_83</t>
  </si>
  <si>
    <t>6_187</t>
  </si>
  <si>
    <t>6_333</t>
  </si>
  <si>
    <t>6_604</t>
  </si>
  <si>
    <t>7_104</t>
  </si>
  <si>
    <t>7_229</t>
  </si>
  <si>
    <t>7_416</t>
  </si>
  <si>
    <t>7_729</t>
  </si>
  <si>
    <t>8_41</t>
  </si>
  <si>
    <t>8_83</t>
  </si>
  <si>
    <t>8_187</t>
  </si>
  <si>
    <t>8_333</t>
  </si>
  <si>
    <t>8_604</t>
  </si>
  <si>
    <t>9_41</t>
  </si>
  <si>
    <t>9_104</t>
  </si>
  <si>
    <t>9_229</t>
  </si>
  <si>
    <t>9_416</t>
  </si>
  <si>
    <t>9_729</t>
  </si>
  <si>
    <t>10_41</t>
  </si>
  <si>
    <t>10_104</t>
  </si>
  <si>
    <t>10_229</t>
  </si>
  <si>
    <t>10_416</t>
  </si>
  <si>
    <t>10_729</t>
  </si>
  <si>
    <t>11_41</t>
  </si>
  <si>
    <t>11_104</t>
  </si>
  <si>
    <t>11_229</t>
  </si>
  <si>
    <t>11_416</t>
  </si>
  <si>
    <t>11_729</t>
  </si>
  <si>
    <t>12_41</t>
  </si>
  <si>
    <t>12_104</t>
  </si>
  <si>
    <t>12_229</t>
  </si>
  <si>
    <t>12_416</t>
  </si>
  <si>
    <t>12_729</t>
  </si>
  <si>
    <t>15_41</t>
  </si>
  <si>
    <t>15_104</t>
  </si>
  <si>
    <t>15_229</t>
  </si>
  <si>
    <t>15_416</t>
  </si>
  <si>
    <t>15_729</t>
  </si>
  <si>
    <t>16_41</t>
  </si>
  <si>
    <t>16_104</t>
  </si>
  <si>
    <t>16_229</t>
  </si>
  <si>
    <t>16_416</t>
  </si>
  <si>
    <t>16_729</t>
  </si>
  <si>
    <t>5_187</t>
  </si>
  <si>
    <t>5_916</t>
  </si>
  <si>
    <t>5_1625</t>
  </si>
  <si>
    <t>5_2895</t>
  </si>
  <si>
    <t>7_187</t>
  </si>
  <si>
    <t>7_916</t>
  </si>
  <si>
    <t>7_1625</t>
  </si>
  <si>
    <t>7_2895</t>
  </si>
  <si>
    <t>11_187</t>
  </si>
  <si>
    <t>11_916</t>
  </si>
  <si>
    <t>11_1625</t>
  </si>
  <si>
    <t>11_2895</t>
  </si>
  <si>
    <t>4_3791</t>
  </si>
  <si>
    <t>4_8229</t>
  </si>
  <si>
    <t>4_18333</t>
  </si>
  <si>
    <t>4_32604</t>
  </si>
  <si>
    <t>4_58062</t>
  </si>
  <si>
    <t>13_187</t>
  </si>
  <si>
    <t>13_416</t>
  </si>
  <si>
    <t>13_916</t>
  </si>
  <si>
    <t>13_1625</t>
  </si>
  <si>
    <t>13_2895</t>
  </si>
  <si>
    <t>15_187</t>
  </si>
  <si>
    <t>15_916</t>
  </si>
  <si>
    <t>15_1625</t>
  </si>
  <si>
    <t>15_2895</t>
  </si>
  <si>
    <t>16_187</t>
  </si>
  <si>
    <t>16_916</t>
  </si>
  <si>
    <t>16_1625</t>
  </si>
  <si>
    <t>16_2895</t>
  </si>
  <si>
    <t>生命+958|個人副本獲得。</t>
    <phoneticPr fontId="1" type="noConversion"/>
  </si>
  <si>
    <t>物攻+41|個人副本獲得。</t>
    <phoneticPr fontId="1" type="noConversion"/>
  </si>
  <si>
    <t>護甲+41|個人副本獲得。</t>
    <phoneticPr fontId="1" type="noConversion"/>
  </si>
  <si>
    <t>魔傷+41|個人副本獲得。</t>
    <phoneticPr fontId="1" type="noConversion"/>
  </si>
  <si>
    <t>魔抗+41|個人副本獲得。</t>
    <phoneticPr fontId="1" type="noConversion"/>
  </si>
  <si>
    <t>命中+41|個人副本獲得。</t>
    <phoneticPr fontId="1" type="noConversion"/>
  </si>
  <si>
    <t>閃避+41|個人副本獲得。</t>
    <phoneticPr fontId="1" type="noConversion"/>
  </si>
  <si>
    <t>暴擊+41|個人副本獲得。</t>
    <phoneticPr fontId="1" type="noConversion"/>
  </si>
  <si>
    <t>抗暴+41|個人副本獲得。</t>
    <phoneticPr fontId="1" type="noConversion"/>
  </si>
  <si>
    <t>穿甲+41|個人副本獲得。</t>
    <phoneticPr fontId="1" type="noConversion"/>
  </si>
  <si>
    <t>破法+41|個人副本獲得。</t>
    <phoneticPr fontId="1" type="noConversion"/>
  </si>
  <si>
    <t>生命+2062|符文升級或符文熔煉獲得。</t>
  </si>
  <si>
    <t>生命+4583|符文升級或符文熔煉獲得。</t>
  </si>
  <si>
    <t>生命+8145|符文升級或符文熔煉獲得。</t>
  </si>
  <si>
    <t>生命+14520|符文升級或符文熔煉獲得。</t>
  </si>
  <si>
    <t>物攻+104|符文升級或符文熔煉獲得。</t>
  </si>
  <si>
    <t>物攻+229|符文升級或符文熔煉獲得。</t>
  </si>
  <si>
    <t>物攻+416|符文升級或符文熔煉獲得。</t>
  </si>
  <si>
    <t>物攻+729|符文升級或符文熔煉獲得。</t>
  </si>
  <si>
    <t>護甲+83|符文升級或符文熔煉獲得。</t>
  </si>
  <si>
    <t>護甲+187|符文升級或符文熔煉獲得。</t>
  </si>
  <si>
    <t>護甲+333|符文升級或符文熔煉獲得。</t>
  </si>
  <si>
    <t>護甲+604|符文升級或符文熔煉獲得。</t>
  </si>
  <si>
    <t>魔傷+104|符文升級或符文熔煉獲得。</t>
  </si>
  <si>
    <t>魔傷+229|符文升級或符文熔煉獲得。</t>
  </si>
  <si>
    <t>魔傷+416|符文升級或符文熔煉獲得。</t>
  </si>
  <si>
    <t>魔傷+729|符文升級或符文熔煉獲得。</t>
  </si>
  <si>
    <t>魔抗+83|符文升級或符文熔煉獲得。</t>
  </si>
  <si>
    <t>魔抗+187|符文升級或符文熔煉獲得。</t>
  </si>
  <si>
    <t>魔抗+333|符文升級或符文熔煉獲得。</t>
  </si>
  <si>
    <t>魔抗+604|符文升級或符文熔煉獲得。</t>
  </si>
  <si>
    <t>命中+104|符文升級或符文熔煉獲得。</t>
  </si>
  <si>
    <t>命中+229|符文升級或符文熔煉獲得。</t>
  </si>
  <si>
    <t>命中+416|符文升級或符文熔煉獲得。</t>
  </si>
  <si>
    <t>命中+729|符文升級或符文熔煉獲得。</t>
  </si>
  <si>
    <t>閃避+104|符文升級或符文熔煉獲得。</t>
  </si>
  <si>
    <t>閃避+229|符文升級或符文熔煉獲得。</t>
  </si>
  <si>
    <t>閃避+416|符文升級或符文熔煉獲得。</t>
  </si>
  <si>
    <t>閃避+729|符文升級或符文熔煉獲得。</t>
  </si>
  <si>
    <t>暴擊+104|符文升級或符文熔煉獲得。</t>
  </si>
  <si>
    <t>暴擊+229|符文升級或符文熔煉獲得。</t>
  </si>
  <si>
    <t>暴擊+416|符文升級或符文熔煉獲得。</t>
  </si>
  <si>
    <t>暴擊+729|符文升級或符文熔煉獲得。</t>
  </si>
  <si>
    <t>抗暴+104|符文升級或符文熔煉獲得。</t>
  </si>
  <si>
    <t>抗暴+229|符文升級或符文熔煉獲得。</t>
  </si>
  <si>
    <t>抗暴+416|符文升級或符文熔煉獲得。</t>
  </si>
  <si>
    <t>抗暴+729|符文升級或符文熔煉獲得。</t>
  </si>
  <si>
    <t>穿甲+104|符文升級或符文熔煉獲得。</t>
  </si>
  <si>
    <t>穿甲+229|符文升級或符文熔煉獲得。</t>
  </si>
  <si>
    <t>穿甲+416|符文升級或符文熔煉獲得。</t>
  </si>
  <si>
    <t>穿甲+729|符文升級或符文熔煉獲得。</t>
  </si>
  <si>
    <t>破法+104|符文升級或符文熔煉獲得。</t>
  </si>
  <si>
    <t>破法+229|符文升級或符文熔煉獲得。</t>
  </si>
  <si>
    <t>破法+416|符文升級或符文熔煉獲得。</t>
  </si>
  <si>
    <t>破法+729|符文升級或符文熔煉獲得。</t>
  </si>
  <si>
    <t>物攻+916|符文升級或符文熔煉獲得。</t>
  </si>
  <si>
    <t>物攻+1625|符文升級或符文熔煉獲得。</t>
  </si>
  <si>
    <t>物攻+2895|符文升級或符文熔煉獲得。</t>
  </si>
  <si>
    <t>魔傷+916|符文升級或符文熔煉獲得。</t>
  </si>
  <si>
    <t>魔傷+1625|符文升級或符文熔煉獲得。</t>
  </si>
  <si>
    <t>魔傷+2895|符文升級或符文熔煉獲得。</t>
  </si>
  <si>
    <t>暴擊+916|符文升級或符文熔煉獲得。</t>
  </si>
  <si>
    <t>暴擊+1625|符文升級或符文熔煉獲得。</t>
  </si>
  <si>
    <t>暴擊+2895|符文升級或符文熔煉獲得。</t>
  </si>
  <si>
    <t>生命+8229|符文升級或符文熔煉獲得。</t>
  </si>
  <si>
    <t>生命+18333|符文升級或符文熔煉獲得。</t>
  </si>
  <si>
    <t>生命+32604|符文升級或符文熔煉獲得。</t>
  </si>
  <si>
    <t>生命+58062|符文升級或符文熔煉獲得。</t>
  </si>
  <si>
    <t>吸血+416|符文升級或符文熔煉獲得。</t>
  </si>
  <si>
    <t>吸血+916|符文升級或符文熔煉獲得。</t>
  </si>
  <si>
    <t>吸血+1625|符文升級或符文熔煉獲得。</t>
  </si>
  <si>
    <t>吸血+2895|符文升級或符文熔煉獲得。</t>
  </si>
  <si>
    <t>穿甲+916|符文升級或符文熔煉獲得。</t>
  </si>
  <si>
    <t>穿甲+1625|符文升級或符文熔煉獲得。</t>
  </si>
  <si>
    <t>穿甲+2895|符文升級或符文熔煉獲得。</t>
  </si>
  <si>
    <t>破法+916|符文升級或符文熔煉獲得。</t>
  </si>
  <si>
    <t>破法+1625|符文升級或符文熔煉獲得。</t>
  </si>
  <si>
    <t>破法+2895|符文升級或符文熔煉獲得。</t>
  </si>
  <si>
    <t>物攻+187|兌換商店積分兌換。</t>
    <phoneticPr fontId="1" type="noConversion"/>
  </si>
  <si>
    <t>魔傷+187|兌換商店積分兌換。</t>
    <phoneticPr fontId="1" type="noConversion"/>
  </si>
  <si>
    <t>暴擊+187|兌換商店積分兌換。</t>
    <phoneticPr fontId="1" type="noConversion"/>
  </si>
  <si>
    <t>生命+3791|兌換商店積分兌換。</t>
    <phoneticPr fontId="1" type="noConversion"/>
  </si>
  <si>
    <t>吸血+187|兌換商店積分兌換。</t>
    <phoneticPr fontId="1" type="noConversion"/>
  </si>
  <si>
    <t>穿甲+187|兌換商店積分兌換。</t>
    <phoneticPr fontId="1" type="noConversion"/>
  </si>
  <si>
    <t>破法+187|兌換商店積分兌換。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</si>
</sst>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华文细黑"/>
      <family val="3"/>
      <charset val="134"/>
    </font>
    <font>
      <sz val="36"/>
      <color theme="1"/>
      <name val="微软雅黑"/>
      <family val="2"/>
      <charset val="134"/>
    </font>
    <font>
      <sz val="24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D20" sqref="D20"/>
    </sheetView>
  </sheetViews>
  <sheetFormatPr defaultColWidth="9.625" defaultRowHeight="16.5"/>
  <cols>
    <col min="1" max="3" width="9.625" style="1"/>
    <col min="4" max="4" width="12.75" style="1" customWidth="1"/>
    <col min="5" max="5" width="46.625" style="35" bestFit="1" customWidth="1"/>
    <col min="6" max="9" width="9.625" style="1"/>
    <col min="10" max="10" width="9.625" style="35"/>
    <col min="11" max="16384" width="9.625" style="1"/>
  </cols>
  <sheetData>
    <row r="1" spans="1:10" ht="16.5" customHeight="1">
      <c r="A1" s="82" t="s">
        <v>616</v>
      </c>
      <c r="B1" s="34" t="s">
        <v>50</v>
      </c>
      <c r="C1" s="34" t="s">
        <v>519</v>
      </c>
      <c r="D1" s="34" t="s">
        <v>513</v>
      </c>
      <c r="E1" s="36"/>
      <c r="G1" s="73" t="s">
        <v>574</v>
      </c>
      <c r="H1" s="74"/>
      <c r="I1" s="74"/>
      <c r="J1" s="75"/>
    </row>
    <row r="2" spans="1:10" ht="16.5" customHeight="1">
      <c r="A2" s="82"/>
      <c r="B2" s="34" t="s">
        <v>51</v>
      </c>
      <c r="C2" s="34" t="s">
        <v>521</v>
      </c>
      <c r="D2" s="34" t="s">
        <v>514</v>
      </c>
      <c r="E2" s="36"/>
      <c r="G2" s="53" t="s">
        <v>575</v>
      </c>
      <c r="H2" s="13" t="s">
        <v>576</v>
      </c>
      <c r="I2" s="13" t="s">
        <v>577</v>
      </c>
      <c r="J2" s="50" t="s">
        <v>578</v>
      </c>
    </row>
    <row r="3" spans="1:10" ht="16.5" customHeight="1">
      <c r="A3" s="82"/>
      <c r="B3" s="34" t="s">
        <v>504</v>
      </c>
      <c r="C3" s="34" t="s">
        <v>519</v>
      </c>
      <c r="D3" s="34" t="s">
        <v>517</v>
      </c>
      <c r="E3" s="36"/>
      <c r="G3" s="44" t="s">
        <v>538</v>
      </c>
      <c r="H3" s="44">
        <v>1</v>
      </c>
      <c r="I3" s="11"/>
      <c r="J3" s="45" t="s">
        <v>539</v>
      </c>
    </row>
    <row r="4" spans="1:10" ht="16.5" customHeight="1">
      <c r="A4" s="82"/>
      <c r="B4" s="34" t="s">
        <v>618</v>
      </c>
      <c r="C4" s="34" t="s">
        <v>619</v>
      </c>
      <c r="D4" s="34" t="s">
        <v>620</v>
      </c>
      <c r="E4" s="36" t="s">
        <v>622</v>
      </c>
      <c r="G4" s="67" t="s">
        <v>540</v>
      </c>
      <c r="H4" s="67">
        <v>2</v>
      </c>
      <c r="I4" s="13"/>
      <c r="J4" s="68" t="s">
        <v>1010</v>
      </c>
    </row>
    <row r="5" spans="1:10" ht="16.5" customHeight="1">
      <c r="A5" s="82"/>
      <c r="B5" s="34" t="s">
        <v>52</v>
      </c>
      <c r="C5" s="34" t="s">
        <v>519</v>
      </c>
      <c r="D5" s="34" t="s">
        <v>515</v>
      </c>
      <c r="E5" s="36" t="s">
        <v>509</v>
      </c>
      <c r="G5" s="44" t="s">
        <v>541</v>
      </c>
      <c r="H5" s="44">
        <v>3</v>
      </c>
      <c r="I5" s="11"/>
      <c r="J5" s="45" t="s">
        <v>539</v>
      </c>
    </row>
    <row r="6" spans="1:10" ht="16.5" customHeight="1">
      <c r="A6" s="82"/>
      <c r="B6" s="34" t="s">
        <v>590</v>
      </c>
      <c r="C6" s="34" t="s">
        <v>589</v>
      </c>
      <c r="D6" s="34" t="s">
        <v>591</v>
      </c>
      <c r="E6" s="36"/>
      <c r="G6" s="13" t="s">
        <v>13</v>
      </c>
      <c r="H6" s="13">
        <v>4</v>
      </c>
      <c r="I6" s="46">
        <v>100</v>
      </c>
      <c r="J6" s="36" t="s">
        <v>542</v>
      </c>
    </row>
    <row r="7" spans="1:10" ht="16.5" customHeight="1">
      <c r="A7" s="82"/>
      <c r="B7" s="34" t="s">
        <v>53</v>
      </c>
      <c r="C7" s="34" t="s">
        <v>519</v>
      </c>
      <c r="D7" s="34" t="s">
        <v>516</v>
      </c>
      <c r="E7" s="36"/>
      <c r="G7" s="13" t="s">
        <v>14</v>
      </c>
      <c r="H7" s="13">
        <v>5</v>
      </c>
      <c r="I7" s="46">
        <v>100</v>
      </c>
      <c r="J7" s="36" t="s">
        <v>543</v>
      </c>
    </row>
    <row r="8" spans="1:10" ht="16.5" customHeight="1">
      <c r="A8" s="82"/>
      <c r="B8" s="34" t="s">
        <v>595</v>
      </c>
      <c r="C8" s="34" t="s">
        <v>589</v>
      </c>
      <c r="D8" s="34" t="s">
        <v>602</v>
      </c>
      <c r="E8" s="36"/>
      <c r="G8" s="13" t="s">
        <v>15</v>
      </c>
      <c r="H8" s="13">
        <v>6</v>
      </c>
      <c r="I8" s="46">
        <v>100</v>
      </c>
      <c r="J8" s="36" t="s">
        <v>544</v>
      </c>
    </row>
    <row r="9" spans="1:10" ht="16.5" customHeight="1">
      <c r="A9" s="82"/>
      <c r="B9" s="34" t="s">
        <v>603</v>
      </c>
      <c r="C9" s="34" t="s">
        <v>605</v>
      </c>
      <c r="D9" s="34" t="s">
        <v>604</v>
      </c>
      <c r="E9" s="36"/>
      <c r="G9" s="13" t="s">
        <v>16</v>
      </c>
      <c r="H9" s="13">
        <v>7</v>
      </c>
      <c r="I9" s="46">
        <v>100</v>
      </c>
      <c r="J9" s="36" t="s">
        <v>545</v>
      </c>
    </row>
    <row r="10" spans="1:10" ht="16.5" customHeight="1">
      <c r="A10" s="82"/>
      <c r="B10" s="34" t="s">
        <v>510</v>
      </c>
      <c r="C10" s="34" t="s">
        <v>520</v>
      </c>
      <c r="D10" s="34" t="s">
        <v>518</v>
      </c>
      <c r="E10" s="36" t="s">
        <v>511</v>
      </c>
      <c r="G10" s="13" t="s">
        <v>537</v>
      </c>
      <c r="H10" s="13">
        <v>8</v>
      </c>
      <c r="I10" s="46">
        <v>100</v>
      </c>
      <c r="J10" s="36" t="s">
        <v>546</v>
      </c>
    </row>
    <row r="11" spans="1:10" ht="16.5" customHeight="1">
      <c r="A11" s="82"/>
      <c r="B11" s="34" t="s">
        <v>592</v>
      </c>
      <c r="C11" s="34" t="s">
        <v>589</v>
      </c>
      <c r="D11" s="34" t="s">
        <v>601</v>
      </c>
      <c r="E11" s="36"/>
      <c r="G11" s="13" t="s">
        <v>17</v>
      </c>
      <c r="H11" s="13">
        <v>9</v>
      </c>
      <c r="I11" s="46">
        <v>100</v>
      </c>
      <c r="J11" s="36" t="s">
        <v>547</v>
      </c>
    </row>
    <row r="12" spans="1:10" ht="16.5" customHeight="1">
      <c r="A12" s="82"/>
      <c r="B12" s="34" t="s">
        <v>593</v>
      </c>
      <c r="C12" s="34" t="s">
        <v>589</v>
      </c>
      <c r="D12" s="34" t="s">
        <v>594</v>
      </c>
      <c r="E12" s="36" t="s">
        <v>596</v>
      </c>
      <c r="G12" s="13" t="s">
        <v>18</v>
      </c>
      <c r="H12" s="13">
        <v>10</v>
      </c>
      <c r="I12" s="46">
        <v>100</v>
      </c>
      <c r="J12" s="36" t="s">
        <v>548</v>
      </c>
    </row>
    <row r="13" spans="1:10" ht="16.5" customHeight="1">
      <c r="A13" s="82"/>
      <c r="B13" s="34" t="s">
        <v>597</v>
      </c>
      <c r="C13" s="34" t="s">
        <v>598</v>
      </c>
      <c r="D13" s="34" t="s">
        <v>599</v>
      </c>
      <c r="E13" s="36" t="s">
        <v>600</v>
      </c>
      <c r="G13" s="13" t="s">
        <v>19</v>
      </c>
      <c r="H13" s="13">
        <v>11</v>
      </c>
      <c r="I13" s="46">
        <v>100</v>
      </c>
      <c r="J13" s="36" t="s">
        <v>549</v>
      </c>
    </row>
    <row r="14" spans="1:10" ht="16.5" customHeight="1">
      <c r="A14" s="82"/>
      <c r="B14" s="34" t="s">
        <v>624</v>
      </c>
      <c r="C14" s="34" t="s">
        <v>625</v>
      </c>
      <c r="D14" s="34" t="s">
        <v>626</v>
      </c>
      <c r="E14" s="36" t="s">
        <v>627</v>
      </c>
      <c r="G14" s="13" t="s">
        <v>20</v>
      </c>
      <c r="H14" s="13">
        <v>12</v>
      </c>
      <c r="I14" s="46">
        <v>100</v>
      </c>
      <c r="J14" s="36" t="s">
        <v>550</v>
      </c>
    </row>
    <row r="15" spans="1:10" ht="16.5" customHeight="1">
      <c r="A15" s="82"/>
      <c r="B15" s="34" t="s">
        <v>828</v>
      </c>
      <c r="C15" s="34" t="s">
        <v>829</v>
      </c>
      <c r="D15" s="34" t="s">
        <v>830</v>
      </c>
      <c r="E15" s="36" t="s">
        <v>831</v>
      </c>
      <c r="G15" s="13" t="s">
        <v>505</v>
      </c>
      <c r="H15" s="13">
        <v>13</v>
      </c>
      <c r="I15" s="46">
        <v>100</v>
      </c>
      <c r="J15" s="36" t="s">
        <v>551</v>
      </c>
    </row>
    <row r="16" spans="1:10">
      <c r="G16" s="13" t="s">
        <v>21</v>
      </c>
      <c r="H16" s="13">
        <v>14</v>
      </c>
      <c r="I16" s="46">
        <v>100</v>
      </c>
      <c r="J16" s="36" t="s">
        <v>552</v>
      </c>
    </row>
    <row r="17" spans="1:10">
      <c r="A17" s="76" t="s">
        <v>617</v>
      </c>
      <c r="B17" s="34" t="s">
        <v>606</v>
      </c>
      <c r="C17" s="34" t="s">
        <v>607</v>
      </c>
      <c r="D17" s="34" t="s">
        <v>609</v>
      </c>
      <c r="E17" s="36"/>
      <c r="G17" s="13" t="s">
        <v>22</v>
      </c>
      <c r="H17" s="13">
        <v>15</v>
      </c>
      <c r="I17" s="46">
        <v>100</v>
      </c>
      <c r="J17" s="36" t="s">
        <v>553</v>
      </c>
    </row>
    <row r="18" spans="1:10">
      <c r="A18" s="77"/>
      <c r="B18" s="34" t="s">
        <v>610</v>
      </c>
      <c r="C18" s="34" t="s">
        <v>607</v>
      </c>
      <c r="D18" s="34" t="s">
        <v>611</v>
      </c>
      <c r="E18" s="36"/>
      <c r="G18" s="13" t="s">
        <v>23</v>
      </c>
      <c r="H18" s="13">
        <v>16</v>
      </c>
      <c r="I18" s="46">
        <v>100</v>
      </c>
      <c r="J18" s="36" t="s">
        <v>554</v>
      </c>
    </row>
    <row r="19" spans="1:10">
      <c r="A19" s="77"/>
      <c r="B19" s="34" t="s">
        <v>613</v>
      </c>
      <c r="C19" s="34" t="s">
        <v>612</v>
      </c>
      <c r="D19" s="34" t="s">
        <v>614</v>
      </c>
      <c r="E19" s="36"/>
      <c r="G19" s="47" t="s">
        <v>555</v>
      </c>
      <c r="H19" s="47">
        <v>17</v>
      </c>
      <c r="I19" s="57">
        <v>100</v>
      </c>
      <c r="J19" s="36" t="s">
        <v>556</v>
      </c>
    </row>
    <row r="20" spans="1:10">
      <c r="A20" s="78"/>
      <c r="B20" s="34" t="s">
        <v>608</v>
      </c>
      <c r="C20" s="34" t="s">
        <v>607</v>
      </c>
      <c r="D20" s="34" t="s">
        <v>621</v>
      </c>
      <c r="E20" s="36" t="s">
        <v>615</v>
      </c>
      <c r="G20" s="47" t="s">
        <v>557</v>
      </c>
      <c r="H20" s="47">
        <v>18</v>
      </c>
      <c r="I20" s="57">
        <v>100</v>
      </c>
      <c r="J20" s="36" t="s">
        <v>558</v>
      </c>
    </row>
    <row r="21" spans="1:10">
      <c r="G21" s="47" t="s">
        <v>559</v>
      </c>
      <c r="H21" s="47">
        <v>19</v>
      </c>
      <c r="I21" s="57">
        <v>100</v>
      </c>
      <c r="J21" s="36" t="s">
        <v>560</v>
      </c>
    </row>
    <row r="22" spans="1:10">
      <c r="G22" s="47" t="s">
        <v>561</v>
      </c>
      <c r="H22" s="47">
        <v>20</v>
      </c>
      <c r="I22" s="57">
        <v>100</v>
      </c>
      <c r="J22" s="36" t="s">
        <v>562</v>
      </c>
    </row>
    <row r="23" spans="1:10">
      <c r="A23" s="79" t="s">
        <v>623</v>
      </c>
      <c r="B23" s="57">
        <v>1</v>
      </c>
      <c r="C23" s="57" t="s">
        <v>634</v>
      </c>
      <c r="G23" s="47" t="s">
        <v>563</v>
      </c>
      <c r="H23" s="47">
        <v>21</v>
      </c>
      <c r="I23" s="57">
        <v>100</v>
      </c>
      <c r="J23" s="36" t="s">
        <v>564</v>
      </c>
    </row>
    <row r="24" spans="1:10">
      <c r="A24" s="80"/>
      <c r="B24" s="57">
        <v>2</v>
      </c>
      <c r="C24" s="57" t="s">
        <v>628</v>
      </c>
      <c r="G24" s="13" t="s">
        <v>506</v>
      </c>
      <c r="H24" s="13">
        <v>22</v>
      </c>
      <c r="I24" s="46">
        <v>100</v>
      </c>
      <c r="J24" s="36" t="s">
        <v>565</v>
      </c>
    </row>
    <row r="25" spans="1:10">
      <c r="A25" s="80"/>
      <c r="B25" s="57">
        <v>3</v>
      </c>
      <c r="C25" s="57" t="s">
        <v>635</v>
      </c>
      <c r="G25" s="13" t="s">
        <v>507</v>
      </c>
      <c r="H25" s="13">
        <v>23</v>
      </c>
      <c r="I25" s="46">
        <v>100</v>
      </c>
      <c r="J25" s="36" t="s">
        <v>566</v>
      </c>
    </row>
    <row r="26" spans="1:10">
      <c r="A26" s="80"/>
      <c r="B26" s="57">
        <v>4</v>
      </c>
      <c r="C26" s="57" t="s">
        <v>632</v>
      </c>
      <c r="G26" s="13" t="s">
        <v>508</v>
      </c>
      <c r="H26" s="13">
        <v>24</v>
      </c>
      <c r="I26" s="46">
        <v>100</v>
      </c>
      <c r="J26" s="36" t="s">
        <v>567</v>
      </c>
    </row>
    <row r="27" spans="1:10">
      <c r="A27" s="80"/>
      <c r="B27" s="57">
        <v>5</v>
      </c>
      <c r="C27" s="57" t="s">
        <v>633</v>
      </c>
      <c r="G27" s="44" t="s">
        <v>568</v>
      </c>
      <c r="H27" s="44">
        <v>25</v>
      </c>
      <c r="I27" s="11"/>
      <c r="J27" s="48"/>
    </row>
    <row r="28" spans="1:10">
      <c r="A28" s="80"/>
      <c r="B28" s="57">
        <v>6</v>
      </c>
      <c r="C28" s="57" t="s">
        <v>631</v>
      </c>
      <c r="G28" s="44" t="s">
        <v>569</v>
      </c>
      <c r="H28" s="44">
        <v>26</v>
      </c>
      <c r="I28" s="11"/>
      <c r="J28" s="48"/>
    </row>
    <row r="29" spans="1:10">
      <c r="A29" s="80"/>
      <c r="B29" s="57">
        <v>7</v>
      </c>
      <c r="C29" s="57" t="s">
        <v>637</v>
      </c>
      <c r="G29" s="44" t="s">
        <v>570</v>
      </c>
      <c r="H29" s="44">
        <v>27</v>
      </c>
      <c r="I29" s="11"/>
      <c r="J29" s="48"/>
    </row>
    <row r="30" spans="1:10">
      <c r="A30" s="80"/>
      <c r="B30" s="57">
        <v>8</v>
      </c>
      <c r="C30" s="57" t="s">
        <v>629</v>
      </c>
      <c r="G30" s="44" t="s">
        <v>571</v>
      </c>
      <c r="H30" s="44">
        <v>28</v>
      </c>
      <c r="I30" s="11"/>
      <c r="J30" s="48"/>
    </row>
    <row r="31" spans="1:10">
      <c r="A31" s="80"/>
      <c r="B31" s="57">
        <v>9</v>
      </c>
      <c r="C31" s="57" t="s">
        <v>630</v>
      </c>
      <c r="G31" s="44" t="s">
        <v>572</v>
      </c>
      <c r="H31" s="44">
        <v>29</v>
      </c>
      <c r="I31" s="11"/>
      <c r="J31" s="48"/>
    </row>
    <row r="32" spans="1:10">
      <c r="A32" s="80"/>
      <c r="B32" s="57">
        <v>10</v>
      </c>
      <c r="C32" s="57" t="s">
        <v>638</v>
      </c>
      <c r="G32" s="44" t="s">
        <v>573</v>
      </c>
      <c r="H32" s="44">
        <v>30</v>
      </c>
      <c r="I32" s="11"/>
      <c r="J32" s="48"/>
    </row>
    <row r="33" spans="1:10">
      <c r="A33" s="80"/>
      <c r="B33" s="57">
        <v>11</v>
      </c>
      <c r="C33" s="57" t="s">
        <v>639</v>
      </c>
      <c r="G33" s="13" t="s">
        <v>48</v>
      </c>
      <c r="H33" s="13">
        <v>31</v>
      </c>
      <c r="I33" s="46">
        <v>10</v>
      </c>
      <c r="J33" s="49" t="s">
        <v>579</v>
      </c>
    </row>
    <row r="34" spans="1:10">
      <c r="A34" s="80"/>
      <c r="B34" s="57">
        <v>12</v>
      </c>
      <c r="C34" s="57" t="s">
        <v>640</v>
      </c>
      <c r="G34" s="13" t="s">
        <v>580</v>
      </c>
      <c r="H34" s="13">
        <v>32</v>
      </c>
      <c r="I34" s="46">
        <v>500</v>
      </c>
      <c r="J34" s="49" t="s">
        <v>581</v>
      </c>
    </row>
    <row r="35" spans="1:10">
      <c r="A35" s="80"/>
      <c r="B35" s="57">
        <v>13</v>
      </c>
      <c r="C35" s="57" t="s">
        <v>636</v>
      </c>
      <c r="G35" s="13" t="s">
        <v>49</v>
      </c>
      <c r="H35" s="13">
        <v>33</v>
      </c>
      <c r="I35" s="46">
        <v>50</v>
      </c>
      <c r="J35" s="50" t="s">
        <v>582</v>
      </c>
    </row>
    <row r="36" spans="1:10">
      <c r="A36" s="80"/>
      <c r="B36" s="57">
        <v>14</v>
      </c>
      <c r="C36" s="57" t="s">
        <v>641</v>
      </c>
      <c r="G36" s="11" t="s">
        <v>35</v>
      </c>
      <c r="H36" s="11">
        <v>34</v>
      </c>
      <c r="I36" s="51">
        <v>100</v>
      </c>
      <c r="J36" s="52"/>
    </row>
    <row r="37" spans="1:10">
      <c r="A37" s="81"/>
      <c r="B37" s="57">
        <v>15</v>
      </c>
      <c r="C37" s="57" t="s">
        <v>642</v>
      </c>
      <c r="G37" s="11" t="s">
        <v>36</v>
      </c>
      <c r="H37" s="11">
        <v>35</v>
      </c>
      <c r="I37" s="51">
        <v>100</v>
      </c>
      <c r="J37" s="52"/>
    </row>
    <row r="38" spans="1:10">
      <c r="A38" s="58"/>
      <c r="G38" s="11" t="s">
        <v>37</v>
      </c>
      <c r="H38" s="11">
        <v>36</v>
      </c>
      <c r="I38" s="51">
        <v>100</v>
      </c>
      <c r="J38" s="52"/>
    </row>
    <row r="39" spans="1:10">
      <c r="G39" s="11" t="s">
        <v>38</v>
      </c>
      <c r="H39" s="11">
        <v>37</v>
      </c>
      <c r="I39" s="51">
        <v>100</v>
      </c>
      <c r="J39" s="48"/>
    </row>
    <row r="40" spans="1:10">
      <c r="G40" s="11" t="s">
        <v>39</v>
      </c>
      <c r="H40" s="11">
        <v>38</v>
      </c>
      <c r="I40" s="51">
        <v>100</v>
      </c>
      <c r="J40" s="52"/>
    </row>
    <row r="41" spans="1:10">
      <c r="G41" s="11" t="s">
        <v>40</v>
      </c>
      <c r="H41" s="11">
        <v>39</v>
      </c>
      <c r="I41" s="51">
        <v>100</v>
      </c>
      <c r="J41" s="52"/>
    </row>
    <row r="42" spans="1:10">
      <c r="G42" s="11" t="s">
        <v>41</v>
      </c>
      <c r="H42" s="11">
        <v>40</v>
      </c>
      <c r="I42" s="51">
        <v>100</v>
      </c>
      <c r="J42" s="52"/>
    </row>
    <row r="43" spans="1:10">
      <c r="G43" s="11" t="s">
        <v>42</v>
      </c>
      <c r="H43" s="11">
        <v>41</v>
      </c>
      <c r="I43" s="51">
        <v>100</v>
      </c>
      <c r="J43" s="52"/>
    </row>
    <row r="44" spans="1:10">
      <c r="G44" s="11" t="s">
        <v>43</v>
      </c>
      <c r="H44" s="11">
        <v>42</v>
      </c>
      <c r="I44" s="51">
        <v>100</v>
      </c>
      <c r="J44" s="52"/>
    </row>
    <row r="45" spans="1:10">
      <c r="G45" s="11" t="s">
        <v>44</v>
      </c>
      <c r="H45" s="11">
        <v>43</v>
      </c>
      <c r="I45" s="51">
        <v>100</v>
      </c>
      <c r="J45" s="52"/>
    </row>
    <row r="46" spans="1:10">
      <c r="G46" s="11" t="s">
        <v>45</v>
      </c>
      <c r="H46" s="11">
        <v>44</v>
      </c>
      <c r="I46" s="51">
        <v>100</v>
      </c>
      <c r="J46" s="52"/>
    </row>
    <row r="47" spans="1:10">
      <c r="G47" s="13" t="s">
        <v>583</v>
      </c>
      <c r="H47" s="13">
        <v>45</v>
      </c>
      <c r="I47" s="46">
        <v>600001</v>
      </c>
      <c r="J47" s="50" t="s">
        <v>584</v>
      </c>
    </row>
    <row r="48" spans="1:10">
      <c r="G48" s="57" t="s">
        <v>585</v>
      </c>
      <c r="H48" s="57">
        <v>46</v>
      </c>
      <c r="I48" s="57">
        <v>100</v>
      </c>
      <c r="J48" s="36" t="s">
        <v>586</v>
      </c>
    </row>
    <row r="49" spans="7:10">
      <c r="G49" s="57" t="s">
        <v>587</v>
      </c>
      <c r="H49" s="57">
        <v>47</v>
      </c>
      <c r="I49" s="57">
        <v>100</v>
      </c>
      <c r="J49" s="36" t="s">
        <v>588</v>
      </c>
    </row>
    <row r="50" spans="7:10">
      <c r="G50" s="57" t="s">
        <v>1011</v>
      </c>
      <c r="H50" s="57">
        <v>48</v>
      </c>
      <c r="I50" s="57">
        <v>5</v>
      </c>
      <c r="J50" s="57" t="s">
        <v>1012</v>
      </c>
    </row>
    <row r="51" spans="7:10">
      <c r="G51" s="57" t="s">
        <v>1013</v>
      </c>
      <c r="H51" s="57">
        <v>49</v>
      </c>
      <c r="I51" s="57">
        <v>5</v>
      </c>
      <c r="J51" s="57" t="s">
        <v>1014</v>
      </c>
    </row>
    <row r="52" spans="7:10">
      <c r="G52" s="57" t="s">
        <v>1029</v>
      </c>
      <c r="H52" s="57">
        <v>50</v>
      </c>
      <c r="I52" s="57">
        <v>5</v>
      </c>
      <c r="J52" s="57" t="s">
        <v>1015</v>
      </c>
    </row>
    <row r="53" spans="7:10">
      <c r="G53" s="57" t="s">
        <v>1016</v>
      </c>
      <c r="H53" s="57">
        <v>51</v>
      </c>
      <c r="I53" s="57">
        <v>0</v>
      </c>
      <c r="J53" s="57" t="s">
        <v>1017</v>
      </c>
    </row>
    <row r="54" spans="7:10">
      <c r="G54" s="57" t="s">
        <v>1018</v>
      </c>
      <c r="H54" s="57">
        <v>52</v>
      </c>
      <c r="I54" s="57">
        <v>0</v>
      </c>
      <c r="J54" s="57" t="s">
        <v>1019</v>
      </c>
    </row>
    <row r="55" spans="7:10">
      <c r="G55" s="57" t="s">
        <v>506</v>
      </c>
      <c r="H55" s="57">
        <v>53</v>
      </c>
      <c r="I55" s="57">
        <v>300</v>
      </c>
      <c r="J55" s="57" t="s">
        <v>1020</v>
      </c>
    </row>
    <row r="56" spans="7:10">
      <c r="G56" s="57" t="s">
        <v>1021</v>
      </c>
      <c r="H56" s="57">
        <v>54</v>
      </c>
      <c r="I56" s="57">
        <v>0</v>
      </c>
      <c r="J56" s="57" t="s">
        <v>1022</v>
      </c>
    </row>
    <row r="57" spans="7:10">
      <c r="G57" s="57" t="s">
        <v>1023</v>
      </c>
      <c r="H57" s="57">
        <v>55</v>
      </c>
      <c r="I57" s="57">
        <v>0</v>
      </c>
      <c r="J57" s="57" t="s">
        <v>1024</v>
      </c>
    </row>
    <row r="58" spans="7:10">
      <c r="G58" s="57" t="s">
        <v>1025</v>
      </c>
      <c r="H58" s="57">
        <v>56</v>
      </c>
      <c r="I58" s="57">
        <v>0</v>
      </c>
      <c r="J58" s="57" t="s">
        <v>1026</v>
      </c>
    </row>
    <row r="59" spans="7:10">
      <c r="G59" s="57" t="s">
        <v>1027</v>
      </c>
      <c r="H59" s="57">
        <v>57</v>
      </c>
      <c r="I59" s="57">
        <v>25000</v>
      </c>
      <c r="J59" s="57" t="s">
        <v>1028</v>
      </c>
    </row>
    <row r="60" spans="7:10">
      <c r="G60" s="10" t="s">
        <v>1030</v>
      </c>
      <c r="H60" s="10">
        <v>58</v>
      </c>
      <c r="I60" s="10">
        <v>5</v>
      </c>
      <c r="J60" s="10" t="s">
        <v>1031</v>
      </c>
    </row>
  </sheetData>
  <mergeCells count="4">
    <mergeCell ref="G1:J1"/>
    <mergeCell ref="A17:A20"/>
    <mergeCell ref="A23:A37"/>
    <mergeCell ref="A1:A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3"/>
  <sheetViews>
    <sheetView tabSelected="1" workbookViewId="0">
      <pane xSplit="2" ySplit="3" topLeftCell="C169" activePane="bottomRight" state="frozen"/>
      <selection pane="topRight" activeCell="C1" sqref="C1"/>
      <selection pane="bottomLeft" activeCell="A4" sqref="A4"/>
      <selection pane="bottomRight" activeCell="J183" sqref="J183"/>
    </sheetView>
  </sheetViews>
  <sheetFormatPr defaultRowHeight="16.5"/>
  <cols>
    <col min="1" max="1" width="9" style="1"/>
    <col min="2" max="2" width="16.625" style="1" customWidth="1"/>
    <col min="4" max="4" width="15.125" customWidth="1"/>
    <col min="5" max="8" width="9" style="1"/>
    <col min="9" max="9" width="13.75" style="1" customWidth="1"/>
    <col min="10" max="10" width="32.25" style="42" customWidth="1"/>
    <col min="11" max="11" width="11.875" customWidth="1"/>
    <col min="13" max="13" width="12.125" customWidth="1"/>
    <col min="14" max="14" width="9" style="1"/>
  </cols>
  <sheetData>
    <row r="1" spans="1:15">
      <c r="A1" s="34" t="s">
        <v>50</v>
      </c>
      <c r="B1" s="34" t="s">
        <v>51</v>
      </c>
      <c r="C1" s="34" t="s">
        <v>504</v>
      </c>
      <c r="D1" s="34" t="s">
        <v>618</v>
      </c>
      <c r="E1" s="34" t="s">
        <v>52</v>
      </c>
      <c r="F1" s="34" t="s">
        <v>590</v>
      </c>
      <c r="G1" s="34" t="s">
        <v>53</v>
      </c>
      <c r="H1" s="34" t="s">
        <v>595</v>
      </c>
      <c r="I1" s="34" t="s">
        <v>603</v>
      </c>
      <c r="J1" s="34" t="s">
        <v>510</v>
      </c>
      <c r="K1" s="34" t="s">
        <v>592</v>
      </c>
      <c r="L1" s="34" t="s">
        <v>593</v>
      </c>
      <c r="M1" s="34" t="s">
        <v>597</v>
      </c>
      <c r="N1" s="34" t="s">
        <v>624</v>
      </c>
      <c r="O1" s="34" t="s">
        <v>828</v>
      </c>
    </row>
    <row r="2" spans="1:15">
      <c r="A2" s="34" t="s">
        <v>519</v>
      </c>
      <c r="B2" s="34" t="s">
        <v>521</v>
      </c>
      <c r="C2" s="34" t="s">
        <v>519</v>
      </c>
      <c r="D2" s="34" t="s">
        <v>619</v>
      </c>
      <c r="E2" s="34" t="s">
        <v>519</v>
      </c>
      <c r="F2" s="34" t="s">
        <v>589</v>
      </c>
      <c r="G2" s="34" t="s">
        <v>519</v>
      </c>
      <c r="H2" s="34" t="s">
        <v>589</v>
      </c>
      <c r="I2" s="34" t="s">
        <v>605</v>
      </c>
      <c r="J2" s="34" t="s">
        <v>520</v>
      </c>
      <c r="K2" s="34" t="s">
        <v>589</v>
      </c>
      <c r="L2" s="34" t="s">
        <v>589</v>
      </c>
      <c r="M2" s="34" t="s">
        <v>598</v>
      </c>
      <c r="N2" s="34" t="s">
        <v>625</v>
      </c>
      <c r="O2" s="34" t="s">
        <v>829</v>
      </c>
    </row>
    <row r="3" spans="1:15">
      <c r="A3" s="34" t="s">
        <v>513</v>
      </c>
      <c r="B3" s="34" t="s">
        <v>514</v>
      </c>
      <c r="C3" s="34" t="s">
        <v>517</v>
      </c>
      <c r="D3" s="34" t="s">
        <v>620</v>
      </c>
      <c r="E3" s="34" t="s">
        <v>515</v>
      </c>
      <c r="F3" s="34" t="s">
        <v>591</v>
      </c>
      <c r="G3" s="34" t="s">
        <v>516</v>
      </c>
      <c r="H3" s="34" t="s">
        <v>602</v>
      </c>
      <c r="I3" s="34" t="s">
        <v>604</v>
      </c>
      <c r="J3" s="34" t="s">
        <v>518</v>
      </c>
      <c r="K3" s="34" t="s">
        <v>601</v>
      </c>
      <c r="L3" s="34" t="s">
        <v>594</v>
      </c>
      <c r="M3" s="34" t="s">
        <v>599</v>
      </c>
      <c r="N3" s="34" t="s">
        <v>626</v>
      </c>
      <c r="O3" s="34" t="s">
        <v>830</v>
      </c>
    </row>
    <row r="4" spans="1:15">
      <c r="A4" s="71">
        <v>810104</v>
      </c>
      <c r="B4" s="72" t="s">
        <v>1094</v>
      </c>
      <c r="C4" s="57" t="s">
        <v>54</v>
      </c>
      <c r="D4" s="57">
        <v>1</v>
      </c>
      <c r="E4" s="57">
        <v>1</v>
      </c>
      <c r="F4" s="57">
        <v>1</v>
      </c>
      <c r="G4" s="57">
        <v>1</v>
      </c>
      <c r="H4" s="54" t="s">
        <v>56</v>
      </c>
      <c r="I4" s="57" t="s">
        <v>1224</v>
      </c>
      <c r="J4" s="57" t="s">
        <v>1307</v>
      </c>
      <c r="K4" s="54">
        <v>20000</v>
      </c>
      <c r="L4" s="57">
        <v>10000</v>
      </c>
      <c r="M4" s="56">
        <v>3</v>
      </c>
      <c r="N4" s="57">
        <v>1</v>
      </c>
      <c r="O4" s="13">
        <v>1</v>
      </c>
    </row>
    <row r="5" spans="1:15">
      <c r="A5" s="70">
        <v>810204</v>
      </c>
      <c r="B5" s="72" t="s">
        <v>1095</v>
      </c>
      <c r="C5" s="57" t="s">
        <v>56</v>
      </c>
      <c r="D5" s="57">
        <v>1</v>
      </c>
      <c r="E5" s="57">
        <v>1</v>
      </c>
      <c r="F5" s="57">
        <v>1</v>
      </c>
      <c r="G5" s="57">
        <v>2</v>
      </c>
      <c r="H5" s="54" t="s">
        <v>58</v>
      </c>
      <c r="I5" s="57" t="s">
        <v>1225</v>
      </c>
      <c r="J5" s="57" t="s">
        <v>1318</v>
      </c>
      <c r="K5" s="54">
        <v>30000</v>
      </c>
      <c r="L5" s="57">
        <v>10000</v>
      </c>
      <c r="M5" s="56">
        <v>3</v>
      </c>
      <c r="N5" s="57">
        <v>1</v>
      </c>
      <c r="O5" s="13">
        <v>2</v>
      </c>
    </row>
    <row r="6" spans="1:15">
      <c r="A6" s="70">
        <v>810304</v>
      </c>
      <c r="B6" s="72" t="s">
        <v>1096</v>
      </c>
      <c r="C6" s="57" t="s">
        <v>58</v>
      </c>
      <c r="D6" s="57">
        <v>1</v>
      </c>
      <c r="E6" s="57">
        <v>1</v>
      </c>
      <c r="F6" s="57">
        <v>1</v>
      </c>
      <c r="G6" s="57">
        <v>3</v>
      </c>
      <c r="H6" s="54" t="s">
        <v>60</v>
      </c>
      <c r="I6" s="57" t="s">
        <v>1226</v>
      </c>
      <c r="J6" s="57" t="s">
        <v>1319</v>
      </c>
      <c r="K6" s="54">
        <v>40000</v>
      </c>
      <c r="L6" s="57">
        <v>10000</v>
      </c>
      <c r="M6" s="56">
        <v>3</v>
      </c>
      <c r="N6" s="57">
        <v>1</v>
      </c>
      <c r="O6" s="13">
        <v>3</v>
      </c>
    </row>
    <row r="7" spans="1:15">
      <c r="A7" s="70">
        <v>810404</v>
      </c>
      <c r="B7" s="72" t="s">
        <v>1097</v>
      </c>
      <c r="C7" s="57" t="s">
        <v>60</v>
      </c>
      <c r="D7" s="57">
        <v>1</v>
      </c>
      <c r="E7" s="57">
        <v>1</v>
      </c>
      <c r="F7" s="57">
        <v>1</v>
      </c>
      <c r="G7" s="57">
        <v>4</v>
      </c>
      <c r="H7" s="54" t="s">
        <v>62</v>
      </c>
      <c r="I7" s="57" t="s">
        <v>1227</v>
      </c>
      <c r="J7" s="57" t="s">
        <v>1320</v>
      </c>
      <c r="K7" s="54">
        <v>50000</v>
      </c>
      <c r="L7" s="57">
        <v>10000</v>
      </c>
      <c r="M7" s="56">
        <v>3</v>
      </c>
      <c r="N7" s="57">
        <v>1</v>
      </c>
      <c r="O7" s="13">
        <v>4</v>
      </c>
    </row>
    <row r="8" spans="1:15">
      <c r="A8" s="70">
        <v>810504</v>
      </c>
      <c r="B8" s="72" t="s">
        <v>1098</v>
      </c>
      <c r="C8" s="57" t="s">
        <v>62</v>
      </c>
      <c r="D8" s="57">
        <v>1</v>
      </c>
      <c r="E8" s="57">
        <v>1</v>
      </c>
      <c r="F8" s="57">
        <v>1</v>
      </c>
      <c r="G8" s="57">
        <v>5</v>
      </c>
      <c r="H8" s="54">
        <v>0</v>
      </c>
      <c r="I8" s="57" t="s">
        <v>1228</v>
      </c>
      <c r="J8" s="57" t="s">
        <v>1321</v>
      </c>
      <c r="K8" s="54">
        <v>60000</v>
      </c>
      <c r="L8" s="57">
        <v>10000</v>
      </c>
      <c r="M8" s="56">
        <v>3</v>
      </c>
      <c r="N8" s="57">
        <v>1</v>
      </c>
      <c r="O8" s="13">
        <v>5</v>
      </c>
    </row>
    <row r="9" spans="1:15">
      <c r="A9" s="71">
        <v>810105</v>
      </c>
      <c r="B9" s="72" t="s">
        <v>1099</v>
      </c>
      <c r="C9" s="57" t="s">
        <v>64</v>
      </c>
      <c r="D9" s="57">
        <v>1</v>
      </c>
      <c r="E9" s="57">
        <v>1</v>
      </c>
      <c r="F9" s="57">
        <v>2</v>
      </c>
      <c r="G9" s="57">
        <v>1</v>
      </c>
      <c r="H9" s="54">
        <v>810205</v>
      </c>
      <c r="I9" s="57" t="s">
        <v>655</v>
      </c>
      <c r="J9" s="57" t="s">
        <v>1308</v>
      </c>
      <c r="K9" s="54">
        <v>20000</v>
      </c>
      <c r="L9" s="57">
        <v>10000</v>
      </c>
      <c r="M9" s="56">
        <v>3</v>
      </c>
      <c r="N9" s="57">
        <v>2</v>
      </c>
      <c r="O9" s="13">
        <v>1</v>
      </c>
    </row>
    <row r="10" spans="1:15">
      <c r="A10" s="70">
        <v>810205</v>
      </c>
      <c r="B10" s="72" t="s">
        <v>1100</v>
      </c>
      <c r="C10" s="57" t="s">
        <v>66</v>
      </c>
      <c r="D10" s="57">
        <v>1</v>
      </c>
      <c r="E10" s="57">
        <v>1</v>
      </c>
      <c r="F10" s="57">
        <v>2</v>
      </c>
      <c r="G10" s="57">
        <v>2</v>
      </c>
      <c r="H10" s="54" t="s">
        <v>68</v>
      </c>
      <c r="I10" s="57" t="s">
        <v>1229</v>
      </c>
      <c r="J10" s="57" t="s">
        <v>1322</v>
      </c>
      <c r="K10" s="54">
        <v>30000</v>
      </c>
      <c r="L10" s="57">
        <v>10000</v>
      </c>
      <c r="M10" s="56">
        <v>3</v>
      </c>
      <c r="N10" s="57">
        <v>2</v>
      </c>
      <c r="O10" s="13">
        <v>2</v>
      </c>
    </row>
    <row r="11" spans="1:15">
      <c r="A11" s="70">
        <v>810305</v>
      </c>
      <c r="B11" s="72" t="s">
        <v>1101</v>
      </c>
      <c r="C11" s="57" t="s">
        <v>68</v>
      </c>
      <c r="D11" s="57">
        <v>1</v>
      </c>
      <c r="E11" s="57">
        <v>1</v>
      </c>
      <c r="F11" s="57">
        <v>2</v>
      </c>
      <c r="G11" s="57">
        <v>3</v>
      </c>
      <c r="H11" s="54" t="s">
        <v>70</v>
      </c>
      <c r="I11" s="57" t="s">
        <v>1230</v>
      </c>
      <c r="J11" s="57" t="s">
        <v>1323</v>
      </c>
      <c r="K11" s="54">
        <v>40000</v>
      </c>
      <c r="L11" s="57">
        <v>10000</v>
      </c>
      <c r="M11" s="56">
        <v>3</v>
      </c>
      <c r="N11" s="57">
        <v>2</v>
      </c>
      <c r="O11" s="13">
        <v>3</v>
      </c>
    </row>
    <row r="12" spans="1:15">
      <c r="A12" s="70">
        <v>810405</v>
      </c>
      <c r="B12" s="72" t="s">
        <v>1102</v>
      </c>
      <c r="C12" s="57" t="s">
        <v>70</v>
      </c>
      <c r="D12" s="57">
        <v>1</v>
      </c>
      <c r="E12" s="57">
        <v>1</v>
      </c>
      <c r="F12" s="57">
        <v>2</v>
      </c>
      <c r="G12" s="57">
        <v>4</v>
      </c>
      <c r="H12" s="54" t="s">
        <v>72</v>
      </c>
      <c r="I12" s="57" t="s">
        <v>1231</v>
      </c>
      <c r="J12" s="57" t="s">
        <v>1324</v>
      </c>
      <c r="K12" s="54">
        <v>50000</v>
      </c>
      <c r="L12" s="57">
        <v>10000</v>
      </c>
      <c r="M12" s="56">
        <v>3</v>
      </c>
      <c r="N12" s="57">
        <v>2</v>
      </c>
      <c r="O12" s="13">
        <v>4</v>
      </c>
    </row>
    <row r="13" spans="1:15">
      <c r="A13" s="70">
        <v>810505</v>
      </c>
      <c r="B13" s="72" t="s">
        <v>1103</v>
      </c>
      <c r="C13" s="57" t="s">
        <v>72</v>
      </c>
      <c r="D13" s="57">
        <v>1</v>
      </c>
      <c r="E13" s="57">
        <v>1</v>
      </c>
      <c r="F13" s="57">
        <v>2</v>
      </c>
      <c r="G13" s="57">
        <v>5</v>
      </c>
      <c r="H13" s="54">
        <v>0</v>
      </c>
      <c r="I13" s="57" t="s">
        <v>1232</v>
      </c>
      <c r="J13" s="57" t="s">
        <v>1325</v>
      </c>
      <c r="K13" s="54">
        <v>60000</v>
      </c>
      <c r="L13" s="57">
        <v>10000</v>
      </c>
      <c r="M13" s="56">
        <v>3</v>
      </c>
      <c r="N13" s="57">
        <v>2</v>
      </c>
      <c r="O13" s="13">
        <v>5</v>
      </c>
    </row>
    <row r="14" spans="1:15">
      <c r="A14" s="71">
        <v>810106</v>
      </c>
      <c r="B14" s="72" t="s">
        <v>1104</v>
      </c>
      <c r="C14" s="57" t="s">
        <v>74</v>
      </c>
      <c r="D14" s="57">
        <v>1</v>
      </c>
      <c r="E14" s="57">
        <v>1</v>
      </c>
      <c r="F14" s="57">
        <v>3</v>
      </c>
      <c r="G14" s="57">
        <v>1</v>
      </c>
      <c r="H14" s="54" t="s">
        <v>76</v>
      </c>
      <c r="I14" s="57" t="s">
        <v>1233</v>
      </c>
      <c r="J14" s="57" t="s">
        <v>1309</v>
      </c>
      <c r="K14" s="54">
        <v>20000</v>
      </c>
      <c r="L14" s="57">
        <v>10000</v>
      </c>
      <c r="M14" s="56">
        <v>3</v>
      </c>
      <c r="N14" s="57">
        <v>3</v>
      </c>
      <c r="O14" s="13">
        <v>1</v>
      </c>
    </row>
    <row r="15" spans="1:15">
      <c r="A15" s="70">
        <v>810206</v>
      </c>
      <c r="B15" s="72" t="s">
        <v>1105</v>
      </c>
      <c r="C15" s="57" t="s">
        <v>76</v>
      </c>
      <c r="D15" s="57">
        <v>1</v>
      </c>
      <c r="E15" s="57">
        <v>1</v>
      </c>
      <c r="F15" s="57">
        <v>3</v>
      </c>
      <c r="G15" s="57">
        <v>2</v>
      </c>
      <c r="H15" s="54" t="s">
        <v>78</v>
      </c>
      <c r="I15" s="57" t="s">
        <v>1234</v>
      </c>
      <c r="J15" s="57" t="s">
        <v>1326</v>
      </c>
      <c r="K15" s="54">
        <v>30000</v>
      </c>
      <c r="L15" s="57">
        <v>10000</v>
      </c>
      <c r="M15" s="56">
        <v>3</v>
      </c>
      <c r="N15" s="57">
        <v>3</v>
      </c>
      <c r="O15" s="13">
        <v>2</v>
      </c>
    </row>
    <row r="16" spans="1:15">
      <c r="A16" s="70">
        <v>810306</v>
      </c>
      <c r="B16" s="72" t="s">
        <v>1106</v>
      </c>
      <c r="C16" s="57" t="s">
        <v>78</v>
      </c>
      <c r="D16" s="57">
        <v>1</v>
      </c>
      <c r="E16" s="57">
        <v>1</v>
      </c>
      <c r="F16" s="57">
        <v>3</v>
      </c>
      <c r="G16" s="57">
        <v>3</v>
      </c>
      <c r="H16" s="54" t="s">
        <v>80</v>
      </c>
      <c r="I16" s="57" t="s">
        <v>1235</v>
      </c>
      <c r="J16" s="57" t="s">
        <v>1327</v>
      </c>
      <c r="K16" s="54">
        <v>40000</v>
      </c>
      <c r="L16" s="57">
        <v>10000</v>
      </c>
      <c r="M16" s="56">
        <v>3</v>
      </c>
      <c r="N16" s="57">
        <v>3</v>
      </c>
      <c r="O16" s="13">
        <v>3</v>
      </c>
    </row>
    <row r="17" spans="1:15">
      <c r="A17" s="70">
        <v>810406</v>
      </c>
      <c r="B17" s="72" t="s">
        <v>1107</v>
      </c>
      <c r="C17" s="57" t="s">
        <v>80</v>
      </c>
      <c r="D17" s="57">
        <v>1</v>
      </c>
      <c r="E17" s="57">
        <v>1</v>
      </c>
      <c r="F17" s="57">
        <v>3</v>
      </c>
      <c r="G17" s="57">
        <v>4</v>
      </c>
      <c r="H17" s="54" t="s">
        <v>82</v>
      </c>
      <c r="I17" s="57" t="s">
        <v>1236</v>
      </c>
      <c r="J17" s="57" t="s">
        <v>1328</v>
      </c>
      <c r="K17" s="54">
        <v>50000</v>
      </c>
      <c r="L17" s="57">
        <v>10000</v>
      </c>
      <c r="M17" s="56">
        <v>3</v>
      </c>
      <c r="N17" s="57">
        <v>3</v>
      </c>
      <c r="O17" s="13">
        <v>4</v>
      </c>
    </row>
    <row r="18" spans="1:15">
      <c r="A18" s="70">
        <v>810506</v>
      </c>
      <c r="B18" s="72" t="s">
        <v>1108</v>
      </c>
      <c r="C18" s="57" t="s">
        <v>82</v>
      </c>
      <c r="D18" s="57">
        <v>1</v>
      </c>
      <c r="E18" s="57">
        <v>1</v>
      </c>
      <c r="F18" s="57">
        <v>3</v>
      </c>
      <c r="G18" s="57">
        <v>5</v>
      </c>
      <c r="H18" s="54">
        <v>0</v>
      </c>
      <c r="I18" s="57" t="s">
        <v>1237</v>
      </c>
      <c r="J18" s="57" t="s">
        <v>1329</v>
      </c>
      <c r="K18" s="54">
        <v>60000</v>
      </c>
      <c r="L18" s="57">
        <v>10000</v>
      </c>
      <c r="M18" s="56">
        <v>3</v>
      </c>
      <c r="N18" s="57">
        <v>3</v>
      </c>
      <c r="O18" s="13">
        <v>5</v>
      </c>
    </row>
    <row r="19" spans="1:15">
      <c r="A19" s="71">
        <v>810107</v>
      </c>
      <c r="B19" s="72" t="s">
        <v>1109</v>
      </c>
      <c r="C19" s="57" t="s">
        <v>84</v>
      </c>
      <c r="D19" s="57">
        <v>1</v>
      </c>
      <c r="E19" s="57">
        <v>1</v>
      </c>
      <c r="F19" s="57">
        <v>4</v>
      </c>
      <c r="G19" s="57">
        <v>1</v>
      </c>
      <c r="H19" s="54" t="s">
        <v>86</v>
      </c>
      <c r="I19" s="57" t="s">
        <v>720</v>
      </c>
      <c r="J19" s="57" t="s">
        <v>1310</v>
      </c>
      <c r="K19" s="54">
        <v>20000</v>
      </c>
      <c r="L19" s="57">
        <v>10000</v>
      </c>
      <c r="M19" s="56">
        <v>3</v>
      </c>
      <c r="N19" s="57">
        <v>4</v>
      </c>
      <c r="O19" s="13">
        <v>1</v>
      </c>
    </row>
    <row r="20" spans="1:15">
      <c r="A20" s="70">
        <v>810207</v>
      </c>
      <c r="B20" s="72" t="s">
        <v>1110</v>
      </c>
      <c r="C20" s="57" t="s">
        <v>86</v>
      </c>
      <c r="D20" s="57">
        <v>1</v>
      </c>
      <c r="E20" s="57">
        <v>1</v>
      </c>
      <c r="F20" s="57">
        <v>4</v>
      </c>
      <c r="G20" s="57">
        <v>2</v>
      </c>
      <c r="H20" s="54" t="s">
        <v>88</v>
      </c>
      <c r="I20" s="57" t="s">
        <v>1238</v>
      </c>
      <c r="J20" s="57" t="s">
        <v>1330</v>
      </c>
      <c r="K20" s="54">
        <v>30000</v>
      </c>
      <c r="L20" s="57">
        <v>10000</v>
      </c>
      <c r="M20" s="56">
        <v>3</v>
      </c>
      <c r="N20" s="57">
        <v>4</v>
      </c>
      <c r="O20" s="13">
        <v>2</v>
      </c>
    </row>
    <row r="21" spans="1:15">
      <c r="A21" s="70">
        <v>810307</v>
      </c>
      <c r="B21" s="72" t="s">
        <v>1111</v>
      </c>
      <c r="C21" s="57" t="s">
        <v>88</v>
      </c>
      <c r="D21" s="57">
        <v>1</v>
      </c>
      <c r="E21" s="57">
        <v>1</v>
      </c>
      <c r="F21" s="57">
        <v>4</v>
      </c>
      <c r="G21" s="57">
        <v>3</v>
      </c>
      <c r="H21" s="54" t="s">
        <v>90</v>
      </c>
      <c r="I21" s="57" t="s">
        <v>1239</v>
      </c>
      <c r="J21" s="57" t="s">
        <v>1331</v>
      </c>
      <c r="K21" s="54">
        <v>40000</v>
      </c>
      <c r="L21" s="57">
        <v>10000</v>
      </c>
      <c r="M21" s="56">
        <v>3</v>
      </c>
      <c r="N21" s="57">
        <v>4</v>
      </c>
      <c r="O21" s="13">
        <v>3</v>
      </c>
    </row>
    <row r="22" spans="1:15">
      <c r="A22" s="70">
        <v>810407</v>
      </c>
      <c r="B22" s="72" t="s">
        <v>1112</v>
      </c>
      <c r="C22" s="57" t="s">
        <v>90</v>
      </c>
      <c r="D22" s="57">
        <v>1</v>
      </c>
      <c r="E22" s="57">
        <v>1</v>
      </c>
      <c r="F22" s="57">
        <v>4</v>
      </c>
      <c r="G22" s="57">
        <v>4</v>
      </c>
      <c r="H22" s="54" t="s">
        <v>92</v>
      </c>
      <c r="I22" s="57" t="s">
        <v>1240</v>
      </c>
      <c r="J22" s="57" t="s">
        <v>1332</v>
      </c>
      <c r="K22" s="54">
        <v>50000</v>
      </c>
      <c r="L22" s="57">
        <v>10000</v>
      </c>
      <c r="M22" s="56">
        <v>3</v>
      </c>
      <c r="N22" s="57">
        <v>4</v>
      </c>
      <c r="O22" s="13">
        <v>4</v>
      </c>
    </row>
    <row r="23" spans="1:15">
      <c r="A23" s="70">
        <v>810507</v>
      </c>
      <c r="B23" s="72" t="s">
        <v>1113</v>
      </c>
      <c r="C23" s="57" t="s">
        <v>92</v>
      </c>
      <c r="D23" s="57">
        <v>1</v>
      </c>
      <c r="E23" s="57">
        <v>1</v>
      </c>
      <c r="F23" s="57">
        <v>4</v>
      </c>
      <c r="G23" s="57">
        <v>5</v>
      </c>
      <c r="H23" s="54">
        <v>0</v>
      </c>
      <c r="I23" s="57" t="s">
        <v>1241</v>
      </c>
      <c r="J23" s="57" t="s">
        <v>1333</v>
      </c>
      <c r="K23" s="54">
        <v>60000</v>
      </c>
      <c r="L23" s="57">
        <v>10000</v>
      </c>
      <c r="M23" s="56">
        <v>3</v>
      </c>
      <c r="N23" s="57">
        <v>4</v>
      </c>
      <c r="O23" s="13">
        <v>5</v>
      </c>
    </row>
    <row r="24" spans="1:15">
      <c r="A24" s="71">
        <v>810108</v>
      </c>
      <c r="B24" s="72" t="s">
        <v>1114</v>
      </c>
      <c r="C24" s="57" t="s">
        <v>94</v>
      </c>
      <c r="D24" s="57">
        <v>1</v>
      </c>
      <c r="E24" s="57">
        <v>1</v>
      </c>
      <c r="F24" s="57">
        <v>5</v>
      </c>
      <c r="G24" s="57">
        <v>1</v>
      </c>
      <c r="H24" s="54" t="s">
        <v>95</v>
      </c>
      <c r="I24" s="57" t="s">
        <v>1242</v>
      </c>
      <c r="J24" s="57" t="s">
        <v>1311</v>
      </c>
      <c r="K24" s="54">
        <v>20000</v>
      </c>
      <c r="L24" s="57">
        <v>10000</v>
      </c>
      <c r="M24" s="56">
        <v>3</v>
      </c>
      <c r="N24" s="57">
        <v>5</v>
      </c>
      <c r="O24" s="13">
        <v>1</v>
      </c>
    </row>
    <row r="25" spans="1:15">
      <c r="A25" s="70">
        <v>810208</v>
      </c>
      <c r="B25" s="72" t="s">
        <v>1115</v>
      </c>
      <c r="C25" s="57" t="s">
        <v>95</v>
      </c>
      <c r="D25" s="57">
        <v>1</v>
      </c>
      <c r="E25" s="57">
        <v>1</v>
      </c>
      <c r="F25" s="57">
        <v>5</v>
      </c>
      <c r="G25" s="57">
        <v>2</v>
      </c>
      <c r="H25" s="54" t="s">
        <v>96</v>
      </c>
      <c r="I25" s="57" t="s">
        <v>1243</v>
      </c>
      <c r="J25" s="57" t="s">
        <v>1334</v>
      </c>
      <c r="K25" s="54">
        <v>30000</v>
      </c>
      <c r="L25" s="57">
        <v>10000</v>
      </c>
      <c r="M25" s="56">
        <v>3</v>
      </c>
      <c r="N25" s="57">
        <v>5</v>
      </c>
      <c r="O25" s="13">
        <v>2</v>
      </c>
    </row>
    <row r="26" spans="1:15">
      <c r="A26" s="70">
        <v>810308</v>
      </c>
      <c r="B26" s="72" t="s">
        <v>1116</v>
      </c>
      <c r="C26" s="57" t="s">
        <v>96</v>
      </c>
      <c r="D26" s="57">
        <v>1</v>
      </c>
      <c r="E26" s="57">
        <v>1</v>
      </c>
      <c r="F26" s="57">
        <v>5</v>
      </c>
      <c r="G26" s="57">
        <v>3</v>
      </c>
      <c r="H26" s="54" t="s">
        <v>97</v>
      </c>
      <c r="I26" s="57" t="s">
        <v>1244</v>
      </c>
      <c r="J26" s="57" t="s">
        <v>1335</v>
      </c>
      <c r="K26" s="54">
        <v>40000</v>
      </c>
      <c r="L26" s="57">
        <v>10000</v>
      </c>
      <c r="M26" s="56">
        <v>3</v>
      </c>
      <c r="N26" s="57">
        <v>5</v>
      </c>
      <c r="O26" s="13">
        <v>3</v>
      </c>
    </row>
    <row r="27" spans="1:15">
      <c r="A27" s="70">
        <v>810408</v>
      </c>
      <c r="B27" s="72" t="s">
        <v>1117</v>
      </c>
      <c r="C27" s="57" t="s">
        <v>97</v>
      </c>
      <c r="D27" s="57">
        <v>1</v>
      </c>
      <c r="E27" s="57">
        <v>1</v>
      </c>
      <c r="F27" s="57">
        <v>5</v>
      </c>
      <c r="G27" s="57">
        <v>4</v>
      </c>
      <c r="H27" s="54" t="s">
        <v>98</v>
      </c>
      <c r="I27" s="57" t="s">
        <v>1245</v>
      </c>
      <c r="J27" s="57" t="s">
        <v>1336</v>
      </c>
      <c r="K27" s="54">
        <v>50000</v>
      </c>
      <c r="L27" s="57">
        <v>10000</v>
      </c>
      <c r="M27" s="56">
        <v>3</v>
      </c>
      <c r="N27" s="57">
        <v>5</v>
      </c>
      <c r="O27" s="13">
        <v>4</v>
      </c>
    </row>
    <row r="28" spans="1:15">
      <c r="A28" s="70">
        <v>810508</v>
      </c>
      <c r="B28" s="72" t="s">
        <v>1118</v>
      </c>
      <c r="C28" s="57" t="s">
        <v>98</v>
      </c>
      <c r="D28" s="57">
        <v>1</v>
      </c>
      <c r="E28" s="57">
        <v>1</v>
      </c>
      <c r="F28" s="57">
        <v>5</v>
      </c>
      <c r="G28" s="57">
        <v>5</v>
      </c>
      <c r="H28" s="54">
        <v>0</v>
      </c>
      <c r="I28" s="57" t="s">
        <v>1246</v>
      </c>
      <c r="J28" s="57" t="s">
        <v>1337</v>
      </c>
      <c r="K28" s="54">
        <v>60000</v>
      </c>
      <c r="L28" s="57">
        <v>10000</v>
      </c>
      <c r="M28" s="56">
        <v>3</v>
      </c>
      <c r="N28" s="57">
        <v>5</v>
      </c>
      <c r="O28" s="13">
        <v>5</v>
      </c>
    </row>
    <row r="29" spans="1:15">
      <c r="A29" s="71">
        <v>810109</v>
      </c>
      <c r="B29" s="72" t="s">
        <v>1119</v>
      </c>
      <c r="C29" s="57" t="s">
        <v>99</v>
      </c>
      <c r="D29" s="57">
        <v>1</v>
      </c>
      <c r="E29" s="57">
        <v>1</v>
      </c>
      <c r="F29" s="57">
        <v>6</v>
      </c>
      <c r="G29" s="57">
        <v>1</v>
      </c>
      <c r="H29" s="54" t="s">
        <v>101</v>
      </c>
      <c r="I29" s="57" t="s">
        <v>1247</v>
      </c>
      <c r="J29" s="57" t="s">
        <v>1312</v>
      </c>
      <c r="K29" s="54">
        <v>20000</v>
      </c>
      <c r="L29" s="57">
        <v>10000</v>
      </c>
      <c r="M29" s="56">
        <v>3</v>
      </c>
      <c r="N29" s="57">
        <v>6</v>
      </c>
      <c r="O29" s="13">
        <v>1</v>
      </c>
    </row>
    <row r="30" spans="1:15">
      <c r="A30" s="70">
        <v>810209</v>
      </c>
      <c r="B30" s="72" t="s">
        <v>1120</v>
      </c>
      <c r="C30" s="57" t="s">
        <v>101</v>
      </c>
      <c r="D30" s="57">
        <v>1</v>
      </c>
      <c r="E30" s="57">
        <v>1</v>
      </c>
      <c r="F30" s="57">
        <v>6</v>
      </c>
      <c r="G30" s="57">
        <v>2</v>
      </c>
      <c r="H30" s="54" t="s">
        <v>103</v>
      </c>
      <c r="I30" s="57" t="s">
        <v>1248</v>
      </c>
      <c r="J30" s="57" t="s">
        <v>1338</v>
      </c>
      <c r="K30" s="54">
        <v>30000</v>
      </c>
      <c r="L30" s="57">
        <v>10000</v>
      </c>
      <c r="M30" s="56">
        <v>3</v>
      </c>
      <c r="N30" s="57">
        <v>6</v>
      </c>
      <c r="O30" s="13">
        <v>2</v>
      </c>
    </row>
    <row r="31" spans="1:15">
      <c r="A31" s="70">
        <v>810309</v>
      </c>
      <c r="B31" s="72" t="s">
        <v>1121</v>
      </c>
      <c r="C31" s="57" t="s">
        <v>103</v>
      </c>
      <c r="D31" s="57">
        <v>1</v>
      </c>
      <c r="E31" s="57">
        <v>1</v>
      </c>
      <c r="F31" s="57">
        <v>6</v>
      </c>
      <c r="G31" s="57">
        <v>3</v>
      </c>
      <c r="H31" s="54" t="s">
        <v>105</v>
      </c>
      <c r="I31" s="57" t="s">
        <v>1249</v>
      </c>
      <c r="J31" s="57" t="s">
        <v>1339</v>
      </c>
      <c r="K31" s="54">
        <v>40000</v>
      </c>
      <c r="L31" s="57">
        <v>10000</v>
      </c>
      <c r="M31" s="56">
        <v>3</v>
      </c>
      <c r="N31" s="57">
        <v>6</v>
      </c>
      <c r="O31" s="13">
        <v>3</v>
      </c>
    </row>
    <row r="32" spans="1:15">
      <c r="A32" s="70">
        <v>810409</v>
      </c>
      <c r="B32" s="72" t="s">
        <v>1122</v>
      </c>
      <c r="C32" s="57" t="s">
        <v>105</v>
      </c>
      <c r="D32" s="57">
        <v>1</v>
      </c>
      <c r="E32" s="57">
        <v>1</v>
      </c>
      <c r="F32" s="57">
        <v>6</v>
      </c>
      <c r="G32" s="57">
        <v>4</v>
      </c>
      <c r="H32" s="54" t="s">
        <v>107</v>
      </c>
      <c r="I32" s="57" t="s">
        <v>1250</v>
      </c>
      <c r="J32" s="57" t="s">
        <v>1340</v>
      </c>
      <c r="K32" s="54">
        <v>50000</v>
      </c>
      <c r="L32" s="57">
        <v>10000</v>
      </c>
      <c r="M32" s="56">
        <v>3</v>
      </c>
      <c r="N32" s="57">
        <v>6</v>
      </c>
      <c r="O32" s="13">
        <v>4</v>
      </c>
    </row>
    <row r="33" spans="1:15">
      <c r="A33" s="70">
        <v>810509</v>
      </c>
      <c r="B33" s="72" t="s">
        <v>1123</v>
      </c>
      <c r="C33" s="57" t="s">
        <v>107</v>
      </c>
      <c r="D33" s="57">
        <v>1</v>
      </c>
      <c r="E33" s="57">
        <v>1</v>
      </c>
      <c r="F33" s="57">
        <v>6</v>
      </c>
      <c r="G33" s="57">
        <v>5</v>
      </c>
      <c r="H33" s="54">
        <v>0</v>
      </c>
      <c r="I33" s="57" t="s">
        <v>1251</v>
      </c>
      <c r="J33" s="57" t="s">
        <v>1341</v>
      </c>
      <c r="K33" s="54">
        <v>60000</v>
      </c>
      <c r="L33" s="57">
        <v>10000</v>
      </c>
      <c r="M33" s="56">
        <v>3</v>
      </c>
      <c r="N33" s="57">
        <v>6</v>
      </c>
      <c r="O33" s="13">
        <v>5</v>
      </c>
    </row>
    <row r="34" spans="1:15">
      <c r="A34" s="71">
        <v>810110</v>
      </c>
      <c r="B34" s="72" t="s">
        <v>1124</v>
      </c>
      <c r="C34" s="57" t="s">
        <v>109</v>
      </c>
      <c r="D34" s="57">
        <v>1</v>
      </c>
      <c r="E34" s="57">
        <v>1</v>
      </c>
      <c r="F34" s="57">
        <v>7</v>
      </c>
      <c r="G34" s="57">
        <v>1</v>
      </c>
      <c r="H34" s="54" t="s">
        <v>111</v>
      </c>
      <c r="I34" s="57" t="s">
        <v>1252</v>
      </c>
      <c r="J34" s="57" t="s">
        <v>1313</v>
      </c>
      <c r="K34" s="54">
        <v>20000</v>
      </c>
      <c r="L34" s="57">
        <v>10000</v>
      </c>
      <c r="M34" s="56">
        <v>3</v>
      </c>
      <c r="N34" s="57">
        <v>7</v>
      </c>
      <c r="O34" s="13">
        <v>1</v>
      </c>
    </row>
    <row r="35" spans="1:15">
      <c r="A35" s="70">
        <v>810210</v>
      </c>
      <c r="B35" s="72" t="s">
        <v>1125</v>
      </c>
      <c r="C35" s="57" t="s">
        <v>111</v>
      </c>
      <c r="D35" s="57">
        <v>1</v>
      </c>
      <c r="E35" s="57">
        <v>1</v>
      </c>
      <c r="F35" s="57">
        <v>7</v>
      </c>
      <c r="G35" s="57">
        <v>2</v>
      </c>
      <c r="H35" s="54" t="s">
        <v>113</v>
      </c>
      <c r="I35" s="57" t="s">
        <v>1253</v>
      </c>
      <c r="J35" s="57" t="s">
        <v>1342</v>
      </c>
      <c r="K35" s="54">
        <v>30000</v>
      </c>
      <c r="L35" s="57">
        <v>10000</v>
      </c>
      <c r="M35" s="56">
        <v>3</v>
      </c>
      <c r="N35" s="57">
        <v>7</v>
      </c>
      <c r="O35" s="13">
        <v>2</v>
      </c>
    </row>
    <row r="36" spans="1:15">
      <c r="A36" s="70">
        <v>810310</v>
      </c>
      <c r="B36" s="72" t="s">
        <v>1126</v>
      </c>
      <c r="C36" s="57" t="s">
        <v>113</v>
      </c>
      <c r="D36" s="57">
        <v>1</v>
      </c>
      <c r="E36" s="57">
        <v>1</v>
      </c>
      <c r="F36" s="57">
        <v>7</v>
      </c>
      <c r="G36" s="57">
        <v>3</v>
      </c>
      <c r="H36" s="54" t="s">
        <v>115</v>
      </c>
      <c r="I36" s="57" t="s">
        <v>1254</v>
      </c>
      <c r="J36" s="57" t="s">
        <v>1343</v>
      </c>
      <c r="K36" s="54">
        <v>40000</v>
      </c>
      <c r="L36" s="57">
        <v>10000</v>
      </c>
      <c r="M36" s="56">
        <v>3</v>
      </c>
      <c r="N36" s="57">
        <v>7</v>
      </c>
      <c r="O36" s="13">
        <v>3</v>
      </c>
    </row>
    <row r="37" spans="1:15">
      <c r="A37" s="70">
        <v>810410</v>
      </c>
      <c r="B37" s="72" t="s">
        <v>1127</v>
      </c>
      <c r="C37" s="57" t="s">
        <v>115</v>
      </c>
      <c r="D37" s="57">
        <v>1</v>
      </c>
      <c r="E37" s="57">
        <v>1</v>
      </c>
      <c r="F37" s="57">
        <v>7</v>
      </c>
      <c r="G37" s="57">
        <v>4</v>
      </c>
      <c r="H37" s="54" t="s">
        <v>117</v>
      </c>
      <c r="I37" s="57" t="s">
        <v>1255</v>
      </c>
      <c r="J37" s="57" t="s">
        <v>1344</v>
      </c>
      <c r="K37" s="54">
        <v>50000</v>
      </c>
      <c r="L37" s="57">
        <v>10000</v>
      </c>
      <c r="M37" s="56">
        <v>3</v>
      </c>
      <c r="N37" s="57">
        <v>7</v>
      </c>
      <c r="O37" s="13">
        <v>4</v>
      </c>
    </row>
    <row r="38" spans="1:15">
      <c r="A38" s="70">
        <v>810510</v>
      </c>
      <c r="B38" s="72" t="s">
        <v>1128</v>
      </c>
      <c r="C38" s="57" t="s">
        <v>117</v>
      </c>
      <c r="D38" s="57">
        <v>1</v>
      </c>
      <c r="E38" s="57">
        <v>1</v>
      </c>
      <c r="F38" s="57">
        <v>7</v>
      </c>
      <c r="G38" s="57">
        <v>5</v>
      </c>
      <c r="H38" s="54">
        <v>0</v>
      </c>
      <c r="I38" s="57" t="s">
        <v>1256</v>
      </c>
      <c r="J38" s="57" t="s">
        <v>1345</v>
      </c>
      <c r="K38" s="54">
        <v>60000</v>
      </c>
      <c r="L38" s="57">
        <v>10000</v>
      </c>
      <c r="M38" s="56">
        <v>3</v>
      </c>
      <c r="N38" s="57">
        <v>7</v>
      </c>
      <c r="O38" s="13">
        <v>5</v>
      </c>
    </row>
    <row r="39" spans="1:15">
      <c r="A39" s="71">
        <v>810111</v>
      </c>
      <c r="B39" s="72" t="s">
        <v>1129</v>
      </c>
      <c r="C39" s="57" t="s">
        <v>119</v>
      </c>
      <c r="D39" s="57">
        <v>1</v>
      </c>
      <c r="E39" s="57">
        <v>1</v>
      </c>
      <c r="F39" s="57">
        <v>8</v>
      </c>
      <c r="G39" s="57">
        <v>1</v>
      </c>
      <c r="H39" s="54" t="s">
        <v>121</v>
      </c>
      <c r="I39" s="57" t="s">
        <v>1257</v>
      </c>
      <c r="J39" s="57" t="s">
        <v>1314</v>
      </c>
      <c r="K39" s="54">
        <v>20000</v>
      </c>
      <c r="L39" s="57">
        <v>10000</v>
      </c>
      <c r="M39" s="56">
        <v>3</v>
      </c>
      <c r="N39" s="57">
        <v>8</v>
      </c>
      <c r="O39" s="13">
        <v>1</v>
      </c>
    </row>
    <row r="40" spans="1:15">
      <c r="A40" s="70">
        <v>810211</v>
      </c>
      <c r="B40" s="72" t="s">
        <v>1130</v>
      </c>
      <c r="C40" s="57" t="s">
        <v>121</v>
      </c>
      <c r="D40" s="57">
        <v>1</v>
      </c>
      <c r="E40" s="57">
        <v>1</v>
      </c>
      <c r="F40" s="57">
        <v>8</v>
      </c>
      <c r="G40" s="57">
        <v>2</v>
      </c>
      <c r="H40" s="54" t="s">
        <v>123</v>
      </c>
      <c r="I40" s="57" t="s">
        <v>1258</v>
      </c>
      <c r="J40" s="57" t="s">
        <v>1346</v>
      </c>
      <c r="K40" s="54">
        <v>30000</v>
      </c>
      <c r="L40" s="57">
        <v>10000</v>
      </c>
      <c r="M40" s="56">
        <v>3</v>
      </c>
      <c r="N40" s="57">
        <v>8</v>
      </c>
      <c r="O40" s="13">
        <v>2</v>
      </c>
    </row>
    <row r="41" spans="1:15">
      <c r="A41" s="70">
        <v>810311</v>
      </c>
      <c r="B41" s="72" t="s">
        <v>1131</v>
      </c>
      <c r="C41" s="57" t="s">
        <v>123</v>
      </c>
      <c r="D41" s="57">
        <v>1</v>
      </c>
      <c r="E41" s="57">
        <v>1</v>
      </c>
      <c r="F41" s="57">
        <v>8</v>
      </c>
      <c r="G41" s="57">
        <v>3</v>
      </c>
      <c r="H41" s="54" t="s">
        <v>125</v>
      </c>
      <c r="I41" s="57" t="s">
        <v>1259</v>
      </c>
      <c r="J41" s="57" t="s">
        <v>1347</v>
      </c>
      <c r="K41" s="54">
        <v>40000</v>
      </c>
      <c r="L41" s="57">
        <v>10000</v>
      </c>
      <c r="M41" s="56">
        <v>3</v>
      </c>
      <c r="N41" s="57">
        <v>8</v>
      </c>
      <c r="O41" s="13">
        <v>3</v>
      </c>
    </row>
    <row r="42" spans="1:15">
      <c r="A42" s="70">
        <v>810411</v>
      </c>
      <c r="B42" s="72" t="s">
        <v>1132</v>
      </c>
      <c r="C42" s="57" t="s">
        <v>125</v>
      </c>
      <c r="D42" s="57">
        <v>1</v>
      </c>
      <c r="E42" s="57">
        <v>1</v>
      </c>
      <c r="F42" s="57">
        <v>8</v>
      </c>
      <c r="G42" s="57">
        <v>4</v>
      </c>
      <c r="H42" s="54" t="s">
        <v>127</v>
      </c>
      <c r="I42" s="57" t="s">
        <v>1260</v>
      </c>
      <c r="J42" s="57" t="s">
        <v>1348</v>
      </c>
      <c r="K42" s="54">
        <v>50000</v>
      </c>
      <c r="L42" s="57">
        <v>10000</v>
      </c>
      <c r="M42" s="56">
        <v>3</v>
      </c>
      <c r="N42" s="57">
        <v>8</v>
      </c>
      <c r="O42" s="13">
        <v>4</v>
      </c>
    </row>
    <row r="43" spans="1:15">
      <c r="A43" s="70">
        <v>810511</v>
      </c>
      <c r="B43" s="72" t="s">
        <v>1133</v>
      </c>
      <c r="C43" s="57" t="s">
        <v>127</v>
      </c>
      <c r="D43" s="57">
        <v>1</v>
      </c>
      <c r="E43" s="57">
        <v>1</v>
      </c>
      <c r="F43" s="57">
        <v>8</v>
      </c>
      <c r="G43" s="57">
        <v>5</v>
      </c>
      <c r="H43" s="54">
        <v>0</v>
      </c>
      <c r="I43" s="57" t="s">
        <v>1261</v>
      </c>
      <c r="J43" s="57" t="s">
        <v>1349</v>
      </c>
      <c r="K43" s="54">
        <v>60000</v>
      </c>
      <c r="L43" s="57">
        <v>10000</v>
      </c>
      <c r="M43" s="56">
        <v>3</v>
      </c>
      <c r="N43" s="57">
        <v>8</v>
      </c>
      <c r="O43" s="13">
        <v>5</v>
      </c>
    </row>
    <row r="44" spans="1:15">
      <c r="A44" s="71">
        <v>810112</v>
      </c>
      <c r="B44" s="72" t="s">
        <v>1134</v>
      </c>
      <c r="C44" s="57" t="s">
        <v>129</v>
      </c>
      <c r="D44" s="57">
        <v>1</v>
      </c>
      <c r="E44" s="57">
        <v>1</v>
      </c>
      <c r="F44" s="57">
        <v>9</v>
      </c>
      <c r="G44" s="57">
        <v>1</v>
      </c>
      <c r="H44" s="54" t="s">
        <v>131</v>
      </c>
      <c r="I44" s="57" t="s">
        <v>1262</v>
      </c>
      <c r="J44" s="57" t="s">
        <v>1315</v>
      </c>
      <c r="K44" s="54">
        <v>20000</v>
      </c>
      <c r="L44" s="57">
        <v>10000</v>
      </c>
      <c r="M44" s="56">
        <v>3</v>
      </c>
      <c r="N44" s="57">
        <v>10</v>
      </c>
      <c r="O44" s="13">
        <v>1</v>
      </c>
    </row>
    <row r="45" spans="1:15">
      <c r="A45" s="70">
        <v>810212</v>
      </c>
      <c r="B45" s="72" t="s">
        <v>1135</v>
      </c>
      <c r="C45" s="57" t="s">
        <v>131</v>
      </c>
      <c r="D45" s="57">
        <v>1</v>
      </c>
      <c r="E45" s="57">
        <v>1</v>
      </c>
      <c r="F45" s="57">
        <v>9</v>
      </c>
      <c r="G45" s="57">
        <v>2</v>
      </c>
      <c r="H45" s="54" t="s">
        <v>133</v>
      </c>
      <c r="I45" s="57" t="s">
        <v>1263</v>
      </c>
      <c r="J45" s="57" t="s">
        <v>1350</v>
      </c>
      <c r="K45" s="54">
        <v>30000</v>
      </c>
      <c r="L45" s="57">
        <v>10000</v>
      </c>
      <c r="M45" s="56">
        <v>3</v>
      </c>
      <c r="N45" s="57">
        <v>10</v>
      </c>
      <c r="O45" s="13">
        <v>2</v>
      </c>
    </row>
    <row r="46" spans="1:15">
      <c r="A46" s="70">
        <v>810312</v>
      </c>
      <c r="B46" s="72" t="s">
        <v>1136</v>
      </c>
      <c r="C46" s="57" t="s">
        <v>133</v>
      </c>
      <c r="D46" s="57">
        <v>1</v>
      </c>
      <c r="E46" s="57">
        <v>1</v>
      </c>
      <c r="F46" s="57">
        <v>9</v>
      </c>
      <c r="G46" s="57">
        <v>3</v>
      </c>
      <c r="H46" s="54" t="s">
        <v>135</v>
      </c>
      <c r="I46" s="57" t="s">
        <v>1264</v>
      </c>
      <c r="J46" s="57" t="s">
        <v>1351</v>
      </c>
      <c r="K46" s="54">
        <v>40000</v>
      </c>
      <c r="L46" s="57">
        <v>10000</v>
      </c>
      <c r="M46" s="56">
        <v>3</v>
      </c>
      <c r="N46" s="57">
        <v>10</v>
      </c>
      <c r="O46" s="13">
        <v>3</v>
      </c>
    </row>
    <row r="47" spans="1:15">
      <c r="A47" s="70">
        <v>810412</v>
      </c>
      <c r="B47" s="72" t="s">
        <v>1137</v>
      </c>
      <c r="C47" s="57" t="s">
        <v>135</v>
      </c>
      <c r="D47" s="57">
        <v>1</v>
      </c>
      <c r="E47" s="57">
        <v>1</v>
      </c>
      <c r="F47" s="57">
        <v>9</v>
      </c>
      <c r="G47" s="57">
        <v>4</v>
      </c>
      <c r="H47" s="54" t="s">
        <v>137</v>
      </c>
      <c r="I47" s="57" t="s">
        <v>1265</v>
      </c>
      <c r="J47" s="57" t="s">
        <v>1352</v>
      </c>
      <c r="K47" s="54">
        <v>50000</v>
      </c>
      <c r="L47" s="57">
        <v>10000</v>
      </c>
      <c r="M47" s="56">
        <v>3</v>
      </c>
      <c r="N47" s="57">
        <v>10</v>
      </c>
      <c r="O47" s="13">
        <v>4</v>
      </c>
    </row>
    <row r="48" spans="1:15">
      <c r="A48" s="70">
        <v>810512</v>
      </c>
      <c r="B48" s="72" t="s">
        <v>1138</v>
      </c>
      <c r="C48" s="57" t="s">
        <v>137</v>
      </c>
      <c r="D48" s="57">
        <v>1</v>
      </c>
      <c r="E48" s="57">
        <v>1</v>
      </c>
      <c r="F48" s="57">
        <v>9</v>
      </c>
      <c r="G48" s="57">
        <v>5</v>
      </c>
      <c r="H48" s="54">
        <v>0</v>
      </c>
      <c r="I48" s="57" t="s">
        <v>1266</v>
      </c>
      <c r="J48" s="57" t="s">
        <v>1353</v>
      </c>
      <c r="K48" s="54">
        <v>60000</v>
      </c>
      <c r="L48" s="57">
        <v>10000</v>
      </c>
      <c r="M48" s="56">
        <v>3</v>
      </c>
      <c r="N48" s="57">
        <v>10</v>
      </c>
      <c r="O48" s="13">
        <v>5</v>
      </c>
    </row>
    <row r="49" spans="1:15">
      <c r="A49" s="71">
        <v>810115</v>
      </c>
      <c r="B49" s="72" t="s">
        <v>1139</v>
      </c>
      <c r="C49" s="57" t="s">
        <v>149</v>
      </c>
      <c r="D49" s="57">
        <v>1</v>
      </c>
      <c r="E49" s="57">
        <v>1</v>
      </c>
      <c r="F49" s="57">
        <v>11</v>
      </c>
      <c r="G49" s="57">
        <v>1</v>
      </c>
      <c r="H49" s="54" t="s">
        <v>151</v>
      </c>
      <c r="I49" s="57" t="s">
        <v>1267</v>
      </c>
      <c r="J49" s="57" t="s">
        <v>1316</v>
      </c>
      <c r="K49" s="54">
        <v>20000</v>
      </c>
      <c r="L49" s="57">
        <v>10000</v>
      </c>
      <c r="M49" s="56">
        <v>3</v>
      </c>
      <c r="N49" s="57">
        <v>11</v>
      </c>
      <c r="O49" s="13">
        <v>1</v>
      </c>
    </row>
    <row r="50" spans="1:15">
      <c r="A50" s="70">
        <v>810215</v>
      </c>
      <c r="B50" s="72" t="s">
        <v>1140</v>
      </c>
      <c r="C50" s="57" t="s">
        <v>151</v>
      </c>
      <c r="D50" s="57">
        <v>1</v>
      </c>
      <c r="E50" s="57">
        <v>1</v>
      </c>
      <c r="F50" s="57">
        <v>11</v>
      </c>
      <c r="G50" s="57">
        <v>2</v>
      </c>
      <c r="H50" s="54" t="s">
        <v>153</v>
      </c>
      <c r="I50" s="57" t="s">
        <v>1268</v>
      </c>
      <c r="J50" s="57" t="s">
        <v>1354</v>
      </c>
      <c r="K50" s="54">
        <v>30000</v>
      </c>
      <c r="L50" s="57">
        <v>10000</v>
      </c>
      <c r="M50" s="56">
        <v>3</v>
      </c>
      <c r="N50" s="57">
        <v>11</v>
      </c>
      <c r="O50" s="13">
        <v>2</v>
      </c>
    </row>
    <row r="51" spans="1:15">
      <c r="A51" s="70">
        <v>810315</v>
      </c>
      <c r="B51" s="72" t="s">
        <v>1141</v>
      </c>
      <c r="C51" s="57" t="s">
        <v>153</v>
      </c>
      <c r="D51" s="57">
        <v>1</v>
      </c>
      <c r="E51" s="57">
        <v>1</v>
      </c>
      <c r="F51" s="57">
        <v>11</v>
      </c>
      <c r="G51" s="57">
        <v>3</v>
      </c>
      <c r="H51" s="54" t="s">
        <v>155</v>
      </c>
      <c r="I51" s="57" t="s">
        <v>1269</v>
      </c>
      <c r="J51" s="57" t="s">
        <v>1355</v>
      </c>
      <c r="K51" s="54">
        <v>40000</v>
      </c>
      <c r="L51" s="57">
        <v>10000</v>
      </c>
      <c r="M51" s="56">
        <v>3</v>
      </c>
      <c r="N51" s="57">
        <v>11</v>
      </c>
      <c r="O51" s="13">
        <v>3</v>
      </c>
    </row>
    <row r="52" spans="1:15">
      <c r="A52" s="70">
        <v>810415</v>
      </c>
      <c r="B52" s="72" t="s">
        <v>1142</v>
      </c>
      <c r="C52" s="57" t="s">
        <v>155</v>
      </c>
      <c r="D52" s="57">
        <v>1</v>
      </c>
      <c r="E52" s="57">
        <v>1</v>
      </c>
      <c r="F52" s="57">
        <v>11</v>
      </c>
      <c r="G52" s="57">
        <v>4</v>
      </c>
      <c r="H52" s="54" t="s">
        <v>157</v>
      </c>
      <c r="I52" s="57" t="s">
        <v>1270</v>
      </c>
      <c r="J52" s="57" t="s">
        <v>1356</v>
      </c>
      <c r="K52" s="54">
        <v>50000</v>
      </c>
      <c r="L52" s="57">
        <v>10000</v>
      </c>
      <c r="M52" s="56">
        <v>3</v>
      </c>
      <c r="N52" s="57">
        <v>11</v>
      </c>
      <c r="O52" s="13">
        <v>4</v>
      </c>
    </row>
    <row r="53" spans="1:15">
      <c r="A53" s="70">
        <v>810515</v>
      </c>
      <c r="B53" s="72" t="s">
        <v>1143</v>
      </c>
      <c r="C53" s="57" t="s">
        <v>157</v>
      </c>
      <c r="D53" s="57">
        <v>1</v>
      </c>
      <c r="E53" s="57">
        <v>1</v>
      </c>
      <c r="F53" s="57">
        <v>11</v>
      </c>
      <c r="G53" s="57">
        <v>5</v>
      </c>
      <c r="H53" s="54">
        <v>0</v>
      </c>
      <c r="I53" s="57" t="s">
        <v>1271</v>
      </c>
      <c r="J53" s="57" t="s">
        <v>1357</v>
      </c>
      <c r="K53" s="54">
        <v>60000</v>
      </c>
      <c r="L53" s="57">
        <v>10000</v>
      </c>
      <c r="M53" s="56">
        <v>3</v>
      </c>
      <c r="N53" s="57">
        <v>11</v>
      </c>
      <c r="O53" s="13">
        <v>5</v>
      </c>
    </row>
    <row r="54" spans="1:15">
      <c r="A54" s="71">
        <v>810116</v>
      </c>
      <c r="B54" s="72" t="s">
        <v>1144</v>
      </c>
      <c r="C54" s="57" t="s">
        <v>159</v>
      </c>
      <c r="D54" s="57">
        <v>1</v>
      </c>
      <c r="E54" s="57">
        <v>1</v>
      </c>
      <c r="F54" s="57">
        <v>12</v>
      </c>
      <c r="G54" s="57">
        <v>1</v>
      </c>
      <c r="H54" s="54" t="s">
        <v>161</v>
      </c>
      <c r="I54" s="57" t="s">
        <v>1272</v>
      </c>
      <c r="J54" s="57" t="s">
        <v>1317</v>
      </c>
      <c r="K54" s="54">
        <v>20000</v>
      </c>
      <c r="L54" s="57">
        <v>10000</v>
      </c>
      <c r="M54" s="56">
        <v>3</v>
      </c>
      <c r="N54" s="57">
        <v>12</v>
      </c>
      <c r="O54" s="13">
        <v>1</v>
      </c>
    </row>
    <row r="55" spans="1:15">
      <c r="A55" s="70">
        <v>810216</v>
      </c>
      <c r="B55" s="72" t="s">
        <v>1145</v>
      </c>
      <c r="C55" s="57" t="s">
        <v>161</v>
      </c>
      <c r="D55" s="57">
        <v>1</v>
      </c>
      <c r="E55" s="57">
        <v>1</v>
      </c>
      <c r="F55" s="57">
        <v>12</v>
      </c>
      <c r="G55" s="57">
        <v>2</v>
      </c>
      <c r="H55" s="54" t="s">
        <v>163</v>
      </c>
      <c r="I55" s="57" t="s">
        <v>1273</v>
      </c>
      <c r="J55" s="57" t="s">
        <v>1358</v>
      </c>
      <c r="K55" s="54">
        <v>30000</v>
      </c>
      <c r="L55" s="57">
        <v>10000</v>
      </c>
      <c r="M55" s="56">
        <v>3</v>
      </c>
      <c r="N55" s="57">
        <v>12</v>
      </c>
      <c r="O55" s="13">
        <v>2</v>
      </c>
    </row>
    <row r="56" spans="1:15">
      <c r="A56" s="70">
        <v>810316</v>
      </c>
      <c r="B56" s="72" t="s">
        <v>1146</v>
      </c>
      <c r="C56" s="57" t="s">
        <v>163</v>
      </c>
      <c r="D56" s="57">
        <v>1</v>
      </c>
      <c r="E56" s="57">
        <v>1</v>
      </c>
      <c r="F56" s="57">
        <v>12</v>
      </c>
      <c r="G56" s="57">
        <v>3</v>
      </c>
      <c r="H56" s="54" t="s">
        <v>165</v>
      </c>
      <c r="I56" s="57" t="s">
        <v>1274</v>
      </c>
      <c r="J56" s="57" t="s">
        <v>1359</v>
      </c>
      <c r="K56" s="54">
        <v>40000</v>
      </c>
      <c r="L56" s="57">
        <v>10000</v>
      </c>
      <c r="M56" s="56">
        <v>3</v>
      </c>
      <c r="N56" s="57">
        <v>12</v>
      </c>
      <c r="O56" s="13">
        <v>3</v>
      </c>
    </row>
    <row r="57" spans="1:15">
      <c r="A57" s="70">
        <v>810416</v>
      </c>
      <c r="B57" s="72" t="s">
        <v>1147</v>
      </c>
      <c r="C57" s="57" t="s">
        <v>165</v>
      </c>
      <c r="D57" s="57">
        <v>1</v>
      </c>
      <c r="E57" s="57">
        <v>1</v>
      </c>
      <c r="F57" s="57">
        <v>12</v>
      </c>
      <c r="G57" s="57">
        <v>4</v>
      </c>
      <c r="H57" s="54" t="s">
        <v>167</v>
      </c>
      <c r="I57" s="57" t="s">
        <v>1275</v>
      </c>
      <c r="J57" s="57" t="s">
        <v>1360</v>
      </c>
      <c r="K57" s="54">
        <v>50000</v>
      </c>
      <c r="L57" s="57">
        <v>10000</v>
      </c>
      <c r="M57" s="56">
        <v>3</v>
      </c>
      <c r="N57" s="57">
        <v>12</v>
      </c>
      <c r="O57" s="13">
        <v>4</v>
      </c>
    </row>
    <row r="58" spans="1:15">
      <c r="A58" s="70">
        <v>810516</v>
      </c>
      <c r="B58" s="72" t="s">
        <v>1148</v>
      </c>
      <c r="C58" s="57" t="s">
        <v>167</v>
      </c>
      <c r="D58" s="57">
        <v>1</v>
      </c>
      <c r="E58" s="57">
        <v>1</v>
      </c>
      <c r="F58" s="57">
        <v>12</v>
      </c>
      <c r="G58" s="57">
        <v>5</v>
      </c>
      <c r="H58" s="54">
        <v>0</v>
      </c>
      <c r="I58" s="57" t="s">
        <v>1276</v>
      </c>
      <c r="J58" s="57" t="s">
        <v>1361</v>
      </c>
      <c r="K58" s="54">
        <v>60000</v>
      </c>
      <c r="L58" s="57">
        <v>10000</v>
      </c>
      <c r="M58" s="56">
        <v>3</v>
      </c>
      <c r="N58" s="57">
        <v>12</v>
      </c>
      <c r="O58" s="13">
        <v>5</v>
      </c>
    </row>
    <row r="59" spans="1:15">
      <c r="A59" s="71">
        <v>820104</v>
      </c>
      <c r="B59" s="72" t="s">
        <v>1057</v>
      </c>
      <c r="C59" s="57" t="s">
        <v>179</v>
      </c>
      <c r="D59" s="57">
        <v>1</v>
      </c>
      <c r="E59" s="57">
        <v>2</v>
      </c>
      <c r="F59" s="57">
        <v>14</v>
      </c>
      <c r="G59" s="57">
        <v>1</v>
      </c>
      <c r="H59" s="54" t="s">
        <v>181</v>
      </c>
      <c r="I59" s="57" t="s">
        <v>1224</v>
      </c>
      <c r="J59" s="57" t="s">
        <v>1307</v>
      </c>
      <c r="K59" s="54">
        <v>20000</v>
      </c>
      <c r="L59" s="57">
        <v>10000</v>
      </c>
      <c r="M59" s="56">
        <v>3</v>
      </c>
      <c r="N59" s="57">
        <v>1</v>
      </c>
      <c r="O59" s="13">
        <v>1</v>
      </c>
    </row>
    <row r="60" spans="1:15">
      <c r="A60" s="70">
        <v>820204</v>
      </c>
      <c r="B60" s="72" t="s">
        <v>1058</v>
      </c>
      <c r="C60" s="57" t="s">
        <v>181</v>
      </c>
      <c r="D60" s="57">
        <v>1</v>
      </c>
      <c r="E60" s="57">
        <v>2</v>
      </c>
      <c r="F60" s="57">
        <v>14</v>
      </c>
      <c r="G60" s="57">
        <v>2</v>
      </c>
      <c r="H60" s="54" t="s">
        <v>183</v>
      </c>
      <c r="I60" s="57" t="s">
        <v>1225</v>
      </c>
      <c r="J60" s="57" t="s">
        <v>1318</v>
      </c>
      <c r="K60" s="54">
        <v>30000</v>
      </c>
      <c r="L60" s="57">
        <v>10000</v>
      </c>
      <c r="M60" s="56">
        <v>3</v>
      </c>
      <c r="N60" s="57">
        <v>1</v>
      </c>
      <c r="O60" s="13">
        <v>2</v>
      </c>
    </row>
    <row r="61" spans="1:15">
      <c r="A61" s="70">
        <v>820304</v>
      </c>
      <c r="B61" s="72" t="s">
        <v>1059</v>
      </c>
      <c r="C61" s="57" t="s">
        <v>183</v>
      </c>
      <c r="D61" s="57">
        <v>1</v>
      </c>
      <c r="E61" s="57">
        <v>2</v>
      </c>
      <c r="F61" s="57">
        <v>14</v>
      </c>
      <c r="G61" s="57">
        <v>3</v>
      </c>
      <c r="H61" s="54" t="s">
        <v>185</v>
      </c>
      <c r="I61" s="57" t="s">
        <v>1226</v>
      </c>
      <c r="J61" s="57" t="s">
        <v>1319</v>
      </c>
      <c r="K61" s="54">
        <v>40000</v>
      </c>
      <c r="L61" s="57">
        <v>10000</v>
      </c>
      <c r="M61" s="56">
        <v>3</v>
      </c>
      <c r="N61" s="57">
        <v>1</v>
      </c>
      <c r="O61" s="13">
        <v>3</v>
      </c>
    </row>
    <row r="62" spans="1:15">
      <c r="A62" s="70">
        <v>820404</v>
      </c>
      <c r="B62" s="72" t="s">
        <v>1060</v>
      </c>
      <c r="C62" s="57" t="s">
        <v>185</v>
      </c>
      <c r="D62" s="57">
        <v>1</v>
      </c>
      <c r="E62" s="57">
        <v>2</v>
      </c>
      <c r="F62" s="57">
        <v>14</v>
      </c>
      <c r="G62" s="57">
        <v>4</v>
      </c>
      <c r="H62" s="54" t="s">
        <v>187</v>
      </c>
      <c r="I62" s="57" t="s">
        <v>1227</v>
      </c>
      <c r="J62" s="57" t="s">
        <v>1320</v>
      </c>
      <c r="K62" s="54">
        <v>50000</v>
      </c>
      <c r="L62" s="57">
        <v>10000</v>
      </c>
      <c r="M62" s="56">
        <v>3</v>
      </c>
      <c r="N62" s="57">
        <v>1</v>
      </c>
      <c r="O62" s="13">
        <v>4</v>
      </c>
    </row>
    <row r="63" spans="1:15">
      <c r="A63" s="70">
        <v>820504</v>
      </c>
      <c r="B63" s="72" t="s">
        <v>1061</v>
      </c>
      <c r="C63" s="57" t="s">
        <v>187</v>
      </c>
      <c r="D63" s="57">
        <v>1</v>
      </c>
      <c r="E63" s="57">
        <v>2</v>
      </c>
      <c r="F63" s="57">
        <v>14</v>
      </c>
      <c r="G63" s="57">
        <v>5</v>
      </c>
      <c r="H63" s="54">
        <v>0</v>
      </c>
      <c r="I63" s="57" t="s">
        <v>1228</v>
      </c>
      <c r="J63" s="57" t="s">
        <v>1321</v>
      </c>
      <c r="K63" s="54">
        <v>60000</v>
      </c>
      <c r="L63" s="57">
        <v>10000</v>
      </c>
      <c r="M63" s="56">
        <v>3</v>
      </c>
      <c r="N63" s="57">
        <v>1</v>
      </c>
      <c r="O63" s="13">
        <v>5</v>
      </c>
    </row>
    <row r="64" spans="1:15">
      <c r="A64" s="71">
        <v>820105</v>
      </c>
      <c r="B64" s="72" t="s">
        <v>1062</v>
      </c>
      <c r="C64" s="57" t="s">
        <v>189</v>
      </c>
      <c r="D64" s="57">
        <v>1</v>
      </c>
      <c r="E64" s="57">
        <v>2</v>
      </c>
      <c r="F64" s="57">
        <v>15</v>
      </c>
      <c r="G64" s="57">
        <v>1</v>
      </c>
      <c r="H64" s="54" t="s">
        <v>191</v>
      </c>
      <c r="I64" s="57" t="s">
        <v>655</v>
      </c>
      <c r="J64" s="57" t="s">
        <v>1308</v>
      </c>
      <c r="K64" s="54">
        <v>20000</v>
      </c>
      <c r="L64" s="57">
        <v>10000</v>
      </c>
      <c r="M64" s="56">
        <v>3</v>
      </c>
      <c r="N64" s="57">
        <v>2</v>
      </c>
      <c r="O64" s="13">
        <v>1</v>
      </c>
    </row>
    <row r="65" spans="1:15">
      <c r="A65" s="70">
        <v>820205</v>
      </c>
      <c r="B65" s="72" t="s">
        <v>1063</v>
      </c>
      <c r="C65" s="57" t="s">
        <v>191</v>
      </c>
      <c r="D65" s="57">
        <v>1</v>
      </c>
      <c r="E65" s="57">
        <v>2</v>
      </c>
      <c r="F65" s="57">
        <v>15</v>
      </c>
      <c r="G65" s="57">
        <v>2</v>
      </c>
      <c r="H65" s="54" t="s">
        <v>193</v>
      </c>
      <c r="I65" s="57" t="s">
        <v>1229</v>
      </c>
      <c r="J65" s="57" t="s">
        <v>1322</v>
      </c>
      <c r="K65" s="54">
        <v>30000</v>
      </c>
      <c r="L65" s="57">
        <v>10000</v>
      </c>
      <c r="M65" s="56">
        <v>3</v>
      </c>
      <c r="N65" s="57">
        <v>2</v>
      </c>
      <c r="O65" s="13">
        <v>2</v>
      </c>
    </row>
    <row r="66" spans="1:15">
      <c r="A66" s="70">
        <v>820305</v>
      </c>
      <c r="B66" s="72" t="s">
        <v>1064</v>
      </c>
      <c r="C66" s="57" t="s">
        <v>193</v>
      </c>
      <c r="D66" s="57">
        <v>1</v>
      </c>
      <c r="E66" s="57">
        <v>2</v>
      </c>
      <c r="F66" s="57">
        <v>15</v>
      </c>
      <c r="G66" s="57">
        <v>3</v>
      </c>
      <c r="H66" s="54" t="s">
        <v>195</v>
      </c>
      <c r="I66" s="57" t="s">
        <v>1230</v>
      </c>
      <c r="J66" s="57" t="s">
        <v>1323</v>
      </c>
      <c r="K66" s="54">
        <v>40000</v>
      </c>
      <c r="L66" s="57">
        <v>10000</v>
      </c>
      <c r="M66" s="56">
        <v>3</v>
      </c>
      <c r="N66" s="57">
        <v>2</v>
      </c>
      <c r="O66" s="13">
        <v>3</v>
      </c>
    </row>
    <row r="67" spans="1:15">
      <c r="A67" s="70">
        <v>820405</v>
      </c>
      <c r="B67" s="72" t="s">
        <v>1065</v>
      </c>
      <c r="C67" s="57" t="s">
        <v>195</v>
      </c>
      <c r="D67" s="57">
        <v>1</v>
      </c>
      <c r="E67" s="57">
        <v>2</v>
      </c>
      <c r="F67" s="57">
        <v>15</v>
      </c>
      <c r="G67" s="57">
        <v>4</v>
      </c>
      <c r="H67" s="54" t="s">
        <v>197</v>
      </c>
      <c r="I67" s="57" t="s">
        <v>1231</v>
      </c>
      <c r="J67" s="57" t="s">
        <v>1324</v>
      </c>
      <c r="K67" s="54">
        <v>50000</v>
      </c>
      <c r="L67" s="57">
        <v>10000</v>
      </c>
      <c r="M67" s="56">
        <v>3</v>
      </c>
      <c r="N67" s="57">
        <v>2</v>
      </c>
      <c r="O67" s="13">
        <v>4</v>
      </c>
    </row>
    <row r="68" spans="1:15">
      <c r="A68" s="70">
        <v>820505</v>
      </c>
      <c r="B68" s="72" t="s">
        <v>1066</v>
      </c>
      <c r="C68" s="57" t="s">
        <v>197</v>
      </c>
      <c r="D68" s="57">
        <v>1</v>
      </c>
      <c r="E68" s="57">
        <v>2</v>
      </c>
      <c r="F68" s="57">
        <v>15</v>
      </c>
      <c r="G68" s="57">
        <v>5</v>
      </c>
      <c r="H68" s="54">
        <v>0</v>
      </c>
      <c r="I68" s="57" t="s">
        <v>1232</v>
      </c>
      <c r="J68" s="57" t="s">
        <v>1325</v>
      </c>
      <c r="K68" s="54">
        <v>60000</v>
      </c>
      <c r="L68" s="57">
        <v>10000</v>
      </c>
      <c r="M68" s="56">
        <v>3</v>
      </c>
      <c r="N68" s="57">
        <v>2</v>
      </c>
      <c r="O68" s="13">
        <v>5</v>
      </c>
    </row>
    <row r="69" spans="1:15">
      <c r="A69" s="71">
        <v>820106</v>
      </c>
      <c r="B69" s="72" t="s">
        <v>1149</v>
      </c>
      <c r="C69" s="57" t="s">
        <v>199</v>
      </c>
      <c r="D69" s="57">
        <v>1</v>
      </c>
      <c r="E69" s="57">
        <v>2</v>
      </c>
      <c r="F69" s="57">
        <v>16</v>
      </c>
      <c r="G69" s="57">
        <v>1</v>
      </c>
      <c r="H69" s="54" t="s">
        <v>201</v>
      </c>
      <c r="I69" s="57" t="s">
        <v>1233</v>
      </c>
      <c r="J69" s="57" t="s">
        <v>1309</v>
      </c>
      <c r="K69" s="54">
        <v>20000</v>
      </c>
      <c r="L69" s="57">
        <v>10000</v>
      </c>
      <c r="M69" s="56">
        <v>3</v>
      </c>
      <c r="N69" s="57">
        <v>3</v>
      </c>
      <c r="O69" s="13">
        <v>1</v>
      </c>
    </row>
    <row r="70" spans="1:15">
      <c r="A70" s="70">
        <v>820206</v>
      </c>
      <c r="B70" s="72" t="s">
        <v>1150</v>
      </c>
      <c r="C70" s="57" t="s">
        <v>201</v>
      </c>
      <c r="D70" s="57">
        <v>1</v>
      </c>
      <c r="E70" s="57">
        <v>2</v>
      </c>
      <c r="F70" s="57">
        <v>16</v>
      </c>
      <c r="G70" s="57">
        <v>2</v>
      </c>
      <c r="H70" s="54" t="s">
        <v>203</v>
      </c>
      <c r="I70" s="57" t="s">
        <v>1234</v>
      </c>
      <c r="J70" s="57" t="s">
        <v>1326</v>
      </c>
      <c r="K70" s="54">
        <v>30000</v>
      </c>
      <c r="L70" s="57">
        <v>10000</v>
      </c>
      <c r="M70" s="56">
        <v>3</v>
      </c>
      <c r="N70" s="57">
        <v>3</v>
      </c>
      <c r="O70" s="13">
        <v>2</v>
      </c>
    </row>
    <row r="71" spans="1:15">
      <c r="A71" s="70">
        <v>820306</v>
      </c>
      <c r="B71" s="72" t="s">
        <v>1151</v>
      </c>
      <c r="C71" s="57" t="s">
        <v>203</v>
      </c>
      <c r="D71" s="57">
        <v>1</v>
      </c>
      <c r="E71" s="57">
        <v>2</v>
      </c>
      <c r="F71" s="57">
        <v>16</v>
      </c>
      <c r="G71" s="57">
        <v>3</v>
      </c>
      <c r="H71" s="54" t="s">
        <v>205</v>
      </c>
      <c r="I71" s="57" t="s">
        <v>1235</v>
      </c>
      <c r="J71" s="57" t="s">
        <v>1327</v>
      </c>
      <c r="K71" s="54">
        <v>40000</v>
      </c>
      <c r="L71" s="57">
        <v>10000</v>
      </c>
      <c r="M71" s="56">
        <v>3</v>
      </c>
      <c r="N71" s="57">
        <v>3</v>
      </c>
      <c r="O71" s="13">
        <v>3</v>
      </c>
    </row>
    <row r="72" spans="1:15">
      <c r="A72" s="70">
        <v>820406</v>
      </c>
      <c r="B72" s="72" t="s">
        <v>1152</v>
      </c>
      <c r="C72" s="57" t="s">
        <v>205</v>
      </c>
      <c r="D72" s="57">
        <v>1</v>
      </c>
      <c r="E72" s="57">
        <v>2</v>
      </c>
      <c r="F72" s="57">
        <v>16</v>
      </c>
      <c r="G72" s="57">
        <v>4</v>
      </c>
      <c r="H72" s="54" t="s">
        <v>207</v>
      </c>
      <c r="I72" s="57" t="s">
        <v>1236</v>
      </c>
      <c r="J72" s="57" t="s">
        <v>1328</v>
      </c>
      <c r="K72" s="54">
        <v>50000</v>
      </c>
      <c r="L72" s="57">
        <v>10000</v>
      </c>
      <c r="M72" s="56">
        <v>3</v>
      </c>
      <c r="N72" s="57">
        <v>3</v>
      </c>
      <c r="O72" s="13">
        <v>4</v>
      </c>
    </row>
    <row r="73" spans="1:15">
      <c r="A73" s="70">
        <v>820506</v>
      </c>
      <c r="B73" s="72" t="s">
        <v>1153</v>
      </c>
      <c r="C73" s="57" t="s">
        <v>207</v>
      </c>
      <c r="D73" s="57">
        <v>1</v>
      </c>
      <c r="E73" s="57">
        <v>2</v>
      </c>
      <c r="F73" s="57">
        <v>16</v>
      </c>
      <c r="G73" s="57">
        <v>5</v>
      </c>
      <c r="H73" s="54">
        <v>0</v>
      </c>
      <c r="I73" s="57" t="s">
        <v>1237</v>
      </c>
      <c r="J73" s="57" t="s">
        <v>1329</v>
      </c>
      <c r="K73" s="54">
        <v>60000</v>
      </c>
      <c r="L73" s="57">
        <v>10000</v>
      </c>
      <c r="M73" s="56">
        <v>3</v>
      </c>
      <c r="N73" s="57">
        <v>3</v>
      </c>
      <c r="O73" s="13">
        <v>5</v>
      </c>
    </row>
    <row r="74" spans="1:15">
      <c r="A74" s="71">
        <v>820107</v>
      </c>
      <c r="B74" s="72" t="s">
        <v>1154</v>
      </c>
      <c r="C74" s="57" t="s">
        <v>209</v>
      </c>
      <c r="D74" s="57">
        <v>1</v>
      </c>
      <c r="E74" s="57">
        <v>2</v>
      </c>
      <c r="F74" s="57">
        <v>17</v>
      </c>
      <c r="G74" s="57">
        <v>1</v>
      </c>
      <c r="H74" s="54" t="s">
        <v>211</v>
      </c>
      <c r="I74" s="57" t="s">
        <v>720</v>
      </c>
      <c r="J74" s="57" t="s">
        <v>1310</v>
      </c>
      <c r="K74" s="54">
        <v>20000</v>
      </c>
      <c r="L74" s="57">
        <v>10000</v>
      </c>
      <c r="M74" s="56">
        <v>3</v>
      </c>
      <c r="N74" s="57">
        <v>4</v>
      </c>
      <c r="O74" s="13">
        <v>1</v>
      </c>
    </row>
    <row r="75" spans="1:15">
      <c r="A75" s="70">
        <v>820207</v>
      </c>
      <c r="B75" s="72" t="s">
        <v>1155</v>
      </c>
      <c r="C75" s="57" t="s">
        <v>211</v>
      </c>
      <c r="D75" s="57">
        <v>1</v>
      </c>
      <c r="E75" s="57">
        <v>2</v>
      </c>
      <c r="F75" s="57">
        <v>17</v>
      </c>
      <c r="G75" s="57">
        <v>2</v>
      </c>
      <c r="H75" s="54" t="s">
        <v>213</v>
      </c>
      <c r="I75" s="57" t="s">
        <v>1238</v>
      </c>
      <c r="J75" s="57" t="s">
        <v>1330</v>
      </c>
      <c r="K75" s="54">
        <v>30000</v>
      </c>
      <c r="L75" s="57">
        <v>10000</v>
      </c>
      <c r="M75" s="56">
        <v>3</v>
      </c>
      <c r="N75" s="57">
        <v>4</v>
      </c>
      <c r="O75" s="13">
        <v>2</v>
      </c>
    </row>
    <row r="76" spans="1:15">
      <c r="A76" s="70">
        <v>820307</v>
      </c>
      <c r="B76" s="72" t="s">
        <v>1156</v>
      </c>
      <c r="C76" s="57" t="s">
        <v>213</v>
      </c>
      <c r="D76" s="57">
        <v>1</v>
      </c>
      <c r="E76" s="57">
        <v>2</v>
      </c>
      <c r="F76" s="57">
        <v>17</v>
      </c>
      <c r="G76" s="57">
        <v>3</v>
      </c>
      <c r="H76" s="54" t="s">
        <v>215</v>
      </c>
      <c r="I76" s="57" t="s">
        <v>1239</v>
      </c>
      <c r="J76" s="57" t="s">
        <v>1331</v>
      </c>
      <c r="K76" s="54">
        <v>40000</v>
      </c>
      <c r="L76" s="57">
        <v>10000</v>
      </c>
      <c r="M76" s="56">
        <v>3</v>
      </c>
      <c r="N76" s="57">
        <v>4</v>
      </c>
      <c r="O76" s="13">
        <v>3</v>
      </c>
    </row>
    <row r="77" spans="1:15">
      <c r="A77" s="70">
        <v>820407</v>
      </c>
      <c r="B77" s="72" t="s">
        <v>1157</v>
      </c>
      <c r="C77" s="57" t="s">
        <v>215</v>
      </c>
      <c r="D77" s="57">
        <v>1</v>
      </c>
      <c r="E77" s="57">
        <v>2</v>
      </c>
      <c r="F77" s="57">
        <v>17</v>
      </c>
      <c r="G77" s="57">
        <v>4</v>
      </c>
      <c r="H77" s="54" t="s">
        <v>217</v>
      </c>
      <c r="I77" s="57" t="s">
        <v>1240</v>
      </c>
      <c r="J77" s="57" t="s">
        <v>1332</v>
      </c>
      <c r="K77" s="54">
        <v>50000</v>
      </c>
      <c r="L77" s="57">
        <v>10000</v>
      </c>
      <c r="M77" s="56">
        <v>3</v>
      </c>
      <c r="N77" s="57">
        <v>4</v>
      </c>
      <c r="O77" s="13">
        <v>4</v>
      </c>
    </row>
    <row r="78" spans="1:15">
      <c r="A78" s="70">
        <v>820507</v>
      </c>
      <c r="B78" s="72" t="s">
        <v>1158</v>
      </c>
      <c r="C78" s="57" t="s">
        <v>217</v>
      </c>
      <c r="D78" s="57">
        <v>1</v>
      </c>
      <c r="E78" s="57">
        <v>2</v>
      </c>
      <c r="F78" s="57">
        <v>17</v>
      </c>
      <c r="G78" s="57">
        <v>5</v>
      </c>
      <c r="H78" s="54">
        <v>0</v>
      </c>
      <c r="I78" s="57" t="s">
        <v>1241</v>
      </c>
      <c r="J78" s="57" t="s">
        <v>1333</v>
      </c>
      <c r="K78" s="54">
        <v>60000</v>
      </c>
      <c r="L78" s="57">
        <v>10000</v>
      </c>
      <c r="M78" s="56">
        <v>3</v>
      </c>
      <c r="N78" s="57">
        <v>4</v>
      </c>
      <c r="O78" s="13">
        <v>5</v>
      </c>
    </row>
    <row r="79" spans="1:15">
      <c r="A79" s="71">
        <v>820108</v>
      </c>
      <c r="B79" s="72" t="s">
        <v>1067</v>
      </c>
      <c r="C79" s="57" t="s">
        <v>219</v>
      </c>
      <c r="D79" s="57">
        <v>1</v>
      </c>
      <c r="E79" s="57">
        <v>2</v>
      </c>
      <c r="F79" s="57">
        <v>18</v>
      </c>
      <c r="G79" s="57">
        <v>1</v>
      </c>
      <c r="H79" s="54" t="s">
        <v>220</v>
      </c>
      <c r="I79" s="57" t="s">
        <v>1242</v>
      </c>
      <c r="J79" s="57" t="s">
        <v>1311</v>
      </c>
      <c r="K79" s="54">
        <v>20000</v>
      </c>
      <c r="L79" s="57">
        <v>10000</v>
      </c>
      <c r="M79" s="56">
        <v>3</v>
      </c>
      <c r="N79" s="57">
        <v>5</v>
      </c>
      <c r="O79" s="13">
        <v>1</v>
      </c>
    </row>
    <row r="80" spans="1:15">
      <c r="A80" s="70">
        <v>820208</v>
      </c>
      <c r="B80" s="72" t="s">
        <v>1068</v>
      </c>
      <c r="C80" s="57" t="s">
        <v>220</v>
      </c>
      <c r="D80" s="57">
        <v>1</v>
      </c>
      <c r="E80" s="57">
        <v>2</v>
      </c>
      <c r="F80" s="57">
        <v>18</v>
      </c>
      <c r="G80" s="57">
        <v>2</v>
      </c>
      <c r="H80" s="54" t="s">
        <v>221</v>
      </c>
      <c r="I80" s="57" t="s">
        <v>1243</v>
      </c>
      <c r="J80" s="57" t="s">
        <v>1334</v>
      </c>
      <c r="K80" s="54">
        <v>30000</v>
      </c>
      <c r="L80" s="57">
        <v>10000</v>
      </c>
      <c r="M80" s="56">
        <v>3</v>
      </c>
      <c r="N80" s="57">
        <v>5</v>
      </c>
      <c r="O80" s="13">
        <v>2</v>
      </c>
    </row>
    <row r="81" spans="1:15">
      <c r="A81" s="70">
        <v>820308</v>
      </c>
      <c r="B81" s="72" t="s">
        <v>1069</v>
      </c>
      <c r="C81" s="57" t="s">
        <v>221</v>
      </c>
      <c r="D81" s="57">
        <v>1</v>
      </c>
      <c r="E81" s="57">
        <v>2</v>
      </c>
      <c r="F81" s="57">
        <v>18</v>
      </c>
      <c r="G81" s="57">
        <v>3</v>
      </c>
      <c r="H81" s="54" t="s">
        <v>222</v>
      </c>
      <c r="I81" s="57" t="s">
        <v>1244</v>
      </c>
      <c r="J81" s="57" t="s">
        <v>1335</v>
      </c>
      <c r="K81" s="54">
        <v>40000</v>
      </c>
      <c r="L81" s="57">
        <v>10000</v>
      </c>
      <c r="M81" s="56">
        <v>3</v>
      </c>
      <c r="N81" s="57">
        <v>5</v>
      </c>
      <c r="O81" s="13">
        <v>3</v>
      </c>
    </row>
    <row r="82" spans="1:15">
      <c r="A82" s="70">
        <v>820408</v>
      </c>
      <c r="B82" s="72" t="s">
        <v>1070</v>
      </c>
      <c r="C82" s="57" t="s">
        <v>222</v>
      </c>
      <c r="D82" s="57">
        <v>1</v>
      </c>
      <c r="E82" s="57">
        <v>2</v>
      </c>
      <c r="F82" s="57">
        <v>18</v>
      </c>
      <c r="G82" s="57">
        <v>4</v>
      </c>
      <c r="H82" s="54" t="s">
        <v>223</v>
      </c>
      <c r="I82" s="57" t="s">
        <v>1245</v>
      </c>
      <c r="J82" s="57" t="s">
        <v>1336</v>
      </c>
      <c r="K82" s="54">
        <v>50000</v>
      </c>
      <c r="L82" s="57">
        <v>10000</v>
      </c>
      <c r="M82" s="56">
        <v>3</v>
      </c>
      <c r="N82" s="57">
        <v>5</v>
      </c>
      <c r="O82" s="13">
        <v>4</v>
      </c>
    </row>
    <row r="83" spans="1:15">
      <c r="A83" s="70">
        <v>820508</v>
      </c>
      <c r="B83" s="72" t="s">
        <v>1071</v>
      </c>
      <c r="C83" s="57" t="s">
        <v>223</v>
      </c>
      <c r="D83" s="57">
        <v>1</v>
      </c>
      <c r="E83" s="57">
        <v>2</v>
      </c>
      <c r="F83" s="57">
        <v>18</v>
      </c>
      <c r="G83" s="57">
        <v>5</v>
      </c>
      <c r="H83" s="54">
        <v>0</v>
      </c>
      <c r="I83" s="57" t="s">
        <v>1246</v>
      </c>
      <c r="J83" s="57" t="s">
        <v>1337</v>
      </c>
      <c r="K83" s="54">
        <v>60000</v>
      </c>
      <c r="L83" s="57">
        <v>10000</v>
      </c>
      <c r="M83" s="56">
        <v>3</v>
      </c>
      <c r="N83" s="57">
        <v>5</v>
      </c>
      <c r="O83" s="13">
        <v>5</v>
      </c>
    </row>
    <row r="84" spans="1:15">
      <c r="A84" s="71">
        <v>820109</v>
      </c>
      <c r="B84" s="72" t="s">
        <v>1072</v>
      </c>
      <c r="C84" s="57" t="s">
        <v>224</v>
      </c>
      <c r="D84" s="57">
        <v>1</v>
      </c>
      <c r="E84" s="57">
        <v>2</v>
      </c>
      <c r="F84" s="57">
        <v>19</v>
      </c>
      <c r="G84" s="57">
        <v>1</v>
      </c>
      <c r="H84" s="54" t="s">
        <v>226</v>
      </c>
      <c r="I84" s="57" t="s">
        <v>1247</v>
      </c>
      <c r="J84" s="57" t="s">
        <v>1312</v>
      </c>
      <c r="K84" s="54">
        <v>20000</v>
      </c>
      <c r="L84" s="57">
        <v>10000</v>
      </c>
      <c r="M84" s="56">
        <v>3</v>
      </c>
      <c r="N84" s="57">
        <v>6</v>
      </c>
      <c r="O84" s="13">
        <v>1</v>
      </c>
    </row>
    <row r="85" spans="1:15">
      <c r="A85" s="70">
        <v>820209</v>
      </c>
      <c r="B85" s="72" t="s">
        <v>1073</v>
      </c>
      <c r="C85" s="57" t="s">
        <v>226</v>
      </c>
      <c r="D85" s="57">
        <v>1</v>
      </c>
      <c r="E85" s="57">
        <v>2</v>
      </c>
      <c r="F85" s="57">
        <v>19</v>
      </c>
      <c r="G85" s="57">
        <v>2</v>
      </c>
      <c r="H85" s="54" t="s">
        <v>228</v>
      </c>
      <c r="I85" s="57" t="s">
        <v>1248</v>
      </c>
      <c r="J85" s="57" t="s">
        <v>1338</v>
      </c>
      <c r="K85" s="54">
        <v>30000</v>
      </c>
      <c r="L85" s="57">
        <v>10000</v>
      </c>
      <c r="M85" s="56">
        <v>3</v>
      </c>
      <c r="N85" s="57">
        <v>6</v>
      </c>
      <c r="O85" s="13">
        <v>2</v>
      </c>
    </row>
    <row r="86" spans="1:15">
      <c r="A86" s="70">
        <v>820309</v>
      </c>
      <c r="B86" s="72" t="s">
        <v>1074</v>
      </c>
      <c r="C86" s="57" t="s">
        <v>228</v>
      </c>
      <c r="D86" s="57">
        <v>1</v>
      </c>
      <c r="E86" s="57">
        <v>2</v>
      </c>
      <c r="F86" s="57">
        <v>19</v>
      </c>
      <c r="G86" s="57">
        <v>3</v>
      </c>
      <c r="H86" s="54" t="s">
        <v>230</v>
      </c>
      <c r="I86" s="57" t="s">
        <v>1249</v>
      </c>
      <c r="J86" s="57" t="s">
        <v>1339</v>
      </c>
      <c r="K86" s="54">
        <v>40000</v>
      </c>
      <c r="L86" s="57">
        <v>10000</v>
      </c>
      <c r="M86" s="56">
        <v>3</v>
      </c>
      <c r="N86" s="57">
        <v>6</v>
      </c>
      <c r="O86" s="13">
        <v>3</v>
      </c>
    </row>
    <row r="87" spans="1:15">
      <c r="A87" s="70">
        <v>820409</v>
      </c>
      <c r="B87" s="72" t="s">
        <v>1075</v>
      </c>
      <c r="C87" s="57" t="s">
        <v>230</v>
      </c>
      <c r="D87" s="57">
        <v>1</v>
      </c>
      <c r="E87" s="57">
        <v>2</v>
      </c>
      <c r="F87" s="57">
        <v>19</v>
      </c>
      <c r="G87" s="57">
        <v>4</v>
      </c>
      <c r="H87" s="54" t="s">
        <v>232</v>
      </c>
      <c r="I87" s="57" t="s">
        <v>1250</v>
      </c>
      <c r="J87" s="57" t="s">
        <v>1340</v>
      </c>
      <c r="K87" s="54">
        <v>50000</v>
      </c>
      <c r="L87" s="57">
        <v>10000</v>
      </c>
      <c r="M87" s="56">
        <v>3</v>
      </c>
      <c r="N87" s="57">
        <v>6</v>
      </c>
      <c r="O87" s="13">
        <v>4</v>
      </c>
    </row>
    <row r="88" spans="1:15">
      <c r="A88" s="70">
        <v>820509</v>
      </c>
      <c r="B88" s="72" t="s">
        <v>1076</v>
      </c>
      <c r="C88" s="57" t="s">
        <v>232</v>
      </c>
      <c r="D88" s="57">
        <v>1</v>
      </c>
      <c r="E88" s="57">
        <v>2</v>
      </c>
      <c r="F88" s="57">
        <v>19</v>
      </c>
      <c r="G88" s="57">
        <v>5</v>
      </c>
      <c r="H88" s="54">
        <v>0</v>
      </c>
      <c r="I88" s="57" t="s">
        <v>1251</v>
      </c>
      <c r="J88" s="57" t="s">
        <v>1341</v>
      </c>
      <c r="K88" s="54">
        <v>60000</v>
      </c>
      <c r="L88" s="57">
        <v>10000</v>
      </c>
      <c r="M88" s="56">
        <v>3</v>
      </c>
      <c r="N88" s="57">
        <v>6</v>
      </c>
      <c r="O88" s="13">
        <v>5</v>
      </c>
    </row>
    <row r="89" spans="1:15">
      <c r="A89" s="71">
        <v>820110</v>
      </c>
      <c r="B89" s="72" t="s">
        <v>1159</v>
      </c>
      <c r="C89" s="57" t="s">
        <v>234</v>
      </c>
      <c r="D89" s="57">
        <v>1</v>
      </c>
      <c r="E89" s="57">
        <v>2</v>
      </c>
      <c r="F89" s="57">
        <v>20</v>
      </c>
      <c r="G89" s="57">
        <v>1</v>
      </c>
      <c r="H89" s="54" t="s">
        <v>236</v>
      </c>
      <c r="I89" s="57" t="s">
        <v>1252</v>
      </c>
      <c r="J89" s="57" t="s">
        <v>1313</v>
      </c>
      <c r="K89" s="54">
        <v>20000</v>
      </c>
      <c r="L89" s="57">
        <v>10000</v>
      </c>
      <c r="M89" s="56">
        <v>3</v>
      </c>
      <c r="N89" s="57">
        <v>7</v>
      </c>
      <c r="O89" s="13">
        <v>1</v>
      </c>
    </row>
    <row r="90" spans="1:15">
      <c r="A90" s="70">
        <v>820210</v>
      </c>
      <c r="B90" s="72" t="s">
        <v>1160</v>
      </c>
      <c r="C90" s="57" t="s">
        <v>236</v>
      </c>
      <c r="D90" s="57">
        <v>1</v>
      </c>
      <c r="E90" s="57">
        <v>2</v>
      </c>
      <c r="F90" s="57">
        <v>20</v>
      </c>
      <c r="G90" s="57">
        <v>2</v>
      </c>
      <c r="H90" s="54" t="s">
        <v>238</v>
      </c>
      <c r="I90" s="57" t="s">
        <v>1253</v>
      </c>
      <c r="J90" s="57" t="s">
        <v>1342</v>
      </c>
      <c r="K90" s="54">
        <v>30000</v>
      </c>
      <c r="L90" s="57">
        <v>10000</v>
      </c>
      <c r="M90" s="56">
        <v>3</v>
      </c>
      <c r="N90" s="57">
        <v>7</v>
      </c>
      <c r="O90" s="13">
        <v>2</v>
      </c>
    </row>
    <row r="91" spans="1:15">
      <c r="A91" s="70">
        <v>820310</v>
      </c>
      <c r="B91" s="72" t="s">
        <v>1161</v>
      </c>
      <c r="C91" s="57" t="s">
        <v>238</v>
      </c>
      <c r="D91" s="57">
        <v>1</v>
      </c>
      <c r="E91" s="57">
        <v>2</v>
      </c>
      <c r="F91" s="57">
        <v>20</v>
      </c>
      <c r="G91" s="57">
        <v>3</v>
      </c>
      <c r="H91" s="54" t="s">
        <v>240</v>
      </c>
      <c r="I91" s="57" t="s">
        <v>1254</v>
      </c>
      <c r="J91" s="57" t="s">
        <v>1343</v>
      </c>
      <c r="K91" s="54">
        <v>40000</v>
      </c>
      <c r="L91" s="57">
        <v>10000</v>
      </c>
      <c r="M91" s="56">
        <v>3</v>
      </c>
      <c r="N91" s="57">
        <v>7</v>
      </c>
      <c r="O91" s="13">
        <v>3</v>
      </c>
    </row>
    <row r="92" spans="1:15">
      <c r="A92" s="70">
        <v>820410</v>
      </c>
      <c r="B92" s="72" t="s">
        <v>1162</v>
      </c>
      <c r="C92" s="57" t="s">
        <v>240</v>
      </c>
      <c r="D92" s="57">
        <v>1</v>
      </c>
      <c r="E92" s="57">
        <v>2</v>
      </c>
      <c r="F92" s="57">
        <v>20</v>
      </c>
      <c r="G92" s="57">
        <v>4</v>
      </c>
      <c r="H92" s="54" t="s">
        <v>242</v>
      </c>
      <c r="I92" s="57" t="s">
        <v>1255</v>
      </c>
      <c r="J92" s="57" t="s">
        <v>1344</v>
      </c>
      <c r="K92" s="54">
        <v>50000</v>
      </c>
      <c r="L92" s="57">
        <v>10000</v>
      </c>
      <c r="M92" s="56">
        <v>3</v>
      </c>
      <c r="N92" s="57">
        <v>7</v>
      </c>
      <c r="O92" s="13">
        <v>4</v>
      </c>
    </row>
    <row r="93" spans="1:15">
      <c r="A93" s="70">
        <v>820510</v>
      </c>
      <c r="B93" s="72" t="s">
        <v>1163</v>
      </c>
      <c r="C93" s="57" t="s">
        <v>242</v>
      </c>
      <c r="D93" s="57">
        <v>1</v>
      </c>
      <c r="E93" s="57">
        <v>2</v>
      </c>
      <c r="F93" s="57">
        <v>20</v>
      </c>
      <c r="G93" s="57">
        <v>5</v>
      </c>
      <c r="H93" s="54">
        <v>0</v>
      </c>
      <c r="I93" s="57" t="s">
        <v>1256</v>
      </c>
      <c r="J93" s="57" t="s">
        <v>1345</v>
      </c>
      <c r="K93" s="54">
        <v>60000</v>
      </c>
      <c r="L93" s="57">
        <v>10000</v>
      </c>
      <c r="M93" s="56">
        <v>3</v>
      </c>
      <c r="N93" s="57">
        <v>7</v>
      </c>
      <c r="O93" s="13">
        <v>5</v>
      </c>
    </row>
    <row r="94" spans="1:15">
      <c r="A94" s="71">
        <v>820111</v>
      </c>
      <c r="B94" s="72" t="s">
        <v>1164</v>
      </c>
      <c r="C94" s="57" t="s">
        <v>244</v>
      </c>
      <c r="D94" s="57">
        <v>1</v>
      </c>
      <c r="E94" s="57">
        <v>2</v>
      </c>
      <c r="F94" s="57">
        <v>21</v>
      </c>
      <c r="G94" s="57">
        <v>1</v>
      </c>
      <c r="H94" s="54" t="s">
        <v>246</v>
      </c>
      <c r="I94" s="57" t="s">
        <v>1257</v>
      </c>
      <c r="J94" s="57" t="s">
        <v>1314</v>
      </c>
      <c r="K94" s="54">
        <v>20000</v>
      </c>
      <c r="L94" s="57">
        <v>10000</v>
      </c>
      <c r="M94" s="56">
        <v>3</v>
      </c>
      <c r="N94" s="57">
        <v>8</v>
      </c>
      <c r="O94" s="13">
        <v>1</v>
      </c>
    </row>
    <row r="95" spans="1:15">
      <c r="A95" s="70">
        <v>820211</v>
      </c>
      <c r="B95" s="72" t="s">
        <v>1165</v>
      </c>
      <c r="C95" s="57" t="s">
        <v>246</v>
      </c>
      <c r="D95" s="57">
        <v>1</v>
      </c>
      <c r="E95" s="57">
        <v>2</v>
      </c>
      <c r="F95" s="57">
        <v>21</v>
      </c>
      <c r="G95" s="57">
        <v>2</v>
      </c>
      <c r="H95" s="54" t="s">
        <v>248</v>
      </c>
      <c r="I95" s="57" t="s">
        <v>1258</v>
      </c>
      <c r="J95" s="57" t="s">
        <v>1346</v>
      </c>
      <c r="K95" s="54">
        <v>30000</v>
      </c>
      <c r="L95" s="57">
        <v>10000</v>
      </c>
      <c r="M95" s="56">
        <v>3</v>
      </c>
      <c r="N95" s="57">
        <v>8</v>
      </c>
      <c r="O95" s="13">
        <v>2</v>
      </c>
    </row>
    <row r="96" spans="1:15">
      <c r="A96" s="70">
        <v>820311</v>
      </c>
      <c r="B96" s="72" t="s">
        <v>1166</v>
      </c>
      <c r="C96" s="57" t="s">
        <v>248</v>
      </c>
      <c r="D96" s="57">
        <v>1</v>
      </c>
      <c r="E96" s="57">
        <v>2</v>
      </c>
      <c r="F96" s="57">
        <v>21</v>
      </c>
      <c r="G96" s="57">
        <v>3</v>
      </c>
      <c r="H96" s="54" t="s">
        <v>250</v>
      </c>
      <c r="I96" s="57" t="s">
        <v>1259</v>
      </c>
      <c r="J96" s="57" t="s">
        <v>1347</v>
      </c>
      <c r="K96" s="54">
        <v>40000</v>
      </c>
      <c r="L96" s="57">
        <v>10000</v>
      </c>
      <c r="M96" s="56">
        <v>3</v>
      </c>
      <c r="N96" s="57">
        <v>8</v>
      </c>
      <c r="O96" s="13">
        <v>3</v>
      </c>
    </row>
    <row r="97" spans="1:15">
      <c r="A97" s="70">
        <v>820411</v>
      </c>
      <c r="B97" s="72" t="s">
        <v>1167</v>
      </c>
      <c r="C97" s="57" t="s">
        <v>250</v>
      </c>
      <c r="D97" s="57">
        <v>1</v>
      </c>
      <c r="E97" s="57">
        <v>2</v>
      </c>
      <c r="F97" s="57">
        <v>21</v>
      </c>
      <c r="G97" s="57">
        <v>4</v>
      </c>
      <c r="H97" s="54" t="s">
        <v>252</v>
      </c>
      <c r="I97" s="57" t="s">
        <v>1260</v>
      </c>
      <c r="J97" s="57" t="s">
        <v>1348</v>
      </c>
      <c r="K97" s="54">
        <v>50000</v>
      </c>
      <c r="L97" s="57">
        <v>10000</v>
      </c>
      <c r="M97" s="56">
        <v>3</v>
      </c>
      <c r="N97" s="57">
        <v>8</v>
      </c>
      <c r="O97" s="13">
        <v>4</v>
      </c>
    </row>
    <row r="98" spans="1:15">
      <c r="A98" s="70">
        <v>820511</v>
      </c>
      <c r="B98" s="72" t="s">
        <v>1168</v>
      </c>
      <c r="C98" s="57" t="s">
        <v>252</v>
      </c>
      <c r="D98" s="57">
        <v>1</v>
      </c>
      <c r="E98" s="57">
        <v>2</v>
      </c>
      <c r="F98" s="57">
        <v>21</v>
      </c>
      <c r="G98" s="57">
        <v>5</v>
      </c>
      <c r="H98" s="54">
        <v>0</v>
      </c>
      <c r="I98" s="57" t="s">
        <v>1261</v>
      </c>
      <c r="J98" s="57" t="s">
        <v>1349</v>
      </c>
      <c r="K98" s="54">
        <v>60000</v>
      </c>
      <c r="L98" s="57">
        <v>10000</v>
      </c>
      <c r="M98" s="56">
        <v>3</v>
      </c>
      <c r="N98" s="57">
        <v>8</v>
      </c>
      <c r="O98" s="13">
        <v>5</v>
      </c>
    </row>
    <row r="99" spans="1:15">
      <c r="A99" s="71">
        <v>820112</v>
      </c>
      <c r="B99" s="72" t="s">
        <v>1077</v>
      </c>
      <c r="C99" s="57" t="s">
        <v>254</v>
      </c>
      <c r="D99" s="57">
        <v>1</v>
      </c>
      <c r="E99" s="57">
        <v>2</v>
      </c>
      <c r="F99" s="57">
        <v>22</v>
      </c>
      <c r="G99" s="57">
        <v>1</v>
      </c>
      <c r="H99" s="54" t="s">
        <v>256</v>
      </c>
      <c r="I99" s="57" t="s">
        <v>1262</v>
      </c>
      <c r="J99" s="57" t="s">
        <v>1315</v>
      </c>
      <c r="K99" s="54">
        <v>20000</v>
      </c>
      <c r="L99" s="57">
        <v>10000</v>
      </c>
      <c r="M99" s="56">
        <v>3</v>
      </c>
      <c r="N99" s="57">
        <v>10</v>
      </c>
      <c r="O99" s="13">
        <v>1</v>
      </c>
    </row>
    <row r="100" spans="1:15">
      <c r="A100" s="70">
        <v>820212</v>
      </c>
      <c r="B100" s="72" t="s">
        <v>1078</v>
      </c>
      <c r="C100" s="57" t="s">
        <v>256</v>
      </c>
      <c r="D100" s="57">
        <v>1</v>
      </c>
      <c r="E100" s="57">
        <v>2</v>
      </c>
      <c r="F100" s="57">
        <v>22</v>
      </c>
      <c r="G100" s="57">
        <v>2</v>
      </c>
      <c r="H100" s="54" t="s">
        <v>258</v>
      </c>
      <c r="I100" s="57" t="s">
        <v>1263</v>
      </c>
      <c r="J100" s="57" t="s">
        <v>1350</v>
      </c>
      <c r="K100" s="54">
        <v>30000</v>
      </c>
      <c r="L100" s="57">
        <v>10000</v>
      </c>
      <c r="M100" s="56">
        <v>3</v>
      </c>
      <c r="N100" s="57">
        <v>10</v>
      </c>
      <c r="O100" s="13">
        <v>2</v>
      </c>
    </row>
    <row r="101" spans="1:15">
      <c r="A101" s="70">
        <v>820312</v>
      </c>
      <c r="B101" s="72" t="s">
        <v>1079</v>
      </c>
      <c r="C101" s="57" t="s">
        <v>258</v>
      </c>
      <c r="D101" s="57">
        <v>1</v>
      </c>
      <c r="E101" s="57">
        <v>2</v>
      </c>
      <c r="F101" s="57">
        <v>22</v>
      </c>
      <c r="G101" s="57">
        <v>3</v>
      </c>
      <c r="H101" s="54" t="s">
        <v>260</v>
      </c>
      <c r="I101" s="57" t="s">
        <v>1264</v>
      </c>
      <c r="J101" s="57" t="s">
        <v>1351</v>
      </c>
      <c r="K101" s="54">
        <v>40000</v>
      </c>
      <c r="L101" s="57">
        <v>10000</v>
      </c>
      <c r="M101" s="56">
        <v>3</v>
      </c>
      <c r="N101" s="57">
        <v>10</v>
      </c>
      <c r="O101" s="13">
        <v>3</v>
      </c>
    </row>
    <row r="102" spans="1:15">
      <c r="A102" s="70">
        <v>820412</v>
      </c>
      <c r="B102" s="72" t="s">
        <v>1080</v>
      </c>
      <c r="C102" s="57" t="s">
        <v>260</v>
      </c>
      <c r="D102" s="57">
        <v>1</v>
      </c>
      <c r="E102" s="57">
        <v>2</v>
      </c>
      <c r="F102" s="57">
        <v>22</v>
      </c>
      <c r="G102" s="57">
        <v>4</v>
      </c>
      <c r="H102" s="54" t="s">
        <v>262</v>
      </c>
      <c r="I102" s="57" t="s">
        <v>1265</v>
      </c>
      <c r="J102" s="57" t="s">
        <v>1352</v>
      </c>
      <c r="K102" s="54">
        <v>50000</v>
      </c>
      <c r="L102" s="57">
        <v>10000</v>
      </c>
      <c r="M102" s="56">
        <v>3</v>
      </c>
      <c r="N102" s="57">
        <v>10</v>
      </c>
      <c r="O102" s="13">
        <v>4</v>
      </c>
    </row>
    <row r="103" spans="1:15">
      <c r="A103" s="70">
        <v>820512</v>
      </c>
      <c r="B103" s="72" t="s">
        <v>1081</v>
      </c>
      <c r="C103" s="57" t="s">
        <v>262</v>
      </c>
      <c r="D103" s="57">
        <v>1</v>
      </c>
      <c r="E103" s="57">
        <v>2</v>
      </c>
      <c r="F103" s="57">
        <v>22</v>
      </c>
      <c r="G103" s="57">
        <v>5</v>
      </c>
      <c r="H103" s="54">
        <v>0</v>
      </c>
      <c r="I103" s="57" t="s">
        <v>1266</v>
      </c>
      <c r="J103" s="57" t="s">
        <v>1353</v>
      </c>
      <c r="K103" s="54">
        <v>60000</v>
      </c>
      <c r="L103" s="57">
        <v>10000</v>
      </c>
      <c r="M103" s="56">
        <v>3</v>
      </c>
      <c r="N103" s="57">
        <v>10</v>
      </c>
      <c r="O103" s="13">
        <v>5</v>
      </c>
    </row>
    <row r="104" spans="1:15">
      <c r="A104" s="71">
        <v>820115</v>
      </c>
      <c r="B104" s="72" t="s">
        <v>1082</v>
      </c>
      <c r="C104" s="57" t="s">
        <v>274</v>
      </c>
      <c r="D104" s="57">
        <v>1</v>
      </c>
      <c r="E104" s="57">
        <v>2</v>
      </c>
      <c r="F104" s="57">
        <v>24</v>
      </c>
      <c r="G104" s="57">
        <v>1</v>
      </c>
      <c r="H104" s="54" t="s">
        <v>276</v>
      </c>
      <c r="I104" s="57" t="s">
        <v>1267</v>
      </c>
      <c r="J104" s="57" t="s">
        <v>1316</v>
      </c>
      <c r="K104" s="54">
        <v>20000</v>
      </c>
      <c r="L104" s="57">
        <v>10000</v>
      </c>
      <c r="M104" s="56">
        <v>3</v>
      </c>
      <c r="N104" s="57">
        <v>11</v>
      </c>
      <c r="O104" s="13">
        <v>1</v>
      </c>
    </row>
    <row r="105" spans="1:15">
      <c r="A105" s="70">
        <v>820215</v>
      </c>
      <c r="B105" s="72" t="s">
        <v>1083</v>
      </c>
      <c r="C105" s="57" t="s">
        <v>276</v>
      </c>
      <c r="D105" s="57">
        <v>1</v>
      </c>
      <c r="E105" s="57">
        <v>2</v>
      </c>
      <c r="F105" s="57">
        <v>24</v>
      </c>
      <c r="G105" s="57">
        <v>2</v>
      </c>
      <c r="H105" s="54" t="s">
        <v>278</v>
      </c>
      <c r="I105" s="57" t="s">
        <v>1268</v>
      </c>
      <c r="J105" s="57" t="s">
        <v>1354</v>
      </c>
      <c r="K105" s="54">
        <v>30000</v>
      </c>
      <c r="L105" s="57">
        <v>10000</v>
      </c>
      <c r="M105" s="56">
        <v>3</v>
      </c>
      <c r="N105" s="57">
        <v>11</v>
      </c>
      <c r="O105" s="13">
        <v>2</v>
      </c>
    </row>
    <row r="106" spans="1:15">
      <c r="A106" s="70">
        <v>820315</v>
      </c>
      <c r="B106" s="72" t="s">
        <v>1084</v>
      </c>
      <c r="C106" s="57" t="s">
        <v>278</v>
      </c>
      <c r="D106" s="57">
        <v>1</v>
      </c>
      <c r="E106" s="57">
        <v>2</v>
      </c>
      <c r="F106" s="57">
        <v>24</v>
      </c>
      <c r="G106" s="57">
        <v>3</v>
      </c>
      <c r="H106" s="54" t="s">
        <v>280</v>
      </c>
      <c r="I106" s="57" t="s">
        <v>1269</v>
      </c>
      <c r="J106" s="57" t="s">
        <v>1355</v>
      </c>
      <c r="K106" s="54">
        <v>40000</v>
      </c>
      <c r="L106" s="57">
        <v>10000</v>
      </c>
      <c r="M106" s="56">
        <v>3</v>
      </c>
      <c r="N106" s="57">
        <v>11</v>
      </c>
      <c r="O106" s="13">
        <v>3</v>
      </c>
    </row>
    <row r="107" spans="1:15">
      <c r="A107" s="70">
        <v>820415</v>
      </c>
      <c r="B107" s="72" t="s">
        <v>1085</v>
      </c>
      <c r="C107" s="57" t="s">
        <v>280</v>
      </c>
      <c r="D107" s="57">
        <v>1</v>
      </c>
      <c r="E107" s="57">
        <v>2</v>
      </c>
      <c r="F107" s="57">
        <v>24</v>
      </c>
      <c r="G107" s="57">
        <v>4</v>
      </c>
      <c r="H107" s="54" t="s">
        <v>282</v>
      </c>
      <c r="I107" s="57" t="s">
        <v>1270</v>
      </c>
      <c r="J107" s="57" t="s">
        <v>1356</v>
      </c>
      <c r="K107" s="54">
        <v>50000</v>
      </c>
      <c r="L107" s="57">
        <v>10000</v>
      </c>
      <c r="M107" s="56">
        <v>3</v>
      </c>
      <c r="N107" s="57">
        <v>11</v>
      </c>
      <c r="O107" s="13">
        <v>4</v>
      </c>
    </row>
    <row r="108" spans="1:15">
      <c r="A108" s="70">
        <v>820515</v>
      </c>
      <c r="B108" s="72" t="s">
        <v>1086</v>
      </c>
      <c r="C108" s="57" t="s">
        <v>282</v>
      </c>
      <c r="D108" s="57">
        <v>1</v>
      </c>
      <c r="E108" s="57">
        <v>2</v>
      </c>
      <c r="F108" s="57">
        <v>24</v>
      </c>
      <c r="G108" s="57">
        <v>5</v>
      </c>
      <c r="H108" s="54">
        <v>0</v>
      </c>
      <c r="I108" s="57" t="s">
        <v>1271</v>
      </c>
      <c r="J108" s="57" t="s">
        <v>1357</v>
      </c>
      <c r="K108" s="54">
        <v>60000</v>
      </c>
      <c r="L108" s="57">
        <v>10000</v>
      </c>
      <c r="M108" s="56">
        <v>3</v>
      </c>
      <c r="N108" s="57">
        <v>11</v>
      </c>
      <c r="O108" s="13">
        <v>5</v>
      </c>
    </row>
    <row r="109" spans="1:15">
      <c r="A109" s="71">
        <v>820116</v>
      </c>
      <c r="B109" s="72" t="s">
        <v>1087</v>
      </c>
      <c r="C109" s="57" t="s">
        <v>284</v>
      </c>
      <c r="D109" s="57">
        <v>1</v>
      </c>
      <c r="E109" s="57">
        <v>2</v>
      </c>
      <c r="F109" s="57">
        <v>25</v>
      </c>
      <c r="G109" s="57">
        <v>1</v>
      </c>
      <c r="H109" s="54" t="s">
        <v>286</v>
      </c>
      <c r="I109" s="57" t="s">
        <v>1272</v>
      </c>
      <c r="J109" s="57" t="s">
        <v>1317</v>
      </c>
      <c r="K109" s="54">
        <v>20000</v>
      </c>
      <c r="L109" s="57">
        <v>10000</v>
      </c>
      <c r="M109" s="56">
        <v>3</v>
      </c>
      <c r="N109" s="57">
        <v>12</v>
      </c>
      <c r="O109" s="13">
        <v>1</v>
      </c>
    </row>
    <row r="110" spans="1:15">
      <c r="A110" s="70">
        <v>820216</v>
      </c>
      <c r="B110" s="72" t="s">
        <v>1088</v>
      </c>
      <c r="C110" s="57" t="s">
        <v>286</v>
      </c>
      <c r="D110" s="57">
        <v>1</v>
      </c>
      <c r="E110" s="57">
        <v>2</v>
      </c>
      <c r="F110" s="57">
        <v>25</v>
      </c>
      <c r="G110" s="57">
        <v>2</v>
      </c>
      <c r="H110" s="54" t="s">
        <v>288</v>
      </c>
      <c r="I110" s="57" t="s">
        <v>1273</v>
      </c>
      <c r="J110" s="57" t="s">
        <v>1358</v>
      </c>
      <c r="K110" s="54">
        <v>30000</v>
      </c>
      <c r="L110" s="57">
        <v>10000</v>
      </c>
      <c r="M110" s="56">
        <v>3</v>
      </c>
      <c r="N110" s="57">
        <v>12</v>
      </c>
      <c r="O110" s="13">
        <v>2</v>
      </c>
    </row>
    <row r="111" spans="1:15">
      <c r="A111" s="70">
        <v>820316</v>
      </c>
      <c r="B111" s="72" t="s">
        <v>1089</v>
      </c>
      <c r="C111" s="57" t="s">
        <v>288</v>
      </c>
      <c r="D111" s="57">
        <v>1</v>
      </c>
      <c r="E111" s="57">
        <v>2</v>
      </c>
      <c r="F111" s="57">
        <v>25</v>
      </c>
      <c r="G111" s="57">
        <v>3</v>
      </c>
      <c r="H111" s="54" t="s">
        <v>290</v>
      </c>
      <c r="I111" s="57" t="s">
        <v>1274</v>
      </c>
      <c r="J111" s="57" t="s">
        <v>1359</v>
      </c>
      <c r="K111" s="54">
        <v>40000</v>
      </c>
      <c r="L111" s="57">
        <v>10000</v>
      </c>
      <c r="M111" s="56">
        <v>3</v>
      </c>
      <c r="N111" s="57">
        <v>12</v>
      </c>
      <c r="O111" s="13">
        <v>3</v>
      </c>
    </row>
    <row r="112" spans="1:15">
      <c r="A112" s="70">
        <v>820416</v>
      </c>
      <c r="B112" s="72" t="s">
        <v>1090</v>
      </c>
      <c r="C112" s="57" t="s">
        <v>290</v>
      </c>
      <c r="D112" s="57">
        <v>1</v>
      </c>
      <c r="E112" s="57">
        <v>2</v>
      </c>
      <c r="F112" s="57">
        <v>25</v>
      </c>
      <c r="G112" s="57">
        <v>4</v>
      </c>
      <c r="H112" s="54" t="s">
        <v>292</v>
      </c>
      <c r="I112" s="57" t="s">
        <v>1275</v>
      </c>
      <c r="J112" s="57" t="s">
        <v>1360</v>
      </c>
      <c r="K112" s="54">
        <v>50000</v>
      </c>
      <c r="L112" s="57">
        <v>10000</v>
      </c>
      <c r="M112" s="56">
        <v>3</v>
      </c>
      <c r="N112" s="57">
        <v>12</v>
      </c>
      <c r="O112" s="13">
        <v>4</v>
      </c>
    </row>
    <row r="113" spans="1:15">
      <c r="A113" s="70">
        <v>820516</v>
      </c>
      <c r="B113" s="72" t="s">
        <v>1091</v>
      </c>
      <c r="C113" s="57" t="s">
        <v>292</v>
      </c>
      <c r="D113" s="57">
        <v>1</v>
      </c>
      <c r="E113" s="57">
        <v>2</v>
      </c>
      <c r="F113" s="57">
        <v>25</v>
      </c>
      <c r="G113" s="57">
        <v>5</v>
      </c>
      <c r="H113" s="54">
        <v>0</v>
      </c>
      <c r="I113" s="57" t="s">
        <v>1276</v>
      </c>
      <c r="J113" s="57" t="s">
        <v>1361</v>
      </c>
      <c r="K113" s="54">
        <v>60000</v>
      </c>
      <c r="L113" s="57">
        <v>10000</v>
      </c>
      <c r="M113" s="56">
        <v>3</v>
      </c>
      <c r="N113" s="57">
        <v>12</v>
      </c>
      <c r="O113" s="13">
        <v>5</v>
      </c>
    </row>
    <row r="114" spans="1:15">
      <c r="A114" s="71">
        <v>830104</v>
      </c>
      <c r="B114" s="72" t="s">
        <v>1032</v>
      </c>
      <c r="C114" s="57" t="s">
        <v>304</v>
      </c>
      <c r="D114" s="57">
        <v>1</v>
      </c>
      <c r="E114" s="57">
        <v>3</v>
      </c>
      <c r="F114" s="57">
        <v>27</v>
      </c>
      <c r="G114" s="57">
        <v>1</v>
      </c>
      <c r="H114" s="54" t="s">
        <v>306</v>
      </c>
      <c r="I114" s="57" t="s">
        <v>1224</v>
      </c>
      <c r="J114" s="57" t="s">
        <v>1307</v>
      </c>
      <c r="K114" s="54">
        <v>20000</v>
      </c>
      <c r="L114" s="57">
        <v>10000</v>
      </c>
      <c r="M114" s="56">
        <v>3</v>
      </c>
      <c r="N114" s="57">
        <v>1</v>
      </c>
      <c r="O114" s="13">
        <v>1</v>
      </c>
    </row>
    <row r="115" spans="1:15">
      <c r="A115" s="70">
        <v>830204</v>
      </c>
      <c r="B115" s="72" t="s">
        <v>1033</v>
      </c>
      <c r="C115" s="57" t="s">
        <v>306</v>
      </c>
      <c r="D115" s="57">
        <v>1</v>
      </c>
      <c r="E115" s="57">
        <v>3</v>
      </c>
      <c r="F115" s="57">
        <v>27</v>
      </c>
      <c r="G115" s="57">
        <v>2</v>
      </c>
      <c r="H115" s="54" t="s">
        <v>308</v>
      </c>
      <c r="I115" s="57" t="s">
        <v>1225</v>
      </c>
      <c r="J115" s="57" t="s">
        <v>1318</v>
      </c>
      <c r="K115" s="54">
        <v>30000</v>
      </c>
      <c r="L115" s="57">
        <v>10000</v>
      </c>
      <c r="M115" s="56">
        <v>3</v>
      </c>
      <c r="N115" s="57">
        <v>1</v>
      </c>
      <c r="O115" s="13">
        <v>2</v>
      </c>
    </row>
    <row r="116" spans="1:15">
      <c r="A116" s="70">
        <v>830304</v>
      </c>
      <c r="B116" s="72" t="s">
        <v>1034</v>
      </c>
      <c r="C116" s="57" t="s">
        <v>308</v>
      </c>
      <c r="D116" s="57">
        <v>1</v>
      </c>
      <c r="E116" s="57">
        <v>3</v>
      </c>
      <c r="F116" s="57">
        <v>27</v>
      </c>
      <c r="G116" s="57">
        <v>3</v>
      </c>
      <c r="H116" s="54" t="s">
        <v>310</v>
      </c>
      <c r="I116" s="57" t="s">
        <v>1226</v>
      </c>
      <c r="J116" s="57" t="s">
        <v>1319</v>
      </c>
      <c r="K116" s="54">
        <v>40000</v>
      </c>
      <c r="L116" s="57">
        <v>10000</v>
      </c>
      <c r="M116" s="56">
        <v>3</v>
      </c>
      <c r="N116" s="57">
        <v>1</v>
      </c>
      <c r="O116" s="13">
        <v>3</v>
      </c>
    </row>
    <row r="117" spans="1:15">
      <c r="A117" s="70">
        <v>830404</v>
      </c>
      <c r="B117" s="72" t="s">
        <v>1035</v>
      </c>
      <c r="C117" s="57" t="s">
        <v>310</v>
      </c>
      <c r="D117" s="57">
        <v>1</v>
      </c>
      <c r="E117" s="57">
        <v>3</v>
      </c>
      <c r="F117" s="57">
        <v>27</v>
      </c>
      <c r="G117" s="57">
        <v>4</v>
      </c>
      <c r="H117" s="54" t="s">
        <v>312</v>
      </c>
      <c r="I117" s="57" t="s">
        <v>1227</v>
      </c>
      <c r="J117" s="57" t="s">
        <v>1320</v>
      </c>
      <c r="K117" s="54">
        <v>50000</v>
      </c>
      <c r="L117" s="57">
        <v>10000</v>
      </c>
      <c r="M117" s="56">
        <v>3</v>
      </c>
      <c r="N117" s="57">
        <v>1</v>
      </c>
      <c r="O117" s="13">
        <v>4</v>
      </c>
    </row>
    <row r="118" spans="1:15">
      <c r="A118" s="70">
        <v>830504</v>
      </c>
      <c r="B118" s="72" t="s">
        <v>1036</v>
      </c>
      <c r="C118" s="57" t="s">
        <v>312</v>
      </c>
      <c r="D118" s="57">
        <v>1</v>
      </c>
      <c r="E118" s="57">
        <v>3</v>
      </c>
      <c r="F118" s="57">
        <v>27</v>
      </c>
      <c r="G118" s="57">
        <v>5</v>
      </c>
      <c r="H118" s="54">
        <v>0</v>
      </c>
      <c r="I118" s="57" t="s">
        <v>1228</v>
      </c>
      <c r="J118" s="57" t="s">
        <v>1321</v>
      </c>
      <c r="K118" s="54">
        <v>60000</v>
      </c>
      <c r="L118" s="57">
        <v>10000</v>
      </c>
      <c r="M118" s="56">
        <v>3</v>
      </c>
      <c r="N118" s="57">
        <v>1</v>
      </c>
      <c r="O118" s="13">
        <v>5</v>
      </c>
    </row>
    <row r="119" spans="1:15">
      <c r="A119" s="71">
        <v>830105</v>
      </c>
      <c r="B119" s="72" t="s">
        <v>1037</v>
      </c>
      <c r="C119" s="57" t="s">
        <v>314</v>
      </c>
      <c r="D119" s="57">
        <v>1</v>
      </c>
      <c r="E119" s="57">
        <v>3</v>
      </c>
      <c r="F119" s="57">
        <v>28</v>
      </c>
      <c r="G119" s="57">
        <v>1</v>
      </c>
      <c r="H119" s="54" t="s">
        <v>316</v>
      </c>
      <c r="I119" s="57" t="s">
        <v>655</v>
      </c>
      <c r="J119" s="57" t="s">
        <v>1308</v>
      </c>
      <c r="K119" s="54">
        <v>20000</v>
      </c>
      <c r="L119" s="57">
        <v>10000</v>
      </c>
      <c r="M119" s="56">
        <v>3</v>
      </c>
      <c r="N119" s="57">
        <v>2</v>
      </c>
      <c r="O119" s="13">
        <v>1</v>
      </c>
    </row>
    <row r="120" spans="1:15">
      <c r="A120" s="70">
        <v>830205</v>
      </c>
      <c r="B120" s="72" t="s">
        <v>1038</v>
      </c>
      <c r="C120" s="57" t="s">
        <v>316</v>
      </c>
      <c r="D120" s="57">
        <v>1</v>
      </c>
      <c r="E120" s="57">
        <v>3</v>
      </c>
      <c r="F120" s="57">
        <v>28</v>
      </c>
      <c r="G120" s="57">
        <v>2</v>
      </c>
      <c r="H120" s="54" t="s">
        <v>318</v>
      </c>
      <c r="I120" s="57" t="s">
        <v>1229</v>
      </c>
      <c r="J120" s="57" t="s">
        <v>1322</v>
      </c>
      <c r="K120" s="54">
        <v>30000</v>
      </c>
      <c r="L120" s="57">
        <v>10000</v>
      </c>
      <c r="M120" s="56">
        <v>3</v>
      </c>
      <c r="N120" s="57">
        <v>2</v>
      </c>
      <c r="O120" s="13">
        <v>2</v>
      </c>
    </row>
    <row r="121" spans="1:15">
      <c r="A121" s="70">
        <v>830305</v>
      </c>
      <c r="B121" s="72" t="s">
        <v>1039</v>
      </c>
      <c r="C121" s="57" t="s">
        <v>318</v>
      </c>
      <c r="D121" s="57">
        <v>1</v>
      </c>
      <c r="E121" s="57">
        <v>3</v>
      </c>
      <c r="F121" s="57">
        <v>28</v>
      </c>
      <c r="G121" s="57">
        <v>3</v>
      </c>
      <c r="H121" s="54" t="s">
        <v>320</v>
      </c>
      <c r="I121" s="57" t="s">
        <v>1230</v>
      </c>
      <c r="J121" s="57" t="s">
        <v>1323</v>
      </c>
      <c r="K121" s="54">
        <v>40000</v>
      </c>
      <c r="L121" s="57">
        <v>10000</v>
      </c>
      <c r="M121" s="56">
        <v>3</v>
      </c>
      <c r="N121" s="57">
        <v>2</v>
      </c>
      <c r="O121" s="13">
        <v>3</v>
      </c>
    </row>
    <row r="122" spans="1:15">
      <c r="A122" s="70">
        <v>830405</v>
      </c>
      <c r="B122" s="72" t="s">
        <v>1040</v>
      </c>
      <c r="C122" s="57" t="s">
        <v>320</v>
      </c>
      <c r="D122" s="57">
        <v>1</v>
      </c>
      <c r="E122" s="57">
        <v>3</v>
      </c>
      <c r="F122" s="57">
        <v>28</v>
      </c>
      <c r="G122" s="57">
        <v>4</v>
      </c>
      <c r="H122" s="54" t="s">
        <v>322</v>
      </c>
      <c r="I122" s="57" t="s">
        <v>1231</v>
      </c>
      <c r="J122" s="57" t="s">
        <v>1324</v>
      </c>
      <c r="K122" s="54">
        <v>50000</v>
      </c>
      <c r="L122" s="57">
        <v>10000</v>
      </c>
      <c r="M122" s="56">
        <v>3</v>
      </c>
      <c r="N122" s="57">
        <v>2</v>
      </c>
      <c r="O122" s="13">
        <v>4</v>
      </c>
    </row>
    <row r="123" spans="1:15">
      <c r="A123" s="70">
        <v>830505</v>
      </c>
      <c r="B123" s="72" t="s">
        <v>1041</v>
      </c>
      <c r="C123" s="57" t="s">
        <v>322</v>
      </c>
      <c r="D123" s="57">
        <v>1</v>
      </c>
      <c r="E123" s="57">
        <v>3</v>
      </c>
      <c r="F123" s="57">
        <v>28</v>
      </c>
      <c r="G123" s="57">
        <v>5</v>
      </c>
      <c r="H123" s="54">
        <v>0</v>
      </c>
      <c r="I123" s="57" t="s">
        <v>1232</v>
      </c>
      <c r="J123" s="57" t="s">
        <v>1325</v>
      </c>
      <c r="K123" s="54">
        <v>60000</v>
      </c>
      <c r="L123" s="57">
        <v>10000</v>
      </c>
      <c r="M123" s="56">
        <v>3</v>
      </c>
      <c r="N123" s="57">
        <v>2</v>
      </c>
      <c r="O123" s="13">
        <v>5</v>
      </c>
    </row>
    <row r="124" spans="1:15">
      <c r="A124" s="71">
        <v>830106</v>
      </c>
      <c r="B124" s="72" t="s">
        <v>1169</v>
      </c>
      <c r="C124" s="57" t="s">
        <v>324</v>
      </c>
      <c r="D124" s="57">
        <v>1</v>
      </c>
      <c r="E124" s="57">
        <v>3</v>
      </c>
      <c r="F124" s="57">
        <v>29</v>
      </c>
      <c r="G124" s="57">
        <v>1</v>
      </c>
      <c r="H124" s="54" t="s">
        <v>326</v>
      </c>
      <c r="I124" s="57" t="s">
        <v>1233</v>
      </c>
      <c r="J124" s="57" t="s">
        <v>1309</v>
      </c>
      <c r="K124" s="54">
        <v>20000</v>
      </c>
      <c r="L124" s="57">
        <v>10000</v>
      </c>
      <c r="M124" s="56">
        <v>3</v>
      </c>
      <c r="N124" s="57">
        <v>3</v>
      </c>
      <c r="O124" s="13">
        <v>1</v>
      </c>
    </row>
    <row r="125" spans="1:15">
      <c r="A125" s="70">
        <v>830206</v>
      </c>
      <c r="B125" s="72" t="s">
        <v>1170</v>
      </c>
      <c r="C125" s="57" t="s">
        <v>326</v>
      </c>
      <c r="D125" s="57">
        <v>1</v>
      </c>
      <c r="E125" s="57">
        <v>3</v>
      </c>
      <c r="F125" s="57">
        <v>29</v>
      </c>
      <c r="G125" s="57">
        <v>2</v>
      </c>
      <c r="H125" s="54" t="s">
        <v>328</v>
      </c>
      <c r="I125" s="57" t="s">
        <v>1234</v>
      </c>
      <c r="J125" s="57" t="s">
        <v>1326</v>
      </c>
      <c r="K125" s="54">
        <v>30000</v>
      </c>
      <c r="L125" s="57">
        <v>10000</v>
      </c>
      <c r="M125" s="56">
        <v>3</v>
      </c>
      <c r="N125" s="57">
        <v>3</v>
      </c>
      <c r="O125" s="13">
        <v>2</v>
      </c>
    </row>
    <row r="126" spans="1:15">
      <c r="A126" s="70">
        <v>830306</v>
      </c>
      <c r="B126" s="72" t="s">
        <v>1171</v>
      </c>
      <c r="C126" s="57" t="s">
        <v>328</v>
      </c>
      <c r="D126" s="57">
        <v>1</v>
      </c>
      <c r="E126" s="57">
        <v>3</v>
      </c>
      <c r="F126" s="57">
        <v>29</v>
      </c>
      <c r="G126" s="57">
        <v>3</v>
      </c>
      <c r="H126" s="54" t="s">
        <v>330</v>
      </c>
      <c r="I126" s="57" t="s">
        <v>1235</v>
      </c>
      <c r="J126" s="57" t="s">
        <v>1327</v>
      </c>
      <c r="K126" s="54">
        <v>40000</v>
      </c>
      <c r="L126" s="57">
        <v>10000</v>
      </c>
      <c r="M126" s="56">
        <v>3</v>
      </c>
      <c r="N126" s="57">
        <v>3</v>
      </c>
      <c r="O126" s="13">
        <v>3</v>
      </c>
    </row>
    <row r="127" spans="1:15">
      <c r="A127" s="70">
        <v>830406</v>
      </c>
      <c r="B127" s="72" t="s">
        <v>1172</v>
      </c>
      <c r="C127" s="57" t="s">
        <v>330</v>
      </c>
      <c r="D127" s="57">
        <v>1</v>
      </c>
      <c r="E127" s="57">
        <v>3</v>
      </c>
      <c r="F127" s="57">
        <v>29</v>
      </c>
      <c r="G127" s="57">
        <v>4</v>
      </c>
      <c r="H127" s="54" t="s">
        <v>332</v>
      </c>
      <c r="I127" s="57" t="s">
        <v>1236</v>
      </c>
      <c r="J127" s="57" t="s">
        <v>1328</v>
      </c>
      <c r="K127" s="54">
        <v>50000</v>
      </c>
      <c r="L127" s="57">
        <v>10000</v>
      </c>
      <c r="M127" s="56">
        <v>3</v>
      </c>
      <c r="N127" s="57">
        <v>3</v>
      </c>
      <c r="O127" s="13">
        <v>4</v>
      </c>
    </row>
    <row r="128" spans="1:15">
      <c r="A128" s="70">
        <v>830506</v>
      </c>
      <c r="B128" s="72" t="s">
        <v>1173</v>
      </c>
      <c r="C128" s="57" t="s">
        <v>332</v>
      </c>
      <c r="D128" s="57">
        <v>1</v>
      </c>
      <c r="E128" s="57">
        <v>3</v>
      </c>
      <c r="F128" s="57">
        <v>29</v>
      </c>
      <c r="G128" s="57">
        <v>5</v>
      </c>
      <c r="H128" s="54">
        <v>0</v>
      </c>
      <c r="I128" s="57" t="s">
        <v>1237</v>
      </c>
      <c r="J128" s="57" t="s">
        <v>1329</v>
      </c>
      <c r="K128" s="54">
        <v>60000</v>
      </c>
      <c r="L128" s="57">
        <v>10000</v>
      </c>
      <c r="M128" s="56">
        <v>3</v>
      </c>
      <c r="N128" s="57">
        <v>3</v>
      </c>
      <c r="O128" s="13">
        <v>5</v>
      </c>
    </row>
    <row r="129" spans="1:15">
      <c r="A129" s="71">
        <v>830107</v>
      </c>
      <c r="B129" s="72" t="s">
        <v>1174</v>
      </c>
      <c r="C129" s="57" t="s">
        <v>334</v>
      </c>
      <c r="D129" s="57">
        <v>1</v>
      </c>
      <c r="E129" s="57">
        <v>3</v>
      </c>
      <c r="F129" s="57">
        <v>30</v>
      </c>
      <c r="G129" s="57">
        <v>1</v>
      </c>
      <c r="H129" s="54" t="s">
        <v>336</v>
      </c>
      <c r="I129" s="57" t="s">
        <v>720</v>
      </c>
      <c r="J129" s="57" t="s">
        <v>1310</v>
      </c>
      <c r="K129" s="54">
        <v>20000</v>
      </c>
      <c r="L129" s="57">
        <v>10000</v>
      </c>
      <c r="M129" s="56">
        <v>3</v>
      </c>
      <c r="N129" s="57">
        <v>4</v>
      </c>
      <c r="O129" s="13">
        <v>1</v>
      </c>
    </row>
    <row r="130" spans="1:15">
      <c r="A130" s="70">
        <v>830207</v>
      </c>
      <c r="B130" s="72" t="s">
        <v>1175</v>
      </c>
      <c r="C130" s="57" t="s">
        <v>336</v>
      </c>
      <c r="D130" s="57">
        <v>1</v>
      </c>
      <c r="E130" s="57">
        <v>3</v>
      </c>
      <c r="F130" s="57">
        <v>30</v>
      </c>
      <c r="G130" s="57">
        <v>2</v>
      </c>
      <c r="H130" s="54" t="s">
        <v>338</v>
      </c>
      <c r="I130" s="57" t="s">
        <v>1238</v>
      </c>
      <c r="J130" s="57" t="s">
        <v>1330</v>
      </c>
      <c r="K130" s="54">
        <v>30000</v>
      </c>
      <c r="L130" s="57">
        <v>10000</v>
      </c>
      <c r="M130" s="56">
        <v>3</v>
      </c>
      <c r="N130" s="57">
        <v>4</v>
      </c>
      <c r="O130" s="13">
        <v>2</v>
      </c>
    </row>
    <row r="131" spans="1:15">
      <c r="A131" s="70">
        <v>830307</v>
      </c>
      <c r="B131" s="72" t="s">
        <v>1176</v>
      </c>
      <c r="C131" s="57" t="s">
        <v>338</v>
      </c>
      <c r="D131" s="57">
        <v>1</v>
      </c>
      <c r="E131" s="57">
        <v>3</v>
      </c>
      <c r="F131" s="57">
        <v>30</v>
      </c>
      <c r="G131" s="57">
        <v>3</v>
      </c>
      <c r="H131" s="54" t="s">
        <v>340</v>
      </c>
      <c r="I131" s="57" t="s">
        <v>1239</v>
      </c>
      <c r="J131" s="57" t="s">
        <v>1331</v>
      </c>
      <c r="K131" s="54">
        <v>40000</v>
      </c>
      <c r="L131" s="57">
        <v>10000</v>
      </c>
      <c r="M131" s="56">
        <v>3</v>
      </c>
      <c r="N131" s="57">
        <v>4</v>
      </c>
      <c r="O131" s="13">
        <v>3</v>
      </c>
    </row>
    <row r="132" spans="1:15">
      <c r="A132" s="70">
        <v>830407</v>
      </c>
      <c r="B132" s="72" t="s">
        <v>1177</v>
      </c>
      <c r="C132" s="57" t="s">
        <v>340</v>
      </c>
      <c r="D132" s="57">
        <v>1</v>
      </c>
      <c r="E132" s="57">
        <v>3</v>
      </c>
      <c r="F132" s="57">
        <v>30</v>
      </c>
      <c r="G132" s="57">
        <v>4</v>
      </c>
      <c r="H132" s="54" t="s">
        <v>342</v>
      </c>
      <c r="I132" s="57" t="s">
        <v>1240</v>
      </c>
      <c r="J132" s="57" t="s">
        <v>1332</v>
      </c>
      <c r="K132" s="54">
        <v>50000</v>
      </c>
      <c r="L132" s="57">
        <v>10000</v>
      </c>
      <c r="M132" s="56">
        <v>3</v>
      </c>
      <c r="N132" s="57">
        <v>4</v>
      </c>
      <c r="O132" s="13">
        <v>4</v>
      </c>
    </row>
    <row r="133" spans="1:15">
      <c r="A133" s="70">
        <v>830507</v>
      </c>
      <c r="B133" s="72" t="s">
        <v>1178</v>
      </c>
      <c r="C133" s="57" t="s">
        <v>342</v>
      </c>
      <c r="D133" s="57">
        <v>1</v>
      </c>
      <c r="E133" s="57">
        <v>3</v>
      </c>
      <c r="F133" s="57">
        <v>30</v>
      </c>
      <c r="G133" s="57">
        <v>5</v>
      </c>
      <c r="H133" s="54">
        <v>0</v>
      </c>
      <c r="I133" s="57" t="s">
        <v>1241</v>
      </c>
      <c r="J133" s="57" t="s">
        <v>1333</v>
      </c>
      <c r="K133" s="54">
        <v>60000</v>
      </c>
      <c r="L133" s="57">
        <v>10000</v>
      </c>
      <c r="M133" s="56">
        <v>3</v>
      </c>
      <c r="N133" s="57">
        <v>4</v>
      </c>
      <c r="O133" s="13">
        <v>5</v>
      </c>
    </row>
    <row r="134" spans="1:15">
      <c r="A134" s="71">
        <v>830108</v>
      </c>
      <c r="B134" s="72" t="s">
        <v>1042</v>
      </c>
      <c r="C134" s="57" t="s">
        <v>344</v>
      </c>
      <c r="D134" s="57">
        <v>1</v>
      </c>
      <c r="E134" s="57">
        <v>3</v>
      </c>
      <c r="F134" s="57">
        <v>31</v>
      </c>
      <c r="G134" s="57">
        <v>1</v>
      </c>
      <c r="H134" s="54" t="s">
        <v>345</v>
      </c>
      <c r="I134" s="57" t="s">
        <v>1242</v>
      </c>
      <c r="J134" s="57" t="s">
        <v>1311</v>
      </c>
      <c r="K134" s="54">
        <v>20000</v>
      </c>
      <c r="L134" s="57">
        <v>10000</v>
      </c>
      <c r="M134" s="56">
        <v>3</v>
      </c>
      <c r="N134" s="57">
        <v>5</v>
      </c>
      <c r="O134" s="13">
        <v>1</v>
      </c>
    </row>
    <row r="135" spans="1:15">
      <c r="A135" s="70">
        <v>830208</v>
      </c>
      <c r="B135" s="72" t="s">
        <v>1043</v>
      </c>
      <c r="C135" s="57" t="s">
        <v>345</v>
      </c>
      <c r="D135" s="57">
        <v>1</v>
      </c>
      <c r="E135" s="57">
        <v>3</v>
      </c>
      <c r="F135" s="57">
        <v>31</v>
      </c>
      <c r="G135" s="57">
        <v>2</v>
      </c>
      <c r="H135" s="54" t="s">
        <v>346</v>
      </c>
      <c r="I135" s="57" t="s">
        <v>1243</v>
      </c>
      <c r="J135" s="57" t="s">
        <v>1334</v>
      </c>
      <c r="K135" s="54">
        <v>30000</v>
      </c>
      <c r="L135" s="57">
        <v>10000</v>
      </c>
      <c r="M135" s="56">
        <v>3</v>
      </c>
      <c r="N135" s="57">
        <v>5</v>
      </c>
      <c r="O135" s="13">
        <v>2</v>
      </c>
    </row>
    <row r="136" spans="1:15">
      <c r="A136" s="70">
        <v>830308</v>
      </c>
      <c r="B136" s="72" t="s">
        <v>1044</v>
      </c>
      <c r="C136" s="57" t="s">
        <v>346</v>
      </c>
      <c r="D136" s="57">
        <v>1</v>
      </c>
      <c r="E136" s="57">
        <v>3</v>
      </c>
      <c r="F136" s="57">
        <v>31</v>
      </c>
      <c r="G136" s="57">
        <v>3</v>
      </c>
      <c r="H136" s="54" t="s">
        <v>347</v>
      </c>
      <c r="I136" s="57" t="s">
        <v>1244</v>
      </c>
      <c r="J136" s="57" t="s">
        <v>1335</v>
      </c>
      <c r="K136" s="54">
        <v>40000</v>
      </c>
      <c r="L136" s="57">
        <v>10000</v>
      </c>
      <c r="M136" s="56">
        <v>3</v>
      </c>
      <c r="N136" s="57">
        <v>5</v>
      </c>
      <c r="O136" s="13">
        <v>3</v>
      </c>
    </row>
    <row r="137" spans="1:15">
      <c r="A137" s="70">
        <v>830408</v>
      </c>
      <c r="B137" s="72" t="s">
        <v>1045</v>
      </c>
      <c r="C137" s="57" t="s">
        <v>347</v>
      </c>
      <c r="D137" s="57">
        <v>1</v>
      </c>
      <c r="E137" s="57">
        <v>3</v>
      </c>
      <c r="F137" s="57">
        <v>31</v>
      </c>
      <c r="G137" s="57">
        <v>4</v>
      </c>
      <c r="H137" s="54" t="s">
        <v>348</v>
      </c>
      <c r="I137" s="57" t="s">
        <v>1245</v>
      </c>
      <c r="J137" s="57" t="s">
        <v>1336</v>
      </c>
      <c r="K137" s="54">
        <v>50000</v>
      </c>
      <c r="L137" s="57">
        <v>10000</v>
      </c>
      <c r="M137" s="56">
        <v>3</v>
      </c>
      <c r="N137" s="57">
        <v>5</v>
      </c>
      <c r="O137" s="13">
        <v>4</v>
      </c>
    </row>
    <row r="138" spans="1:15">
      <c r="A138" s="70">
        <v>830508</v>
      </c>
      <c r="B138" s="72" t="s">
        <v>1046</v>
      </c>
      <c r="C138" s="57" t="s">
        <v>348</v>
      </c>
      <c r="D138" s="57">
        <v>1</v>
      </c>
      <c r="E138" s="57">
        <v>3</v>
      </c>
      <c r="F138" s="57">
        <v>31</v>
      </c>
      <c r="G138" s="57">
        <v>5</v>
      </c>
      <c r="H138" s="54">
        <v>0</v>
      </c>
      <c r="I138" s="57" t="s">
        <v>1246</v>
      </c>
      <c r="J138" s="57" t="s">
        <v>1337</v>
      </c>
      <c r="K138" s="54">
        <v>60000</v>
      </c>
      <c r="L138" s="57">
        <v>10000</v>
      </c>
      <c r="M138" s="56">
        <v>3</v>
      </c>
      <c r="N138" s="57">
        <v>5</v>
      </c>
      <c r="O138" s="13">
        <v>5</v>
      </c>
    </row>
    <row r="139" spans="1:15">
      <c r="A139" s="71">
        <v>830109</v>
      </c>
      <c r="B139" s="72" t="s">
        <v>1047</v>
      </c>
      <c r="C139" s="57" t="s">
        <v>349</v>
      </c>
      <c r="D139" s="57">
        <v>1</v>
      </c>
      <c r="E139" s="57">
        <v>3</v>
      </c>
      <c r="F139" s="57">
        <v>32</v>
      </c>
      <c r="G139" s="57">
        <v>1</v>
      </c>
      <c r="H139" s="54" t="s">
        <v>351</v>
      </c>
      <c r="I139" s="57" t="s">
        <v>1247</v>
      </c>
      <c r="J139" s="57" t="s">
        <v>1312</v>
      </c>
      <c r="K139" s="54">
        <v>20000</v>
      </c>
      <c r="L139" s="57">
        <v>10000</v>
      </c>
      <c r="M139" s="56">
        <v>3</v>
      </c>
      <c r="N139" s="57">
        <v>6</v>
      </c>
      <c r="O139" s="13">
        <v>1</v>
      </c>
    </row>
    <row r="140" spans="1:15">
      <c r="A140" s="70">
        <v>830209</v>
      </c>
      <c r="B140" s="72" t="s">
        <v>1048</v>
      </c>
      <c r="C140" s="57" t="s">
        <v>351</v>
      </c>
      <c r="D140" s="57">
        <v>1</v>
      </c>
      <c r="E140" s="57">
        <v>3</v>
      </c>
      <c r="F140" s="57">
        <v>32</v>
      </c>
      <c r="G140" s="57">
        <v>2</v>
      </c>
      <c r="H140" s="54" t="s">
        <v>353</v>
      </c>
      <c r="I140" s="57" t="s">
        <v>1248</v>
      </c>
      <c r="J140" s="57" t="s">
        <v>1338</v>
      </c>
      <c r="K140" s="54">
        <v>30000</v>
      </c>
      <c r="L140" s="57">
        <v>10000</v>
      </c>
      <c r="M140" s="56">
        <v>3</v>
      </c>
      <c r="N140" s="57">
        <v>6</v>
      </c>
      <c r="O140" s="13">
        <v>2</v>
      </c>
    </row>
    <row r="141" spans="1:15">
      <c r="A141" s="70">
        <v>830309</v>
      </c>
      <c r="B141" s="72" t="s">
        <v>1049</v>
      </c>
      <c r="C141" s="57" t="s">
        <v>353</v>
      </c>
      <c r="D141" s="57">
        <v>1</v>
      </c>
      <c r="E141" s="57">
        <v>3</v>
      </c>
      <c r="F141" s="57">
        <v>32</v>
      </c>
      <c r="G141" s="57">
        <v>3</v>
      </c>
      <c r="H141" s="54" t="s">
        <v>355</v>
      </c>
      <c r="I141" s="57" t="s">
        <v>1249</v>
      </c>
      <c r="J141" s="57" t="s">
        <v>1339</v>
      </c>
      <c r="K141" s="54">
        <v>40000</v>
      </c>
      <c r="L141" s="57">
        <v>10000</v>
      </c>
      <c r="M141" s="56">
        <v>3</v>
      </c>
      <c r="N141" s="57">
        <v>6</v>
      </c>
      <c r="O141" s="13">
        <v>3</v>
      </c>
    </row>
    <row r="142" spans="1:15">
      <c r="A142" s="70">
        <v>830409</v>
      </c>
      <c r="B142" s="72" t="s">
        <v>1050</v>
      </c>
      <c r="C142" s="57" t="s">
        <v>355</v>
      </c>
      <c r="D142" s="57">
        <v>1</v>
      </c>
      <c r="E142" s="57">
        <v>3</v>
      </c>
      <c r="F142" s="57">
        <v>32</v>
      </c>
      <c r="G142" s="57">
        <v>4</v>
      </c>
      <c r="H142" s="54" t="s">
        <v>357</v>
      </c>
      <c r="I142" s="57" t="s">
        <v>1250</v>
      </c>
      <c r="J142" s="57" t="s">
        <v>1340</v>
      </c>
      <c r="K142" s="54">
        <v>50000</v>
      </c>
      <c r="L142" s="57">
        <v>10000</v>
      </c>
      <c r="M142" s="56">
        <v>3</v>
      </c>
      <c r="N142" s="57">
        <v>6</v>
      </c>
      <c r="O142" s="13">
        <v>4</v>
      </c>
    </row>
    <row r="143" spans="1:15">
      <c r="A143" s="70">
        <v>830509</v>
      </c>
      <c r="B143" s="72" t="s">
        <v>1051</v>
      </c>
      <c r="C143" s="57" t="s">
        <v>357</v>
      </c>
      <c r="D143" s="57">
        <v>1</v>
      </c>
      <c r="E143" s="57">
        <v>3</v>
      </c>
      <c r="F143" s="57">
        <v>32</v>
      </c>
      <c r="G143" s="57">
        <v>5</v>
      </c>
      <c r="H143" s="54">
        <v>0</v>
      </c>
      <c r="I143" s="57" t="s">
        <v>1251</v>
      </c>
      <c r="J143" s="57" t="s">
        <v>1341</v>
      </c>
      <c r="K143" s="54">
        <v>60000</v>
      </c>
      <c r="L143" s="57">
        <v>10000</v>
      </c>
      <c r="M143" s="56">
        <v>3</v>
      </c>
      <c r="N143" s="57">
        <v>6</v>
      </c>
      <c r="O143" s="13">
        <v>5</v>
      </c>
    </row>
    <row r="144" spans="1:15">
      <c r="A144" s="71">
        <v>830110</v>
      </c>
      <c r="B144" s="72" t="s">
        <v>1179</v>
      </c>
      <c r="C144" s="57" t="s">
        <v>359</v>
      </c>
      <c r="D144" s="57">
        <v>1</v>
      </c>
      <c r="E144" s="57">
        <v>3</v>
      </c>
      <c r="F144" s="57">
        <v>33</v>
      </c>
      <c r="G144" s="57">
        <v>1</v>
      </c>
      <c r="H144" s="54" t="s">
        <v>361</v>
      </c>
      <c r="I144" s="57" t="s">
        <v>1252</v>
      </c>
      <c r="J144" s="57" t="s">
        <v>1313</v>
      </c>
      <c r="K144" s="54">
        <v>20000</v>
      </c>
      <c r="L144" s="57">
        <v>10000</v>
      </c>
      <c r="M144" s="56">
        <v>3</v>
      </c>
      <c r="N144" s="57">
        <v>7</v>
      </c>
      <c r="O144" s="13">
        <v>1</v>
      </c>
    </row>
    <row r="145" spans="1:15">
      <c r="A145" s="70">
        <v>830210</v>
      </c>
      <c r="B145" s="72" t="s">
        <v>1180</v>
      </c>
      <c r="C145" s="57" t="s">
        <v>361</v>
      </c>
      <c r="D145" s="57">
        <v>1</v>
      </c>
      <c r="E145" s="57">
        <v>3</v>
      </c>
      <c r="F145" s="57">
        <v>33</v>
      </c>
      <c r="G145" s="57">
        <v>2</v>
      </c>
      <c r="H145" s="54" t="s">
        <v>363</v>
      </c>
      <c r="I145" s="57" t="s">
        <v>1253</v>
      </c>
      <c r="J145" s="57" t="s">
        <v>1342</v>
      </c>
      <c r="K145" s="54">
        <v>30000</v>
      </c>
      <c r="L145" s="57">
        <v>10000</v>
      </c>
      <c r="M145" s="56">
        <v>3</v>
      </c>
      <c r="N145" s="57">
        <v>7</v>
      </c>
      <c r="O145" s="13">
        <v>2</v>
      </c>
    </row>
    <row r="146" spans="1:15">
      <c r="A146" s="70">
        <v>830310</v>
      </c>
      <c r="B146" s="72" t="s">
        <v>1181</v>
      </c>
      <c r="C146" s="57" t="s">
        <v>363</v>
      </c>
      <c r="D146" s="57">
        <v>1</v>
      </c>
      <c r="E146" s="57">
        <v>3</v>
      </c>
      <c r="F146" s="57">
        <v>33</v>
      </c>
      <c r="G146" s="57">
        <v>3</v>
      </c>
      <c r="H146" s="54" t="s">
        <v>365</v>
      </c>
      <c r="I146" s="57" t="s">
        <v>1254</v>
      </c>
      <c r="J146" s="57" t="s">
        <v>1343</v>
      </c>
      <c r="K146" s="54">
        <v>40000</v>
      </c>
      <c r="L146" s="57">
        <v>10000</v>
      </c>
      <c r="M146" s="56">
        <v>3</v>
      </c>
      <c r="N146" s="57">
        <v>7</v>
      </c>
      <c r="O146" s="13">
        <v>3</v>
      </c>
    </row>
    <row r="147" spans="1:15">
      <c r="A147" s="70">
        <v>830410</v>
      </c>
      <c r="B147" s="72" t="s">
        <v>1182</v>
      </c>
      <c r="C147" s="57" t="s">
        <v>365</v>
      </c>
      <c r="D147" s="57">
        <v>1</v>
      </c>
      <c r="E147" s="57">
        <v>3</v>
      </c>
      <c r="F147" s="57">
        <v>33</v>
      </c>
      <c r="G147" s="57">
        <v>4</v>
      </c>
      <c r="H147" s="54" t="s">
        <v>367</v>
      </c>
      <c r="I147" s="57" t="s">
        <v>1255</v>
      </c>
      <c r="J147" s="57" t="s">
        <v>1344</v>
      </c>
      <c r="K147" s="54">
        <v>50000</v>
      </c>
      <c r="L147" s="57">
        <v>10000</v>
      </c>
      <c r="M147" s="56">
        <v>3</v>
      </c>
      <c r="N147" s="57">
        <v>7</v>
      </c>
      <c r="O147" s="13">
        <v>4</v>
      </c>
    </row>
    <row r="148" spans="1:15">
      <c r="A148" s="70">
        <v>830510</v>
      </c>
      <c r="B148" s="72" t="s">
        <v>1183</v>
      </c>
      <c r="C148" s="57" t="s">
        <v>367</v>
      </c>
      <c r="D148" s="57">
        <v>1</v>
      </c>
      <c r="E148" s="57">
        <v>3</v>
      </c>
      <c r="F148" s="57">
        <v>33</v>
      </c>
      <c r="G148" s="57">
        <v>5</v>
      </c>
      <c r="H148" s="54">
        <v>0</v>
      </c>
      <c r="I148" s="57" t="s">
        <v>1256</v>
      </c>
      <c r="J148" s="57" t="s">
        <v>1345</v>
      </c>
      <c r="K148" s="54">
        <v>60000</v>
      </c>
      <c r="L148" s="57">
        <v>10000</v>
      </c>
      <c r="M148" s="56">
        <v>3</v>
      </c>
      <c r="N148" s="57">
        <v>7</v>
      </c>
      <c r="O148" s="13">
        <v>5</v>
      </c>
    </row>
    <row r="149" spans="1:15">
      <c r="A149" s="71">
        <v>830111</v>
      </c>
      <c r="B149" s="72" t="s">
        <v>1184</v>
      </c>
      <c r="C149" s="57" t="s">
        <v>369</v>
      </c>
      <c r="D149" s="57">
        <v>1</v>
      </c>
      <c r="E149" s="57">
        <v>3</v>
      </c>
      <c r="F149" s="57">
        <v>34</v>
      </c>
      <c r="G149" s="57">
        <v>1</v>
      </c>
      <c r="H149" s="54" t="s">
        <v>371</v>
      </c>
      <c r="I149" s="57" t="s">
        <v>1257</v>
      </c>
      <c r="J149" s="57" t="s">
        <v>1314</v>
      </c>
      <c r="K149" s="54">
        <v>20000</v>
      </c>
      <c r="L149" s="57">
        <v>10000</v>
      </c>
      <c r="M149" s="56">
        <v>3</v>
      </c>
      <c r="N149" s="57">
        <v>8</v>
      </c>
      <c r="O149" s="13">
        <v>1</v>
      </c>
    </row>
    <row r="150" spans="1:15">
      <c r="A150" s="70">
        <v>830211</v>
      </c>
      <c r="B150" s="72" t="s">
        <v>1185</v>
      </c>
      <c r="C150" s="57" t="s">
        <v>371</v>
      </c>
      <c r="D150" s="57">
        <v>1</v>
      </c>
      <c r="E150" s="57">
        <v>3</v>
      </c>
      <c r="F150" s="57">
        <v>34</v>
      </c>
      <c r="G150" s="57">
        <v>2</v>
      </c>
      <c r="H150" s="54" t="s">
        <v>373</v>
      </c>
      <c r="I150" s="57" t="s">
        <v>1258</v>
      </c>
      <c r="J150" s="57" t="s">
        <v>1346</v>
      </c>
      <c r="K150" s="54">
        <v>30000</v>
      </c>
      <c r="L150" s="57">
        <v>10000</v>
      </c>
      <c r="M150" s="56">
        <v>3</v>
      </c>
      <c r="N150" s="57">
        <v>8</v>
      </c>
      <c r="O150" s="13">
        <v>2</v>
      </c>
    </row>
    <row r="151" spans="1:15">
      <c r="A151" s="70">
        <v>830311</v>
      </c>
      <c r="B151" s="72" t="s">
        <v>1186</v>
      </c>
      <c r="C151" s="57" t="s">
        <v>373</v>
      </c>
      <c r="D151" s="57">
        <v>1</v>
      </c>
      <c r="E151" s="57">
        <v>3</v>
      </c>
      <c r="F151" s="57">
        <v>34</v>
      </c>
      <c r="G151" s="57">
        <v>3</v>
      </c>
      <c r="H151" s="54" t="s">
        <v>375</v>
      </c>
      <c r="I151" s="57" t="s">
        <v>1259</v>
      </c>
      <c r="J151" s="57" t="s">
        <v>1347</v>
      </c>
      <c r="K151" s="54">
        <v>40000</v>
      </c>
      <c r="L151" s="57">
        <v>10000</v>
      </c>
      <c r="M151" s="56">
        <v>3</v>
      </c>
      <c r="N151" s="57">
        <v>8</v>
      </c>
      <c r="O151" s="13">
        <v>3</v>
      </c>
    </row>
    <row r="152" spans="1:15">
      <c r="A152" s="70">
        <v>830411</v>
      </c>
      <c r="B152" s="72" t="s">
        <v>1187</v>
      </c>
      <c r="C152" s="57" t="s">
        <v>375</v>
      </c>
      <c r="D152" s="57">
        <v>1</v>
      </c>
      <c r="E152" s="57">
        <v>3</v>
      </c>
      <c r="F152" s="57">
        <v>34</v>
      </c>
      <c r="G152" s="57">
        <v>4</v>
      </c>
      <c r="H152" s="54" t="s">
        <v>377</v>
      </c>
      <c r="I152" s="57" t="s">
        <v>1260</v>
      </c>
      <c r="J152" s="57" t="s">
        <v>1348</v>
      </c>
      <c r="K152" s="54">
        <v>50000</v>
      </c>
      <c r="L152" s="57">
        <v>10000</v>
      </c>
      <c r="M152" s="56">
        <v>3</v>
      </c>
      <c r="N152" s="57">
        <v>8</v>
      </c>
      <c r="O152" s="13">
        <v>4</v>
      </c>
    </row>
    <row r="153" spans="1:15">
      <c r="A153" s="70">
        <v>830511</v>
      </c>
      <c r="B153" s="72" t="s">
        <v>1188</v>
      </c>
      <c r="C153" s="57" t="s">
        <v>377</v>
      </c>
      <c r="D153" s="57">
        <v>1</v>
      </c>
      <c r="E153" s="57">
        <v>3</v>
      </c>
      <c r="F153" s="57">
        <v>34</v>
      </c>
      <c r="G153" s="57">
        <v>5</v>
      </c>
      <c r="H153" s="54">
        <v>0</v>
      </c>
      <c r="I153" s="57" t="s">
        <v>1261</v>
      </c>
      <c r="J153" s="57" t="s">
        <v>1349</v>
      </c>
      <c r="K153" s="54">
        <v>60000</v>
      </c>
      <c r="L153" s="57">
        <v>10000</v>
      </c>
      <c r="M153" s="56">
        <v>3</v>
      </c>
      <c r="N153" s="57">
        <v>8</v>
      </c>
      <c r="O153" s="13">
        <v>5</v>
      </c>
    </row>
    <row r="154" spans="1:15">
      <c r="A154" s="71">
        <v>830112</v>
      </c>
      <c r="B154" s="72" t="s">
        <v>1052</v>
      </c>
      <c r="C154" s="57" t="s">
        <v>379</v>
      </c>
      <c r="D154" s="57">
        <v>1</v>
      </c>
      <c r="E154" s="57">
        <v>3</v>
      </c>
      <c r="F154" s="57">
        <v>35</v>
      </c>
      <c r="G154" s="57">
        <v>1</v>
      </c>
      <c r="H154" s="54" t="s">
        <v>381</v>
      </c>
      <c r="I154" s="57" t="s">
        <v>1262</v>
      </c>
      <c r="J154" s="57" t="s">
        <v>1315</v>
      </c>
      <c r="K154" s="54">
        <v>20000</v>
      </c>
      <c r="L154" s="57">
        <v>10000</v>
      </c>
      <c r="M154" s="56">
        <v>3</v>
      </c>
      <c r="N154" s="57">
        <v>10</v>
      </c>
      <c r="O154" s="13">
        <v>1</v>
      </c>
    </row>
    <row r="155" spans="1:15">
      <c r="A155" s="70">
        <v>830212</v>
      </c>
      <c r="B155" s="72" t="s">
        <v>1053</v>
      </c>
      <c r="C155" s="57" t="s">
        <v>381</v>
      </c>
      <c r="D155" s="57">
        <v>1</v>
      </c>
      <c r="E155" s="57">
        <v>3</v>
      </c>
      <c r="F155" s="57">
        <v>35</v>
      </c>
      <c r="G155" s="57">
        <v>2</v>
      </c>
      <c r="H155" s="54" t="s">
        <v>383</v>
      </c>
      <c r="I155" s="57" t="s">
        <v>1263</v>
      </c>
      <c r="J155" s="57" t="s">
        <v>1350</v>
      </c>
      <c r="K155" s="54">
        <v>30000</v>
      </c>
      <c r="L155" s="57">
        <v>10000</v>
      </c>
      <c r="M155" s="56">
        <v>3</v>
      </c>
      <c r="N155" s="57">
        <v>10</v>
      </c>
      <c r="O155" s="13">
        <v>2</v>
      </c>
    </row>
    <row r="156" spans="1:15">
      <c r="A156" s="70">
        <v>830312</v>
      </c>
      <c r="B156" s="72" t="s">
        <v>1054</v>
      </c>
      <c r="C156" s="57" t="s">
        <v>383</v>
      </c>
      <c r="D156" s="57">
        <v>1</v>
      </c>
      <c r="E156" s="57">
        <v>3</v>
      </c>
      <c r="F156" s="57">
        <v>35</v>
      </c>
      <c r="G156" s="57">
        <v>3</v>
      </c>
      <c r="H156" s="54" t="s">
        <v>385</v>
      </c>
      <c r="I156" s="57" t="s">
        <v>1264</v>
      </c>
      <c r="J156" s="57" t="s">
        <v>1351</v>
      </c>
      <c r="K156" s="54">
        <v>40000</v>
      </c>
      <c r="L156" s="57">
        <v>10000</v>
      </c>
      <c r="M156" s="56">
        <v>3</v>
      </c>
      <c r="N156" s="57">
        <v>10</v>
      </c>
      <c r="O156" s="13">
        <v>3</v>
      </c>
    </row>
    <row r="157" spans="1:15">
      <c r="A157" s="70">
        <v>830412</v>
      </c>
      <c r="B157" s="72" t="s">
        <v>1055</v>
      </c>
      <c r="C157" s="57" t="s">
        <v>385</v>
      </c>
      <c r="D157" s="57">
        <v>1</v>
      </c>
      <c r="E157" s="57">
        <v>3</v>
      </c>
      <c r="F157" s="57">
        <v>35</v>
      </c>
      <c r="G157" s="57">
        <v>4</v>
      </c>
      <c r="H157" s="54" t="s">
        <v>387</v>
      </c>
      <c r="I157" s="57" t="s">
        <v>1265</v>
      </c>
      <c r="J157" s="57" t="s">
        <v>1352</v>
      </c>
      <c r="K157" s="54">
        <v>50000</v>
      </c>
      <c r="L157" s="57">
        <v>10000</v>
      </c>
      <c r="M157" s="56">
        <v>3</v>
      </c>
      <c r="N157" s="57">
        <v>10</v>
      </c>
      <c r="O157" s="13">
        <v>4</v>
      </c>
    </row>
    <row r="158" spans="1:15">
      <c r="A158" s="70">
        <v>830512</v>
      </c>
      <c r="B158" s="72" t="s">
        <v>1056</v>
      </c>
      <c r="C158" s="57" t="s">
        <v>387</v>
      </c>
      <c r="D158" s="57">
        <v>1</v>
      </c>
      <c r="E158" s="57">
        <v>3</v>
      </c>
      <c r="F158" s="57">
        <v>35</v>
      </c>
      <c r="G158" s="57">
        <v>5</v>
      </c>
      <c r="H158" s="54">
        <v>0</v>
      </c>
      <c r="I158" s="57" t="s">
        <v>1266</v>
      </c>
      <c r="J158" s="57" t="s">
        <v>1353</v>
      </c>
      <c r="K158" s="54">
        <v>60000</v>
      </c>
      <c r="L158" s="57">
        <v>10000</v>
      </c>
      <c r="M158" s="56">
        <v>3</v>
      </c>
      <c r="N158" s="57">
        <v>10</v>
      </c>
      <c r="O158" s="13">
        <v>5</v>
      </c>
    </row>
    <row r="159" spans="1:15">
      <c r="A159" s="71">
        <v>840134</v>
      </c>
      <c r="B159" s="72" t="s">
        <v>1189</v>
      </c>
      <c r="C159" s="57" t="s">
        <v>424</v>
      </c>
      <c r="D159" s="57">
        <v>2</v>
      </c>
      <c r="E159" s="57">
        <v>4</v>
      </c>
      <c r="F159" s="57">
        <v>40</v>
      </c>
      <c r="G159" s="57">
        <v>1</v>
      </c>
      <c r="H159" s="55" t="s">
        <v>426</v>
      </c>
      <c r="I159" s="57" t="s">
        <v>1277</v>
      </c>
      <c r="J159" s="57" t="s">
        <v>1385</v>
      </c>
      <c r="K159" s="55">
        <v>60000</v>
      </c>
      <c r="L159" s="57">
        <v>10000</v>
      </c>
      <c r="M159" s="56">
        <v>3</v>
      </c>
      <c r="N159" s="57">
        <v>0</v>
      </c>
      <c r="O159" s="13">
        <v>4</v>
      </c>
    </row>
    <row r="160" spans="1:15">
      <c r="A160" s="70">
        <v>840234</v>
      </c>
      <c r="B160" s="72" t="s">
        <v>1190</v>
      </c>
      <c r="C160" s="57" t="s">
        <v>426</v>
      </c>
      <c r="D160" s="57">
        <v>2</v>
      </c>
      <c r="E160" s="57">
        <v>4</v>
      </c>
      <c r="F160" s="57">
        <v>40</v>
      </c>
      <c r="G160" s="57">
        <v>2</v>
      </c>
      <c r="H160" s="55" t="s">
        <v>428</v>
      </c>
      <c r="I160" s="57" t="s">
        <v>1231</v>
      </c>
      <c r="J160" s="57" t="s">
        <v>1324</v>
      </c>
      <c r="K160" s="55">
        <v>90000</v>
      </c>
      <c r="L160" s="57">
        <v>10000</v>
      </c>
      <c r="M160" s="56">
        <v>3</v>
      </c>
      <c r="N160" s="57">
        <v>0</v>
      </c>
      <c r="O160" s="13">
        <v>4</v>
      </c>
    </row>
    <row r="161" spans="1:15">
      <c r="A161" s="70">
        <v>840334</v>
      </c>
      <c r="B161" s="72" t="s">
        <v>1191</v>
      </c>
      <c r="C161" s="57" t="s">
        <v>428</v>
      </c>
      <c r="D161" s="57">
        <v>2</v>
      </c>
      <c r="E161" s="57">
        <v>4</v>
      </c>
      <c r="F161" s="57">
        <v>40</v>
      </c>
      <c r="G161" s="57">
        <v>3</v>
      </c>
      <c r="H161" s="55" t="s">
        <v>430</v>
      </c>
      <c r="I161" s="57" t="s">
        <v>1278</v>
      </c>
      <c r="J161" s="57" t="s">
        <v>1362</v>
      </c>
      <c r="K161" s="55">
        <v>120000</v>
      </c>
      <c r="L161" s="57">
        <v>10000</v>
      </c>
      <c r="M161" s="56">
        <v>3</v>
      </c>
      <c r="N161" s="57">
        <v>0</v>
      </c>
      <c r="O161" s="13">
        <v>4</v>
      </c>
    </row>
    <row r="162" spans="1:15">
      <c r="A162" s="70">
        <v>840434</v>
      </c>
      <c r="B162" s="72" t="s">
        <v>1192</v>
      </c>
      <c r="C162" s="57" t="s">
        <v>430</v>
      </c>
      <c r="D162" s="57">
        <v>2</v>
      </c>
      <c r="E162" s="57">
        <v>4</v>
      </c>
      <c r="F162" s="57">
        <v>40</v>
      </c>
      <c r="G162" s="57">
        <v>4</v>
      </c>
      <c r="H162" s="55" t="s">
        <v>432</v>
      </c>
      <c r="I162" s="57" t="s">
        <v>1279</v>
      </c>
      <c r="J162" s="57" t="s">
        <v>1363</v>
      </c>
      <c r="K162" s="55">
        <v>150000</v>
      </c>
      <c r="L162" s="57">
        <v>10000</v>
      </c>
      <c r="M162" s="56">
        <v>3</v>
      </c>
      <c r="N162" s="57">
        <v>0</v>
      </c>
      <c r="O162" s="13">
        <v>4</v>
      </c>
    </row>
    <row r="163" spans="1:15">
      <c r="A163" s="70">
        <v>840534</v>
      </c>
      <c r="B163" s="72" t="s">
        <v>1193</v>
      </c>
      <c r="C163" s="57" t="s">
        <v>432</v>
      </c>
      <c r="D163" s="57">
        <v>2</v>
      </c>
      <c r="E163" s="57">
        <v>4</v>
      </c>
      <c r="F163" s="57">
        <v>40</v>
      </c>
      <c r="G163" s="57">
        <v>5</v>
      </c>
      <c r="H163" s="54">
        <v>0</v>
      </c>
      <c r="I163" s="57" t="s">
        <v>1280</v>
      </c>
      <c r="J163" s="57" t="s">
        <v>1364</v>
      </c>
      <c r="K163" s="55">
        <v>180000</v>
      </c>
      <c r="L163" s="57">
        <v>10000</v>
      </c>
      <c r="M163" s="56">
        <v>3</v>
      </c>
      <c r="N163" s="57">
        <v>0</v>
      </c>
      <c r="O163" s="13">
        <v>5</v>
      </c>
    </row>
    <row r="164" spans="1:15">
      <c r="A164" s="71">
        <v>840135</v>
      </c>
      <c r="B164" s="72" t="s">
        <v>1194</v>
      </c>
      <c r="C164" s="57" t="s">
        <v>434</v>
      </c>
      <c r="D164" s="57">
        <v>2</v>
      </c>
      <c r="E164" s="57">
        <v>4</v>
      </c>
      <c r="F164" s="57">
        <v>41</v>
      </c>
      <c r="G164" s="57">
        <v>1</v>
      </c>
      <c r="H164" s="55" t="s">
        <v>436</v>
      </c>
      <c r="I164" s="57" t="s">
        <v>1281</v>
      </c>
      <c r="J164" s="57" t="s">
        <v>1386</v>
      </c>
      <c r="K164" s="55">
        <v>60000</v>
      </c>
      <c r="L164" s="57">
        <v>10000</v>
      </c>
      <c r="M164" s="56">
        <v>3</v>
      </c>
      <c r="N164" s="57">
        <v>0</v>
      </c>
      <c r="O164" s="13">
        <v>4</v>
      </c>
    </row>
    <row r="165" spans="1:15">
      <c r="A165" s="70">
        <v>840235</v>
      </c>
      <c r="B165" s="72" t="s">
        <v>1195</v>
      </c>
      <c r="C165" s="57" t="s">
        <v>436</v>
      </c>
      <c r="D165" s="57">
        <v>2</v>
      </c>
      <c r="E165" s="57">
        <v>4</v>
      </c>
      <c r="F165" s="57">
        <v>41</v>
      </c>
      <c r="G165" s="57">
        <v>2</v>
      </c>
      <c r="H165" s="55" t="s">
        <v>438</v>
      </c>
      <c r="I165" s="57" t="s">
        <v>1240</v>
      </c>
      <c r="J165" s="57" t="s">
        <v>1332</v>
      </c>
      <c r="K165" s="55">
        <v>90000</v>
      </c>
      <c r="L165" s="57">
        <v>10000</v>
      </c>
      <c r="M165" s="56">
        <v>3</v>
      </c>
      <c r="N165" s="57">
        <v>0</v>
      </c>
      <c r="O165" s="13">
        <v>4</v>
      </c>
    </row>
    <row r="166" spans="1:15">
      <c r="A166" s="70">
        <v>840335</v>
      </c>
      <c r="B166" s="72" t="s">
        <v>1196</v>
      </c>
      <c r="C166" s="57" t="s">
        <v>438</v>
      </c>
      <c r="D166" s="57">
        <v>2</v>
      </c>
      <c r="E166" s="57">
        <v>4</v>
      </c>
      <c r="F166" s="57">
        <v>41</v>
      </c>
      <c r="G166" s="57">
        <v>3</v>
      </c>
      <c r="H166" s="55" t="s">
        <v>440</v>
      </c>
      <c r="I166" s="57" t="s">
        <v>1282</v>
      </c>
      <c r="J166" s="57" t="s">
        <v>1365</v>
      </c>
      <c r="K166" s="55">
        <v>120000</v>
      </c>
      <c r="L166" s="57">
        <v>10000</v>
      </c>
      <c r="M166" s="56">
        <v>3</v>
      </c>
      <c r="N166" s="57">
        <v>0</v>
      </c>
      <c r="O166" s="13">
        <v>4</v>
      </c>
    </row>
    <row r="167" spans="1:15">
      <c r="A167" s="70">
        <v>840435</v>
      </c>
      <c r="B167" s="72" t="s">
        <v>1197</v>
      </c>
      <c r="C167" s="57" t="s">
        <v>440</v>
      </c>
      <c r="D167" s="57">
        <v>2</v>
      </c>
      <c r="E167" s="57">
        <v>4</v>
      </c>
      <c r="F167" s="57">
        <v>41</v>
      </c>
      <c r="G167" s="57">
        <v>4</v>
      </c>
      <c r="H167" s="55" t="s">
        <v>442</v>
      </c>
      <c r="I167" s="57" t="s">
        <v>1283</v>
      </c>
      <c r="J167" s="57" t="s">
        <v>1366</v>
      </c>
      <c r="K167" s="55">
        <v>150000</v>
      </c>
      <c r="L167" s="57">
        <v>10000</v>
      </c>
      <c r="M167" s="56">
        <v>3</v>
      </c>
      <c r="N167" s="57">
        <v>0</v>
      </c>
      <c r="O167" s="13">
        <v>4</v>
      </c>
    </row>
    <row r="168" spans="1:15">
      <c r="A168" s="70">
        <v>840535</v>
      </c>
      <c r="B168" s="72" t="s">
        <v>1198</v>
      </c>
      <c r="C168" s="57" t="s">
        <v>442</v>
      </c>
      <c r="D168" s="57">
        <v>2</v>
      </c>
      <c r="E168" s="57">
        <v>4</v>
      </c>
      <c r="F168" s="57">
        <v>41</v>
      </c>
      <c r="G168" s="57">
        <v>5</v>
      </c>
      <c r="H168" s="54">
        <v>0</v>
      </c>
      <c r="I168" s="57" t="s">
        <v>1284</v>
      </c>
      <c r="J168" s="57" t="s">
        <v>1367</v>
      </c>
      <c r="K168" s="55">
        <v>180000</v>
      </c>
      <c r="L168" s="57">
        <v>10000</v>
      </c>
      <c r="M168" s="56">
        <v>3</v>
      </c>
      <c r="N168" s="57">
        <v>0</v>
      </c>
      <c r="O168" s="13">
        <v>5</v>
      </c>
    </row>
    <row r="169" spans="1:15">
      <c r="A169" s="71">
        <v>840136</v>
      </c>
      <c r="B169" s="72" t="s">
        <v>1199</v>
      </c>
      <c r="C169" s="57" t="s">
        <v>444</v>
      </c>
      <c r="D169" s="57">
        <v>2</v>
      </c>
      <c r="E169" s="57">
        <v>4</v>
      </c>
      <c r="F169" s="57">
        <v>42</v>
      </c>
      <c r="G169" s="57">
        <v>1</v>
      </c>
      <c r="H169" s="55" t="s">
        <v>446</v>
      </c>
      <c r="I169" s="57" t="s">
        <v>1285</v>
      </c>
      <c r="J169" s="57" t="s">
        <v>1387</v>
      </c>
      <c r="K169" s="55">
        <v>60000</v>
      </c>
      <c r="L169" s="57">
        <v>10000</v>
      </c>
      <c r="M169" s="56">
        <v>3</v>
      </c>
      <c r="N169" s="57">
        <v>0</v>
      </c>
      <c r="O169" s="13">
        <v>4</v>
      </c>
    </row>
    <row r="170" spans="1:15">
      <c r="A170" s="70">
        <v>840236</v>
      </c>
      <c r="B170" s="72" t="s">
        <v>1200</v>
      </c>
      <c r="C170" s="57" t="s">
        <v>446</v>
      </c>
      <c r="D170" s="57">
        <v>2</v>
      </c>
      <c r="E170" s="57">
        <v>4</v>
      </c>
      <c r="F170" s="57">
        <v>42</v>
      </c>
      <c r="G170" s="57">
        <v>2</v>
      </c>
      <c r="H170" s="55" t="s">
        <v>448</v>
      </c>
      <c r="I170" s="57" t="s">
        <v>1260</v>
      </c>
      <c r="J170" s="57" t="s">
        <v>1348</v>
      </c>
      <c r="K170" s="55">
        <v>90000</v>
      </c>
      <c r="L170" s="57">
        <v>10000</v>
      </c>
      <c r="M170" s="56">
        <v>3</v>
      </c>
      <c r="N170" s="57">
        <v>0</v>
      </c>
      <c r="O170" s="13">
        <v>4</v>
      </c>
    </row>
    <row r="171" spans="1:15">
      <c r="A171" s="70">
        <v>840336</v>
      </c>
      <c r="B171" s="72" t="s">
        <v>1201</v>
      </c>
      <c r="C171" s="57" t="s">
        <v>448</v>
      </c>
      <c r="D171" s="57">
        <v>2</v>
      </c>
      <c r="E171" s="57">
        <v>4</v>
      </c>
      <c r="F171" s="57">
        <v>42</v>
      </c>
      <c r="G171" s="57">
        <v>3</v>
      </c>
      <c r="H171" s="55" t="s">
        <v>450</v>
      </c>
      <c r="I171" s="57" t="s">
        <v>1286</v>
      </c>
      <c r="J171" s="57" t="s">
        <v>1368</v>
      </c>
      <c r="K171" s="55">
        <v>120000</v>
      </c>
      <c r="L171" s="57">
        <v>10000</v>
      </c>
      <c r="M171" s="56">
        <v>3</v>
      </c>
      <c r="N171" s="57">
        <v>0</v>
      </c>
      <c r="O171" s="13">
        <v>4</v>
      </c>
    </row>
    <row r="172" spans="1:15">
      <c r="A172" s="70">
        <v>840436</v>
      </c>
      <c r="B172" s="72" t="s">
        <v>1202</v>
      </c>
      <c r="C172" s="57" t="s">
        <v>450</v>
      </c>
      <c r="D172" s="57">
        <v>2</v>
      </c>
      <c r="E172" s="57">
        <v>4</v>
      </c>
      <c r="F172" s="57">
        <v>42</v>
      </c>
      <c r="G172" s="57">
        <v>4</v>
      </c>
      <c r="H172" s="55" t="s">
        <v>452</v>
      </c>
      <c r="I172" s="57" t="s">
        <v>1287</v>
      </c>
      <c r="J172" s="57" t="s">
        <v>1369</v>
      </c>
      <c r="K172" s="55">
        <v>150000</v>
      </c>
      <c r="L172" s="57">
        <v>10000</v>
      </c>
      <c r="M172" s="56">
        <v>3</v>
      </c>
      <c r="N172" s="57">
        <v>0</v>
      </c>
      <c r="O172" s="13">
        <v>4</v>
      </c>
    </row>
    <row r="173" spans="1:15">
      <c r="A173" s="70">
        <v>840536</v>
      </c>
      <c r="B173" s="72" t="s">
        <v>1203</v>
      </c>
      <c r="C173" s="57" t="s">
        <v>452</v>
      </c>
      <c r="D173" s="57">
        <v>2</v>
      </c>
      <c r="E173" s="57">
        <v>4</v>
      </c>
      <c r="F173" s="57">
        <v>42</v>
      </c>
      <c r="G173" s="57">
        <v>5</v>
      </c>
      <c r="H173" s="54">
        <v>0</v>
      </c>
      <c r="I173" s="57" t="s">
        <v>1288</v>
      </c>
      <c r="J173" s="57" t="s">
        <v>1370</v>
      </c>
      <c r="K173" s="55">
        <v>180000</v>
      </c>
      <c r="L173" s="57">
        <v>10000</v>
      </c>
      <c r="M173" s="56">
        <v>3</v>
      </c>
      <c r="N173" s="57">
        <v>0</v>
      </c>
      <c r="O173" s="13">
        <v>5</v>
      </c>
    </row>
    <row r="174" spans="1:15">
      <c r="A174" s="71">
        <v>840138</v>
      </c>
      <c r="B174" s="72" t="s">
        <v>1204</v>
      </c>
      <c r="C174" s="57" t="s">
        <v>464</v>
      </c>
      <c r="D174" s="57">
        <v>2</v>
      </c>
      <c r="E174" s="57">
        <v>4</v>
      </c>
      <c r="F174" s="57">
        <v>44</v>
      </c>
      <c r="G174" s="57">
        <v>1</v>
      </c>
      <c r="H174" s="55" t="s">
        <v>466</v>
      </c>
      <c r="I174" s="57" t="s">
        <v>1289</v>
      </c>
      <c r="J174" s="57" t="s">
        <v>1388</v>
      </c>
      <c r="K174" s="55">
        <v>60000</v>
      </c>
      <c r="L174" s="57">
        <v>10000</v>
      </c>
      <c r="M174" s="56">
        <v>3</v>
      </c>
      <c r="N174" s="57">
        <v>0</v>
      </c>
      <c r="O174" s="13">
        <v>4</v>
      </c>
    </row>
    <row r="175" spans="1:15">
      <c r="A175" s="70">
        <v>840238</v>
      </c>
      <c r="B175" s="72" t="s">
        <v>1205</v>
      </c>
      <c r="C175" s="57" t="s">
        <v>466</v>
      </c>
      <c r="D175" s="57">
        <v>2</v>
      </c>
      <c r="E175" s="57">
        <v>4</v>
      </c>
      <c r="F175" s="57">
        <v>44</v>
      </c>
      <c r="G175" s="57">
        <v>2</v>
      </c>
      <c r="H175" s="55" t="s">
        <v>468</v>
      </c>
      <c r="I175" s="57" t="s">
        <v>1290</v>
      </c>
      <c r="J175" s="57" t="s">
        <v>1371</v>
      </c>
      <c r="K175" s="55">
        <v>90000</v>
      </c>
      <c r="L175" s="57">
        <v>10000</v>
      </c>
      <c r="M175" s="56">
        <v>3</v>
      </c>
      <c r="N175" s="57">
        <v>0</v>
      </c>
      <c r="O175" s="13">
        <v>4</v>
      </c>
    </row>
    <row r="176" spans="1:15">
      <c r="A176" s="70">
        <v>840338</v>
      </c>
      <c r="B176" s="72" t="s">
        <v>1206</v>
      </c>
      <c r="C176" s="57" t="s">
        <v>468</v>
      </c>
      <c r="D176" s="57">
        <v>2</v>
      </c>
      <c r="E176" s="57">
        <v>4</v>
      </c>
      <c r="F176" s="57">
        <v>44</v>
      </c>
      <c r="G176" s="57">
        <v>3</v>
      </c>
      <c r="H176" s="55" t="s">
        <v>470</v>
      </c>
      <c r="I176" s="57" t="s">
        <v>1291</v>
      </c>
      <c r="J176" s="57" t="s">
        <v>1372</v>
      </c>
      <c r="K176" s="55">
        <v>120000</v>
      </c>
      <c r="L176" s="57">
        <v>10000</v>
      </c>
      <c r="M176" s="56">
        <v>3</v>
      </c>
      <c r="N176" s="57">
        <v>0</v>
      </c>
      <c r="O176" s="13">
        <v>4</v>
      </c>
    </row>
    <row r="177" spans="1:15">
      <c r="A177" s="70">
        <v>840438</v>
      </c>
      <c r="B177" s="72" t="s">
        <v>1207</v>
      </c>
      <c r="C177" s="57" t="s">
        <v>470</v>
      </c>
      <c r="D177" s="57">
        <v>2</v>
      </c>
      <c r="E177" s="57">
        <v>4</v>
      </c>
      <c r="F177" s="57">
        <v>44</v>
      </c>
      <c r="G177" s="57">
        <v>4</v>
      </c>
      <c r="H177" s="55" t="s">
        <v>472</v>
      </c>
      <c r="I177" s="57" t="s">
        <v>1292</v>
      </c>
      <c r="J177" s="57" t="s">
        <v>1373</v>
      </c>
      <c r="K177" s="55">
        <v>150000</v>
      </c>
      <c r="L177" s="57">
        <v>10000</v>
      </c>
      <c r="M177" s="56">
        <v>3</v>
      </c>
      <c r="N177" s="57">
        <v>0</v>
      </c>
      <c r="O177" s="13">
        <v>4</v>
      </c>
    </row>
    <row r="178" spans="1:15">
      <c r="A178" s="70">
        <v>840538</v>
      </c>
      <c r="B178" s="72" t="s">
        <v>1208</v>
      </c>
      <c r="C178" s="57" t="s">
        <v>472</v>
      </c>
      <c r="D178" s="57">
        <v>2</v>
      </c>
      <c r="E178" s="57">
        <v>4</v>
      </c>
      <c r="F178" s="57">
        <v>44</v>
      </c>
      <c r="G178" s="57">
        <v>5</v>
      </c>
      <c r="H178" s="54">
        <v>0</v>
      </c>
      <c r="I178" s="57" t="s">
        <v>1293</v>
      </c>
      <c r="J178" s="57" t="s">
        <v>1374</v>
      </c>
      <c r="K178" s="55">
        <v>180000</v>
      </c>
      <c r="L178" s="57">
        <v>10000</v>
      </c>
      <c r="M178" s="56">
        <v>3</v>
      </c>
      <c r="N178" s="57">
        <v>0</v>
      </c>
      <c r="O178" s="13">
        <v>5</v>
      </c>
    </row>
    <row r="179" spans="1:15">
      <c r="A179" s="71">
        <v>840139</v>
      </c>
      <c r="B179" s="72" t="s">
        <v>1209</v>
      </c>
      <c r="C179" s="57" t="s">
        <v>474</v>
      </c>
      <c r="D179" s="57">
        <v>2</v>
      </c>
      <c r="E179" s="57">
        <v>4</v>
      </c>
      <c r="F179" s="57">
        <v>45</v>
      </c>
      <c r="G179" s="57">
        <v>1</v>
      </c>
      <c r="H179" s="55" t="s">
        <v>476</v>
      </c>
      <c r="I179" s="57" t="s">
        <v>1294</v>
      </c>
      <c r="J179" s="57" t="s">
        <v>1389</v>
      </c>
      <c r="K179" s="55">
        <v>60000</v>
      </c>
      <c r="L179" s="57">
        <v>10000</v>
      </c>
      <c r="M179" s="56">
        <v>3</v>
      </c>
      <c r="N179" s="57">
        <v>0</v>
      </c>
      <c r="O179" s="13">
        <v>4</v>
      </c>
    </row>
    <row r="180" spans="1:15">
      <c r="A180" s="70">
        <v>840239</v>
      </c>
      <c r="B180" s="72" t="s">
        <v>1210</v>
      </c>
      <c r="C180" s="57" t="s">
        <v>476</v>
      </c>
      <c r="D180" s="57">
        <v>2</v>
      </c>
      <c r="E180" s="57">
        <v>4</v>
      </c>
      <c r="F180" s="57">
        <v>45</v>
      </c>
      <c r="G180" s="57">
        <v>2</v>
      </c>
      <c r="H180" s="55" t="s">
        <v>478</v>
      </c>
      <c r="I180" s="57" t="s">
        <v>1295</v>
      </c>
      <c r="J180" s="57" t="s">
        <v>1375</v>
      </c>
      <c r="K180" s="55">
        <v>90000</v>
      </c>
      <c r="L180" s="57">
        <v>10000</v>
      </c>
      <c r="M180" s="56">
        <v>3</v>
      </c>
      <c r="N180" s="57">
        <v>0</v>
      </c>
      <c r="O180" s="13">
        <v>4</v>
      </c>
    </row>
    <row r="181" spans="1:15">
      <c r="A181" s="70">
        <v>840339</v>
      </c>
      <c r="B181" s="72" t="s">
        <v>1211</v>
      </c>
      <c r="C181" s="57" t="s">
        <v>478</v>
      </c>
      <c r="D181" s="57">
        <v>2</v>
      </c>
      <c r="E181" s="57">
        <v>4</v>
      </c>
      <c r="F181" s="57">
        <v>45</v>
      </c>
      <c r="G181" s="57">
        <v>3</v>
      </c>
      <c r="H181" s="55" t="s">
        <v>480</v>
      </c>
      <c r="I181" s="57" t="s">
        <v>1296</v>
      </c>
      <c r="J181" s="57" t="s">
        <v>1376</v>
      </c>
      <c r="K181" s="55">
        <v>120000</v>
      </c>
      <c r="L181" s="57">
        <v>10000</v>
      </c>
      <c r="M181" s="56">
        <v>3</v>
      </c>
      <c r="N181" s="57">
        <v>0</v>
      </c>
      <c r="O181" s="13">
        <v>4</v>
      </c>
    </row>
    <row r="182" spans="1:15">
      <c r="A182" s="70">
        <v>840439</v>
      </c>
      <c r="B182" s="72" t="s">
        <v>1212</v>
      </c>
      <c r="C182" s="57" t="s">
        <v>480</v>
      </c>
      <c r="D182" s="57">
        <v>2</v>
      </c>
      <c r="E182" s="57">
        <v>4</v>
      </c>
      <c r="F182" s="57">
        <v>45</v>
      </c>
      <c r="G182" s="57">
        <v>4</v>
      </c>
      <c r="H182" s="55" t="s">
        <v>482</v>
      </c>
      <c r="I182" s="57" t="s">
        <v>1297</v>
      </c>
      <c r="J182" s="57" t="s">
        <v>1377</v>
      </c>
      <c r="K182" s="55">
        <v>150000</v>
      </c>
      <c r="L182" s="57">
        <v>10000</v>
      </c>
      <c r="M182" s="56">
        <v>3</v>
      </c>
      <c r="N182" s="57">
        <v>0</v>
      </c>
      <c r="O182" s="13">
        <v>4</v>
      </c>
    </row>
    <row r="183" spans="1:15">
      <c r="A183" s="70">
        <v>840539</v>
      </c>
      <c r="B183" s="72" t="s">
        <v>1213</v>
      </c>
      <c r="C183" s="57" t="s">
        <v>482</v>
      </c>
      <c r="D183" s="57">
        <v>2</v>
      </c>
      <c r="E183" s="57">
        <v>4</v>
      </c>
      <c r="F183" s="57">
        <v>45</v>
      </c>
      <c r="G183" s="57">
        <v>5</v>
      </c>
      <c r="H183" s="54">
        <v>0</v>
      </c>
      <c r="I183" s="57" t="s">
        <v>1298</v>
      </c>
      <c r="J183" s="57" t="s">
        <v>1378</v>
      </c>
      <c r="K183" s="55">
        <v>180000</v>
      </c>
      <c r="L183" s="57">
        <v>10000</v>
      </c>
      <c r="M183" s="56">
        <v>3</v>
      </c>
      <c r="N183" s="57">
        <v>0</v>
      </c>
      <c r="O183" s="13">
        <v>5</v>
      </c>
    </row>
    <row r="184" spans="1:15">
      <c r="A184" s="71">
        <v>840140</v>
      </c>
      <c r="B184" s="72" t="s">
        <v>1214</v>
      </c>
      <c r="C184" s="57" t="s">
        <v>484</v>
      </c>
      <c r="D184" s="57">
        <v>2</v>
      </c>
      <c r="E184" s="57">
        <v>4</v>
      </c>
      <c r="F184" s="57">
        <v>46</v>
      </c>
      <c r="G184" s="57">
        <v>1</v>
      </c>
      <c r="H184" s="55" t="s">
        <v>486</v>
      </c>
      <c r="I184" s="57" t="s">
        <v>1299</v>
      </c>
      <c r="J184" s="57" t="s">
        <v>1390</v>
      </c>
      <c r="K184" s="55">
        <v>60000</v>
      </c>
      <c r="L184" s="57">
        <v>10000</v>
      </c>
      <c r="M184" s="56">
        <v>3</v>
      </c>
      <c r="N184" s="57">
        <v>0</v>
      </c>
      <c r="O184" s="13">
        <v>4</v>
      </c>
    </row>
    <row r="185" spans="1:15">
      <c r="A185" s="70">
        <v>840240</v>
      </c>
      <c r="B185" s="72" t="s">
        <v>1215</v>
      </c>
      <c r="C185" s="57" t="s">
        <v>486</v>
      </c>
      <c r="D185" s="57">
        <v>2</v>
      </c>
      <c r="E185" s="57">
        <v>4</v>
      </c>
      <c r="F185" s="57">
        <v>46</v>
      </c>
      <c r="G185" s="57">
        <v>2</v>
      </c>
      <c r="H185" s="55" t="s">
        <v>488</v>
      </c>
      <c r="I185" s="57" t="s">
        <v>1270</v>
      </c>
      <c r="J185" s="57" t="s">
        <v>1356</v>
      </c>
      <c r="K185" s="55">
        <v>90000</v>
      </c>
      <c r="L185" s="57">
        <v>10000</v>
      </c>
      <c r="M185" s="56">
        <v>3</v>
      </c>
      <c r="N185" s="57">
        <v>0</v>
      </c>
      <c r="O185" s="13">
        <v>4</v>
      </c>
    </row>
    <row r="186" spans="1:15">
      <c r="A186" s="70">
        <v>840340</v>
      </c>
      <c r="B186" s="72" t="s">
        <v>1216</v>
      </c>
      <c r="C186" s="57" t="s">
        <v>488</v>
      </c>
      <c r="D186" s="57">
        <v>2</v>
      </c>
      <c r="E186" s="57">
        <v>4</v>
      </c>
      <c r="F186" s="57">
        <v>46</v>
      </c>
      <c r="G186" s="57">
        <v>3</v>
      </c>
      <c r="H186" s="55" t="s">
        <v>490</v>
      </c>
      <c r="I186" s="57" t="s">
        <v>1300</v>
      </c>
      <c r="J186" s="57" t="s">
        <v>1379</v>
      </c>
      <c r="K186" s="55">
        <v>120000</v>
      </c>
      <c r="L186" s="57">
        <v>10000</v>
      </c>
      <c r="M186" s="56">
        <v>3</v>
      </c>
      <c r="N186" s="57">
        <v>0</v>
      </c>
      <c r="O186" s="13">
        <v>4</v>
      </c>
    </row>
    <row r="187" spans="1:15">
      <c r="A187" s="70">
        <v>840440</v>
      </c>
      <c r="B187" s="72" t="s">
        <v>1217</v>
      </c>
      <c r="C187" s="57" t="s">
        <v>490</v>
      </c>
      <c r="D187" s="57">
        <v>2</v>
      </c>
      <c r="E187" s="57">
        <v>4</v>
      </c>
      <c r="F187" s="57">
        <v>46</v>
      </c>
      <c r="G187" s="57">
        <v>4</v>
      </c>
      <c r="H187" s="55" t="s">
        <v>492</v>
      </c>
      <c r="I187" s="57" t="s">
        <v>1301</v>
      </c>
      <c r="J187" s="57" t="s">
        <v>1380</v>
      </c>
      <c r="K187" s="55">
        <v>150000</v>
      </c>
      <c r="L187" s="57">
        <v>10000</v>
      </c>
      <c r="M187" s="56">
        <v>3</v>
      </c>
      <c r="N187" s="57">
        <v>0</v>
      </c>
      <c r="O187" s="13">
        <v>4</v>
      </c>
    </row>
    <row r="188" spans="1:15">
      <c r="A188" s="70">
        <v>840540</v>
      </c>
      <c r="B188" s="72" t="s">
        <v>1218</v>
      </c>
      <c r="C188" s="57" t="s">
        <v>492</v>
      </c>
      <c r="D188" s="57">
        <v>2</v>
      </c>
      <c r="E188" s="57">
        <v>4</v>
      </c>
      <c r="F188" s="57">
        <v>46</v>
      </c>
      <c r="G188" s="57">
        <v>5</v>
      </c>
      <c r="H188" s="54">
        <v>0</v>
      </c>
      <c r="I188" s="57" t="s">
        <v>1302</v>
      </c>
      <c r="J188" s="57" t="s">
        <v>1381</v>
      </c>
      <c r="K188" s="55">
        <v>180000</v>
      </c>
      <c r="L188" s="57">
        <v>10000</v>
      </c>
      <c r="M188" s="56">
        <v>3</v>
      </c>
      <c r="N188" s="57">
        <v>0</v>
      </c>
      <c r="O188" s="13">
        <v>5</v>
      </c>
    </row>
    <row r="189" spans="1:15">
      <c r="A189" s="71">
        <v>840141</v>
      </c>
      <c r="B189" s="72" t="s">
        <v>1219</v>
      </c>
      <c r="C189" s="57" t="s">
        <v>494</v>
      </c>
      <c r="D189" s="57">
        <v>2</v>
      </c>
      <c r="E189" s="57">
        <v>4</v>
      </c>
      <c r="F189" s="57">
        <v>47</v>
      </c>
      <c r="G189" s="57">
        <v>1</v>
      </c>
      <c r="H189" s="55" t="s">
        <v>496</v>
      </c>
      <c r="I189" s="57" t="s">
        <v>1303</v>
      </c>
      <c r="J189" s="57" t="s">
        <v>1391</v>
      </c>
      <c r="K189" s="55">
        <v>60000</v>
      </c>
      <c r="L189" s="57">
        <v>10000</v>
      </c>
      <c r="M189" s="56">
        <v>3</v>
      </c>
      <c r="N189" s="57">
        <v>0</v>
      </c>
      <c r="O189" s="13">
        <v>4</v>
      </c>
    </row>
    <row r="190" spans="1:15">
      <c r="A190" s="70">
        <v>840241</v>
      </c>
      <c r="B190" s="72" t="s">
        <v>1220</v>
      </c>
      <c r="C190" s="57" t="s">
        <v>496</v>
      </c>
      <c r="D190" s="57">
        <v>2</v>
      </c>
      <c r="E190" s="57">
        <v>4</v>
      </c>
      <c r="F190" s="57">
        <v>47</v>
      </c>
      <c r="G190" s="57">
        <v>2</v>
      </c>
      <c r="H190" s="55" t="s">
        <v>498</v>
      </c>
      <c r="I190" s="57" t="s">
        <v>1275</v>
      </c>
      <c r="J190" s="57" t="s">
        <v>1360</v>
      </c>
      <c r="K190" s="55">
        <v>90000</v>
      </c>
      <c r="L190" s="57">
        <v>10000</v>
      </c>
      <c r="M190" s="56">
        <v>3</v>
      </c>
      <c r="N190" s="57">
        <v>0</v>
      </c>
      <c r="O190" s="13">
        <v>4</v>
      </c>
    </row>
    <row r="191" spans="1:15">
      <c r="A191" s="70">
        <v>840341</v>
      </c>
      <c r="B191" s="72" t="s">
        <v>1221</v>
      </c>
      <c r="C191" s="57" t="s">
        <v>498</v>
      </c>
      <c r="D191" s="57">
        <v>2</v>
      </c>
      <c r="E191" s="57">
        <v>4</v>
      </c>
      <c r="F191" s="57">
        <v>47</v>
      </c>
      <c r="G191" s="57">
        <v>3</v>
      </c>
      <c r="H191" s="55" t="s">
        <v>500</v>
      </c>
      <c r="I191" s="57" t="s">
        <v>1304</v>
      </c>
      <c r="J191" s="57" t="s">
        <v>1382</v>
      </c>
      <c r="K191" s="55">
        <v>120000</v>
      </c>
      <c r="L191" s="57">
        <v>10000</v>
      </c>
      <c r="M191" s="56">
        <v>3</v>
      </c>
      <c r="N191" s="57">
        <v>0</v>
      </c>
      <c r="O191" s="13">
        <v>4</v>
      </c>
    </row>
    <row r="192" spans="1:15">
      <c r="A192" s="70">
        <v>840441</v>
      </c>
      <c r="B192" s="72" t="s">
        <v>1222</v>
      </c>
      <c r="C192" s="57" t="s">
        <v>500</v>
      </c>
      <c r="D192" s="57">
        <v>2</v>
      </c>
      <c r="E192" s="57">
        <v>4</v>
      </c>
      <c r="F192" s="57">
        <v>47</v>
      </c>
      <c r="G192" s="57">
        <v>4</v>
      </c>
      <c r="H192" s="55" t="s">
        <v>502</v>
      </c>
      <c r="I192" s="57" t="s">
        <v>1305</v>
      </c>
      <c r="J192" s="57" t="s">
        <v>1383</v>
      </c>
      <c r="K192" s="55">
        <v>150000</v>
      </c>
      <c r="L192" s="57">
        <v>10000</v>
      </c>
      <c r="M192" s="56">
        <v>3</v>
      </c>
      <c r="N192" s="57">
        <v>0</v>
      </c>
      <c r="O192" s="13">
        <v>4</v>
      </c>
    </row>
    <row r="193" spans="1:15">
      <c r="A193" s="70">
        <v>840541</v>
      </c>
      <c r="B193" s="72" t="s">
        <v>1223</v>
      </c>
      <c r="C193" s="57" t="s">
        <v>502</v>
      </c>
      <c r="D193" s="57">
        <v>2</v>
      </c>
      <c r="E193" s="57">
        <v>4</v>
      </c>
      <c r="F193" s="57">
        <v>47</v>
      </c>
      <c r="G193" s="57">
        <v>5</v>
      </c>
      <c r="H193" s="54">
        <v>0</v>
      </c>
      <c r="I193" s="57" t="s">
        <v>1306</v>
      </c>
      <c r="J193" s="57" t="s">
        <v>1384</v>
      </c>
      <c r="K193" s="55">
        <v>180000</v>
      </c>
      <c r="L193" s="57">
        <v>10000</v>
      </c>
      <c r="M193" s="56">
        <v>3</v>
      </c>
      <c r="N193" s="57">
        <v>0</v>
      </c>
      <c r="O193" s="13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/>
  </sheetViews>
  <sheetFormatPr defaultRowHeight="13.5"/>
  <sheetData>
    <row r="1" spans="1:4" ht="16.5">
      <c r="A1" s="34" t="s">
        <v>606</v>
      </c>
      <c r="B1" s="34" t="s">
        <v>610</v>
      </c>
      <c r="C1" s="34" t="s">
        <v>613</v>
      </c>
      <c r="D1" s="34" t="s">
        <v>608</v>
      </c>
    </row>
    <row r="2" spans="1:4" ht="16.5">
      <c r="A2" s="34" t="s">
        <v>607</v>
      </c>
      <c r="B2" s="34" t="s">
        <v>607</v>
      </c>
      <c r="C2" s="34" t="s">
        <v>612</v>
      </c>
      <c r="D2" s="34" t="s">
        <v>607</v>
      </c>
    </row>
    <row r="3" spans="1:4" ht="16.5">
      <c r="A3" s="34" t="s">
        <v>609</v>
      </c>
      <c r="B3" s="34" t="s">
        <v>611</v>
      </c>
      <c r="C3" s="34" t="s">
        <v>614</v>
      </c>
      <c r="D3" s="34" t="s">
        <v>621</v>
      </c>
    </row>
    <row r="4" spans="1:4" ht="16.5">
      <c r="A4" s="57">
        <v>1</v>
      </c>
      <c r="B4" s="57">
        <v>1</v>
      </c>
      <c r="C4" s="57">
        <v>1000</v>
      </c>
      <c r="D4" s="57">
        <v>1</v>
      </c>
    </row>
    <row r="5" spans="1:4" ht="16.5">
      <c r="A5" s="57">
        <v>2</v>
      </c>
      <c r="B5" s="57">
        <v>2</v>
      </c>
      <c r="C5" s="57">
        <v>1000</v>
      </c>
      <c r="D5" s="57">
        <v>1</v>
      </c>
    </row>
    <row r="6" spans="1:4" ht="16.5">
      <c r="A6" s="57">
        <v>3</v>
      </c>
      <c r="B6" s="57">
        <v>3</v>
      </c>
      <c r="C6" s="57">
        <v>1000</v>
      </c>
      <c r="D6" s="57">
        <v>1</v>
      </c>
    </row>
    <row r="7" spans="1:4" ht="16.5">
      <c r="A7" s="57">
        <v>4</v>
      </c>
      <c r="B7" s="57">
        <v>4</v>
      </c>
      <c r="C7" s="57">
        <v>1000</v>
      </c>
      <c r="D7" s="57">
        <v>1</v>
      </c>
    </row>
    <row r="8" spans="1:4" ht="16.5">
      <c r="A8" s="57">
        <v>5</v>
      </c>
      <c r="B8" s="57">
        <v>5</v>
      </c>
      <c r="C8" s="57">
        <v>1000</v>
      </c>
      <c r="D8" s="57">
        <v>1</v>
      </c>
    </row>
    <row r="9" spans="1:4" ht="16.5">
      <c r="A9" s="57">
        <v>6</v>
      </c>
      <c r="B9" s="57">
        <v>6</v>
      </c>
      <c r="C9" s="57">
        <v>1000</v>
      </c>
      <c r="D9" s="57">
        <v>1</v>
      </c>
    </row>
    <row r="10" spans="1:4" ht="16.5">
      <c r="A10" s="57">
        <v>7</v>
      </c>
      <c r="B10" s="57">
        <v>7</v>
      </c>
      <c r="C10" s="57">
        <v>1000</v>
      </c>
      <c r="D10" s="57">
        <v>1</v>
      </c>
    </row>
    <row r="11" spans="1:4" ht="16.5">
      <c r="A11" s="57">
        <v>8</v>
      </c>
      <c r="B11" s="57">
        <v>8</v>
      </c>
      <c r="C11" s="57">
        <v>1000</v>
      </c>
      <c r="D11" s="57">
        <v>1</v>
      </c>
    </row>
    <row r="12" spans="1:4" ht="16.5">
      <c r="A12" s="57">
        <v>9</v>
      </c>
      <c r="B12" s="57">
        <v>9</v>
      </c>
      <c r="C12" s="57">
        <v>1000</v>
      </c>
      <c r="D12" s="57">
        <v>1</v>
      </c>
    </row>
    <row r="13" spans="1:4" ht="16.5">
      <c r="A13" s="57">
        <v>10</v>
      </c>
      <c r="B13" s="57">
        <v>11</v>
      </c>
      <c r="C13" s="57">
        <v>1000</v>
      </c>
      <c r="D13" s="57">
        <v>1</v>
      </c>
    </row>
    <row r="14" spans="1:4" ht="16.5">
      <c r="A14" s="57">
        <v>11</v>
      </c>
      <c r="B14" s="57">
        <v>12</v>
      </c>
      <c r="C14" s="57">
        <v>1000</v>
      </c>
      <c r="D14" s="57">
        <v>1</v>
      </c>
    </row>
    <row r="15" spans="1:4" ht="16.5">
      <c r="A15" s="57">
        <v>12</v>
      </c>
      <c r="B15" s="57">
        <v>14</v>
      </c>
      <c r="C15" s="57">
        <v>1000</v>
      </c>
      <c r="D15" s="57">
        <v>1</v>
      </c>
    </row>
    <row r="16" spans="1:4" ht="16.5">
      <c r="A16" s="57">
        <v>13</v>
      </c>
      <c r="B16" s="57">
        <v>15</v>
      </c>
      <c r="C16" s="57">
        <v>1000</v>
      </c>
      <c r="D16" s="57">
        <v>1</v>
      </c>
    </row>
    <row r="17" spans="1:4" ht="16.5">
      <c r="A17" s="57">
        <v>14</v>
      </c>
      <c r="B17" s="57">
        <v>16</v>
      </c>
      <c r="C17" s="57">
        <v>1000</v>
      </c>
      <c r="D17" s="57">
        <v>1</v>
      </c>
    </row>
    <row r="18" spans="1:4" ht="16.5">
      <c r="A18" s="57">
        <v>15</v>
      </c>
      <c r="B18" s="57">
        <v>17</v>
      </c>
      <c r="C18" s="57">
        <v>1000</v>
      </c>
      <c r="D18" s="57">
        <v>1</v>
      </c>
    </row>
    <row r="19" spans="1:4" ht="16.5">
      <c r="A19" s="57">
        <v>16</v>
      </c>
      <c r="B19" s="57">
        <v>18</v>
      </c>
      <c r="C19" s="57">
        <v>1000</v>
      </c>
      <c r="D19" s="57">
        <v>1</v>
      </c>
    </row>
    <row r="20" spans="1:4" ht="16.5">
      <c r="A20" s="57">
        <v>17</v>
      </c>
      <c r="B20" s="57">
        <v>19</v>
      </c>
      <c r="C20" s="57">
        <v>1000</v>
      </c>
      <c r="D20" s="57">
        <v>1</v>
      </c>
    </row>
    <row r="21" spans="1:4" ht="16.5">
      <c r="A21" s="57">
        <v>18</v>
      </c>
      <c r="B21" s="57">
        <v>20</v>
      </c>
      <c r="C21" s="57">
        <v>1000</v>
      </c>
      <c r="D21" s="57">
        <v>1</v>
      </c>
    </row>
    <row r="22" spans="1:4" ht="16.5">
      <c r="A22" s="57">
        <v>19</v>
      </c>
      <c r="B22" s="57">
        <v>21</v>
      </c>
      <c r="C22" s="57">
        <v>1000</v>
      </c>
      <c r="D22" s="57">
        <v>1</v>
      </c>
    </row>
    <row r="23" spans="1:4" ht="16.5">
      <c r="A23" s="57">
        <v>20</v>
      </c>
      <c r="B23" s="57">
        <v>22</v>
      </c>
      <c r="C23" s="57">
        <v>1000</v>
      </c>
      <c r="D23" s="57">
        <v>1</v>
      </c>
    </row>
    <row r="24" spans="1:4" ht="16.5">
      <c r="A24" s="57">
        <v>21</v>
      </c>
      <c r="B24" s="57">
        <v>24</v>
      </c>
      <c r="C24" s="57">
        <v>1000</v>
      </c>
      <c r="D24" s="57">
        <v>1</v>
      </c>
    </row>
    <row r="25" spans="1:4" ht="16.5">
      <c r="A25" s="57">
        <v>22</v>
      </c>
      <c r="B25" s="57">
        <v>25</v>
      </c>
      <c r="C25" s="57">
        <v>1000</v>
      </c>
      <c r="D25" s="57">
        <v>1</v>
      </c>
    </row>
    <row r="26" spans="1:4" ht="16.5">
      <c r="A26" s="57">
        <v>23</v>
      </c>
      <c r="B26" s="57">
        <v>27</v>
      </c>
      <c r="C26" s="57">
        <v>1000</v>
      </c>
      <c r="D26" s="57">
        <v>1</v>
      </c>
    </row>
    <row r="27" spans="1:4" ht="16.5">
      <c r="A27" s="57">
        <v>24</v>
      </c>
      <c r="B27" s="57">
        <v>28</v>
      </c>
      <c r="C27" s="57">
        <v>1000</v>
      </c>
      <c r="D27" s="57">
        <v>1</v>
      </c>
    </row>
    <row r="28" spans="1:4" ht="16.5">
      <c r="A28" s="57">
        <v>25</v>
      </c>
      <c r="B28" s="57">
        <v>29</v>
      </c>
      <c r="C28" s="57">
        <v>1000</v>
      </c>
      <c r="D28" s="57">
        <v>1</v>
      </c>
    </row>
    <row r="29" spans="1:4" ht="16.5">
      <c r="A29" s="57">
        <v>26</v>
      </c>
      <c r="B29" s="57">
        <v>30</v>
      </c>
      <c r="C29" s="57">
        <v>1000</v>
      </c>
      <c r="D29" s="57">
        <v>1</v>
      </c>
    </row>
    <row r="30" spans="1:4" ht="16.5">
      <c r="A30" s="57">
        <v>27</v>
      </c>
      <c r="B30" s="57">
        <v>31</v>
      </c>
      <c r="C30" s="57">
        <v>1000</v>
      </c>
      <c r="D30" s="57">
        <v>1</v>
      </c>
    </row>
    <row r="31" spans="1:4" ht="16.5">
      <c r="A31" s="57">
        <v>28</v>
      </c>
      <c r="B31" s="57">
        <v>32</v>
      </c>
      <c r="C31" s="57">
        <v>1000</v>
      </c>
      <c r="D31" s="57">
        <v>1</v>
      </c>
    </row>
    <row r="32" spans="1:4" ht="16.5">
      <c r="A32" s="57">
        <v>29</v>
      </c>
      <c r="B32" s="57">
        <v>33</v>
      </c>
      <c r="C32" s="57">
        <v>1000</v>
      </c>
      <c r="D32" s="57">
        <v>1</v>
      </c>
    </row>
    <row r="33" spans="1:4" ht="16.5">
      <c r="A33" s="57">
        <v>30</v>
      </c>
      <c r="B33" s="57">
        <v>34</v>
      </c>
      <c r="C33" s="57">
        <v>1000</v>
      </c>
      <c r="D33" s="57">
        <v>1</v>
      </c>
    </row>
    <row r="34" spans="1:4" ht="16.5">
      <c r="A34" s="57">
        <v>31</v>
      </c>
      <c r="B34" s="57">
        <v>35</v>
      </c>
      <c r="C34" s="57">
        <v>1000</v>
      </c>
      <c r="D34" s="57">
        <v>1</v>
      </c>
    </row>
    <row r="35" spans="1:4" ht="16.5">
      <c r="A35" s="57">
        <v>32</v>
      </c>
      <c r="B35" s="57">
        <v>40</v>
      </c>
      <c r="C35" s="57">
        <v>1000</v>
      </c>
      <c r="D35" s="57">
        <v>2</v>
      </c>
    </row>
    <row r="36" spans="1:4" ht="16.5">
      <c r="A36" s="57">
        <v>33</v>
      </c>
      <c r="B36" s="57">
        <v>41</v>
      </c>
      <c r="C36" s="57">
        <v>1000</v>
      </c>
      <c r="D36" s="57">
        <v>2</v>
      </c>
    </row>
    <row r="37" spans="1:4" ht="16.5">
      <c r="A37" s="57">
        <v>34</v>
      </c>
      <c r="B37" s="57">
        <v>42</v>
      </c>
      <c r="C37" s="57">
        <v>1000</v>
      </c>
      <c r="D37" s="57">
        <v>2</v>
      </c>
    </row>
    <row r="38" spans="1:4" ht="16.5">
      <c r="A38" s="57">
        <v>35</v>
      </c>
      <c r="B38" s="57">
        <v>44</v>
      </c>
      <c r="C38" s="57">
        <v>1000</v>
      </c>
      <c r="D38" s="57">
        <v>2</v>
      </c>
    </row>
    <row r="39" spans="1:4" ht="16.5">
      <c r="A39" s="57">
        <v>36</v>
      </c>
      <c r="B39" s="57">
        <v>45</v>
      </c>
      <c r="C39" s="57">
        <v>1000</v>
      </c>
      <c r="D39" s="57">
        <v>2</v>
      </c>
    </row>
    <row r="40" spans="1:4" ht="16.5">
      <c r="A40" s="57">
        <v>37</v>
      </c>
      <c r="B40" s="57">
        <v>46</v>
      </c>
      <c r="C40" s="57">
        <v>1000</v>
      </c>
      <c r="D40" s="57">
        <v>2</v>
      </c>
    </row>
    <row r="41" spans="1:4" ht="16.5">
      <c r="A41" s="57">
        <v>38</v>
      </c>
      <c r="B41" s="57">
        <v>47</v>
      </c>
      <c r="C41" s="57">
        <v>1000</v>
      </c>
      <c r="D41" s="57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O12" sqref="O12"/>
    </sheetView>
  </sheetViews>
  <sheetFormatPr defaultRowHeight="13.5"/>
  <cols>
    <col min="4" max="4" width="9" customWidth="1"/>
  </cols>
  <sheetData>
    <row r="1" spans="1:4" ht="16.5">
      <c r="A1" s="34" t="s">
        <v>6</v>
      </c>
      <c r="B1" s="34" t="s">
        <v>2</v>
      </c>
      <c r="C1" s="34" t="s">
        <v>648</v>
      </c>
      <c r="D1" s="34" t="s">
        <v>613</v>
      </c>
    </row>
    <row r="2" spans="1:4" ht="16.5">
      <c r="A2" s="34" t="s">
        <v>519</v>
      </c>
      <c r="B2" s="34" t="s">
        <v>519</v>
      </c>
      <c r="C2" s="34" t="s">
        <v>519</v>
      </c>
      <c r="D2" s="34" t="s">
        <v>519</v>
      </c>
    </row>
    <row r="3" spans="1:4" ht="16.5">
      <c r="A3" s="34" t="s">
        <v>513</v>
      </c>
      <c r="B3" s="34" t="s">
        <v>621</v>
      </c>
      <c r="C3" s="34" t="s">
        <v>516</v>
      </c>
      <c r="D3" s="34" t="s">
        <v>594</v>
      </c>
    </row>
    <row r="4" spans="1:4" ht="16.5">
      <c r="A4" s="57">
        <v>1</v>
      </c>
      <c r="B4" s="57">
        <v>1</v>
      </c>
      <c r="C4" s="57">
        <v>1</v>
      </c>
      <c r="D4" s="57">
        <v>10000</v>
      </c>
    </row>
    <row r="5" spans="1:4" ht="16.5">
      <c r="A5" s="57">
        <v>2</v>
      </c>
      <c r="B5" s="57">
        <v>1</v>
      </c>
      <c r="C5" s="57">
        <v>2</v>
      </c>
      <c r="D5" s="57">
        <v>9000</v>
      </c>
    </row>
    <row r="6" spans="1:4" ht="16.5">
      <c r="A6" s="57">
        <v>3</v>
      </c>
      <c r="B6" s="57">
        <v>1</v>
      </c>
      <c r="C6" s="57">
        <v>3</v>
      </c>
      <c r="D6" s="57">
        <v>8000</v>
      </c>
    </row>
    <row r="7" spans="1:4" ht="16.5">
      <c r="A7" s="57">
        <v>4</v>
      </c>
      <c r="B7" s="57">
        <v>1</v>
      </c>
      <c r="C7" s="57">
        <v>4</v>
      </c>
      <c r="D7" s="57">
        <v>7000</v>
      </c>
    </row>
    <row r="8" spans="1:4" ht="16.5">
      <c r="A8" s="57">
        <v>5</v>
      </c>
      <c r="B8" s="57">
        <v>1</v>
      </c>
      <c r="C8" s="57">
        <v>5</v>
      </c>
      <c r="D8" s="57">
        <v>0</v>
      </c>
    </row>
    <row r="9" spans="1:4" ht="16.5">
      <c r="A9" s="57">
        <v>8</v>
      </c>
      <c r="B9" s="57">
        <v>2</v>
      </c>
      <c r="C9" s="57">
        <v>1</v>
      </c>
      <c r="D9" s="57">
        <v>8000</v>
      </c>
    </row>
    <row r="10" spans="1:4" ht="16.5">
      <c r="A10" s="57">
        <v>9</v>
      </c>
      <c r="B10" s="57">
        <v>2</v>
      </c>
      <c r="C10" s="57">
        <v>2</v>
      </c>
      <c r="D10" s="57">
        <v>7000</v>
      </c>
    </row>
    <row r="11" spans="1:4" ht="16.5">
      <c r="A11" s="57">
        <v>10</v>
      </c>
      <c r="B11" s="57">
        <v>2</v>
      </c>
      <c r="C11" s="57">
        <v>3</v>
      </c>
      <c r="D11" s="57">
        <v>6000</v>
      </c>
    </row>
    <row r="12" spans="1:4" ht="16.5">
      <c r="A12" s="57">
        <v>11</v>
      </c>
      <c r="B12" s="57">
        <v>2</v>
      </c>
      <c r="C12" s="57">
        <v>4</v>
      </c>
      <c r="D12" s="57">
        <v>5000</v>
      </c>
    </row>
    <row r="13" spans="1:4" ht="16.5">
      <c r="A13" s="57">
        <v>12</v>
      </c>
      <c r="B13" s="57">
        <v>2</v>
      </c>
      <c r="C13" s="57">
        <v>5</v>
      </c>
      <c r="D13" s="57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335"/>
  <sheetViews>
    <sheetView workbookViewId="0">
      <selection activeCell="O8" sqref="O8"/>
    </sheetView>
  </sheetViews>
  <sheetFormatPr defaultRowHeight="16.5"/>
  <cols>
    <col min="1" max="1" width="9" style="1"/>
    <col min="2" max="2" width="23.875" style="1" customWidth="1"/>
    <col min="3" max="6" width="9" style="1"/>
    <col min="7" max="7" width="9" style="2"/>
    <col min="8" max="9" width="9" style="1"/>
    <col min="10" max="14" width="9" style="2"/>
    <col min="15" max="15" width="37.625" style="2" customWidth="1"/>
    <col min="16" max="16" width="13.625" style="2" customWidth="1"/>
    <col min="17" max="17" width="9" style="29"/>
    <col min="18" max="26" width="9" style="1"/>
    <col min="27" max="27" width="9" style="19"/>
    <col min="28" max="16384" width="9" style="1"/>
  </cols>
  <sheetData>
    <row r="1" spans="1:60" ht="17.25" thickBot="1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H1" s="20" t="s">
        <v>30</v>
      </c>
      <c r="R1" s="23" t="s">
        <v>13</v>
      </c>
      <c r="S1" s="24">
        <v>4</v>
      </c>
      <c r="T1" s="13">
        <v>4</v>
      </c>
      <c r="V1" s="3" t="str">
        <f t="shared" ref="V1:V7" si="0">AC$8&amp;$AB9</f>
        <v>生命1</v>
      </c>
      <c r="W1" s="7">
        <f t="shared" ref="W1:W7" si="1">AC9</f>
        <v>3500</v>
      </c>
      <c r="Y1" s="3" t="str">
        <f>$AC2&amp;AE$1</f>
        <v>红色生命</v>
      </c>
      <c r="Z1" s="7">
        <f>AE2</f>
        <v>0.5</v>
      </c>
      <c r="AB1" s="8"/>
      <c r="AC1" s="8"/>
      <c r="AD1" s="8"/>
      <c r="AE1" s="8" t="str">
        <f>AC27</f>
        <v>生命</v>
      </c>
      <c r="AF1" s="8" t="str">
        <f t="shared" ref="AF1:AT1" si="2">AD27</f>
        <v>物攻</v>
      </c>
      <c r="AG1" s="8" t="str">
        <f t="shared" si="2"/>
        <v>护甲</v>
      </c>
      <c r="AH1" s="8" t="str">
        <f t="shared" si="2"/>
        <v>魔伤</v>
      </c>
      <c r="AI1" s="8" t="str">
        <f t="shared" si="2"/>
        <v>魔抗</v>
      </c>
      <c r="AJ1" s="8" t="str">
        <f t="shared" si="2"/>
        <v>命中</v>
      </c>
      <c r="AK1" s="8" t="str">
        <f t="shared" si="2"/>
        <v>闪避</v>
      </c>
      <c r="AL1" s="8" t="str">
        <f t="shared" si="2"/>
        <v>暴击</v>
      </c>
      <c r="AM1" s="8" t="str">
        <f t="shared" si="2"/>
        <v>抗暴</v>
      </c>
      <c r="AN1" s="8" t="str">
        <f t="shared" si="2"/>
        <v>吸血</v>
      </c>
      <c r="AO1" s="8" t="str">
        <f t="shared" si="2"/>
        <v>反伤</v>
      </c>
      <c r="AP1" s="8" t="str">
        <f t="shared" si="2"/>
        <v>穿甲</v>
      </c>
      <c r="AQ1" s="8" t="str">
        <f t="shared" si="2"/>
        <v>破法</v>
      </c>
      <c r="AR1" s="8" t="str">
        <f t="shared" si="2"/>
        <v>击退</v>
      </c>
      <c r="AS1" s="8" t="str">
        <f t="shared" si="2"/>
        <v>眩晕</v>
      </c>
      <c r="AT1" s="8" t="str">
        <f t="shared" si="2"/>
        <v>减速</v>
      </c>
      <c r="AU1" s="8" t="str">
        <f t="shared" ref="AU1" si="3">AS27</f>
        <v>生命回复</v>
      </c>
      <c r="AV1" s="8" t="str">
        <f t="shared" ref="AV1" si="4">AT27</f>
        <v>法力回复</v>
      </c>
      <c r="AW1" s="8" t="str">
        <f t="shared" ref="AW1" si="5">AU27</f>
        <v>暴击伤害</v>
      </c>
      <c r="AX1" s="8" t="str">
        <f>AC29</f>
        <v>物攻精华</v>
      </c>
      <c r="AY1" s="8" t="str">
        <f t="shared" ref="AY1:BH1" si="6">AD29</f>
        <v>魔伤精华</v>
      </c>
      <c r="AZ1" s="8" t="str">
        <f t="shared" si="6"/>
        <v>暴击精华</v>
      </c>
      <c r="BA1" s="8" t="str">
        <f t="shared" si="6"/>
        <v>暴伤精华</v>
      </c>
      <c r="BB1" s="8" t="str">
        <f t="shared" si="6"/>
        <v>生命精华</v>
      </c>
      <c r="BC1" s="8" t="str">
        <f t="shared" si="6"/>
        <v>吸血精华</v>
      </c>
      <c r="BD1" s="8" t="str">
        <f t="shared" si="6"/>
        <v>穿甲精华</v>
      </c>
      <c r="BE1" s="8" t="str">
        <f t="shared" si="6"/>
        <v>破法精华</v>
      </c>
      <c r="BF1" s="8" t="str">
        <f t="shared" si="6"/>
        <v>减速精华</v>
      </c>
      <c r="BG1" s="8" t="str">
        <f t="shared" si="6"/>
        <v>击退精华</v>
      </c>
      <c r="BH1" s="8" t="str">
        <f t="shared" si="6"/>
        <v>眩晕精华</v>
      </c>
    </row>
    <row r="2" spans="1:60" ht="17.25" thickBot="1">
      <c r="A2" s="30" t="s">
        <v>6</v>
      </c>
      <c r="B2" s="31" t="s">
        <v>7</v>
      </c>
      <c r="C2" s="31" t="s">
        <v>8</v>
      </c>
      <c r="D2" s="31" t="s">
        <v>9</v>
      </c>
      <c r="E2" s="31" t="s">
        <v>10</v>
      </c>
      <c r="F2" s="32" t="s">
        <v>11</v>
      </c>
      <c r="H2" s="33"/>
      <c r="J2" s="11" t="s">
        <v>1093</v>
      </c>
      <c r="O2" s="41" t="s">
        <v>512</v>
      </c>
      <c r="P2" s="69" t="s">
        <v>1092</v>
      </c>
      <c r="R2" s="23" t="s">
        <v>14</v>
      </c>
      <c r="S2" s="24">
        <v>5</v>
      </c>
      <c r="T2" s="13">
        <v>5</v>
      </c>
      <c r="V2" s="9" t="str">
        <f t="shared" si="0"/>
        <v>生命2</v>
      </c>
      <c r="W2" s="12">
        <f t="shared" si="1"/>
        <v>6500</v>
      </c>
      <c r="Y2" s="9" t="str">
        <f>$AC3&amp;AE$1</f>
        <v>蓝色生命</v>
      </c>
      <c r="Z2" s="12">
        <f>AE3</f>
        <v>0.5</v>
      </c>
      <c r="AB2" s="8">
        <v>1</v>
      </c>
      <c r="AC2" s="10" t="s">
        <v>12</v>
      </c>
      <c r="AD2" s="10" t="s">
        <v>27</v>
      </c>
      <c r="AE2" s="10">
        <v>0.5</v>
      </c>
      <c r="AF2" s="10">
        <v>1</v>
      </c>
      <c r="AG2" s="10">
        <v>0.5</v>
      </c>
      <c r="AH2" s="10">
        <v>1</v>
      </c>
      <c r="AI2" s="10">
        <v>0.5</v>
      </c>
      <c r="AJ2" s="10">
        <v>0.5</v>
      </c>
      <c r="AK2" s="10">
        <v>0.5</v>
      </c>
      <c r="AL2" s="10">
        <v>1</v>
      </c>
      <c r="AM2" s="10">
        <v>0.5</v>
      </c>
      <c r="AN2" s="10">
        <v>0.5</v>
      </c>
      <c r="AO2" s="10">
        <v>0.5</v>
      </c>
      <c r="AP2" s="10">
        <v>0.5</v>
      </c>
      <c r="AQ2" s="10">
        <v>0.5</v>
      </c>
      <c r="AR2" s="10">
        <v>1</v>
      </c>
      <c r="AS2" s="10">
        <v>1</v>
      </c>
      <c r="AT2" s="10">
        <v>1</v>
      </c>
      <c r="AU2" s="10">
        <v>0</v>
      </c>
      <c r="AV2" s="10">
        <v>0</v>
      </c>
      <c r="AW2" s="10">
        <v>1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</row>
    <row r="3" spans="1:60" ht="17.25" thickBot="1">
      <c r="A3" s="3">
        <f>800000+C3*10000+D3*100+P3</f>
        <v>840144</v>
      </c>
      <c r="B3" s="4" t="str">
        <f t="shared" ref="B3:B66" si="7">VLOOKUP(C3,$AB$2:$AD$5,2,FALSE)&amp;D3&amp;"级"&amp;I3&amp;VLOOKUP(C3,$AB$2:$AD$5,3,FALSE)</f>
        <v>紫色1级眩晕精华</v>
      </c>
      <c r="C3" s="5">
        <v>4</v>
      </c>
      <c r="D3" s="5">
        <v>1</v>
      </c>
      <c r="E3" s="57" t="str">
        <f>J3&amp;"_"&amp;K3</f>
        <v>44_0</v>
      </c>
      <c r="F3" s="4" t="str">
        <f>IF(H3=0,0,A4&amp;"="&amp;H3)</f>
        <v>840244=3</v>
      </c>
      <c r="G3" s="6"/>
      <c r="H3" s="5">
        <v>3</v>
      </c>
      <c r="I3" s="5" t="s">
        <v>45</v>
      </c>
      <c r="J3" s="28">
        <f>VLOOKUP(I3,$R$1:$S$30,2,FALSE)</f>
        <v>44</v>
      </c>
      <c r="K3" s="6">
        <f>ROUND(VLOOKUP(L3,$V$1:$W$188,2,FALSE)*N3,0)</f>
        <v>0</v>
      </c>
      <c r="L3" s="6" t="str">
        <f>I3&amp;D3</f>
        <v>眩晕精华1</v>
      </c>
      <c r="M3" s="6" t="str">
        <f t="shared" ref="M3:M66" si="8">VLOOKUP(C3,$AB$2:$AC$5,2,FALSE)&amp;I3</f>
        <v>紫色眩晕精华</v>
      </c>
      <c r="N3" s="37">
        <f>VLOOKUP(M3,$Y$1:$Z$120,2,FALSE)</f>
        <v>1</v>
      </c>
      <c r="O3" s="40" t="str">
        <f>I3&amp;"+"&amp;K3&amp;"|商城购买及试练之塔积分兑换。"</f>
        <v>眩晕精华+0|商城购买及试练之塔积分兑换。</v>
      </c>
      <c r="P3" s="11">
        <f>VLOOKUP(I3,$R$1:$T$30,3,FALSE)</f>
        <v>44</v>
      </c>
      <c r="R3" s="23" t="s">
        <v>15</v>
      </c>
      <c r="S3" s="24">
        <v>6</v>
      </c>
      <c r="T3" s="13">
        <v>6</v>
      </c>
      <c r="V3" s="9" t="str">
        <f t="shared" si="0"/>
        <v>生命3</v>
      </c>
      <c r="W3" s="12">
        <f t="shared" si="1"/>
        <v>9500</v>
      </c>
      <c r="Y3" s="9" t="str">
        <f>$AC4&amp;AE$1</f>
        <v>黄色生命</v>
      </c>
      <c r="Z3" s="12">
        <f>AE4</f>
        <v>1</v>
      </c>
      <c r="AB3" s="8">
        <v>2</v>
      </c>
      <c r="AC3" s="10" t="s">
        <v>24</v>
      </c>
      <c r="AD3" s="10" t="s">
        <v>28</v>
      </c>
      <c r="AE3" s="10">
        <v>0.5</v>
      </c>
      <c r="AF3" s="10">
        <v>0.5</v>
      </c>
      <c r="AG3" s="10">
        <v>0.5</v>
      </c>
      <c r="AH3" s="10">
        <v>0.5</v>
      </c>
      <c r="AI3" s="10">
        <v>0.5</v>
      </c>
      <c r="AJ3" s="10">
        <v>1</v>
      </c>
      <c r="AK3" s="10">
        <v>1</v>
      </c>
      <c r="AL3" s="10">
        <v>0.5</v>
      </c>
      <c r="AM3" s="10">
        <v>0.5</v>
      </c>
      <c r="AN3" s="10">
        <v>0.5</v>
      </c>
      <c r="AO3" s="10">
        <v>0.5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0</v>
      </c>
      <c r="AV3" s="10">
        <v>0</v>
      </c>
      <c r="AW3" s="10">
        <v>0.5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</row>
    <row r="4" spans="1:60" ht="17.25" thickBot="1">
      <c r="A4" s="3">
        <f t="shared" ref="A4:A67" si="9">800000+C4*10000+D4*100+P4</f>
        <v>840244</v>
      </c>
      <c r="B4" s="8" t="str">
        <f t="shared" si="7"/>
        <v>紫色2级眩晕精华</v>
      </c>
      <c r="C4" s="10">
        <v>4</v>
      </c>
      <c r="D4" s="10">
        <v>2</v>
      </c>
      <c r="E4" s="57" t="str">
        <f t="shared" ref="E4:E67" si="10">J4&amp;"_"&amp;K4</f>
        <v>44_0</v>
      </c>
      <c r="F4" s="8" t="str">
        <f>IF(H4=0,0,A5&amp;"="&amp;H4)</f>
        <v>840344=3</v>
      </c>
      <c r="G4" s="11"/>
      <c r="H4" s="10">
        <v>3</v>
      </c>
      <c r="I4" s="10" t="s">
        <v>45</v>
      </c>
      <c r="J4" s="11">
        <f t="shared" ref="J4:J67" si="11">VLOOKUP(I4,$R$1:$S$30,2,FALSE)</f>
        <v>44</v>
      </c>
      <c r="K4" s="11">
        <f t="shared" ref="K4:K14" si="12">ROUND(VLOOKUP(L4,$V$1:$W$188,2,FALSE)*N4,0)</f>
        <v>0</v>
      </c>
      <c r="L4" s="11" t="str">
        <f t="shared" ref="L4:L66" si="13">I4&amp;D4</f>
        <v>眩晕精华2</v>
      </c>
      <c r="M4" s="11" t="str">
        <f t="shared" si="8"/>
        <v>紫色眩晕精华</v>
      </c>
      <c r="N4" s="38">
        <f t="shared" ref="N4:N67" si="14">VLOOKUP(M4,$Y$1:$Z$120,2,FALSE)</f>
        <v>1</v>
      </c>
      <c r="O4" s="40" t="str">
        <f t="shared" ref="O4:O67" si="15">I4&amp;"+"&amp;K4&amp;"|商城购买及试练之塔积分兑换。"</f>
        <v>眩晕精华+0|商城购买及试练之塔积分兑换。</v>
      </c>
      <c r="P4" s="11">
        <f t="shared" ref="P4:P67" si="16">VLOOKUP(I4,$R$1:$T$30,3,FALSE)</f>
        <v>44</v>
      </c>
      <c r="R4" s="23" t="s">
        <v>16</v>
      </c>
      <c r="S4" s="24">
        <v>7</v>
      </c>
      <c r="T4" s="13">
        <v>7</v>
      </c>
      <c r="V4" s="9" t="str">
        <f t="shared" si="0"/>
        <v>生命4</v>
      </c>
      <c r="W4" s="12">
        <f t="shared" si="1"/>
        <v>13000</v>
      </c>
      <c r="Y4" s="9" t="str">
        <f>$AC5&amp;AE$1</f>
        <v>紫色生命</v>
      </c>
      <c r="Z4" s="12">
        <f>AE5</f>
        <v>0</v>
      </c>
      <c r="AB4" s="8">
        <v>3</v>
      </c>
      <c r="AC4" s="10" t="s">
        <v>25</v>
      </c>
      <c r="AD4" s="10" t="s">
        <v>29</v>
      </c>
      <c r="AE4" s="10">
        <v>1</v>
      </c>
      <c r="AF4" s="10">
        <v>0.5</v>
      </c>
      <c r="AG4" s="10">
        <v>1</v>
      </c>
      <c r="AH4" s="10">
        <v>0.5</v>
      </c>
      <c r="AI4" s="10">
        <v>1</v>
      </c>
      <c r="AJ4" s="10">
        <v>0.5</v>
      </c>
      <c r="AK4" s="10">
        <v>0.5</v>
      </c>
      <c r="AL4" s="10">
        <v>0.5</v>
      </c>
      <c r="AM4" s="10">
        <v>0.5</v>
      </c>
      <c r="AN4" s="10">
        <v>0.5</v>
      </c>
      <c r="AO4" s="10">
        <v>0.5</v>
      </c>
      <c r="AP4" s="10">
        <v>0</v>
      </c>
      <c r="AQ4" s="10">
        <v>0</v>
      </c>
      <c r="AR4" s="10">
        <v>1</v>
      </c>
      <c r="AS4" s="10">
        <v>1</v>
      </c>
      <c r="AT4" s="10">
        <v>1</v>
      </c>
      <c r="AU4" s="10">
        <v>0</v>
      </c>
      <c r="AV4" s="10">
        <v>0</v>
      </c>
      <c r="AW4" s="10">
        <v>0.5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</row>
    <row r="5" spans="1:60" ht="17.25" thickBot="1">
      <c r="A5" s="3">
        <f t="shared" si="9"/>
        <v>840344</v>
      </c>
      <c r="B5" s="8" t="str">
        <f t="shared" si="7"/>
        <v>紫色3级眩晕精华</v>
      </c>
      <c r="C5" s="10">
        <v>4</v>
      </c>
      <c r="D5" s="10">
        <v>3</v>
      </c>
      <c r="E5" s="57" t="str">
        <f t="shared" si="10"/>
        <v>44_0</v>
      </c>
      <c r="F5" s="8" t="str">
        <f>IF(H5=0,0,A6&amp;"="&amp;H5)</f>
        <v>840444=3</v>
      </c>
      <c r="G5" s="11"/>
      <c r="H5" s="10">
        <v>3</v>
      </c>
      <c r="I5" s="10" t="s">
        <v>45</v>
      </c>
      <c r="J5" s="11">
        <f t="shared" si="11"/>
        <v>44</v>
      </c>
      <c r="K5" s="11">
        <f t="shared" si="12"/>
        <v>0</v>
      </c>
      <c r="L5" s="11" t="str">
        <f t="shared" si="13"/>
        <v>眩晕精华3</v>
      </c>
      <c r="M5" s="11" t="str">
        <f t="shared" si="8"/>
        <v>紫色眩晕精华</v>
      </c>
      <c r="N5" s="38">
        <f t="shared" si="14"/>
        <v>1</v>
      </c>
      <c r="O5" s="40" t="str">
        <f t="shared" si="15"/>
        <v>眩晕精华+0|商城购买及试练之塔积分兑换。</v>
      </c>
      <c r="P5" s="11">
        <f t="shared" si="16"/>
        <v>44</v>
      </c>
      <c r="R5" s="23" t="s">
        <v>537</v>
      </c>
      <c r="S5" s="24">
        <v>8</v>
      </c>
      <c r="T5" s="13">
        <v>8</v>
      </c>
      <c r="V5" s="9" t="str">
        <f t="shared" si="0"/>
        <v>生命5</v>
      </c>
      <c r="W5" s="12">
        <f t="shared" si="1"/>
        <v>16000</v>
      </c>
      <c r="Y5" s="9" t="str">
        <f>$AC2&amp;AF$1</f>
        <v>红色物攻</v>
      </c>
      <c r="Z5" s="12">
        <f>AF2</f>
        <v>1</v>
      </c>
      <c r="AB5" s="13">
        <v>4</v>
      </c>
      <c r="AC5" s="10" t="s">
        <v>26</v>
      </c>
      <c r="AD5" s="10"/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1</v>
      </c>
      <c r="AY5" s="10">
        <v>1</v>
      </c>
      <c r="AZ5" s="10">
        <v>1</v>
      </c>
      <c r="BA5" s="10">
        <v>1</v>
      </c>
      <c r="BB5" s="10">
        <v>1</v>
      </c>
      <c r="BC5" s="10">
        <v>1</v>
      </c>
      <c r="BD5" s="10">
        <v>1</v>
      </c>
      <c r="BE5" s="10">
        <v>1</v>
      </c>
      <c r="BF5" s="10">
        <v>1</v>
      </c>
      <c r="BG5" s="10">
        <v>1</v>
      </c>
      <c r="BH5" s="10">
        <v>1</v>
      </c>
    </row>
    <row r="6" spans="1:60" ht="17.25" thickBot="1">
      <c r="A6" s="3">
        <f t="shared" si="9"/>
        <v>840444</v>
      </c>
      <c r="B6" s="8" t="str">
        <f t="shared" si="7"/>
        <v>紫色4级眩晕精华</v>
      </c>
      <c r="C6" s="10">
        <v>4</v>
      </c>
      <c r="D6" s="10">
        <v>4</v>
      </c>
      <c r="E6" s="57" t="str">
        <f t="shared" si="10"/>
        <v>44_0</v>
      </c>
      <c r="F6" s="8" t="str">
        <f>IF(H6=0,0,A7&amp;"="&amp;H6)</f>
        <v>840544=3</v>
      </c>
      <c r="G6" s="11"/>
      <c r="H6" s="10">
        <v>3</v>
      </c>
      <c r="I6" s="10" t="s">
        <v>45</v>
      </c>
      <c r="J6" s="11">
        <f t="shared" si="11"/>
        <v>44</v>
      </c>
      <c r="K6" s="11">
        <f t="shared" si="12"/>
        <v>0</v>
      </c>
      <c r="L6" s="11" t="str">
        <f t="shared" si="13"/>
        <v>眩晕精华4</v>
      </c>
      <c r="M6" s="11" t="str">
        <f t="shared" si="8"/>
        <v>紫色眩晕精华</v>
      </c>
      <c r="N6" s="38">
        <f t="shared" si="14"/>
        <v>1</v>
      </c>
      <c r="O6" s="40" t="str">
        <f t="shared" si="15"/>
        <v>眩晕精华+0|商城购买及试练之塔积分兑换。</v>
      </c>
      <c r="P6" s="11">
        <f t="shared" si="16"/>
        <v>44</v>
      </c>
      <c r="R6" s="23" t="s">
        <v>17</v>
      </c>
      <c r="S6" s="24">
        <v>9</v>
      </c>
      <c r="T6" s="13">
        <v>9</v>
      </c>
      <c r="V6" s="9" t="str">
        <f t="shared" si="0"/>
        <v>生命6</v>
      </c>
      <c r="W6" s="12">
        <f t="shared" si="1"/>
        <v>19000</v>
      </c>
      <c r="Y6" s="9" t="str">
        <f>$AC3&amp;AF$1</f>
        <v>蓝色物攻</v>
      </c>
      <c r="Z6" s="12">
        <f>AF3</f>
        <v>0.5</v>
      </c>
    </row>
    <row r="7" spans="1:60" ht="17.25" thickBot="1">
      <c r="A7" s="3">
        <f t="shared" si="9"/>
        <v>840544</v>
      </c>
      <c r="B7" s="15" t="str">
        <f t="shared" si="7"/>
        <v>紫色5级眩晕精华</v>
      </c>
      <c r="C7" s="16">
        <v>4</v>
      </c>
      <c r="D7" s="16">
        <v>5</v>
      </c>
      <c r="E7" s="57" t="str">
        <f t="shared" si="10"/>
        <v>44_0</v>
      </c>
      <c r="F7" s="15">
        <f>IF(H7=0,0,A15&amp;"="&amp;H7)</f>
        <v>0</v>
      </c>
      <c r="G7" s="17"/>
      <c r="H7" s="16">
        <v>0</v>
      </c>
      <c r="I7" s="16" t="s">
        <v>45</v>
      </c>
      <c r="J7" s="17">
        <f t="shared" si="11"/>
        <v>44</v>
      </c>
      <c r="K7" s="17">
        <f t="shared" si="12"/>
        <v>0</v>
      </c>
      <c r="L7" s="17" t="str">
        <f t="shared" si="13"/>
        <v>眩晕精华5</v>
      </c>
      <c r="M7" s="17" t="str">
        <f t="shared" si="8"/>
        <v>紫色眩晕精华</v>
      </c>
      <c r="N7" s="39">
        <f t="shared" si="14"/>
        <v>1</v>
      </c>
      <c r="O7" s="40" t="str">
        <f t="shared" si="15"/>
        <v>眩晕精华+0|商城购买及试练之塔积分兑换。</v>
      </c>
      <c r="P7" s="11">
        <f t="shared" si="16"/>
        <v>44</v>
      </c>
      <c r="R7" s="23" t="s">
        <v>18</v>
      </c>
      <c r="S7" s="24">
        <v>10</v>
      </c>
      <c r="T7" s="13">
        <v>10</v>
      </c>
      <c r="V7" s="9" t="str">
        <f t="shared" si="0"/>
        <v>生命7</v>
      </c>
      <c r="W7" s="12">
        <f t="shared" si="1"/>
        <v>22000</v>
      </c>
      <c r="Y7" s="9" t="str">
        <f>$AC4&amp;AF$1</f>
        <v>黄色物攻</v>
      </c>
      <c r="Z7" s="12">
        <f>AF4</f>
        <v>0.5</v>
      </c>
    </row>
    <row r="8" spans="1:60" ht="17.25" thickBot="1">
      <c r="A8" s="3">
        <f t="shared" si="9"/>
        <v>810104</v>
      </c>
      <c r="B8" s="21" t="str">
        <f t="shared" si="7"/>
        <v>红色1级生命印记</v>
      </c>
      <c r="C8" s="22">
        <v>1</v>
      </c>
      <c r="D8" s="22">
        <v>1</v>
      </c>
      <c r="E8" s="57" t="str">
        <f t="shared" si="10"/>
        <v>4_1750</v>
      </c>
      <c r="F8" s="21" t="str">
        <f t="shared" ref="F8:F13" si="17">IF(H8=0,0,A9&amp;"="&amp;H8)</f>
        <v>810204=3</v>
      </c>
      <c r="G8" s="28"/>
      <c r="H8" s="22">
        <v>3</v>
      </c>
      <c r="I8" s="22" t="s">
        <v>13</v>
      </c>
      <c r="J8" s="28">
        <f t="shared" si="11"/>
        <v>4</v>
      </c>
      <c r="K8" s="28">
        <f>ROUND(VLOOKUP(L8,$V$1:$W$188,2,FALSE)*N8,0)</f>
        <v>1750</v>
      </c>
      <c r="L8" s="28" t="str">
        <f t="shared" si="13"/>
        <v>生命1</v>
      </c>
      <c r="M8" s="28" t="str">
        <f t="shared" si="8"/>
        <v>红色生命</v>
      </c>
      <c r="N8" s="40">
        <f t="shared" si="14"/>
        <v>0.5</v>
      </c>
      <c r="O8" s="40" t="str">
        <f t="shared" si="15"/>
        <v>生命+1750|商城购买及试练之塔积分兑换。</v>
      </c>
      <c r="P8" s="11">
        <f t="shared" si="16"/>
        <v>4</v>
      </c>
      <c r="R8" s="23" t="s">
        <v>19</v>
      </c>
      <c r="S8" s="24">
        <v>11</v>
      </c>
      <c r="T8" s="13">
        <v>11</v>
      </c>
      <c r="V8" s="9" t="str">
        <f t="shared" ref="V8:V14" si="18">AD$8&amp;$AB9</f>
        <v>物攻1</v>
      </c>
      <c r="W8" s="12">
        <f t="shared" ref="W8:W14" si="19">AD9</f>
        <v>350</v>
      </c>
      <c r="Y8" s="9" t="str">
        <f>$AC5&amp;AF$1</f>
        <v>紫色物攻</v>
      </c>
      <c r="Z8" s="12">
        <f>AF5</f>
        <v>0</v>
      </c>
      <c r="AB8" s="8"/>
      <c r="AC8" s="8" t="str">
        <f>AC27</f>
        <v>生命</v>
      </c>
      <c r="AD8" s="8" t="str">
        <f t="shared" ref="AD8:AO8" si="20">AD27</f>
        <v>物攻</v>
      </c>
      <c r="AE8" s="8" t="str">
        <f t="shared" si="20"/>
        <v>护甲</v>
      </c>
      <c r="AF8" s="8" t="str">
        <f t="shared" si="20"/>
        <v>魔伤</v>
      </c>
      <c r="AG8" s="8" t="str">
        <f t="shared" si="20"/>
        <v>魔抗</v>
      </c>
      <c r="AH8" s="8" t="str">
        <f t="shared" si="20"/>
        <v>命中</v>
      </c>
      <c r="AI8" s="8" t="str">
        <f t="shared" si="20"/>
        <v>闪避</v>
      </c>
      <c r="AJ8" s="8" t="str">
        <f t="shared" si="20"/>
        <v>暴击</v>
      </c>
      <c r="AK8" s="8" t="str">
        <f t="shared" si="20"/>
        <v>抗暴</v>
      </c>
      <c r="AL8" s="8" t="str">
        <f t="shared" si="20"/>
        <v>吸血</v>
      </c>
      <c r="AM8" s="8" t="str">
        <f t="shared" si="20"/>
        <v>反伤</v>
      </c>
      <c r="AN8" s="8" t="str">
        <f t="shared" si="20"/>
        <v>穿甲</v>
      </c>
      <c r="AO8" s="8" t="str">
        <f t="shared" si="20"/>
        <v>破法</v>
      </c>
      <c r="AP8" s="11"/>
      <c r="AQ8" s="11"/>
      <c r="AR8" s="8" t="str">
        <f>AP27</f>
        <v>击退</v>
      </c>
      <c r="AS8" s="8" t="str">
        <f t="shared" ref="AS8:AT8" si="21">AQ27</f>
        <v>眩晕</v>
      </c>
      <c r="AT8" s="8" t="str">
        <f t="shared" si="21"/>
        <v>减速</v>
      </c>
      <c r="AU8" s="8" t="str">
        <f t="shared" ref="AU8" si="22">AS27</f>
        <v>生命回复</v>
      </c>
      <c r="AV8" s="8" t="str">
        <f t="shared" ref="AV8" si="23">AT27</f>
        <v>法力回复</v>
      </c>
      <c r="AW8" s="8" t="str">
        <f t="shared" ref="AW8" si="24">AU27</f>
        <v>暴击伤害</v>
      </c>
    </row>
    <row r="9" spans="1:60" ht="17.25" thickBot="1">
      <c r="A9" s="3">
        <f t="shared" si="9"/>
        <v>810204</v>
      </c>
      <c r="B9" s="8" t="str">
        <f t="shared" si="7"/>
        <v>红色2级生命印记</v>
      </c>
      <c r="C9" s="10">
        <v>1</v>
      </c>
      <c r="D9" s="10">
        <v>2</v>
      </c>
      <c r="E9" s="57" t="str">
        <f t="shared" si="10"/>
        <v>4_3250</v>
      </c>
      <c r="F9" s="8" t="str">
        <f t="shared" si="17"/>
        <v>810304=3</v>
      </c>
      <c r="G9" s="11"/>
      <c r="H9" s="10">
        <v>3</v>
      </c>
      <c r="I9" s="10" t="s">
        <v>13</v>
      </c>
      <c r="J9" s="11">
        <f t="shared" si="11"/>
        <v>4</v>
      </c>
      <c r="K9" s="11">
        <f t="shared" si="12"/>
        <v>3250</v>
      </c>
      <c r="L9" s="11" t="str">
        <f t="shared" si="13"/>
        <v>生命2</v>
      </c>
      <c r="M9" s="11" t="str">
        <f t="shared" si="8"/>
        <v>红色生命</v>
      </c>
      <c r="N9" s="38">
        <f t="shared" si="14"/>
        <v>0.5</v>
      </c>
      <c r="O9" s="40" t="str">
        <f t="shared" si="15"/>
        <v>生命+3250|商城购买及试练之塔积分兑换。</v>
      </c>
      <c r="P9" s="11">
        <f t="shared" si="16"/>
        <v>4</v>
      </c>
      <c r="R9" s="23" t="s">
        <v>20</v>
      </c>
      <c r="S9" s="24">
        <v>12</v>
      </c>
      <c r="T9" s="13">
        <v>12</v>
      </c>
      <c r="V9" s="9" t="str">
        <f t="shared" si="18"/>
        <v>物攻2</v>
      </c>
      <c r="W9" s="12">
        <f t="shared" si="19"/>
        <v>650</v>
      </c>
      <c r="Y9" s="9" t="str">
        <f>$AC2&amp;AG$1</f>
        <v>红色护甲</v>
      </c>
      <c r="Z9" s="12">
        <f>AG2</f>
        <v>0.5</v>
      </c>
      <c r="AB9" s="8">
        <v>1</v>
      </c>
      <c r="AC9" s="10">
        <v>3500</v>
      </c>
      <c r="AD9" s="10">
        <v>350</v>
      </c>
      <c r="AE9" s="10">
        <v>250</v>
      </c>
      <c r="AF9" s="10">
        <v>350</v>
      </c>
      <c r="AG9" s="10">
        <v>250</v>
      </c>
      <c r="AH9" s="10">
        <v>200</v>
      </c>
      <c r="AI9" s="10">
        <v>200</v>
      </c>
      <c r="AJ9" s="10">
        <v>200</v>
      </c>
      <c r="AK9" s="10">
        <v>200</v>
      </c>
      <c r="AL9" s="10">
        <v>200</v>
      </c>
      <c r="AM9" s="10">
        <v>200</v>
      </c>
      <c r="AN9" s="10">
        <v>200</v>
      </c>
      <c r="AO9" s="10">
        <v>200</v>
      </c>
      <c r="AP9" s="11" t="s">
        <v>31</v>
      </c>
      <c r="AQ9" s="11" t="s">
        <v>31</v>
      </c>
      <c r="AR9" s="10">
        <v>25</v>
      </c>
      <c r="AS9" s="10">
        <v>25</v>
      </c>
      <c r="AT9" s="10">
        <v>25</v>
      </c>
      <c r="AU9" s="10">
        <v>8</v>
      </c>
      <c r="AV9" s="10">
        <v>8</v>
      </c>
      <c r="AW9" s="10">
        <v>8</v>
      </c>
    </row>
    <row r="10" spans="1:60" ht="17.25" thickBot="1">
      <c r="A10" s="3">
        <f t="shared" si="9"/>
        <v>810304</v>
      </c>
      <c r="B10" s="8" t="str">
        <f t="shared" si="7"/>
        <v>红色3级生命印记</v>
      </c>
      <c r="C10" s="10">
        <v>1</v>
      </c>
      <c r="D10" s="10">
        <v>3</v>
      </c>
      <c r="E10" s="57" t="str">
        <f t="shared" si="10"/>
        <v>4_4750</v>
      </c>
      <c r="F10" s="8" t="str">
        <f t="shared" si="17"/>
        <v>810404=3</v>
      </c>
      <c r="G10" s="11"/>
      <c r="H10" s="10">
        <v>3</v>
      </c>
      <c r="I10" s="10" t="s">
        <v>13</v>
      </c>
      <c r="J10" s="11">
        <f t="shared" si="11"/>
        <v>4</v>
      </c>
      <c r="K10" s="11">
        <f t="shared" si="12"/>
        <v>4750</v>
      </c>
      <c r="L10" s="11" t="str">
        <f t="shared" si="13"/>
        <v>生命3</v>
      </c>
      <c r="M10" s="11" t="str">
        <f t="shared" si="8"/>
        <v>红色生命</v>
      </c>
      <c r="N10" s="38">
        <f t="shared" si="14"/>
        <v>0.5</v>
      </c>
      <c r="O10" s="40" t="str">
        <f t="shared" si="15"/>
        <v>生命+4750|商城购买及试练之塔积分兑换。</v>
      </c>
      <c r="P10" s="11">
        <f t="shared" si="16"/>
        <v>4</v>
      </c>
      <c r="R10" s="23" t="s">
        <v>46</v>
      </c>
      <c r="S10" s="24">
        <v>13</v>
      </c>
      <c r="T10" s="13">
        <v>13</v>
      </c>
      <c r="V10" s="9" t="str">
        <f t="shared" si="18"/>
        <v>物攻3</v>
      </c>
      <c r="W10" s="12">
        <f t="shared" si="19"/>
        <v>950</v>
      </c>
      <c r="Y10" s="9" t="str">
        <f>$AC3&amp;AG$1</f>
        <v>蓝色护甲</v>
      </c>
      <c r="Z10" s="12">
        <f>AG3</f>
        <v>0.5</v>
      </c>
      <c r="AB10" s="8">
        <v>2</v>
      </c>
      <c r="AC10" s="10">
        <v>6500</v>
      </c>
      <c r="AD10" s="10">
        <v>650</v>
      </c>
      <c r="AE10" s="10">
        <v>500</v>
      </c>
      <c r="AF10" s="10">
        <v>650</v>
      </c>
      <c r="AG10" s="10">
        <v>500</v>
      </c>
      <c r="AH10" s="10">
        <v>350</v>
      </c>
      <c r="AI10" s="10">
        <v>350</v>
      </c>
      <c r="AJ10" s="10">
        <v>350</v>
      </c>
      <c r="AK10" s="10">
        <v>350</v>
      </c>
      <c r="AL10" s="10">
        <v>350</v>
      </c>
      <c r="AM10" s="10">
        <v>350</v>
      </c>
      <c r="AN10" s="10">
        <v>350</v>
      </c>
      <c r="AO10" s="10">
        <v>350</v>
      </c>
      <c r="AP10" s="11" t="s">
        <v>31</v>
      </c>
      <c r="AQ10" s="11" t="s">
        <v>31</v>
      </c>
      <c r="AR10" s="10">
        <v>40</v>
      </c>
      <c r="AS10" s="10">
        <v>40</v>
      </c>
      <c r="AT10" s="10">
        <v>40</v>
      </c>
      <c r="AU10" s="10">
        <v>10</v>
      </c>
      <c r="AV10" s="10">
        <v>10</v>
      </c>
      <c r="AW10" s="10">
        <v>10</v>
      </c>
    </row>
    <row r="11" spans="1:60" ht="17.25" thickBot="1">
      <c r="A11" s="3">
        <f t="shared" si="9"/>
        <v>810404</v>
      </c>
      <c r="B11" s="8" t="str">
        <f t="shared" si="7"/>
        <v>红色4级生命印记</v>
      </c>
      <c r="C11" s="10">
        <v>1</v>
      </c>
      <c r="D11" s="10">
        <v>4</v>
      </c>
      <c r="E11" s="57" t="str">
        <f t="shared" si="10"/>
        <v>4_6500</v>
      </c>
      <c r="F11" s="8" t="str">
        <f t="shared" si="17"/>
        <v>810504=3</v>
      </c>
      <c r="G11" s="11"/>
      <c r="H11" s="10">
        <v>3</v>
      </c>
      <c r="I11" s="10" t="s">
        <v>13</v>
      </c>
      <c r="J11" s="11">
        <f t="shared" si="11"/>
        <v>4</v>
      </c>
      <c r="K11" s="11">
        <f t="shared" si="12"/>
        <v>6500</v>
      </c>
      <c r="L11" s="11" t="str">
        <f t="shared" si="13"/>
        <v>生命4</v>
      </c>
      <c r="M11" s="11" t="str">
        <f t="shared" si="8"/>
        <v>红色生命</v>
      </c>
      <c r="N11" s="38">
        <f t="shared" si="14"/>
        <v>0.5</v>
      </c>
      <c r="O11" s="40" t="str">
        <f t="shared" si="15"/>
        <v>生命+6500|商城购买及试练之塔积分兑换。</v>
      </c>
      <c r="P11" s="11">
        <f t="shared" si="16"/>
        <v>4</v>
      </c>
      <c r="R11" s="23" t="s">
        <v>21</v>
      </c>
      <c r="S11" s="24">
        <v>14</v>
      </c>
      <c r="T11" s="13">
        <v>14</v>
      </c>
      <c r="V11" s="9" t="str">
        <f t="shared" si="18"/>
        <v>物攻4</v>
      </c>
      <c r="W11" s="12">
        <f t="shared" si="19"/>
        <v>1300</v>
      </c>
      <c r="Y11" s="9" t="str">
        <f>$AC4&amp;AG$1</f>
        <v>黄色护甲</v>
      </c>
      <c r="Z11" s="12">
        <f>AG4</f>
        <v>1</v>
      </c>
      <c r="AB11" s="8">
        <v>3</v>
      </c>
      <c r="AC11" s="10">
        <v>9500</v>
      </c>
      <c r="AD11" s="10">
        <v>950</v>
      </c>
      <c r="AE11" s="10">
        <v>750</v>
      </c>
      <c r="AF11" s="10">
        <v>950</v>
      </c>
      <c r="AG11" s="10">
        <v>750</v>
      </c>
      <c r="AH11" s="10">
        <v>500</v>
      </c>
      <c r="AI11" s="10">
        <v>500</v>
      </c>
      <c r="AJ11" s="10">
        <v>500</v>
      </c>
      <c r="AK11" s="10">
        <v>500</v>
      </c>
      <c r="AL11" s="10">
        <v>500</v>
      </c>
      <c r="AM11" s="10">
        <v>500</v>
      </c>
      <c r="AN11" s="10">
        <v>500</v>
      </c>
      <c r="AO11" s="10">
        <v>500</v>
      </c>
      <c r="AP11" s="11" t="s">
        <v>31</v>
      </c>
      <c r="AQ11" s="11" t="s">
        <v>31</v>
      </c>
      <c r="AR11" s="10">
        <v>50</v>
      </c>
      <c r="AS11" s="10">
        <v>50</v>
      </c>
      <c r="AT11" s="10">
        <v>50</v>
      </c>
      <c r="AU11" s="10">
        <v>12</v>
      </c>
      <c r="AV11" s="10">
        <v>12</v>
      </c>
      <c r="AW11" s="10">
        <v>12</v>
      </c>
    </row>
    <row r="12" spans="1:60" ht="17.25" thickBot="1">
      <c r="A12" s="3">
        <f t="shared" si="9"/>
        <v>810504</v>
      </c>
      <c r="B12" s="8" t="str">
        <f t="shared" si="7"/>
        <v>红色5级生命印记</v>
      </c>
      <c r="C12" s="10">
        <v>1</v>
      </c>
      <c r="D12" s="10">
        <v>5</v>
      </c>
      <c r="E12" s="57" t="str">
        <f t="shared" si="10"/>
        <v>4_8000</v>
      </c>
      <c r="F12" s="8" t="str">
        <f t="shared" si="17"/>
        <v>810604=3</v>
      </c>
      <c r="G12" s="11"/>
      <c r="H12" s="10">
        <v>3</v>
      </c>
      <c r="I12" s="10" t="s">
        <v>13</v>
      </c>
      <c r="J12" s="11">
        <f t="shared" si="11"/>
        <v>4</v>
      </c>
      <c r="K12" s="11">
        <f t="shared" si="12"/>
        <v>8000</v>
      </c>
      <c r="L12" s="11" t="str">
        <f t="shared" si="13"/>
        <v>生命5</v>
      </c>
      <c r="M12" s="11" t="str">
        <f t="shared" si="8"/>
        <v>红色生命</v>
      </c>
      <c r="N12" s="38">
        <f t="shared" si="14"/>
        <v>0.5</v>
      </c>
      <c r="O12" s="40" t="str">
        <f t="shared" si="15"/>
        <v>生命+8000|商城购买及试练之塔积分兑换。</v>
      </c>
      <c r="P12" s="11">
        <f t="shared" si="16"/>
        <v>4</v>
      </c>
      <c r="R12" s="23" t="s">
        <v>22</v>
      </c>
      <c r="S12" s="24">
        <v>15</v>
      </c>
      <c r="T12" s="13">
        <v>15</v>
      </c>
      <c r="V12" s="9" t="str">
        <f t="shared" si="18"/>
        <v>物攻5</v>
      </c>
      <c r="W12" s="12">
        <f t="shared" si="19"/>
        <v>1600</v>
      </c>
      <c r="Y12" s="9" t="str">
        <f>$AC5&amp;AG$1</f>
        <v>紫色护甲</v>
      </c>
      <c r="Z12" s="12">
        <f>AG5</f>
        <v>0</v>
      </c>
      <c r="AB12" s="8">
        <v>4</v>
      </c>
      <c r="AC12" s="10">
        <v>13000</v>
      </c>
      <c r="AD12" s="10">
        <v>1300</v>
      </c>
      <c r="AE12" s="10">
        <v>950</v>
      </c>
      <c r="AF12" s="10">
        <v>1300</v>
      </c>
      <c r="AG12" s="10">
        <v>950</v>
      </c>
      <c r="AH12" s="10">
        <v>650</v>
      </c>
      <c r="AI12" s="10">
        <v>650</v>
      </c>
      <c r="AJ12" s="10">
        <v>650</v>
      </c>
      <c r="AK12" s="10">
        <v>650</v>
      </c>
      <c r="AL12" s="10">
        <v>650</v>
      </c>
      <c r="AM12" s="10">
        <v>650</v>
      </c>
      <c r="AN12" s="10">
        <v>650</v>
      </c>
      <c r="AO12" s="10">
        <v>650</v>
      </c>
      <c r="AP12" s="11" t="s">
        <v>31</v>
      </c>
      <c r="AQ12" s="11" t="s">
        <v>31</v>
      </c>
      <c r="AR12" s="10">
        <v>70</v>
      </c>
      <c r="AS12" s="10">
        <v>70</v>
      </c>
      <c r="AT12" s="10">
        <v>70</v>
      </c>
      <c r="AU12" s="10">
        <v>14</v>
      </c>
      <c r="AV12" s="10">
        <v>14</v>
      </c>
      <c r="AW12" s="10">
        <v>14</v>
      </c>
    </row>
    <row r="13" spans="1:60" ht="17.25" thickBot="1">
      <c r="A13" s="3">
        <f t="shared" si="9"/>
        <v>810604</v>
      </c>
      <c r="B13" s="8" t="str">
        <f t="shared" si="7"/>
        <v>红色6级生命印记</v>
      </c>
      <c r="C13" s="10">
        <v>1</v>
      </c>
      <c r="D13" s="10">
        <v>6</v>
      </c>
      <c r="E13" s="57" t="str">
        <f t="shared" si="10"/>
        <v>4_9500</v>
      </c>
      <c r="F13" s="8" t="str">
        <f t="shared" si="17"/>
        <v>810704=3</v>
      </c>
      <c r="G13" s="11"/>
      <c r="H13" s="10">
        <v>3</v>
      </c>
      <c r="I13" s="10" t="s">
        <v>13</v>
      </c>
      <c r="J13" s="11">
        <f t="shared" si="11"/>
        <v>4</v>
      </c>
      <c r="K13" s="11">
        <f t="shared" si="12"/>
        <v>9500</v>
      </c>
      <c r="L13" s="11" t="str">
        <f t="shared" si="13"/>
        <v>生命6</v>
      </c>
      <c r="M13" s="11" t="str">
        <f t="shared" si="8"/>
        <v>红色生命</v>
      </c>
      <c r="N13" s="38">
        <f t="shared" si="14"/>
        <v>0.5</v>
      </c>
      <c r="O13" s="40" t="str">
        <f t="shared" si="15"/>
        <v>生命+9500|商城购买及试练之塔积分兑换。</v>
      </c>
      <c r="P13" s="11">
        <f t="shared" si="16"/>
        <v>4</v>
      </c>
      <c r="R13" s="23" t="s">
        <v>23</v>
      </c>
      <c r="S13" s="24">
        <v>16</v>
      </c>
      <c r="T13" s="13">
        <v>16</v>
      </c>
      <c r="V13" s="9" t="str">
        <f t="shared" si="18"/>
        <v>物攻6</v>
      </c>
      <c r="W13" s="12">
        <f t="shared" si="19"/>
        <v>1900</v>
      </c>
      <c r="Y13" s="9" t="str">
        <f>$AC2&amp;AH$1</f>
        <v>红色魔伤</v>
      </c>
      <c r="Z13" s="12">
        <f>AH2</f>
        <v>1</v>
      </c>
      <c r="AB13" s="8">
        <v>5</v>
      </c>
      <c r="AC13" s="10">
        <v>16000</v>
      </c>
      <c r="AD13" s="10">
        <v>1600</v>
      </c>
      <c r="AE13" s="10">
        <v>1200</v>
      </c>
      <c r="AF13" s="10">
        <v>1600</v>
      </c>
      <c r="AG13" s="10">
        <v>1200</v>
      </c>
      <c r="AH13" s="10">
        <v>800</v>
      </c>
      <c r="AI13" s="10">
        <v>800</v>
      </c>
      <c r="AJ13" s="10">
        <v>800</v>
      </c>
      <c r="AK13" s="10">
        <v>800</v>
      </c>
      <c r="AL13" s="10">
        <v>800</v>
      </c>
      <c r="AM13" s="10">
        <v>800</v>
      </c>
      <c r="AN13" s="10">
        <v>800</v>
      </c>
      <c r="AO13" s="10">
        <v>800</v>
      </c>
      <c r="AP13" s="11" t="s">
        <v>31</v>
      </c>
      <c r="AQ13" s="11" t="s">
        <v>31</v>
      </c>
      <c r="AR13" s="10">
        <v>90</v>
      </c>
      <c r="AS13" s="10">
        <v>90</v>
      </c>
      <c r="AT13" s="10">
        <v>90</v>
      </c>
      <c r="AU13" s="10">
        <v>16</v>
      </c>
      <c r="AV13" s="10">
        <v>16</v>
      </c>
      <c r="AW13" s="10">
        <v>16</v>
      </c>
    </row>
    <row r="14" spans="1:60" ht="17.25" thickBot="1">
      <c r="A14" s="3">
        <f t="shared" si="9"/>
        <v>810704</v>
      </c>
      <c r="B14" s="15" t="str">
        <f t="shared" si="7"/>
        <v>红色7级生命印记</v>
      </c>
      <c r="C14" s="16">
        <v>1</v>
      </c>
      <c r="D14" s="16">
        <v>7</v>
      </c>
      <c r="E14" s="57" t="str">
        <f t="shared" si="10"/>
        <v>4_11000</v>
      </c>
      <c r="F14" s="15">
        <f>IF(H14=0,0,A3&amp;"="&amp;H14)</f>
        <v>0</v>
      </c>
      <c r="G14" s="17"/>
      <c r="H14" s="16">
        <v>0</v>
      </c>
      <c r="I14" s="16" t="s">
        <v>13</v>
      </c>
      <c r="J14" s="17">
        <f t="shared" si="11"/>
        <v>4</v>
      </c>
      <c r="K14" s="17">
        <f t="shared" si="12"/>
        <v>11000</v>
      </c>
      <c r="L14" s="17" t="str">
        <f t="shared" si="13"/>
        <v>生命7</v>
      </c>
      <c r="M14" s="17" t="str">
        <f t="shared" si="8"/>
        <v>红色生命</v>
      </c>
      <c r="N14" s="39">
        <f t="shared" si="14"/>
        <v>0.5</v>
      </c>
      <c r="O14" s="40" t="str">
        <f t="shared" si="15"/>
        <v>生命+11000|商城购买及试练之塔积分兑换。</v>
      </c>
      <c r="P14" s="11">
        <f t="shared" si="16"/>
        <v>4</v>
      </c>
      <c r="R14" s="23" t="s">
        <v>32</v>
      </c>
      <c r="S14" s="24">
        <v>22</v>
      </c>
      <c r="T14" s="13">
        <v>22</v>
      </c>
      <c r="V14" s="9" t="str">
        <f t="shared" si="18"/>
        <v>物攻7</v>
      </c>
      <c r="W14" s="12">
        <f t="shared" si="19"/>
        <v>2200</v>
      </c>
      <c r="Y14" s="9" t="str">
        <f>$AC3&amp;AH$1</f>
        <v>蓝色魔伤</v>
      </c>
      <c r="Z14" s="12">
        <f>AH3</f>
        <v>0.5</v>
      </c>
      <c r="AB14" s="8">
        <v>6</v>
      </c>
      <c r="AC14" s="10">
        <v>19000</v>
      </c>
      <c r="AD14" s="10">
        <v>1900</v>
      </c>
      <c r="AE14" s="10">
        <v>1400</v>
      </c>
      <c r="AF14" s="10">
        <v>1900</v>
      </c>
      <c r="AG14" s="10">
        <v>1400</v>
      </c>
      <c r="AH14" s="10">
        <v>950</v>
      </c>
      <c r="AI14" s="10">
        <v>950</v>
      </c>
      <c r="AJ14" s="10">
        <v>950</v>
      </c>
      <c r="AK14" s="10">
        <v>950</v>
      </c>
      <c r="AL14" s="10">
        <v>950</v>
      </c>
      <c r="AM14" s="10">
        <v>950</v>
      </c>
      <c r="AN14" s="10">
        <v>950</v>
      </c>
      <c r="AO14" s="10">
        <v>950</v>
      </c>
      <c r="AP14" s="11" t="s">
        <v>31</v>
      </c>
      <c r="AQ14" s="11" t="s">
        <v>31</v>
      </c>
      <c r="AR14" s="10">
        <v>105</v>
      </c>
      <c r="AS14" s="10">
        <v>105</v>
      </c>
      <c r="AT14" s="10">
        <v>105</v>
      </c>
      <c r="AU14" s="10">
        <v>18</v>
      </c>
      <c r="AV14" s="10">
        <v>18</v>
      </c>
      <c r="AW14" s="10">
        <v>18</v>
      </c>
    </row>
    <row r="15" spans="1:60" ht="17.25" thickBot="1">
      <c r="A15" s="3">
        <f t="shared" si="9"/>
        <v>810105</v>
      </c>
      <c r="B15" s="4" t="str">
        <f t="shared" si="7"/>
        <v>红色1级物攻印记</v>
      </c>
      <c r="C15" s="5">
        <v>1</v>
      </c>
      <c r="D15" s="5">
        <v>1</v>
      </c>
      <c r="E15" s="57" t="str">
        <f t="shared" si="10"/>
        <v>5_350</v>
      </c>
      <c r="F15" s="4" t="str">
        <f t="shared" ref="F15:F20" si="25">IF(H15=0,0,A16&amp;"="&amp;H15)</f>
        <v>810205=3</v>
      </c>
      <c r="G15" s="6"/>
      <c r="H15" s="5">
        <v>3</v>
      </c>
      <c r="I15" s="5" t="s">
        <v>14</v>
      </c>
      <c r="J15" s="6">
        <f t="shared" si="11"/>
        <v>5</v>
      </c>
      <c r="K15" s="6">
        <f t="shared" ref="K15:K78" si="26">ROUND(VLOOKUP(L15,$V$1:$W$188,2,FALSE)*N15,0)</f>
        <v>350</v>
      </c>
      <c r="L15" s="6" t="str">
        <f t="shared" si="13"/>
        <v>物攻1</v>
      </c>
      <c r="M15" s="6" t="str">
        <f t="shared" si="8"/>
        <v>红色物攻</v>
      </c>
      <c r="N15" s="37">
        <f t="shared" si="14"/>
        <v>1</v>
      </c>
      <c r="O15" s="40" t="str">
        <f t="shared" si="15"/>
        <v>物攻+350|商城购买及试练之塔积分兑换。</v>
      </c>
      <c r="P15" s="11">
        <f t="shared" si="16"/>
        <v>5</v>
      </c>
      <c r="R15" s="23" t="s">
        <v>33</v>
      </c>
      <c r="S15" s="24">
        <v>23</v>
      </c>
      <c r="T15" s="13">
        <v>23</v>
      </c>
      <c r="V15" s="9" t="str">
        <f t="shared" ref="V15:V21" si="27">AE$8&amp;$AB9</f>
        <v>护甲1</v>
      </c>
      <c r="W15" s="12">
        <f t="shared" ref="W15:W21" si="28">AE9</f>
        <v>250</v>
      </c>
      <c r="Y15" s="9" t="str">
        <f>$AC4&amp;AH$1</f>
        <v>黄色魔伤</v>
      </c>
      <c r="Z15" s="12">
        <f>AH4</f>
        <v>0.5</v>
      </c>
      <c r="AB15" s="8">
        <v>7</v>
      </c>
      <c r="AC15" s="10">
        <v>22000</v>
      </c>
      <c r="AD15" s="10">
        <v>2200</v>
      </c>
      <c r="AE15" s="10">
        <v>1650</v>
      </c>
      <c r="AF15" s="10">
        <v>2200</v>
      </c>
      <c r="AG15" s="10">
        <v>1650</v>
      </c>
      <c r="AH15" s="10">
        <v>1100</v>
      </c>
      <c r="AI15" s="10">
        <v>1100</v>
      </c>
      <c r="AJ15" s="10">
        <v>1100</v>
      </c>
      <c r="AK15" s="10">
        <v>1100</v>
      </c>
      <c r="AL15" s="10">
        <v>1100</v>
      </c>
      <c r="AM15" s="10">
        <v>1100</v>
      </c>
      <c r="AN15" s="10">
        <v>1100</v>
      </c>
      <c r="AO15" s="10">
        <v>1100</v>
      </c>
      <c r="AP15" s="11" t="s">
        <v>31</v>
      </c>
      <c r="AQ15" s="11" t="s">
        <v>31</v>
      </c>
      <c r="AR15" s="10">
        <v>125</v>
      </c>
      <c r="AS15" s="10">
        <v>125</v>
      </c>
      <c r="AT15" s="10">
        <v>125</v>
      </c>
      <c r="AU15" s="10">
        <v>20</v>
      </c>
      <c r="AV15" s="10">
        <v>20</v>
      </c>
      <c r="AW15" s="10">
        <v>20</v>
      </c>
    </row>
    <row r="16" spans="1:60" ht="17.25" thickBot="1">
      <c r="A16" s="3">
        <f t="shared" si="9"/>
        <v>810205</v>
      </c>
      <c r="B16" s="8" t="str">
        <f t="shared" si="7"/>
        <v>红色2级物攻印记</v>
      </c>
      <c r="C16" s="10">
        <v>1</v>
      </c>
      <c r="D16" s="10">
        <v>2</v>
      </c>
      <c r="E16" s="57" t="str">
        <f t="shared" si="10"/>
        <v>5_650</v>
      </c>
      <c r="F16" s="8" t="str">
        <f t="shared" si="25"/>
        <v>810305=3</v>
      </c>
      <c r="G16" s="11"/>
      <c r="H16" s="10">
        <v>3</v>
      </c>
      <c r="I16" s="5" t="s">
        <v>14</v>
      </c>
      <c r="J16" s="11">
        <f t="shared" si="11"/>
        <v>5</v>
      </c>
      <c r="K16" s="11">
        <f t="shared" si="26"/>
        <v>650</v>
      </c>
      <c r="L16" s="11" t="str">
        <f t="shared" si="13"/>
        <v>物攻2</v>
      </c>
      <c r="M16" s="11" t="str">
        <f t="shared" si="8"/>
        <v>红色物攻</v>
      </c>
      <c r="N16" s="38">
        <f t="shared" si="14"/>
        <v>1</v>
      </c>
      <c r="O16" s="40" t="str">
        <f t="shared" si="15"/>
        <v>物攻+650|商城购买及试练之塔积分兑换。</v>
      </c>
      <c r="P16" s="11">
        <f t="shared" si="16"/>
        <v>5</v>
      </c>
      <c r="R16" s="23" t="s">
        <v>34</v>
      </c>
      <c r="S16" s="24">
        <v>24</v>
      </c>
      <c r="T16" s="13">
        <v>24</v>
      </c>
      <c r="V16" s="9" t="str">
        <f t="shared" si="27"/>
        <v>护甲2</v>
      </c>
      <c r="W16" s="12">
        <f t="shared" si="28"/>
        <v>500</v>
      </c>
      <c r="Y16" s="9" t="str">
        <f>$AC5&amp;AH$1</f>
        <v>紫色魔伤</v>
      </c>
      <c r="Z16" s="12">
        <f>AH5</f>
        <v>0</v>
      </c>
    </row>
    <row r="17" spans="1:47" ht="17.25" thickBot="1">
      <c r="A17" s="3">
        <f t="shared" si="9"/>
        <v>810305</v>
      </c>
      <c r="B17" s="8" t="str">
        <f t="shared" si="7"/>
        <v>红色3级物攻印记</v>
      </c>
      <c r="C17" s="10">
        <v>1</v>
      </c>
      <c r="D17" s="10">
        <v>3</v>
      </c>
      <c r="E17" s="57" t="str">
        <f t="shared" si="10"/>
        <v>5_950</v>
      </c>
      <c r="F17" s="8" t="str">
        <f t="shared" si="25"/>
        <v>810405=3</v>
      </c>
      <c r="G17" s="11"/>
      <c r="H17" s="10">
        <v>3</v>
      </c>
      <c r="I17" s="5" t="s">
        <v>14</v>
      </c>
      <c r="J17" s="11">
        <f t="shared" si="11"/>
        <v>5</v>
      </c>
      <c r="K17" s="11">
        <f t="shared" si="26"/>
        <v>950</v>
      </c>
      <c r="L17" s="11" t="str">
        <f t="shared" si="13"/>
        <v>物攻3</v>
      </c>
      <c r="M17" s="11" t="str">
        <f t="shared" si="8"/>
        <v>红色物攻</v>
      </c>
      <c r="N17" s="38">
        <f t="shared" si="14"/>
        <v>1</v>
      </c>
      <c r="O17" s="40" t="str">
        <f t="shared" si="15"/>
        <v>物攻+950|商城购买及试练之塔积分兑换。</v>
      </c>
      <c r="P17" s="11">
        <f t="shared" si="16"/>
        <v>5</v>
      </c>
      <c r="R17" s="23" t="s">
        <v>48</v>
      </c>
      <c r="S17" s="23">
        <v>31</v>
      </c>
      <c r="T17" s="13">
        <v>31</v>
      </c>
      <c r="V17" s="9" t="str">
        <f t="shared" si="27"/>
        <v>护甲3</v>
      </c>
      <c r="W17" s="12">
        <f t="shared" si="28"/>
        <v>750</v>
      </c>
      <c r="Y17" s="9" t="str">
        <f>$AC2&amp;AI$1</f>
        <v>红色魔抗</v>
      </c>
      <c r="Z17" s="12">
        <f>AI2</f>
        <v>0.5</v>
      </c>
    </row>
    <row r="18" spans="1:47" ht="17.25" thickBot="1">
      <c r="A18" s="3">
        <f t="shared" si="9"/>
        <v>810405</v>
      </c>
      <c r="B18" s="8" t="str">
        <f t="shared" si="7"/>
        <v>红色4级物攻印记</v>
      </c>
      <c r="C18" s="10">
        <v>1</v>
      </c>
      <c r="D18" s="10">
        <v>4</v>
      </c>
      <c r="E18" s="57" t="str">
        <f t="shared" si="10"/>
        <v>5_1300</v>
      </c>
      <c r="F18" s="8" t="str">
        <f t="shared" si="25"/>
        <v>810505=3</v>
      </c>
      <c r="G18" s="11"/>
      <c r="H18" s="10">
        <v>3</v>
      </c>
      <c r="I18" s="5" t="s">
        <v>14</v>
      </c>
      <c r="J18" s="11">
        <f t="shared" si="11"/>
        <v>5</v>
      </c>
      <c r="K18" s="11">
        <f t="shared" si="26"/>
        <v>1300</v>
      </c>
      <c r="L18" s="11" t="str">
        <f t="shared" si="13"/>
        <v>物攻4</v>
      </c>
      <c r="M18" s="11" t="str">
        <f t="shared" si="8"/>
        <v>红色物攻</v>
      </c>
      <c r="N18" s="38">
        <f t="shared" si="14"/>
        <v>1</v>
      </c>
      <c r="O18" s="40" t="str">
        <f t="shared" si="15"/>
        <v>物攻+1300|商城购买及试练之塔积分兑换。</v>
      </c>
      <c r="P18" s="11">
        <f t="shared" si="16"/>
        <v>5</v>
      </c>
      <c r="R18" s="23" t="s">
        <v>649</v>
      </c>
      <c r="S18" s="23">
        <v>32</v>
      </c>
      <c r="T18" s="13">
        <v>32</v>
      </c>
      <c r="V18" s="9" t="str">
        <f t="shared" si="27"/>
        <v>护甲4</v>
      </c>
      <c r="W18" s="12">
        <f t="shared" si="28"/>
        <v>950</v>
      </c>
      <c r="Y18" s="9" t="str">
        <f>$AC3&amp;AI$1</f>
        <v>蓝色魔抗</v>
      </c>
      <c r="Z18" s="12">
        <f>AI3</f>
        <v>0.5</v>
      </c>
      <c r="AB18" s="8"/>
      <c r="AC18" s="8" t="str">
        <f>AC29</f>
        <v>物攻精华</v>
      </c>
      <c r="AD18" s="8" t="str">
        <f t="shared" ref="AD18:AM18" si="29">AD29</f>
        <v>魔伤精华</v>
      </c>
      <c r="AE18" s="8" t="str">
        <f t="shared" si="29"/>
        <v>暴击精华</v>
      </c>
      <c r="AF18" s="8" t="str">
        <f t="shared" si="29"/>
        <v>暴伤精华</v>
      </c>
      <c r="AG18" s="8" t="str">
        <f t="shared" si="29"/>
        <v>生命精华</v>
      </c>
      <c r="AH18" s="8" t="str">
        <f t="shared" si="29"/>
        <v>吸血精华</v>
      </c>
      <c r="AI18" s="8" t="str">
        <f t="shared" si="29"/>
        <v>穿甲精华</v>
      </c>
      <c r="AJ18" s="8" t="str">
        <f t="shared" si="29"/>
        <v>破法精华</v>
      </c>
      <c r="AK18" s="8" t="str">
        <f t="shared" si="29"/>
        <v>减速精华</v>
      </c>
      <c r="AL18" s="8" t="str">
        <f t="shared" si="29"/>
        <v>击退精华</v>
      </c>
      <c r="AM18" s="8" t="str">
        <f t="shared" si="29"/>
        <v>眩晕精华</v>
      </c>
    </row>
    <row r="19" spans="1:47" ht="17.25" thickBot="1">
      <c r="A19" s="3">
        <f t="shared" si="9"/>
        <v>810505</v>
      </c>
      <c r="B19" s="8" t="str">
        <f t="shared" si="7"/>
        <v>红色5级物攻印记</v>
      </c>
      <c r="C19" s="10">
        <v>1</v>
      </c>
      <c r="D19" s="10">
        <v>5</v>
      </c>
      <c r="E19" s="57" t="str">
        <f t="shared" si="10"/>
        <v>5_1600</v>
      </c>
      <c r="F19" s="8" t="str">
        <f t="shared" si="25"/>
        <v>810605=3</v>
      </c>
      <c r="G19" s="11"/>
      <c r="H19" s="10">
        <v>3</v>
      </c>
      <c r="I19" s="5" t="s">
        <v>14</v>
      </c>
      <c r="J19" s="11">
        <f t="shared" si="11"/>
        <v>5</v>
      </c>
      <c r="K19" s="11">
        <f t="shared" si="26"/>
        <v>1600</v>
      </c>
      <c r="L19" s="11" t="str">
        <f t="shared" si="13"/>
        <v>物攻5</v>
      </c>
      <c r="M19" s="11" t="str">
        <f t="shared" si="8"/>
        <v>红色物攻</v>
      </c>
      <c r="N19" s="38">
        <f t="shared" si="14"/>
        <v>1</v>
      </c>
      <c r="O19" s="40" t="str">
        <f t="shared" si="15"/>
        <v>物攻+1600|商城购买及试练之塔积分兑换。</v>
      </c>
      <c r="P19" s="11">
        <f t="shared" si="16"/>
        <v>5</v>
      </c>
      <c r="R19" s="10" t="s">
        <v>47</v>
      </c>
      <c r="S19" s="23">
        <v>33</v>
      </c>
      <c r="T19" s="13">
        <v>33</v>
      </c>
      <c r="V19" s="9" t="str">
        <f t="shared" si="27"/>
        <v>护甲5</v>
      </c>
      <c r="W19" s="12">
        <f t="shared" si="28"/>
        <v>1200</v>
      </c>
      <c r="Y19" s="9" t="str">
        <f>$AC4&amp;AI$1</f>
        <v>黄色魔抗</v>
      </c>
      <c r="Z19" s="12">
        <f>AI4</f>
        <v>1</v>
      </c>
      <c r="AB19" s="8">
        <v>1</v>
      </c>
      <c r="AC19" s="11">
        <f>AD9*3</f>
        <v>1050</v>
      </c>
      <c r="AD19" s="11">
        <f>AF9*3</f>
        <v>1050</v>
      </c>
      <c r="AE19" s="11">
        <f>AJ9*3</f>
        <v>600</v>
      </c>
      <c r="AF19" s="66">
        <f>ROUND(AF$23*$AN19,0)</f>
        <v>12</v>
      </c>
      <c r="AG19" s="11">
        <f>AC9*3</f>
        <v>10500</v>
      </c>
      <c r="AH19" s="11">
        <f>AL9*3</f>
        <v>600</v>
      </c>
      <c r="AI19" s="11">
        <f>AN9*3</f>
        <v>600</v>
      </c>
      <c r="AJ19" s="11">
        <f>AO9*3</f>
        <v>600</v>
      </c>
      <c r="AK19" s="11">
        <f t="shared" ref="AK19:AM19" si="30">ROUND(AK$23*$AN19,0)</f>
        <v>0</v>
      </c>
      <c r="AL19" s="11">
        <f t="shared" si="30"/>
        <v>0</v>
      </c>
      <c r="AM19" s="11">
        <f t="shared" si="30"/>
        <v>0</v>
      </c>
      <c r="AN19" s="1">
        <v>0.2</v>
      </c>
    </row>
    <row r="20" spans="1:47" ht="17.25" thickBot="1">
      <c r="A20" s="3">
        <f t="shared" si="9"/>
        <v>810605</v>
      </c>
      <c r="B20" s="8" t="str">
        <f t="shared" si="7"/>
        <v>红色6级物攻印记</v>
      </c>
      <c r="C20" s="10">
        <v>1</v>
      </c>
      <c r="D20" s="10">
        <v>6</v>
      </c>
      <c r="E20" s="57" t="str">
        <f t="shared" si="10"/>
        <v>5_1900</v>
      </c>
      <c r="F20" s="8" t="str">
        <f t="shared" si="25"/>
        <v>810705=3</v>
      </c>
      <c r="G20" s="11"/>
      <c r="H20" s="10">
        <v>3</v>
      </c>
      <c r="I20" s="5" t="s">
        <v>14</v>
      </c>
      <c r="J20" s="11">
        <f t="shared" si="11"/>
        <v>5</v>
      </c>
      <c r="K20" s="11">
        <f t="shared" si="26"/>
        <v>1900</v>
      </c>
      <c r="L20" s="11" t="str">
        <f t="shared" si="13"/>
        <v>物攻6</v>
      </c>
      <c r="M20" s="11" t="str">
        <f t="shared" si="8"/>
        <v>红色物攻</v>
      </c>
      <c r="N20" s="38">
        <f t="shared" si="14"/>
        <v>1</v>
      </c>
      <c r="O20" s="40" t="str">
        <f t="shared" si="15"/>
        <v>物攻+1900|商城购买及试练之塔积分兑换。</v>
      </c>
      <c r="P20" s="11">
        <f t="shared" si="16"/>
        <v>5</v>
      </c>
      <c r="R20" s="23" t="s">
        <v>35</v>
      </c>
      <c r="S20" s="23">
        <v>5</v>
      </c>
      <c r="T20" s="11">
        <v>34</v>
      </c>
      <c r="V20" s="9" t="str">
        <f t="shared" si="27"/>
        <v>护甲6</v>
      </c>
      <c r="W20" s="12">
        <f t="shared" si="28"/>
        <v>1400</v>
      </c>
      <c r="Y20" s="9" t="str">
        <f>$AC5&amp;AI$1</f>
        <v>紫色魔抗</v>
      </c>
      <c r="Z20" s="12">
        <f>AI5</f>
        <v>0</v>
      </c>
      <c r="AB20" s="8">
        <v>2</v>
      </c>
      <c r="AC20" s="11">
        <f t="shared" ref="AC20:AC25" si="31">AD10*3</f>
        <v>1950</v>
      </c>
      <c r="AD20" s="11">
        <f t="shared" ref="AD20:AD25" si="32">AF10*3</f>
        <v>1950</v>
      </c>
      <c r="AE20" s="11">
        <f t="shared" ref="AE20:AE25" si="33">AJ10*3</f>
        <v>1050</v>
      </c>
      <c r="AF20" s="66">
        <f t="shared" ref="AF20:AM22" si="34">ROUND(AF$23*$AN20,0)</f>
        <v>24</v>
      </c>
      <c r="AG20" s="11">
        <f t="shared" ref="AG20:AG25" si="35">AC10*3</f>
        <v>19500</v>
      </c>
      <c r="AH20" s="11">
        <f t="shared" ref="AH20:AH25" si="36">AL10*3</f>
        <v>1050</v>
      </c>
      <c r="AI20" s="11">
        <f t="shared" ref="AI20:AI25" si="37">AN10*3</f>
        <v>1050</v>
      </c>
      <c r="AJ20" s="11">
        <f t="shared" ref="AJ20:AJ25" si="38">AO10*3</f>
        <v>1050</v>
      </c>
      <c r="AK20" s="11">
        <f t="shared" si="34"/>
        <v>0</v>
      </c>
      <c r="AL20" s="11">
        <f t="shared" si="34"/>
        <v>0</v>
      </c>
      <c r="AM20" s="11">
        <f t="shared" si="34"/>
        <v>0</v>
      </c>
      <c r="AN20" s="1">
        <v>0.4</v>
      </c>
    </row>
    <row r="21" spans="1:47" ht="17.25" thickBot="1">
      <c r="A21" s="3">
        <f t="shared" si="9"/>
        <v>810705</v>
      </c>
      <c r="B21" s="15" t="str">
        <f t="shared" si="7"/>
        <v>红色7级物攻印记</v>
      </c>
      <c r="C21" s="16">
        <v>1</v>
      </c>
      <c r="D21" s="16">
        <v>7</v>
      </c>
      <c r="E21" s="57" t="str">
        <f t="shared" si="10"/>
        <v>5_2200</v>
      </c>
      <c r="F21" s="15">
        <f>IF(H21=0,0,A10&amp;"="&amp;H21)</f>
        <v>0</v>
      </c>
      <c r="G21" s="17"/>
      <c r="H21" s="16">
        <v>0</v>
      </c>
      <c r="I21" s="5" t="s">
        <v>14</v>
      </c>
      <c r="J21" s="17">
        <f t="shared" si="11"/>
        <v>5</v>
      </c>
      <c r="K21" s="17">
        <f t="shared" si="26"/>
        <v>2200</v>
      </c>
      <c r="L21" s="17" t="str">
        <f t="shared" si="13"/>
        <v>物攻7</v>
      </c>
      <c r="M21" s="17" t="str">
        <f t="shared" si="8"/>
        <v>红色物攻</v>
      </c>
      <c r="N21" s="39">
        <f t="shared" si="14"/>
        <v>1</v>
      </c>
      <c r="O21" s="40" t="str">
        <f t="shared" si="15"/>
        <v>物攻+2200|商城购买及试练之塔积分兑换。</v>
      </c>
      <c r="P21" s="11">
        <f t="shared" si="16"/>
        <v>5</v>
      </c>
      <c r="R21" s="23" t="s">
        <v>36</v>
      </c>
      <c r="S21" s="23">
        <v>7</v>
      </c>
      <c r="T21" s="11">
        <v>35</v>
      </c>
      <c r="V21" s="9" t="str">
        <f t="shared" si="27"/>
        <v>护甲7</v>
      </c>
      <c r="W21" s="12">
        <f t="shared" si="28"/>
        <v>1650</v>
      </c>
      <c r="Y21" s="9" t="str">
        <f>$AC2&amp;AJ$1</f>
        <v>红色命中</v>
      </c>
      <c r="Z21" s="12">
        <f>AJ2</f>
        <v>0.5</v>
      </c>
      <c r="AB21" s="8">
        <v>3</v>
      </c>
      <c r="AC21" s="11">
        <f t="shared" si="31"/>
        <v>2850</v>
      </c>
      <c r="AD21" s="11">
        <f t="shared" si="32"/>
        <v>2850</v>
      </c>
      <c r="AE21" s="11">
        <f t="shared" si="33"/>
        <v>1500</v>
      </c>
      <c r="AF21" s="66">
        <f t="shared" si="34"/>
        <v>36</v>
      </c>
      <c r="AG21" s="11">
        <f t="shared" si="35"/>
        <v>28500</v>
      </c>
      <c r="AH21" s="11">
        <f t="shared" si="36"/>
        <v>1500</v>
      </c>
      <c r="AI21" s="11">
        <f t="shared" si="37"/>
        <v>1500</v>
      </c>
      <c r="AJ21" s="11">
        <f t="shared" si="38"/>
        <v>1500</v>
      </c>
      <c r="AK21" s="11">
        <f t="shared" si="34"/>
        <v>0</v>
      </c>
      <c r="AL21" s="11">
        <f t="shared" si="34"/>
        <v>0</v>
      </c>
      <c r="AM21" s="11">
        <f t="shared" si="34"/>
        <v>0</v>
      </c>
      <c r="AN21" s="1">
        <v>0.6</v>
      </c>
    </row>
    <row r="22" spans="1:47" ht="17.25" thickBot="1">
      <c r="A22" s="3">
        <f t="shared" si="9"/>
        <v>810106</v>
      </c>
      <c r="B22" s="4" t="str">
        <f t="shared" si="7"/>
        <v>红色1级护甲印记</v>
      </c>
      <c r="C22" s="5">
        <v>1</v>
      </c>
      <c r="D22" s="5">
        <v>1</v>
      </c>
      <c r="E22" s="57" t="str">
        <f t="shared" si="10"/>
        <v>6_125</v>
      </c>
      <c r="F22" s="4" t="str">
        <f t="shared" ref="F22:F27" si="39">IF(H22=0,0,A23&amp;"="&amp;H22)</f>
        <v>810206=3</v>
      </c>
      <c r="G22" s="6"/>
      <c r="H22" s="5">
        <v>3</v>
      </c>
      <c r="I22" s="5" t="s">
        <v>15</v>
      </c>
      <c r="J22" s="6">
        <f t="shared" si="11"/>
        <v>6</v>
      </c>
      <c r="K22" s="6">
        <f t="shared" si="26"/>
        <v>125</v>
      </c>
      <c r="L22" s="6" t="str">
        <f t="shared" si="13"/>
        <v>护甲1</v>
      </c>
      <c r="M22" s="6" t="str">
        <f t="shared" si="8"/>
        <v>红色护甲</v>
      </c>
      <c r="N22" s="37">
        <f t="shared" si="14"/>
        <v>0.5</v>
      </c>
      <c r="O22" s="40" t="str">
        <f t="shared" si="15"/>
        <v>护甲+125|商城购买及试练之塔积分兑换。</v>
      </c>
      <c r="P22" s="11">
        <f t="shared" si="16"/>
        <v>6</v>
      </c>
      <c r="R22" s="23" t="s">
        <v>37</v>
      </c>
      <c r="S22" s="23">
        <v>11</v>
      </c>
      <c r="T22" s="11">
        <v>36</v>
      </c>
      <c r="V22" s="9" t="str">
        <f t="shared" ref="V22:V28" si="40">AF$8&amp;$AB9</f>
        <v>魔伤1</v>
      </c>
      <c r="W22" s="12">
        <f t="shared" ref="W22:W28" si="41">AF9</f>
        <v>350</v>
      </c>
      <c r="Y22" s="9" t="str">
        <f>$AC3&amp;AJ$1</f>
        <v>蓝色命中</v>
      </c>
      <c r="Z22" s="12">
        <f>AJ3</f>
        <v>1</v>
      </c>
      <c r="AB22" s="8">
        <v>4</v>
      </c>
      <c r="AC22" s="11">
        <f t="shared" si="31"/>
        <v>3900</v>
      </c>
      <c r="AD22" s="11">
        <f t="shared" si="32"/>
        <v>3900</v>
      </c>
      <c r="AE22" s="11">
        <f t="shared" si="33"/>
        <v>1950</v>
      </c>
      <c r="AF22" s="66">
        <f t="shared" si="34"/>
        <v>48</v>
      </c>
      <c r="AG22" s="11">
        <f t="shared" si="35"/>
        <v>39000</v>
      </c>
      <c r="AH22" s="11">
        <f t="shared" si="36"/>
        <v>1950</v>
      </c>
      <c r="AI22" s="11">
        <f t="shared" si="37"/>
        <v>1950</v>
      </c>
      <c r="AJ22" s="11">
        <f t="shared" si="38"/>
        <v>1950</v>
      </c>
      <c r="AK22" s="11">
        <f t="shared" si="34"/>
        <v>0</v>
      </c>
      <c r="AL22" s="11">
        <f t="shared" si="34"/>
        <v>0</v>
      </c>
      <c r="AM22" s="11">
        <f t="shared" si="34"/>
        <v>0</v>
      </c>
      <c r="AN22" s="1">
        <v>0.8</v>
      </c>
    </row>
    <row r="23" spans="1:47" ht="17.25" thickBot="1">
      <c r="A23" s="3">
        <f t="shared" si="9"/>
        <v>810206</v>
      </c>
      <c r="B23" s="8" t="str">
        <f t="shared" si="7"/>
        <v>红色2级护甲印记</v>
      </c>
      <c r="C23" s="10">
        <v>1</v>
      </c>
      <c r="D23" s="10">
        <v>2</v>
      </c>
      <c r="E23" s="57" t="str">
        <f t="shared" si="10"/>
        <v>6_250</v>
      </c>
      <c r="F23" s="8" t="str">
        <f t="shared" si="39"/>
        <v>810306=3</v>
      </c>
      <c r="G23" s="11"/>
      <c r="H23" s="10">
        <v>3</v>
      </c>
      <c r="I23" s="5" t="s">
        <v>15</v>
      </c>
      <c r="J23" s="11">
        <f t="shared" si="11"/>
        <v>6</v>
      </c>
      <c r="K23" s="11">
        <f t="shared" si="26"/>
        <v>250</v>
      </c>
      <c r="L23" s="11" t="str">
        <f t="shared" si="13"/>
        <v>护甲2</v>
      </c>
      <c r="M23" s="11" t="str">
        <f t="shared" si="8"/>
        <v>红色护甲</v>
      </c>
      <c r="N23" s="38">
        <f t="shared" si="14"/>
        <v>0.5</v>
      </c>
      <c r="O23" s="40" t="str">
        <f t="shared" si="15"/>
        <v>护甲+250|商城购买及试练之塔积分兑换。</v>
      </c>
      <c r="P23" s="11">
        <f t="shared" si="16"/>
        <v>6</v>
      </c>
      <c r="R23" s="23" t="s">
        <v>38</v>
      </c>
      <c r="S23" s="23">
        <v>33</v>
      </c>
      <c r="T23" s="11">
        <v>37</v>
      </c>
      <c r="V23" s="9" t="str">
        <f t="shared" si="40"/>
        <v>魔伤2</v>
      </c>
      <c r="W23" s="12">
        <f t="shared" si="41"/>
        <v>650</v>
      </c>
      <c r="Y23" s="9" t="str">
        <f>$AC4&amp;AJ$1</f>
        <v>黄色命中</v>
      </c>
      <c r="Z23" s="12">
        <f>AJ4</f>
        <v>0.5</v>
      </c>
      <c r="AB23" s="57">
        <v>5</v>
      </c>
      <c r="AC23" s="11">
        <f t="shared" si="31"/>
        <v>4800</v>
      </c>
      <c r="AD23" s="11">
        <f t="shared" si="32"/>
        <v>4800</v>
      </c>
      <c r="AE23" s="11">
        <f t="shared" si="33"/>
        <v>2400</v>
      </c>
      <c r="AF23" s="66">
        <v>60</v>
      </c>
      <c r="AG23" s="11">
        <f t="shared" si="35"/>
        <v>48000</v>
      </c>
      <c r="AH23" s="11">
        <f t="shared" si="36"/>
        <v>2400</v>
      </c>
      <c r="AI23" s="11">
        <f t="shared" si="37"/>
        <v>2400</v>
      </c>
      <c r="AJ23" s="11">
        <f t="shared" si="38"/>
        <v>2400</v>
      </c>
      <c r="AK23" s="10">
        <v>0</v>
      </c>
      <c r="AL23" s="10">
        <v>0</v>
      </c>
      <c r="AM23" s="10">
        <v>0</v>
      </c>
    </row>
    <row r="24" spans="1:47" ht="17.25" thickBot="1">
      <c r="A24" s="3">
        <f t="shared" si="9"/>
        <v>810306</v>
      </c>
      <c r="B24" s="8" t="str">
        <f t="shared" si="7"/>
        <v>红色3级护甲印记</v>
      </c>
      <c r="C24" s="10">
        <v>1</v>
      </c>
      <c r="D24" s="10">
        <v>3</v>
      </c>
      <c r="E24" s="57" t="str">
        <f t="shared" si="10"/>
        <v>6_375</v>
      </c>
      <c r="F24" s="8" t="str">
        <f t="shared" si="39"/>
        <v>810406=3</v>
      </c>
      <c r="G24" s="11"/>
      <c r="H24" s="10">
        <v>3</v>
      </c>
      <c r="I24" s="5" t="s">
        <v>15</v>
      </c>
      <c r="J24" s="11">
        <f t="shared" si="11"/>
        <v>6</v>
      </c>
      <c r="K24" s="11">
        <f t="shared" si="26"/>
        <v>375</v>
      </c>
      <c r="L24" s="11" t="str">
        <f t="shared" si="13"/>
        <v>护甲3</v>
      </c>
      <c r="M24" s="11" t="str">
        <f t="shared" si="8"/>
        <v>红色护甲</v>
      </c>
      <c r="N24" s="38">
        <f t="shared" si="14"/>
        <v>0.5</v>
      </c>
      <c r="O24" s="40" t="str">
        <f t="shared" si="15"/>
        <v>护甲+375|商城购买及试练之塔积分兑换。</v>
      </c>
      <c r="P24" s="11">
        <f t="shared" si="16"/>
        <v>6</v>
      </c>
      <c r="R24" s="23" t="s">
        <v>39</v>
      </c>
      <c r="S24" s="23">
        <v>4</v>
      </c>
      <c r="T24" s="11">
        <v>38</v>
      </c>
      <c r="V24" s="9" t="str">
        <f t="shared" si="40"/>
        <v>魔伤3</v>
      </c>
      <c r="W24" s="12">
        <f t="shared" si="41"/>
        <v>950</v>
      </c>
      <c r="Y24" s="9" t="str">
        <f>$AC5&amp;AJ$1</f>
        <v>紫色命中</v>
      </c>
      <c r="Z24" s="12">
        <f>AJ5</f>
        <v>0</v>
      </c>
      <c r="AB24" s="57">
        <v>6</v>
      </c>
      <c r="AC24" s="11">
        <f t="shared" si="31"/>
        <v>5700</v>
      </c>
      <c r="AD24" s="11">
        <f t="shared" si="32"/>
        <v>5700</v>
      </c>
      <c r="AE24" s="11">
        <f t="shared" si="33"/>
        <v>2850</v>
      </c>
      <c r="AF24" s="66"/>
      <c r="AG24" s="11">
        <f t="shared" si="35"/>
        <v>57000</v>
      </c>
      <c r="AH24" s="11">
        <f t="shared" si="36"/>
        <v>2850</v>
      </c>
      <c r="AI24" s="11">
        <f t="shared" si="37"/>
        <v>2850</v>
      </c>
      <c r="AJ24" s="11">
        <f t="shared" si="38"/>
        <v>2850</v>
      </c>
      <c r="AK24" s="57"/>
      <c r="AL24" s="57"/>
      <c r="AM24" s="57"/>
    </row>
    <row r="25" spans="1:47" ht="17.25" thickBot="1">
      <c r="A25" s="3">
        <f t="shared" si="9"/>
        <v>810406</v>
      </c>
      <c r="B25" s="8" t="str">
        <f t="shared" si="7"/>
        <v>红色4级护甲印记</v>
      </c>
      <c r="C25" s="10">
        <v>1</v>
      </c>
      <c r="D25" s="10">
        <v>4</v>
      </c>
      <c r="E25" s="57" t="str">
        <f t="shared" si="10"/>
        <v>6_475</v>
      </c>
      <c r="F25" s="8" t="str">
        <f t="shared" si="39"/>
        <v>810506=3</v>
      </c>
      <c r="G25" s="11"/>
      <c r="H25" s="10">
        <v>3</v>
      </c>
      <c r="I25" s="5" t="s">
        <v>15</v>
      </c>
      <c r="J25" s="11">
        <f t="shared" si="11"/>
        <v>6</v>
      </c>
      <c r="K25" s="11">
        <f t="shared" si="26"/>
        <v>475</v>
      </c>
      <c r="L25" s="11" t="str">
        <f t="shared" si="13"/>
        <v>护甲4</v>
      </c>
      <c r="M25" s="11" t="str">
        <f t="shared" si="8"/>
        <v>红色护甲</v>
      </c>
      <c r="N25" s="38">
        <f t="shared" si="14"/>
        <v>0.5</v>
      </c>
      <c r="O25" s="40" t="str">
        <f t="shared" si="15"/>
        <v>护甲+475|商城购买及试练之塔积分兑换。</v>
      </c>
      <c r="P25" s="11">
        <f t="shared" si="16"/>
        <v>6</v>
      </c>
      <c r="R25" s="23" t="s">
        <v>40</v>
      </c>
      <c r="S25" s="23">
        <v>13</v>
      </c>
      <c r="T25" s="11">
        <v>39</v>
      </c>
      <c r="V25" s="9" t="str">
        <f t="shared" si="40"/>
        <v>魔伤4</v>
      </c>
      <c r="W25" s="12">
        <f t="shared" si="41"/>
        <v>1300</v>
      </c>
      <c r="Y25" s="9" t="str">
        <f>$AC2&amp;AK$1</f>
        <v>红色闪避</v>
      </c>
      <c r="Z25" s="12">
        <f>AK2</f>
        <v>0.5</v>
      </c>
      <c r="AB25" s="57">
        <v>7</v>
      </c>
      <c r="AC25" s="11">
        <f t="shared" si="31"/>
        <v>6600</v>
      </c>
      <c r="AD25" s="11">
        <f t="shared" si="32"/>
        <v>6600</v>
      </c>
      <c r="AE25" s="11">
        <f t="shared" si="33"/>
        <v>3300</v>
      </c>
      <c r="AF25" s="66"/>
      <c r="AG25" s="11">
        <f t="shared" si="35"/>
        <v>66000</v>
      </c>
      <c r="AH25" s="11">
        <f t="shared" si="36"/>
        <v>3300</v>
      </c>
      <c r="AI25" s="11">
        <f t="shared" si="37"/>
        <v>3300</v>
      </c>
      <c r="AJ25" s="11">
        <f t="shared" si="38"/>
        <v>3300</v>
      </c>
      <c r="AK25" s="57"/>
      <c r="AL25" s="57"/>
      <c r="AM25" s="57"/>
    </row>
    <row r="26" spans="1:47" ht="17.25" thickBot="1">
      <c r="A26" s="3">
        <f t="shared" si="9"/>
        <v>810506</v>
      </c>
      <c r="B26" s="8" t="str">
        <f t="shared" si="7"/>
        <v>红色5级护甲印记</v>
      </c>
      <c r="C26" s="10">
        <v>1</v>
      </c>
      <c r="D26" s="10">
        <v>5</v>
      </c>
      <c r="E26" s="57" t="str">
        <f t="shared" si="10"/>
        <v>6_600</v>
      </c>
      <c r="F26" s="8" t="str">
        <f t="shared" si="39"/>
        <v>810606=3</v>
      </c>
      <c r="G26" s="11"/>
      <c r="H26" s="10">
        <v>3</v>
      </c>
      <c r="I26" s="5" t="s">
        <v>15</v>
      </c>
      <c r="J26" s="11">
        <f t="shared" si="11"/>
        <v>6</v>
      </c>
      <c r="K26" s="11">
        <f t="shared" si="26"/>
        <v>600</v>
      </c>
      <c r="L26" s="11" t="str">
        <f t="shared" si="13"/>
        <v>护甲5</v>
      </c>
      <c r="M26" s="11" t="str">
        <f t="shared" si="8"/>
        <v>红色护甲</v>
      </c>
      <c r="N26" s="38">
        <f t="shared" si="14"/>
        <v>0.5</v>
      </c>
      <c r="O26" s="40" t="str">
        <f t="shared" si="15"/>
        <v>护甲+600|商城购买及试练之塔积分兑换。</v>
      </c>
      <c r="P26" s="11">
        <f t="shared" si="16"/>
        <v>6</v>
      </c>
      <c r="R26" s="23" t="s">
        <v>41</v>
      </c>
      <c r="S26" s="23">
        <v>15</v>
      </c>
      <c r="T26" s="11">
        <v>40</v>
      </c>
      <c r="V26" s="9" t="str">
        <f t="shared" si="40"/>
        <v>魔伤5</v>
      </c>
      <c r="W26" s="12">
        <f t="shared" si="41"/>
        <v>1600</v>
      </c>
      <c r="Y26" s="9" t="str">
        <f>$AC3&amp;AK$1</f>
        <v>蓝色闪避</v>
      </c>
      <c r="Z26" s="12">
        <f>AK3</f>
        <v>1</v>
      </c>
    </row>
    <row r="27" spans="1:47" ht="17.25" thickBot="1">
      <c r="A27" s="3">
        <f t="shared" si="9"/>
        <v>810606</v>
      </c>
      <c r="B27" s="8" t="str">
        <f t="shared" si="7"/>
        <v>红色6级护甲印记</v>
      </c>
      <c r="C27" s="10">
        <v>1</v>
      </c>
      <c r="D27" s="10">
        <v>6</v>
      </c>
      <c r="E27" s="57" t="str">
        <f t="shared" si="10"/>
        <v>6_700</v>
      </c>
      <c r="F27" s="8" t="str">
        <f t="shared" si="39"/>
        <v>810706=3</v>
      </c>
      <c r="G27" s="11"/>
      <c r="H27" s="10">
        <v>3</v>
      </c>
      <c r="I27" s="5" t="s">
        <v>15</v>
      </c>
      <c r="J27" s="11">
        <f t="shared" si="11"/>
        <v>6</v>
      </c>
      <c r="K27" s="11">
        <f t="shared" si="26"/>
        <v>700</v>
      </c>
      <c r="L27" s="11" t="str">
        <f t="shared" si="13"/>
        <v>护甲6</v>
      </c>
      <c r="M27" s="11" t="str">
        <f t="shared" si="8"/>
        <v>红色护甲</v>
      </c>
      <c r="N27" s="38">
        <f t="shared" si="14"/>
        <v>0.5</v>
      </c>
      <c r="O27" s="40" t="str">
        <f t="shared" si="15"/>
        <v>护甲+700|商城购买及试练之塔积分兑换。</v>
      </c>
      <c r="P27" s="11">
        <f t="shared" si="16"/>
        <v>6</v>
      </c>
      <c r="R27" s="23" t="s">
        <v>42</v>
      </c>
      <c r="S27" s="23">
        <v>16</v>
      </c>
      <c r="T27" s="11">
        <v>41</v>
      </c>
      <c r="V27" s="9" t="str">
        <f t="shared" si="40"/>
        <v>魔伤6</v>
      </c>
      <c r="W27" s="12">
        <f t="shared" si="41"/>
        <v>1900</v>
      </c>
      <c r="Y27" s="9" t="str">
        <f>$AC4&amp;AK$1</f>
        <v>黄色闪避</v>
      </c>
      <c r="Z27" s="12">
        <f>AK4</f>
        <v>0.5</v>
      </c>
      <c r="AC27" s="11" t="str">
        <f>R1</f>
        <v>生命</v>
      </c>
      <c r="AD27" s="11" t="str">
        <f>R2</f>
        <v>物攻</v>
      </c>
      <c r="AE27" s="11" t="str">
        <f>R3</f>
        <v>护甲</v>
      </c>
      <c r="AF27" s="11" t="str">
        <f>R4</f>
        <v>魔伤</v>
      </c>
      <c r="AG27" s="11" t="str">
        <f>R5</f>
        <v>魔抗</v>
      </c>
      <c r="AH27" s="11" t="str">
        <f>R6</f>
        <v>命中</v>
      </c>
      <c r="AI27" s="11" t="str">
        <f>R7</f>
        <v>闪避</v>
      </c>
      <c r="AJ27" s="11" t="str">
        <f>R8</f>
        <v>暴击</v>
      </c>
      <c r="AK27" s="11" t="str">
        <f>R9</f>
        <v>抗暴</v>
      </c>
      <c r="AL27" s="11" t="str">
        <f>R10</f>
        <v>吸血</v>
      </c>
      <c r="AM27" s="11" t="str">
        <f>R11</f>
        <v>反伤</v>
      </c>
      <c r="AN27" s="11" t="str">
        <f>R12</f>
        <v>穿甲</v>
      </c>
      <c r="AO27" s="11" t="str">
        <f>R13</f>
        <v>破法</v>
      </c>
      <c r="AP27" s="11" t="str">
        <f>R14</f>
        <v>击退</v>
      </c>
      <c r="AQ27" s="11" t="str">
        <f>R15</f>
        <v>眩晕</v>
      </c>
      <c r="AR27" s="11" t="str">
        <f>R16</f>
        <v>减速</v>
      </c>
      <c r="AS27" s="11" t="str">
        <f>R17</f>
        <v>生命回复</v>
      </c>
      <c r="AT27" s="11" t="str">
        <f>R18</f>
        <v>法力回复</v>
      </c>
      <c r="AU27" s="11" t="str">
        <f>R19</f>
        <v>暴击伤害</v>
      </c>
    </row>
    <row r="28" spans="1:47" ht="17.25" thickBot="1">
      <c r="A28" s="3">
        <f t="shared" si="9"/>
        <v>810706</v>
      </c>
      <c r="B28" s="15" t="str">
        <f t="shared" si="7"/>
        <v>红色7级护甲印记</v>
      </c>
      <c r="C28" s="16">
        <v>1</v>
      </c>
      <c r="D28" s="16">
        <v>7</v>
      </c>
      <c r="E28" s="57" t="str">
        <f t="shared" si="10"/>
        <v>6_825</v>
      </c>
      <c r="F28" s="15">
        <f>IF(H28=0,0,A17&amp;"="&amp;H28)</f>
        <v>0</v>
      </c>
      <c r="G28" s="17"/>
      <c r="H28" s="16">
        <v>0</v>
      </c>
      <c r="I28" s="5" t="s">
        <v>15</v>
      </c>
      <c r="J28" s="17">
        <f t="shared" si="11"/>
        <v>6</v>
      </c>
      <c r="K28" s="17">
        <f t="shared" si="26"/>
        <v>825</v>
      </c>
      <c r="L28" s="17" t="str">
        <f t="shared" si="13"/>
        <v>护甲7</v>
      </c>
      <c r="M28" s="17" t="str">
        <f t="shared" si="8"/>
        <v>红色护甲</v>
      </c>
      <c r="N28" s="39">
        <f t="shared" si="14"/>
        <v>0.5</v>
      </c>
      <c r="O28" s="40" t="str">
        <f t="shared" si="15"/>
        <v>护甲+825|商城购买及试练之塔积分兑换。</v>
      </c>
      <c r="P28" s="11">
        <f t="shared" si="16"/>
        <v>6</v>
      </c>
      <c r="R28" s="23" t="s">
        <v>43</v>
      </c>
      <c r="S28" s="23">
        <v>42</v>
      </c>
      <c r="T28" s="11">
        <v>42</v>
      </c>
      <c r="V28" s="9" t="str">
        <f t="shared" si="40"/>
        <v>魔伤7</v>
      </c>
      <c r="W28" s="12">
        <f t="shared" si="41"/>
        <v>2200</v>
      </c>
      <c r="Y28" s="9" t="str">
        <f>$AC5&amp;AK$1</f>
        <v>紫色闪避</v>
      </c>
      <c r="Z28" s="12">
        <f>AK5</f>
        <v>0</v>
      </c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spans="1:47" ht="17.25" thickBot="1">
      <c r="A29" s="3">
        <f t="shared" si="9"/>
        <v>810107</v>
      </c>
      <c r="B29" s="4" t="str">
        <f t="shared" si="7"/>
        <v>红色1级魔伤印记</v>
      </c>
      <c r="C29" s="5">
        <v>1</v>
      </c>
      <c r="D29" s="5">
        <v>1</v>
      </c>
      <c r="E29" s="57" t="str">
        <f t="shared" si="10"/>
        <v>7_350</v>
      </c>
      <c r="F29" s="4" t="str">
        <f t="shared" ref="F29:F34" si="42">IF(H29=0,0,A30&amp;"="&amp;H29)</f>
        <v>810207=3</v>
      </c>
      <c r="G29" s="6"/>
      <c r="H29" s="5">
        <v>3</v>
      </c>
      <c r="I29" s="5" t="s">
        <v>16</v>
      </c>
      <c r="J29" s="6">
        <f t="shared" si="11"/>
        <v>7</v>
      </c>
      <c r="K29" s="6">
        <f t="shared" si="26"/>
        <v>350</v>
      </c>
      <c r="L29" s="6" t="str">
        <f t="shared" si="13"/>
        <v>魔伤1</v>
      </c>
      <c r="M29" s="6" t="str">
        <f t="shared" si="8"/>
        <v>红色魔伤</v>
      </c>
      <c r="N29" s="37">
        <f t="shared" si="14"/>
        <v>1</v>
      </c>
      <c r="O29" s="40" t="str">
        <f t="shared" si="15"/>
        <v>魔伤+350|商城购买及试练之塔积分兑换。</v>
      </c>
      <c r="P29" s="11">
        <f t="shared" si="16"/>
        <v>7</v>
      </c>
      <c r="R29" s="23" t="s">
        <v>44</v>
      </c>
      <c r="S29" s="23">
        <v>43</v>
      </c>
      <c r="T29" s="11">
        <v>43</v>
      </c>
      <c r="V29" s="9" t="str">
        <f t="shared" ref="V29:V35" si="43">AG$8&amp;$AB9</f>
        <v>魔抗1</v>
      </c>
      <c r="W29" s="12">
        <f t="shared" ref="W29:W35" si="44">AG9</f>
        <v>250</v>
      </c>
      <c r="Y29" s="9" t="str">
        <f>$AC2&amp;AL$1</f>
        <v>红色暴击</v>
      </c>
      <c r="Z29" s="12">
        <f>AL2</f>
        <v>1</v>
      </c>
      <c r="AC29" s="11" t="str">
        <f>R20</f>
        <v>物攻精华</v>
      </c>
      <c r="AD29" s="11" t="str">
        <f>R21</f>
        <v>魔伤精华</v>
      </c>
      <c r="AE29" s="11" t="str">
        <f>R22</f>
        <v>暴击精华</v>
      </c>
      <c r="AF29" s="11" t="str">
        <f>R23</f>
        <v>暴伤精华</v>
      </c>
      <c r="AG29" s="11" t="str">
        <f>R24</f>
        <v>生命精华</v>
      </c>
      <c r="AH29" s="11" t="str">
        <f>R25</f>
        <v>吸血精华</v>
      </c>
      <c r="AI29" s="11" t="str">
        <f>R26</f>
        <v>穿甲精华</v>
      </c>
      <c r="AJ29" s="11" t="str">
        <f>R27</f>
        <v>破法精华</v>
      </c>
      <c r="AK29" s="11" t="str">
        <f>R28</f>
        <v>减速精华</v>
      </c>
      <c r="AL29" s="11" t="str">
        <f>R29</f>
        <v>击退精华</v>
      </c>
      <c r="AM29" s="11" t="str">
        <f>R30</f>
        <v>眩晕精华</v>
      </c>
      <c r="AN29"/>
      <c r="AO29"/>
      <c r="AP29" s="19"/>
      <c r="AQ29" s="19"/>
    </row>
    <row r="30" spans="1:47" ht="17.25" thickBot="1">
      <c r="A30" s="3">
        <f t="shared" si="9"/>
        <v>810207</v>
      </c>
      <c r="B30" s="8" t="str">
        <f t="shared" si="7"/>
        <v>红色2级魔伤印记</v>
      </c>
      <c r="C30" s="10">
        <v>1</v>
      </c>
      <c r="D30" s="10">
        <v>2</v>
      </c>
      <c r="E30" s="57" t="str">
        <f t="shared" si="10"/>
        <v>7_650</v>
      </c>
      <c r="F30" s="8" t="str">
        <f t="shared" si="42"/>
        <v>810307=3</v>
      </c>
      <c r="G30" s="11"/>
      <c r="H30" s="10">
        <v>3</v>
      </c>
      <c r="I30" s="5" t="s">
        <v>16</v>
      </c>
      <c r="J30" s="11">
        <f t="shared" si="11"/>
        <v>7</v>
      </c>
      <c r="K30" s="11">
        <f t="shared" si="26"/>
        <v>650</v>
      </c>
      <c r="L30" s="11" t="str">
        <f t="shared" si="13"/>
        <v>魔伤2</v>
      </c>
      <c r="M30" s="11" t="str">
        <f t="shared" si="8"/>
        <v>红色魔伤</v>
      </c>
      <c r="N30" s="38">
        <f t="shared" si="14"/>
        <v>1</v>
      </c>
      <c r="O30" s="40" t="str">
        <f t="shared" si="15"/>
        <v>魔伤+650|商城购买及试练之塔积分兑换。</v>
      </c>
      <c r="P30" s="11">
        <f t="shared" si="16"/>
        <v>7</v>
      </c>
      <c r="R30" s="23" t="s">
        <v>45</v>
      </c>
      <c r="S30" s="23">
        <v>44</v>
      </c>
      <c r="T30" s="11">
        <v>44</v>
      </c>
      <c r="V30" s="9" t="str">
        <f t="shared" si="43"/>
        <v>魔抗2</v>
      </c>
      <c r="W30" s="12">
        <f t="shared" si="44"/>
        <v>500</v>
      </c>
      <c r="Y30" s="9" t="str">
        <f>$AC3&amp;AL$1</f>
        <v>蓝色暴击</v>
      </c>
      <c r="Z30" s="12">
        <f>AL3</f>
        <v>0.5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 spans="1:47" ht="17.25" thickBot="1">
      <c r="A31" s="3">
        <f t="shared" si="9"/>
        <v>810307</v>
      </c>
      <c r="B31" s="8" t="str">
        <f t="shared" si="7"/>
        <v>红色3级魔伤印记</v>
      </c>
      <c r="C31" s="10">
        <v>1</v>
      </c>
      <c r="D31" s="10">
        <v>3</v>
      </c>
      <c r="E31" s="57" t="str">
        <f t="shared" si="10"/>
        <v>7_950</v>
      </c>
      <c r="F31" s="8" t="str">
        <f t="shared" si="42"/>
        <v>810407=3</v>
      </c>
      <c r="G31" s="11"/>
      <c r="H31" s="10">
        <v>3</v>
      </c>
      <c r="I31" s="5" t="s">
        <v>16</v>
      </c>
      <c r="J31" s="11">
        <f t="shared" si="11"/>
        <v>7</v>
      </c>
      <c r="K31" s="11">
        <f t="shared" si="26"/>
        <v>950</v>
      </c>
      <c r="L31" s="11" t="str">
        <f t="shared" si="13"/>
        <v>魔伤3</v>
      </c>
      <c r="M31" s="11" t="str">
        <f t="shared" si="8"/>
        <v>红色魔伤</v>
      </c>
      <c r="N31" s="38">
        <f t="shared" si="14"/>
        <v>1</v>
      </c>
      <c r="O31" s="40" t="str">
        <f t="shared" si="15"/>
        <v>魔伤+950|商城购买及试练之塔积分兑换。</v>
      </c>
      <c r="P31" s="11">
        <f t="shared" si="16"/>
        <v>7</v>
      </c>
      <c r="V31" s="9" t="str">
        <f t="shared" si="43"/>
        <v>魔抗3</v>
      </c>
      <c r="W31" s="12">
        <f t="shared" si="44"/>
        <v>750</v>
      </c>
      <c r="Y31" s="9" t="str">
        <f>$AC4&amp;AL$1</f>
        <v>黄色暴击</v>
      </c>
      <c r="Z31" s="12">
        <f>AL4</f>
        <v>0.5</v>
      </c>
    </row>
    <row r="32" spans="1:47" ht="17.25" thickBot="1">
      <c r="A32" s="3">
        <f t="shared" si="9"/>
        <v>810407</v>
      </c>
      <c r="B32" s="8" t="str">
        <f t="shared" si="7"/>
        <v>红色4级魔伤印记</v>
      </c>
      <c r="C32" s="10">
        <v>1</v>
      </c>
      <c r="D32" s="10">
        <v>4</v>
      </c>
      <c r="E32" s="57" t="str">
        <f t="shared" si="10"/>
        <v>7_1300</v>
      </c>
      <c r="F32" s="8" t="str">
        <f t="shared" si="42"/>
        <v>810507=3</v>
      </c>
      <c r="G32" s="11"/>
      <c r="H32" s="10">
        <v>3</v>
      </c>
      <c r="I32" s="5" t="s">
        <v>16</v>
      </c>
      <c r="J32" s="11">
        <f t="shared" si="11"/>
        <v>7</v>
      </c>
      <c r="K32" s="11">
        <f t="shared" si="26"/>
        <v>1300</v>
      </c>
      <c r="L32" s="11" t="str">
        <f t="shared" si="13"/>
        <v>魔伤4</v>
      </c>
      <c r="M32" s="11" t="str">
        <f t="shared" si="8"/>
        <v>红色魔伤</v>
      </c>
      <c r="N32" s="38">
        <f t="shared" si="14"/>
        <v>1</v>
      </c>
      <c r="O32" s="40" t="str">
        <f t="shared" si="15"/>
        <v>魔伤+1300|商城购买及试练之塔积分兑换。</v>
      </c>
      <c r="P32" s="11">
        <f t="shared" si="16"/>
        <v>7</v>
      </c>
      <c r="V32" s="9" t="str">
        <f t="shared" si="43"/>
        <v>魔抗4</v>
      </c>
      <c r="W32" s="12">
        <f t="shared" si="44"/>
        <v>950</v>
      </c>
      <c r="Y32" s="9" t="str">
        <f>$AC5&amp;AL$1</f>
        <v>紫色暴击</v>
      </c>
      <c r="Z32" s="12">
        <f>AL5</f>
        <v>0</v>
      </c>
    </row>
    <row r="33" spans="1:26" ht="17.25" thickBot="1">
      <c r="A33" s="3">
        <f t="shared" si="9"/>
        <v>810507</v>
      </c>
      <c r="B33" s="8" t="str">
        <f t="shared" si="7"/>
        <v>红色5级魔伤印记</v>
      </c>
      <c r="C33" s="10">
        <v>1</v>
      </c>
      <c r="D33" s="10">
        <v>5</v>
      </c>
      <c r="E33" s="57" t="str">
        <f t="shared" si="10"/>
        <v>7_1600</v>
      </c>
      <c r="F33" s="8" t="str">
        <f t="shared" si="42"/>
        <v>810607=3</v>
      </c>
      <c r="G33" s="11"/>
      <c r="H33" s="10">
        <v>3</v>
      </c>
      <c r="I33" s="5" t="s">
        <v>16</v>
      </c>
      <c r="J33" s="11">
        <f t="shared" si="11"/>
        <v>7</v>
      </c>
      <c r="K33" s="11">
        <f t="shared" si="26"/>
        <v>1600</v>
      </c>
      <c r="L33" s="11" t="str">
        <f t="shared" si="13"/>
        <v>魔伤5</v>
      </c>
      <c r="M33" s="11" t="str">
        <f t="shared" si="8"/>
        <v>红色魔伤</v>
      </c>
      <c r="N33" s="38">
        <f t="shared" si="14"/>
        <v>1</v>
      </c>
      <c r="O33" s="40" t="str">
        <f t="shared" si="15"/>
        <v>魔伤+1600|商城购买及试练之塔积分兑换。</v>
      </c>
      <c r="P33" s="11">
        <f t="shared" si="16"/>
        <v>7</v>
      </c>
      <c r="V33" s="9" t="str">
        <f t="shared" si="43"/>
        <v>魔抗5</v>
      </c>
      <c r="W33" s="12">
        <f t="shared" si="44"/>
        <v>1200</v>
      </c>
      <c r="Y33" s="9" t="str">
        <f>$AC2&amp;AM$1</f>
        <v>红色抗暴</v>
      </c>
      <c r="Z33" s="12">
        <f>AM2</f>
        <v>0.5</v>
      </c>
    </row>
    <row r="34" spans="1:26" ht="17.25" thickBot="1">
      <c r="A34" s="3">
        <f t="shared" si="9"/>
        <v>810607</v>
      </c>
      <c r="B34" s="8" t="str">
        <f t="shared" si="7"/>
        <v>红色6级魔伤印记</v>
      </c>
      <c r="C34" s="10">
        <v>1</v>
      </c>
      <c r="D34" s="10">
        <v>6</v>
      </c>
      <c r="E34" s="57" t="str">
        <f t="shared" si="10"/>
        <v>7_1900</v>
      </c>
      <c r="F34" s="8" t="str">
        <f t="shared" si="42"/>
        <v>810707=3</v>
      </c>
      <c r="G34" s="11"/>
      <c r="H34" s="10">
        <v>3</v>
      </c>
      <c r="I34" s="5" t="s">
        <v>16</v>
      </c>
      <c r="J34" s="11">
        <f t="shared" si="11"/>
        <v>7</v>
      </c>
      <c r="K34" s="11">
        <f t="shared" si="26"/>
        <v>1900</v>
      </c>
      <c r="L34" s="11" t="str">
        <f t="shared" si="13"/>
        <v>魔伤6</v>
      </c>
      <c r="M34" s="11" t="str">
        <f t="shared" si="8"/>
        <v>红色魔伤</v>
      </c>
      <c r="N34" s="38">
        <f t="shared" si="14"/>
        <v>1</v>
      </c>
      <c r="O34" s="40" t="str">
        <f t="shared" si="15"/>
        <v>魔伤+1900|商城购买及试练之塔积分兑换。</v>
      </c>
      <c r="P34" s="11">
        <f t="shared" si="16"/>
        <v>7</v>
      </c>
      <c r="V34" s="9" t="str">
        <f t="shared" si="43"/>
        <v>魔抗6</v>
      </c>
      <c r="W34" s="12">
        <f t="shared" si="44"/>
        <v>1400</v>
      </c>
      <c r="Y34" s="9" t="str">
        <f>$AC3&amp;AM$1</f>
        <v>蓝色抗暴</v>
      </c>
      <c r="Z34" s="12">
        <f>AM3</f>
        <v>0.5</v>
      </c>
    </row>
    <row r="35" spans="1:26" ht="17.25" thickBot="1">
      <c r="A35" s="3">
        <f t="shared" si="9"/>
        <v>810707</v>
      </c>
      <c r="B35" s="15" t="str">
        <f t="shared" si="7"/>
        <v>红色7级魔伤印记</v>
      </c>
      <c r="C35" s="16">
        <v>1</v>
      </c>
      <c r="D35" s="16">
        <v>7</v>
      </c>
      <c r="E35" s="57" t="str">
        <f t="shared" si="10"/>
        <v>7_2200</v>
      </c>
      <c r="F35" s="15">
        <f>IF(H35=0,0,A24&amp;"="&amp;H35)</f>
        <v>0</v>
      </c>
      <c r="G35" s="17"/>
      <c r="H35" s="16">
        <v>0</v>
      </c>
      <c r="I35" s="5" t="s">
        <v>16</v>
      </c>
      <c r="J35" s="17">
        <f t="shared" si="11"/>
        <v>7</v>
      </c>
      <c r="K35" s="17">
        <f t="shared" si="26"/>
        <v>2200</v>
      </c>
      <c r="L35" s="17" t="str">
        <f t="shared" si="13"/>
        <v>魔伤7</v>
      </c>
      <c r="M35" s="17" t="str">
        <f t="shared" si="8"/>
        <v>红色魔伤</v>
      </c>
      <c r="N35" s="39">
        <f t="shared" si="14"/>
        <v>1</v>
      </c>
      <c r="O35" s="40" t="str">
        <f t="shared" si="15"/>
        <v>魔伤+2200|商城购买及试练之塔积分兑换。</v>
      </c>
      <c r="P35" s="11">
        <f t="shared" si="16"/>
        <v>7</v>
      </c>
      <c r="V35" s="9" t="str">
        <f t="shared" si="43"/>
        <v>魔抗7</v>
      </c>
      <c r="W35" s="12">
        <f t="shared" si="44"/>
        <v>1650</v>
      </c>
      <c r="Y35" s="9" t="str">
        <f>$AC4&amp;AM$1</f>
        <v>黄色抗暴</v>
      </c>
      <c r="Z35" s="12">
        <f>AM4</f>
        <v>0.5</v>
      </c>
    </row>
    <row r="36" spans="1:26" ht="17.25" thickBot="1">
      <c r="A36" s="3">
        <f t="shared" si="9"/>
        <v>810108</v>
      </c>
      <c r="B36" s="4" t="str">
        <f t="shared" si="7"/>
        <v>红色1级魔抗印记</v>
      </c>
      <c r="C36" s="5">
        <v>1</v>
      </c>
      <c r="D36" s="5">
        <v>1</v>
      </c>
      <c r="E36" s="57" t="str">
        <f t="shared" si="10"/>
        <v>8_125</v>
      </c>
      <c r="F36" s="4" t="str">
        <f t="shared" ref="F36:F41" si="45">IF(H36=0,0,A37&amp;"="&amp;H36)</f>
        <v>810208=3</v>
      </c>
      <c r="G36" s="6"/>
      <c r="H36" s="5">
        <v>3</v>
      </c>
      <c r="I36" s="5" t="s">
        <v>537</v>
      </c>
      <c r="J36" s="6">
        <f t="shared" si="11"/>
        <v>8</v>
      </c>
      <c r="K36" s="6">
        <f t="shared" si="26"/>
        <v>125</v>
      </c>
      <c r="L36" s="6" t="str">
        <f t="shared" si="13"/>
        <v>魔抗1</v>
      </c>
      <c r="M36" s="6" t="str">
        <f t="shared" si="8"/>
        <v>红色魔抗</v>
      </c>
      <c r="N36" s="37">
        <f t="shared" si="14"/>
        <v>0.5</v>
      </c>
      <c r="O36" s="40" t="str">
        <f t="shared" si="15"/>
        <v>魔抗+125|商城购买及试练之塔积分兑换。</v>
      </c>
      <c r="P36" s="11">
        <f t="shared" si="16"/>
        <v>8</v>
      </c>
      <c r="V36" s="9" t="str">
        <f t="shared" ref="V36:V42" si="46">AH$8&amp;$AB9</f>
        <v>命中1</v>
      </c>
      <c r="W36" s="12">
        <f t="shared" ref="W36:W42" si="47">AH9</f>
        <v>200</v>
      </c>
      <c r="Y36" s="9" t="str">
        <f>$AC5&amp;AM$1</f>
        <v>紫色抗暴</v>
      </c>
      <c r="Z36" s="12">
        <f>AM5</f>
        <v>0</v>
      </c>
    </row>
    <row r="37" spans="1:26" ht="17.25" thickBot="1">
      <c r="A37" s="3">
        <f t="shared" si="9"/>
        <v>810208</v>
      </c>
      <c r="B37" s="8" t="str">
        <f t="shared" si="7"/>
        <v>红色2级魔抗印记</v>
      </c>
      <c r="C37" s="10">
        <v>1</v>
      </c>
      <c r="D37" s="10">
        <v>2</v>
      </c>
      <c r="E37" s="57" t="str">
        <f t="shared" si="10"/>
        <v>8_250</v>
      </c>
      <c r="F37" s="8" t="str">
        <f t="shared" si="45"/>
        <v>810308=3</v>
      </c>
      <c r="G37" s="11"/>
      <c r="H37" s="10">
        <v>3</v>
      </c>
      <c r="I37" s="5" t="s">
        <v>537</v>
      </c>
      <c r="J37" s="11">
        <f t="shared" si="11"/>
        <v>8</v>
      </c>
      <c r="K37" s="11">
        <f t="shared" si="26"/>
        <v>250</v>
      </c>
      <c r="L37" s="11" t="str">
        <f t="shared" si="13"/>
        <v>魔抗2</v>
      </c>
      <c r="M37" s="11" t="str">
        <f t="shared" si="8"/>
        <v>红色魔抗</v>
      </c>
      <c r="N37" s="38">
        <f t="shared" si="14"/>
        <v>0.5</v>
      </c>
      <c r="O37" s="40" t="str">
        <f t="shared" si="15"/>
        <v>魔抗+250|商城购买及试练之塔积分兑换。</v>
      </c>
      <c r="P37" s="11">
        <f t="shared" si="16"/>
        <v>8</v>
      </c>
      <c r="V37" s="9" t="str">
        <f t="shared" si="46"/>
        <v>命中2</v>
      </c>
      <c r="W37" s="12">
        <f t="shared" si="47"/>
        <v>350</v>
      </c>
      <c r="Y37" s="9" t="str">
        <f>$AC2&amp;AN$1</f>
        <v>红色吸血</v>
      </c>
      <c r="Z37" s="12">
        <f>AN2</f>
        <v>0.5</v>
      </c>
    </row>
    <row r="38" spans="1:26" ht="17.25" thickBot="1">
      <c r="A38" s="3">
        <f t="shared" si="9"/>
        <v>810308</v>
      </c>
      <c r="B38" s="8" t="str">
        <f t="shared" si="7"/>
        <v>红色3级魔抗印记</v>
      </c>
      <c r="C38" s="10">
        <v>1</v>
      </c>
      <c r="D38" s="10">
        <v>3</v>
      </c>
      <c r="E38" s="57" t="str">
        <f t="shared" si="10"/>
        <v>8_375</v>
      </c>
      <c r="F38" s="8" t="str">
        <f t="shared" si="45"/>
        <v>810408=3</v>
      </c>
      <c r="G38" s="11"/>
      <c r="H38" s="10">
        <v>3</v>
      </c>
      <c r="I38" s="5" t="s">
        <v>537</v>
      </c>
      <c r="J38" s="11">
        <f t="shared" si="11"/>
        <v>8</v>
      </c>
      <c r="K38" s="11">
        <f t="shared" si="26"/>
        <v>375</v>
      </c>
      <c r="L38" s="11" t="str">
        <f t="shared" si="13"/>
        <v>魔抗3</v>
      </c>
      <c r="M38" s="11" t="str">
        <f t="shared" si="8"/>
        <v>红色魔抗</v>
      </c>
      <c r="N38" s="38">
        <f t="shared" si="14"/>
        <v>0.5</v>
      </c>
      <c r="O38" s="40" t="str">
        <f t="shared" si="15"/>
        <v>魔抗+375|商城购买及试练之塔积分兑换。</v>
      </c>
      <c r="P38" s="11">
        <f t="shared" si="16"/>
        <v>8</v>
      </c>
      <c r="V38" s="9" t="str">
        <f t="shared" si="46"/>
        <v>命中3</v>
      </c>
      <c r="W38" s="12">
        <f t="shared" si="47"/>
        <v>500</v>
      </c>
      <c r="Y38" s="9" t="str">
        <f>$AC3&amp;AN$1</f>
        <v>蓝色吸血</v>
      </c>
      <c r="Z38" s="12">
        <f>AN3</f>
        <v>0.5</v>
      </c>
    </row>
    <row r="39" spans="1:26" ht="17.25" thickBot="1">
      <c r="A39" s="3">
        <f t="shared" si="9"/>
        <v>810408</v>
      </c>
      <c r="B39" s="8" t="str">
        <f t="shared" si="7"/>
        <v>红色4级魔抗印记</v>
      </c>
      <c r="C39" s="10">
        <v>1</v>
      </c>
      <c r="D39" s="10">
        <v>4</v>
      </c>
      <c r="E39" s="57" t="str">
        <f t="shared" si="10"/>
        <v>8_475</v>
      </c>
      <c r="F39" s="8" t="str">
        <f t="shared" si="45"/>
        <v>810508=3</v>
      </c>
      <c r="G39" s="11"/>
      <c r="H39" s="10">
        <v>3</v>
      </c>
      <c r="I39" s="5" t="s">
        <v>537</v>
      </c>
      <c r="J39" s="11">
        <f t="shared" si="11"/>
        <v>8</v>
      </c>
      <c r="K39" s="11">
        <f t="shared" si="26"/>
        <v>475</v>
      </c>
      <c r="L39" s="11" t="str">
        <f t="shared" si="13"/>
        <v>魔抗4</v>
      </c>
      <c r="M39" s="11" t="str">
        <f t="shared" si="8"/>
        <v>红色魔抗</v>
      </c>
      <c r="N39" s="38">
        <f t="shared" si="14"/>
        <v>0.5</v>
      </c>
      <c r="O39" s="40" t="str">
        <f t="shared" si="15"/>
        <v>魔抗+475|商城购买及试练之塔积分兑换。</v>
      </c>
      <c r="P39" s="11">
        <f t="shared" si="16"/>
        <v>8</v>
      </c>
      <c r="V39" s="9" t="str">
        <f t="shared" si="46"/>
        <v>命中4</v>
      </c>
      <c r="W39" s="12">
        <f t="shared" si="47"/>
        <v>650</v>
      </c>
      <c r="Y39" s="9" t="str">
        <f>$AC4&amp;AN$1</f>
        <v>黄色吸血</v>
      </c>
      <c r="Z39" s="12">
        <f>AN4</f>
        <v>0.5</v>
      </c>
    </row>
    <row r="40" spans="1:26" ht="17.25" thickBot="1">
      <c r="A40" s="3">
        <f t="shared" si="9"/>
        <v>810508</v>
      </c>
      <c r="B40" s="8" t="str">
        <f t="shared" si="7"/>
        <v>红色5级魔抗印记</v>
      </c>
      <c r="C40" s="10">
        <v>1</v>
      </c>
      <c r="D40" s="10">
        <v>5</v>
      </c>
      <c r="E40" s="57" t="str">
        <f t="shared" si="10"/>
        <v>8_600</v>
      </c>
      <c r="F40" s="8" t="str">
        <f t="shared" si="45"/>
        <v>810608=3</v>
      </c>
      <c r="G40" s="11"/>
      <c r="H40" s="10">
        <v>3</v>
      </c>
      <c r="I40" s="5" t="s">
        <v>537</v>
      </c>
      <c r="J40" s="11">
        <f t="shared" si="11"/>
        <v>8</v>
      </c>
      <c r="K40" s="11">
        <f t="shared" si="26"/>
        <v>600</v>
      </c>
      <c r="L40" s="11" t="str">
        <f t="shared" si="13"/>
        <v>魔抗5</v>
      </c>
      <c r="M40" s="11" t="str">
        <f t="shared" si="8"/>
        <v>红色魔抗</v>
      </c>
      <c r="N40" s="38">
        <f t="shared" si="14"/>
        <v>0.5</v>
      </c>
      <c r="O40" s="40" t="str">
        <f t="shared" si="15"/>
        <v>魔抗+600|商城购买及试练之塔积分兑换。</v>
      </c>
      <c r="P40" s="11">
        <f t="shared" si="16"/>
        <v>8</v>
      </c>
      <c r="V40" s="9" t="str">
        <f t="shared" si="46"/>
        <v>命中5</v>
      </c>
      <c r="W40" s="12">
        <f t="shared" si="47"/>
        <v>800</v>
      </c>
      <c r="Y40" s="9" t="str">
        <f>$AC5&amp;AN$1</f>
        <v>紫色吸血</v>
      </c>
      <c r="Z40" s="12">
        <f>AN5</f>
        <v>0</v>
      </c>
    </row>
    <row r="41" spans="1:26" ht="17.25" thickBot="1">
      <c r="A41" s="3">
        <f t="shared" si="9"/>
        <v>810608</v>
      </c>
      <c r="B41" s="8" t="str">
        <f t="shared" si="7"/>
        <v>红色6级魔抗印记</v>
      </c>
      <c r="C41" s="10">
        <v>1</v>
      </c>
      <c r="D41" s="10">
        <v>6</v>
      </c>
      <c r="E41" s="57" t="str">
        <f t="shared" si="10"/>
        <v>8_700</v>
      </c>
      <c r="F41" s="8" t="str">
        <f t="shared" si="45"/>
        <v>810708=3</v>
      </c>
      <c r="G41" s="11"/>
      <c r="H41" s="10">
        <v>3</v>
      </c>
      <c r="I41" s="5" t="s">
        <v>537</v>
      </c>
      <c r="J41" s="11">
        <f t="shared" si="11"/>
        <v>8</v>
      </c>
      <c r="K41" s="11">
        <f t="shared" si="26"/>
        <v>700</v>
      </c>
      <c r="L41" s="11" t="str">
        <f t="shared" si="13"/>
        <v>魔抗6</v>
      </c>
      <c r="M41" s="11" t="str">
        <f t="shared" si="8"/>
        <v>红色魔抗</v>
      </c>
      <c r="N41" s="38">
        <f t="shared" si="14"/>
        <v>0.5</v>
      </c>
      <c r="O41" s="40" t="str">
        <f t="shared" si="15"/>
        <v>魔抗+700|商城购买及试练之塔积分兑换。</v>
      </c>
      <c r="P41" s="11">
        <f t="shared" si="16"/>
        <v>8</v>
      </c>
      <c r="V41" s="9" t="str">
        <f t="shared" si="46"/>
        <v>命中6</v>
      </c>
      <c r="W41" s="12">
        <f t="shared" si="47"/>
        <v>950</v>
      </c>
      <c r="Y41" s="9" t="str">
        <f>$AC2&amp;AO$1</f>
        <v>红色反伤</v>
      </c>
      <c r="Z41" s="12">
        <f>AO2</f>
        <v>0.5</v>
      </c>
    </row>
    <row r="42" spans="1:26" ht="17.25" thickBot="1">
      <c r="A42" s="3">
        <f t="shared" si="9"/>
        <v>810708</v>
      </c>
      <c r="B42" s="15" t="str">
        <f t="shared" si="7"/>
        <v>红色7级魔抗印记</v>
      </c>
      <c r="C42" s="16">
        <v>1</v>
      </c>
      <c r="D42" s="16">
        <v>7</v>
      </c>
      <c r="E42" s="57" t="str">
        <f t="shared" si="10"/>
        <v>8_825</v>
      </c>
      <c r="F42" s="15">
        <f>IF(H42=0,0,A31&amp;"="&amp;H42)</f>
        <v>0</v>
      </c>
      <c r="G42" s="17"/>
      <c r="H42" s="16">
        <v>0</v>
      </c>
      <c r="I42" s="5" t="s">
        <v>537</v>
      </c>
      <c r="J42" s="17">
        <f t="shared" si="11"/>
        <v>8</v>
      </c>
      <c r="K42" s="17">
        <f t="shared" si="26"/>
        <v>825</v>
      </c>
      <c r="L42" s="17" t="str">
        <f t="shared" si="13"/>
        <v>魔抗7</v>
      </c>
      <c r="M42" s="17" t="str">
        <f t="shared" si="8"/>
        <v>红色魔抗</v>
      </c>
      <c r="N42" s="39">
        <f t="shared" si="14"/>
        <v>0.5</v>
      </c>
      <c r="O42" s="40" t="str">
        <f t="shared" si="15"/>
        <v>魔抗+825|商城购买及试练之塔积分兑换。</v>
      </c>
      <c r="P42" s="11">
        <f t="shared" si="16"/>
        <v>8</v>
      </c>
      <c r="V42" s="9" t="str">
        <f t="shared" si="46"/>
        <v>命中7</v>
      </c>
      <c r="W42" s="12">
        <f t="shared" si="47"/>
        <v>1100</v>
      </c>
      <c r="Y42" s="9" t="str">
        <f>$AC3&amp;AO$1</f>
        <v>蓝色反伤</v>
      </c>
      <c r="Z42" s="12">
        <f>AO3</f>
        <v>0.5</v>
      </c>
    </row>
    <row r="43" spans="1:26" ht="17.25" thickBot="1">
      <c r="A43" s="3">
        <f t="shared" si="9"/>
        <v>810109</v>
      </c>
      <c r="B43" s="4" t="str">
        <f t="shared" si="7"/>
        <v>红色1级命中印记</v>
      </c>
      <c r="C43" s="5">
        <v>1</v>
      </c>
      <c r="D43" s="5">
        <v>1</v>
      </c>
      <c r="E43" s="57" t="str">
        <f t="shared" si="10"/>
        <v>9_100</v>
      </c>
      <c r="F43" s="4" t="str">
        <f t="shared" ref="F43:F48" si="48">IF(H43=0,0,A44&amp;"="&amp;H43)</f>
        <v>810209=3</v>
      </c>
      <c r="G43" s="6"/>
      <c r="H43" s="5">
        <v>3</v>
      </c>
      <c r="I43" s="5" t="s">
        <v>17</v>
      </c>
      <c r="J43" s="6">
        <f t="shared" si="11"/>
        <v>9</v>
      </c>
      <c r="K43" s="6">
        <f t="shared" si="26"/>
        <v>100</v>
      </c>
      <c r="L43" s="6" t="str">
        <f t="shared" si="13"/>
        <v>命中1</v>
      </c>
      <c r="M43" s="6" t="str">
        <f t="shared" si="8"/>
        <v>红色命中</v>
      </c>
      <c r="N43" s="37">
        <f t="shared" si="14"/>
        <v>0.5</v>
      </c>
      <c r="O43" s="40" t="str">
        <f t="shared" si="15"/>
        <v>命中+100|商城购买及试练之塔积分兑换。</v>
      </c>
      <c r="P43" s="11">
        <f t="shared" si="16"/>
        <v>9</v>
      </c>
      <c r="V43" s="9" t="str">
        <f t="shared" ref="V43:V49" si="49">AI$8&amp;$AB9</f>
        <v>闪避1</v>
      </c>
      <c r="W43" s="12">
        <f t="shared" ref="W43:W49" si="50">AI9</f>
        <v>200</v>
      </c>
      <c r="Y43" s="9" t="str">
        <f>$AC4&amp;AO$1</f>
        <v>黄色反伤</v>
      </c>
      <c r="Z43" s="12">
        <f>AO4</f>
        <v>0.5</v>
      </c>
    </row>
    <row r="44" spans="1:26" ht="17.25" thickBot="1">
      <c r="A44" s="3">
        <f t="shared" si="9"/>
        <v>810209</v>
      </c>
      <c r="B44" s="8" t="str">
        <f t="shared" si="7"/>
        <v>红色2级命中印记</v>
      </c>
      <c r="C44" s="10">
        <v>1</v>
      </c>
      <c r="D44" s="10">
        <v>2</v>
      </c>
      <c r="E44" s="57" t="str">
        <f t="shared" si="10"/>
        <v>9_175</v>
      </c>
      <c r="F44" s="8" t="str">
        <f t="shared" si="48"/>
        <v>810309=3</v>
      </c>
      <c r="G44" s="11"/>
      <c r="H44" s="10">
        <v>3</v>
      </c>
      <c r="I44" s="5" t="s">
        <v>17</v>
      </c>
      <c r="J44" s="11">
        <f t="shared" si="11"/>
        <v>9</v>
      </c>
      <c r="K44" s="11">
        <f t="shared" si="26"/>
        <v>175</v>
      </c>
      <c r="L44" s="11" t="str">
        <f t="shared" si="13"/>
        <v>命中2</v>
      </c>
      <c r="M44" s="11" t="str">
        <f t="shared" si="8"/>
        <v>红色命中</v>
      </c>
      <c r="N44" s="38">
        <f t="shared" si="14"/>
        <v>0.5</v>
      </c>
      <c r="O44" s="40" t="str">
        <f t="shared" si="15"/>
        <v>命中+175|商城购买及试练之塔积分兑换。</v>
      </c>
      <c r="P44" s="11">
        <f t="shared" si="16"/>
        <v>9</v>
      </c>
      <c r="V44" s="9" t="str">
        <f t="shared" si="49"/>
        <v>闪避2</v>
      </c>
      <c r="W44" s="12">
        <f t="shared" si="50"/>
        <v>350</v>
      </c>
      <c r="Y44" s="9" t="str">
        <f>$AC5&amp;AO$1</f>
        <v>紫色反伤</v>
      </c>
      <c r="Z44" s="12">
        <f>AO5</f>
        <v>0</v>
      </c>
    </row>
    <row r="45" spans="1:26" ht="17.25" thickBot="1">
      <c r="A45" s="3">
        <f t="shared" si="9"/>
        <v>810309</v>
      </c>
      <c r="B45" s="8" t="str">
        <f t="shared" si="7"/>
        <v>红色3级命中印记</v>
      </c>
      <c r="C45" s="10">
        <v>1</v>
      </c>
      <c r="D45" s="10">
        <v>3</v>
      </c>
      <c r="E45" s="57" t="str">
        <f t="shared" si="10"/>
        <v>9_250</v>
      </c>
      <c r="F45" s="8" t="str">
        <f t="shared" si="48"/>
        <v>810409=3</v>
      </c>
      <c r="G45" s="11"/>
      <c r="H45" s="10">
        <v>3</v>
      </c>
      <c r="I45" s="5" t="s">
        <v>17</v>
      </c>
      <c r="J45" s="11">
        <f t="shared" si="11"/>
        <v>9</v>
      </c>
      <c r="K45" s="11">
        <f t="shared" si="26"/>
        <v>250</v>
      </c>
      <c r="L45" s="11" t="str">
        <f t="shared" si="13"/>
        <v>命中3</v>
      </c>
      <c r="M45" s="11" t="str">
        <f t="shared" si="8"/>
        <v>红色命中</v>
      </c>
      <c r="N45" s="38">
        <f t="shared" si="14"/>
        <v>0.5</v>
      </c>
      <c r="O45" s="40" t="str">
        <f t="shared" si="15"/>
        <v>命中+250|商城购买及试练之塔积分兑换。</v>
      </c>
      <c r="P45" s="11">
        <f t="shared" si="16"/>
        <v>9</v>
      </c>
      <c r="V45" s="9" t="str">
        <f t="shared" si="49"/>
        <v>闪避3</v>
      </c>
      <c r="W45" s="12">
        <f t="shared" si="50"/>
        <v>500</v>
      </c>
      <c r="Y45" s="9" t="str">
        <f>$AC2&amp;AP$1</f>
        <v>红色穿甲</v>
      </c>
      <c r="Z45" s="12">
        <f>AP2</f>
        <v>0.5</v>
      </c>
    </row>
    <row r="46" spans="1:26" ht="17.25" thickBot="1">
      <c r="A46" s="3">
        <f t="shared" si="9"/>
        <v>810409</v>
      </c>
      <c r="B46" s="8" t="str">
        <f t="shared" si="7"/>
        <v>红色4级命中印记</v>
      </c>
      <c r="C46" s="10">
        <v>1</v>
      </c>
      <c r="D46" s="10">
        <v>4</v>
      </c>
      <c r="E46" s="57" t="str">
        <f t="shared" si="10"/>
        <v>9_325</v>
      </c>
      <c r="F46" s="8" t="str">
        <f t="shared" si="48"/>
        <v>810509=3</v>
      </c>
      <c r="G46" s="11"/>
      <c r="H46" s="10">
        <v>3</v>
      </c>
      <c r="I46" s="5" t="s">
        <v>17</v>
      </c>
      <c r="J46" s="11">
        <f t="shared" si="11"/>
        <v>9</v>
      </c>
      <c r="K46" s="11">
        <f t="shared" si="26"/>
        <v>325</v>
      </c>
      <c r="L46" s="11" t="str">
        <f t="shared" si="13"/>
        <v>命中4</v>
      </c>
      <c r="M46" s="11" t="str">
        <f t="shared" si="8"/>
        <v>红色命中</v>
      </c>
      <c r="N46" s="38">
        <f t="shared" si="14"/>
        <v>0.5</v>
      </c>
      <c r="O46" s="40" t="str">
        <f t="shared" si="15"/>
        <v>命中+325|商城购买及试练之塔积分兑换。</v>
      </c>
      <c r="P46" s="11">
        <f t="shared" si="16"/>
        <v>9</v>
      </c>
      <c r="V46" s="9" t="str">
        <f t="shared" si="49"/>
        <v>闪避4</v>
      </c>
      <c r="W46" s="12">
        <f t="shared" si="50"/>
        <v>650</v>
      </c>
      <c r="Y46" s="9" t="str">
        <f>$AC3&amp;AP$1</f>
        <v>蓝色穿甲</v>
      </c>
      <c r="Z46" s="12">
        <f>AP3</f>
        <v>1</v>
      </c>
    </row>
    <row r="47" spans="1:26" ht="17.25" thickBot="1">
      <c r="A47" s="3">
        <f t="shared" si="9"/>
        <v>810509</v>
      </c>
      <c r="B47" s="8" t="str">
        <f t="shared" si="7"/>
        <v>红色5级命中印记</v>
      </c>
      <c r="C47" s="10">
        <v>1</v>
      </c>
      <c r="D47" s="10">
        <v>5</v>
      </c>
      <c r="E47" s="57" t="str">
        <f t="shared" si="10"/>
        <v>9_400</v>
      </c>
      <c r="F47" s="8" t="str">
        <f t="shared" si="48"/>
        <v>810609=3</v>
      </c>
      <c r="G47" s="11"/>
      <c r="H47" s="10">
        <v>3</v>
      </c>
      <c r="I47" s="5" t="s">
        <v>17</v>
      </c>
      <c r="J47" s="11">
        <f t="shared" si="11"/>
        <v>9</v>
      </c>
      <c r="K47" s="11">
        <f t="shared" si="26"/>
        <v>400</v>
      </c>
      <c r="L47" s="11" t="str">
        <f t="shared" si="13"/>
        <v>命中5</v>
      </c>
      <c r="M47" s="11" t="str">
        <f t="shared" si="8"/>
        <v>红色命中</v>
      </c>
      <c r="N47" s="38">
        <f t="shared" si="14"/>
        <v>0.5</v>
      </c>
      <c r="O47" s="40" t="str">
        <f t="shared" si="15"/>
        <v>命中+400|商城购买及试练之塔积分兑换。</v>
      </c>
      <c r="P47" s="11">
        <f t="shared" si="16"/>
        <v>9</v>
      </c>
      <c r="V47" s="9" t="str">
        <f t="shared" si="49"/>
        <v>闪避5</v>
      </c>
      <c r="W47" s="12">
        <f t="shared" si="50"/>
        <v>800</v>
      </c>
      <c r="Y47" s="9" t="str">
        <f>$AC4&amp;AP$1</f>
        <v>黄色穿甲</v>
      </c>
      <c r="Z47" s="12">
        <f>AP4</f>
        <v>0</v>
      </c>
    </row>
    <row r="48" spans="1:26" ht="17.25" thickBot="1">
      <c r="A48" s="3">
        <f t="shared" si="9"/>
        <v>810609</v>
      </c>
      <c r="B48" s="8" t="str">
        <f t="shared" si="7"/>
        <v>红色6级命中印记</v>
      </c>
      <c r="C48" s="10">
        <v>1</v>
      </c>
      <c r="D48" s="10">
        <v>6</v>
      </c>
      <c r="E48" s="57" t="str">
        <f t="shared" si="10"/>
        <v>9_475</v>
      </c>
      <c r="F48" s="8" t="str">
        <f t="shared" si="48"/>
        <v>810709=3</v>
      </c>
      <c r="G48" s="11"/>
      <c r="H48" s="10">
        <v>3</v>
      </c>
      <c r="I48" s="5" t="s">
        <v>17</v>
      </c>
      <c r="J48" s="11">
        <f t="shared" si="11"/>
        <v>9</v>
      </c>
      <c r="K48" s="11">
        <f t="shared" si="26"/>
        <v>475</v>
      </c>
      <c r="L48" s="11" t="str">
        <f t="shared" si="13"/>
        <v>命中6</v>
      </c>
      <c r="M48" s="11" t="str">
        <f t="shared" si="8"/>
        <v>红色命中</v>
      </c>
      <c r="N48" s="38">
        <f t="shared" si="14"/>
        <v>0.5</v>
      </c>
      <c r="O48" s="40" t="str">
        <f t="shared" si="15"/>
        <v>命中+475|商城购买及试练之塔积分兑换。</v>
      </c>
      <c r="P48" s="11">
        <f t="shared" si="16"/>
        <v>9</v>
      </c>
      <c r="V48" s="9" t="str">
        <f t="shared" si="49"/>
        <v>闪避6</v>
      </c>
      <c r="W48" s="12">
        <f t="shared" si="50"/>
        <v>950</v>
      </c>
      <c r="Y48" s="9" t="str">
        <f>$AC5&amp;AP$1</f>
        <v>紫色穿甲</v>
      </c>
      <c r="Z48" s="12">
        <f>AP5</f>
        <v>0</v>
      </c>
    </row>
    <row r="49" spans="1:26" ht="17.25" thickBot="1">
      <c r="A49" s="3">
        <f t="shared" si="9"/>
        <v>810709</v>
      </c>
      <c r="B49" s="15" t="str">
        <f t="shared" si="7"/>
        <v>红色7级命中印记</v>
      </c>
      <c r="C49" s="16">
        <v>1</v>
      </c>
      <c r="D49" s="16">
        <v>7</v>
      </c>
      <c r="E49" s="57" t="str">
        <f t="shared" si="10"/>
        <v>9_550</v>
      </c>
      <c r="F49" s="15">
        <f>IF(H49=0,0,A38&amp;"="&amp;H49)</f>
        <v>0</v>
      </c>
      <c r="G49" s="17"/>
      <c r="H49" s="16">
        <v>0</v>
      </c>
      <c r="I49" s="5" t="s">
        <v>17</v>
      </c>
      <c r="J49" s="17">
        <f t="shared" si="11"/>
        <v>9</v>
      </c>
      <c r="K49" s="17">
        <f t="shared" si="26"/>
        <v>550</v>
      </c>
      <c r="L49" s="17" t="str">
        <f t="shared" si="13"/>
        <v>命中7</v>
      </c>
      <c r="M49" s="17" t="str">
        <f t="shared" si="8"/>
        <v>红色命中</v>
      </c>
      <c r="N49" s="39">
        <f t="shared" si="14"/>
        <v>0.5</v>
      </c>
      <c r="O49" s="40" t="str">
        <f t="shared" si="15"/>
        <v>命中+550|商城购买及试练之塔积分兑换。</v>
      </c>
      <c r="P49" s="11">
        <f t="shared" si="16"/>
        <v>9</v>
      </c>
      <c r="V49" s="9" t="str">
        <f t="shared" si="49"/>
        <v>闪避7</v>
      </c>
      <c r="W49" s="12">
        <f t="shared" si="50"/>
        <v>1100</v>
      </c>
      <c r="Y49" s="9" t="str">
        <f>$AC2&amp;AQ$1</f>
        <v>红色破法</v>
      </c>
      <c r="Z49" s="12">
        <f>AQ2</f>
        <v>0.5</v>
      </c>
    </row>
    <row r="50" spans="1:26" ht="17.25" thickBot="1">
      <c r="A50" s="3">
        <f t="shared" si="9"/>
        <v>810110</v>
      </c>
      <c r="B50" s="4" t="str">
        <f t="shared" si="7"/>
        <v>红色1级闪避印记</v>
      </c>
      <c r="C50" s="5">
        <v>1</v>
      </c>
      <c r="D50" s="5">
        <v>1</v>
      </c>
      <c r="E50" s="57" t="str">
        <f t="shared" si="10"/>
        <v>10_100</v>
      </c>
      <c r="F50" s="4" t="str">
        <f t="shared" ref="F50:F55" si="51">IF(H50=0,0,A51&amp;"="&amp;H50)</f>
        <v>810210=3</v>
      </c>
      <c r="G50" s="6"/>
      <c r="H50" s="5">
        <v>3</v>
      </c>
      <c r="I50" s="5" t="s">
        <v>18</v>
      </c>
      <c r="J50" s="6">
        <f t="shared" si="11"/>
        <v>10</v>
      </c>
      <c r="K50" s="6">
        <f t="shared" si="26"/>
        <v>100</v>
      </c>
      <c r="L50" s="6" t="str">
        <f t="shared" si="13"/>
        <v>闪避1</v>
      </c>
      <c r="M50" s="6" t="str">
        <f t="shared" si="8"/>
        <v>红色闪避</v>
      </c>
      <c r="N50" s="37">
        <f t="shared" si="14"/>
        <v>0.5</v>
      </c>
      <c r="O50" s="40" t="str">
        <f t="shared" si="15"/>
        <v>闪避+100|商城购买及试练之塔积分兑换。</v>
      </c>
      <c r="P50" s="11">
        <f t="shared" si="16"/>
        <v>10</v>
      </c>
      <c r="V50" s="9" t="str">
        <f t="shared" ref="V50:V56" si="52">AJ$8&amp;$AB9</f>
        <v>暴击1</v>
      </c>
      <c r="W50" s="12">
        <f t="shared" ref="W50:W56" si="53">AJ9</f>
        <v>200</v>
      </c>
      <c r="Y50" s="9" t="str">
        <f>$AC3&amp;AQ$1</f>
        <v>蓝色破法</v>
      </c>
      <c r="Z50" s="12">
        <f>AQ3</f>
        <v>1</v>
      </c>
    </row>
    <row r="51" spans="1:26" ht="17.25" thickBot="1">
      <c r="A51" s="3">
        <f t="shared" si="9"/>
        <v>810210</v>
      </c>
      <c r="B51" s="8" t="str">
        <f t="shared" si="7"/>
        <v>红色2级闪避印记</v>
      </c>
      <c r="C51" s="10">
        <v>1</v>
      </c>
      <c r="D51" s="10">
        <v>2</v>
      </c>
      <c r="E51" s="57" t="str">
        <f t="shared" si="10"/>
        <v>10_175</v>
      </c>
      <c r="F51" s="8" t="str">
        <f t="shared" si="51"/>
        <v>810310=3</v>
      </c>
      <c r="G51" s="11"/>
      <c r="H51" s="10">
        <v>3</v>
      </c>
      <c r="I51" s="5" t="s">
        <v>18</v>
      </c>
      <c r="J51" s="11">
        <f t="shared" si="11"/>
        <v>10</v>
      </c>
      <c r="K51" s="11">
        <f t="shared" si="26"/>
        <v>175</v>
      </c>
      <c r="L51" s="11" t="str">
        <f t="shared" si="13"/>
        <v>闪避2</v>
      </c>
      <c r="M51" s="11" t="str">
        <f t="shared" si="8"/>
        <v>红色闪避</v>
      </c>
      <c r="N51" s="38">
        <f t="shared" si="14"/>
        <v>0.5</v>
      </c>
      <c r="O51" s="40" t="str">
        <f t="shared" si="15"/>
        <v>闪避+175|商城购买及试练之塔积分兑换。</v>
      </c>
      <c r="P51" s="11">
        <f t="shared" si="16"/>
        <v>10</v>
      </c>
      <c r="V51" s="9" t="str">
        <f t="shared" si="52"/>
        <v>暴击2</v>
      </c>
      <c r="W51" s="12">
        <f t="shared" si="53"/>
        <v>350</v>
      </c>
      <c r="Y51" s="9" t="str">
        <f>$AC4&amp;AQ$1</f>
        <v>黄色破法</v>
      </c>
      <c r="Z51" s="12">
        <f>AQ4</f>
        <v>0</v>
      </c>
    </row>
    <row r="52" spans="1:26" ht="17.25" thickBot="1">
      <c r="A52" s="3">
        <f t="shared" si="9"/>
        <v>810310</v>
      </c>
      <c r="B52" s="8" t="str">
        <f t="shared" si="7"/>
        <v>红色3级闪避印记</v>
      </c>
      <c r="C52" s="10">
        <v>1</v>
      </c>
      <c r="D52" s="10">
        <v>3</v>
      </c>
      <c r="E52" s="57" t="str">
        <f t="shared" si="10"/>
        <v>10_250</v>
      </c>
      <c r="F52" s="8" t="str">
        <f t="shared" si="51"/>
        <v>810410=3</v>
      </c>
      <c r="G52" s="11"/>
      <c r="H52" s="10">
        <v>3</v>
      </c>
      <c r="I52" s="5" t="s">
        <v>18</v>
      </c>
      <c r="J52" s="11">
        <f t="shared" si="11"/>
        <v>10</v>
      </c>
      <c r="K52" s="11">
        <f t="shared" si="26"/>
        <v>250</v>
      </c>
      <c r="L52" s="11" t="str">
        <f t="shared" si="13"/>
        <v>闪避3</v>
      </c>
      <c r="M52" s="11" t="str">
        <f t="shared" si="8"/>
        <v>红色闪避</v>
      </c>
      <c r="N52" s="38">
        <f t="shared" si="14"/>
        <v>0.5</v>
      </c>
      <c r="O52" s="40" t="str">
        <f t="shared" si="15"/>
        <v>闪避+250|商城购买及试练之塔积分兑换。</v>
      </c>
      <c r="P52" s="11">
        <f t="shared" si="16"/>
        <v>10</v>
      </c>
      <c r="V52" s="9" t="str">
        <f t="shared" si="52"/>
        <v>暴击3</v>
      </c>
      <c r="W52" s="12">
        <f t="shared" si="53"/>
        <v>500</v>
      </c>
      <c r="Y52" s="9" t="str">
        <f>$AC5&amp;AQ$1</f>
        <v>紫色破法</v>
      </c>
      <c r="Z52" s="12">
        <f>AQ5</f>
        <v>0</v>
      </c>
    </row>
    <row r="53" spans="1:26" ht="17.25" thickBot="1">
      <c r="A53" s="3">
        <f t="shared" si="9"/>
        <v>810410</v>
      </c>
      <c r="B53" s="8" t="str">
        <f t="shared" si="7"/>
        <v>红色4级闪避印记</v>
      </c>
      <c r="C53" s="10">
        <v>1</v>
      </c>
      <c r="D53" s="10">
        <v>4</v>
      </c>
      <c r="E53" s="57" t="str">
        <f t="shared" si="10"/>
        <v>10_325</v>
      </c>
      <c r="F53" s="8" t="str">
        <f t="shared" si="51"/>
        <v>810510=3</v>
      </c>
      <c r="G53" s="11"/>
      <c r="H53" s="10">
        <v>3</v>
      </c>
      <c r="I53" s="5" t="s">
        <v>18</v>
      </c>
      <c r="J53" s="11">
        <f t="shared" si="11"/>
        <v>10</v>
      </c>
      <c r="K53" s="11">
        <f t="shared" si="26"/>
        <v>325</v>
      </c>
      <c r="L53" s="11" t="str">
        <f t="shared" si="13"/>
        <v>闪避4</v>
      </c>
      <c r="M53" s="11" t="str">
        <f t="shared" si="8"/>
        <v>红色闪避</v>
      </c>
      <c r="N53" s="38">
        <f t="shared" si="14"/>
        <v>0.5</v>
      </c>
      <c r="O53" s="40" t="str">
        <f t="shared" si="15"/>
        <v>闪避+325|商城购买及试练之塔积分兑换。</v>
      </c>
      <c r="P53" s="11">
        <f t="shared" si="16"/>
        <v>10</v>
      </c>
      <c r="V53" s="9" t="str">
        <f t="shared" si="52"/>
        <v>暴击4</v>
      </c>
      <c r="W53" s="12">
        <f t="shared" si="53"/>
        <v>650</v>
      </c>
      <c r="Y53" s="9" t="str">
        <f>$AC2&amp;AR$1</f>
        <v>红色击退</v>
      </c>
      <c r="Z53" s="12">
        <f>AR2</f>
        <v>1</v>
      </c>
    </row>
    <row r="54" spans="1:26" ht="17.25" thickBot="1">
      <c r="A54" s="3">
        <f t="shared" si="9"/>
        <v>810510</v>
      </c>
      <c r="B54" s="8" t="str">
        <f t="shared" si="7"/>
        <v>红色5级闪避印记</v>
      </c>
      <c r="C54" s="10">
        <v>1</v>
      </c>
      <c r="D54" s="10">
        <v>5</v>
      </c>
      <c r="E54" s="57" t="str">
        <f t="shared" si="10"/>
        <v>10_400</v>
      </c>
      <c r="F54" s="8" t="str">
        <f t="shared" si="51"/>
        <v>810610=3</v>
      </c>
      <c r="G54" s="11"/>
      <c r="H54" s="10">
        <v>3</v>
      </c>
      <c r="I54" s="5" t="s">
        <v>18</v>
      </c>
      <c r="J54" s="11">
        <f t="shared" si="11"/>
        <v>10</v>
      </c>
      <c r="K54" s="11">
        <f t="shared" si="26"/>
        <v>400</v>
      </c>
      <c r="L54" s="11" t="str">
        <f t="shared" si="13"/>
        <v>闪避5</v>
      </c>
      <c r="M54" s="11" t="str">
        <f t="shared" si="8"/>
        <v>红色闪避</v>
      </c>
      <c r="N54" s="38">
        <f t="shared" si="14"/>
        <v>0.5</v>
      </c>
      <c r="O54" s="40" t="str">
        <f t="shared" si="15"/>
        <v>闪避+400|商城购买及试练之塔积分兑换。</v>
      </c>
      <c r="P54" s="11">
        <f t="shared" si="16"/>
        <v>10</v>
      </c>
      <c r="V54" s="9" t="str">
        <f t="shared" si="52"/>
        <v>暴击5</v>
      </c>
      <c r="W54" s="12">
        <f t="shared" si="53"/>
        <v>800</v>
      </c>
      <c r="Y54" s="9" t="str">
        <f>$AC3&amp;AR$1</f>
        <v>蓝色击退</v>
      </c>
      <c r="Z54" s="12">
        <f>AR3</f>
        <v>1</v>
      </c>
    </row>
    <row r="55" spans="1:26" ht="17.25" thickBot="1">
      <c r="A55" s="3">
        <f t="shared" si="9"/>
        <v>810610</v>
      </c>
      <c r="B55" s="8" t="str">
        <f t="shared" si="7"/>
        <v>红色6级闪避印记</v>
      </c>
      <c r="C55" s="10">
        <v>1</v>
      </c>
      <c r="D55" s="10">
        <v>6</v>
      </c>
      <c r="E55" s="57" t="str">
        <f t="shared" si="10"/>
        <v>10_475</v>
      </c>
      <c r="F55" s="8" t="str">
        <f t="shared" si="51"/>
        <v>810710=3</v>
      </c>
      <c r="G55" s="11"/>
      <c r="H55" s="10">
        <v>3</v>
      </c>
      <c r="I55" s="5" t="s">
        <v>18</v>
      </c>
      <c r="J55" s="11">
        <f t="shared" si="11"/>
        <v>10</v>
      </c>
      <c r="K55" s="11">
        <f t="shared" si="26"/>
        <v>475</v>
      </c>
      <c r="L55" s="11" t="str">
        <f t="shared" si="13"/>
        <v>闪避6</v>
      </c>
      <c r="M55" s="11" t="str">
        <f t="shared" si="8"/>
        <v>红色闪避</v>
      </c>
      <c r="N55" s="38">
        <f t="shared" si="14"/>
        <v>0.5</v>
      </c>
      <c r="O55" s="40" t="str">
        <f t="shared" si="15"/>
        <v>闪避+475|商城购买及试练之塔积分兑换。</v>
      </c>
      <c r="P55" s="11">
        <f t="shared" si="16"/>
        <v>10</v>
      </c>
      <c r="V55" s="9" t="str">
        <f t="shared" si="52"/>
        <v>暴击6</v>
      </c>
      <c r="W55" s="12">
        <f t="shared" si="53"/>
        <v>950</v>
      </c>
      <c r="Y55" s="9" t="str">
        <f>$AC4&amp;AR$1</f>
        <v>黄色击退</v>
      </c>
      <c r="Z55" s="12">
        <f>AR4</f>
        <v>1</v>
      </c>
    </row>
    <row r="56" spans="1:26" ht="17.25" thickBot="1">
      <c r="A56" s="3">
        <f t="shared" si="9"/>
        <v>810710</v>
      </c>
      <c r="B56" s="15" t="str">
        <f t="shared" si="7"/>
        <v>红色7级闪避印记</v>
      </c>
      <c r="C56" s="16">
        <v>1</v>
      </c>
      <c r="D56" s="16">
        <v>7</v>
      </c>
      <c r="E56" s="57" t="str">
        <f t="shared" si="10"/>
        <v>10_550</v>
      </c>
      <c r="F56" s="15">
        <f>IF(H56=0,0,A45&amp;"="&amp;H56)</f>
        <v>0</v>
      </c>
      <c r="G56" s="17"/>
      <c r="H56" s="16">
        <v>0</v>
      </c>
      <c r="I56" s="5" t="s">
        <v>18</v>
      </c>
      <c r="J56" s="17">
        <f t="shared" si="11"/>
        <v>10</v>
      </c>
      <c r="K56" s="17">
        <f t="shared" si="26"/>
        <v>550</v>
      </c>
      <c r="L56" s="17" t="str">
        <f t="shared" si="13"/>
        <v>闪避7</v>
      </c>
      <c r="M56" s="17" t="str">
        <f t="shared" si="8"/>
        <v>红色闪避</v>
      </c>
      <c r="N56" s="39">
        <f t="shared" si="14"/>
        <v>0.5</v>
      </c>
      <c r="O56" s="40" t="str">
        <f t="shared" si="15"/>
        <v>闪避+550|商城购买及试练之塔积分兑换。</v>
      </c>
      <c r="P56" s="11">
        <f t="shared" si="16"/>
        <v>10</v>
      </c>
      <c r="V56" s="9" t="str">
        <f t="shared" si="52"/>
        <v>暴击7</v>
      </c>
      <c r="W56" s="12">
        <f t="shared" si="53"/>
        <v>1100</v>
      </c>
      <c r="Y56" s="9" t="str">
        <f>$AC5&amp;AR$1</f>
        <v>紫色击退</v>
      </c>
      <c r="Z56" s="12">
        <f>AR5</f>
        <v>0</v>
      </c>
    </row>
    <row r="57" spans="1:26" ht="17.25" thickBot="1">
      <c r="A57" s="3">
        <f t="shared" si="9"/>
        <v>810111</v>
      </c>
      <c r="B57" s="4" t="str">
        <f t="shared" si="7"/>
        <v>红色1级暴击印记</v>
      </c>
      <c r="C57" s="5">
        <v>1</v>
      </c>
      <c r="D57" s="5">
        <v>1</v>
      </c>
      <c r="E57" s="57" t="str">
        <f t="shared" si="10"/>
        <v>11_200</v>
      </c>
      <c r="F57" s="4" t="str">
        <f t="shared" ref="F57:F62" si="54">IF(H57=0,0,A58&amp;"="&amp;H57)</f>
        <v>810211=3</v>
      </c>
      <c r="G57" s="6"/>
      <c r="H57" s="5">
        <v>3</v>
      </c>
      <c r="I57" s="5" t="s">
        <v>19</v>
      </c>
      <c r="J57" s="6">
        <f t="shared" si="11"/>
        <v>11</v>
      </c>
      <c r="K57" s="6">
        <f t="shared" si="26"/>
        <v>200</v>
      </c>
      <c r="L57" s="6" t="str">
        <f t="shared" si="13"/>
        <v>暴击1</v>
      </c>
      <c r="M57" s="6" t="str">
        <f t="shared" si="8"/>
        <v>红色暴击</v>
      </c>
      <c r="N57" s="37">
        <f t="shared" si="14"/>
        <v>1</v>
      </c>
      <c r="O57" s="40" t="str">
        <f t="shared" si="15"/>
        <v>暴击+200|商城购买及试练之塔积分兑换。</v>
      </c>
      <c r="P57" s="11">
        <f t="shared" si="16"/>
        <v>11</v>
      </c>
      <c r="V57" s="9" t="str">
        <f t="shared" ref="V57:V63" si="55">AK$8&amp;$AB9</f>
        <v>抗暴1</v>
      </c>
      <c r="W57" s="12">
        <f t="shared" ref="W57:W63" si="56">AK9</f>
        <v>200</v>
      </c>
      <c r="Y57" s="9" t="str">
        <f>$AC2&amp;AS$1</f>
        <v>红色眩晕</v>
      </c>
      <c r="Z57" s="12">
        <f>AS2</f>
        <v>1</v>
      </c>
    </row>
    <row r="58" spans="1:26" ht="17.25" thickBot="1">
      <c r="A58" s="3">
        <f t="shared" si="9"/>
        <v>810211</v>
      </c>
      <c r="B58" s="8" t="str">
        <f t="shared" si="7"/>
        <v>红色2级暴击印记</v>
      </c>
      <c r="C58" s="10">
        <v>1</v>
      </c>
      <c r="D58" s="10">
        <v>2</v>
      </c>
      <c r="E58" s="57" t="str">
        <f t="shared" si="10"/>
        <v>11_350</v>
      </c>
      <c r="F58" s="8" t="str">
        <f t="shared" si="54"/>
        <v>810311=3</v>
      </c>
      <c r="G58" s="11"/>
      <c r="H58" s="10">
        <v>3</v>
      </c>
      <c r="I58" s="5" t="s">
        <v>19</v>
      </c>
      <c r="J58" s="11">
        <f t="shared" si="11"/>
        <v>11</v>
      </c>
      <c r="K58" s="11">
        <f t="shared" si="26"/>
        <v>350</v>
      </c>
      <c r="L58" s="11" t="str">
        <f t="shared" si="13"/>
        <v>暴击2</v>
      </c>
      <c r="M58" s="11" t="str">
        <f t="shared" si="8"/>
        <v>红色暴击</v>
      </c>
      <c r="N58" s="38">
        <f t="shared" si="14"/>
        <v>1</v>
      </c>
      <c r="O58" s="40" t="str">
        <f t="shared" si="15"/>
        <v>暴击+350|商城购买及试练之塔积分兑换。</v>
      </c>
      <c r="P58" s="11">
        <f t="shared" si="16"/>
        <v>11</v>
      </c>
      <c r="V58" s="9" t="str">
        <f t="shared" si="55"/>
        <v>抗暴2</v>
      </c>
      <c r="W58" s="12">
        <f t="shared" si="56"/>
        <v>350</v>
      </c>
      <c r="Y58" s="9" t="str">
        <f>$AC3&amp;AS$1</f>
        <v>蓝色眩晕</v>
      </c>
      <c r="Z58" s="12">
        <f>AS3</f>
        <v>1</v>
      </c>
    </row>
    <row r="59" spans="1:26" ht="17.25" thickBot="1">
      <c r="A59" s="3">
        <f t="shared" si="9"/>
        <v>810311</v>
      </c>
      <c r="B59" s="8" t="str">
        <f t="shared" si="7"/>
        <v>红色3级暴击印记</v>
      </c>
      <c r="C59" s="10">
        <v>1</v>
      </c>
      <c r="D59" s="10">
        <v>3</v>
      </c>
      <c r="E59" s="57" t="str">
        <f t="shared" si="10"/>
        <v>11_500</v>
      </c>
      <c r="F59" s="8" t="str">
        <f t="shared" si="54"/>
        <v>810411=3</v>
      </c>
      <c r="G59" s="11"/>
      <c r="H59" s="10">
        <v>3</v>
      </c>
      <c r="I59" s="5" t="s">
        <v>19</v>
      </c>
      <c r="J59" s="11">
        <f t="shared" si="11"/>
        <v>11</v>
      </c>
      <c r="K59" s="11">
        <f t="shared" si="26"/>
        <v>500</v>
      </c>
      <c r="L59" s="11" t="str">
        <f t="shared" si="13"/>
        <v>暴击3</v>
      </c>
      <c r="M59" s="11" t="str">
        <f t="shared" si="8"/>
        <v>红色暴击</v>
      </c>
      <c r="N59" s="38">
        <f t="shared" si="14"/>
        <v>1</v>
      </c>
      <c r="O59" s="40" t="str">
        <f t="shared" si="15"/>
        <v>暴击+500|商城购买及试练之塔积分兑换。</v>
      </c>
      <c r="P59" s="11">
        <f t="shared" si="16"/>
        <v>11</v>
      </c>
      <c r="V59" s="9" t="str">
        <f t="shared" si="55"/>
        <v>抗暴3</v>
      </c>
      <c r="W59" s="12">
        <f t="shared" si="56"/>
        <v>500</v>
      </c>
      <c r="Y59" s="9" t="str">
        <f>$AC4&amp;AS$1</f>
        <v>黄色眩晕</v>
      </c>
      <c r="Z59" s="12">
        <f>AS4</f>
        <v>1</v>
      </c>
    </row>
    <row r="60" spans="1:26" ht="17.25" thickBot="1">
      <c r="A60" s="3">
        <f t="shared" si="9"/>
        <v>810411</v>
      </c>
      <c r="B60" s="8" t="str">
        <f t="shared" si="7"/>
        <v>红色4级暴击印记</v>
      </c>
      <c r="C60" s="10">
        <v>1</v>
      </c>
      <c r="D60" s="10">
        <v>4</v>
      </c>
      <c r="E60" s="57" t="str">
        <f t="shared" si="10"/>
        <v>11_650</v>
      </c>
      <c r="F60" s="8" t="str">
        <f t="shared" si="54"/>
        <v>810511=3</v>
      </c>
      <c r="G60" s="11"/>
      <c r="H60" s="10">
        <v>3</v>
      </c>
      <c r="I60" s="5" t="s">
        <v>19</v>
      </c>
      <c r="J60" s="11">
        <f t="shared" si="11"/>
        <v>11</v>
      </c>
      <c r="K60" s="11">
        <f t="shared" si="26"/>
        <v>650</v>
      </c>
      <c r="L60" s="11" t="str">
        <f t="shared" si="13"/>
        <v>暴击4</v>
      </c>
      <c r="M60" s="11" t="str">
        <f t="shared" si="8"/>
        <v>红色暴击</v>
      </c>
      <c r="N60" s="38">
        <f t="shared" si="14"/>
        <v>1</v>
      </c>
      <c r="O60" s="40" t="str">
        <f t="shared" si="15"/>
        <v>暴击+650|商城购买及试练之塔积分兑换。</v>
      </c>
      <c r="P60" s="11">
        <f t="shared" si="16"/>
        <v>11</v>
      </c>
      <c r="V60" s="9" t="str">
        <f t="shared" si="55"/>
        <v>抗暴4</v>
      </c>
      <c r="W60" s="12">
        <f t="shared" si="56"/>
        <v>650</v>
      </c>
      <c r="Y60" s="9" t="str">
        <f>$AC5&amp;AS$1</f>
        <v>紫色眩晕</v>
      </c>
      <c r="Z60" s="12">
        <f>AS5</f>
        <v>0</v>
      </c>
    </row>
    <row r="61" spans="1:26" ht="17.25" thickBot="1">
      <c r="A61" s="3">
        <f t="shared" si="9"/>
        <v>810511</v>
      </c>
      <c r="B61" s="8" t="str">
        <f t="shared" si="7"/>
        <v>红色5级暴击印记</v>
      </c>
      <c r="C61" s="10">
        <v>1</v>
      </c>
      <c r="D61" s="10">
        <v>5</v>
      </c>
      <c r="E61" s="57" t="str">
        <f t="shared" si="10"/>
        <v>11_800</v>
      </c>
      <c r="F61" s="8" t="str">
        <f t="shared" si="54"/>
        <v>810611=3</v>
      </c>
      <c r="G61" s="11"/>
      <c r="H61" s="10">
        <v>3</v>
      </c>
      <c r="I61" s="5" t="s">
        <v>19</v>
      </c>
      <c r="J61" s="11">
        <f t="shared" si="11"/>
        <v>11</v>
      </c>
      <c r="K61" s="11">
        <f t="shared" si="26"/>
        <v>800</v>
      </c>
      <c r="L61" s="11" t="str">
        <f t="shared" si="13"/>
        <v>暴击5</v>
      </c>
      <c r="M61" s="11" t="str">
        <f t="shared" si="8"/>
        <v>红色暴击</v>
      </c>
      <c r="N61" s="38">
        <f t="shared" si="14"/>
        <v>1</v>
      </c>
      <c r="O61" s="40" t="str">
        <f t="shared" si="15"/>
        <v>暴击+800|商城购买及试练之塔积分兑换。</v>
      </c>
      <c r="P61" s="11">
        <f t="shared" si="16"/>
        <v>11</v>
      </c>
      <c r="V61" s="9" t="str">
        <f t="shared" si="55"/>
        <v>抗暴5</v>
      </c>
      <c r="W61" s="12">
        <f t="shared" si="56"/>
        <v>800</v>
      </c>
      <c r="Y61" s="9" t="str">
        <f>$AC2&amp;AT$1</f>
        <v>红色减速</v>
      </c>
      <c r="Z61" s="12">
        <f>AT2</f>
        <v>1</v>
      </c>
    </row>
    <row r="62" spans="1:26" ht="17.25" thickBot="1">
      <c r="A62" s="3">
        <f t="shared" si="9"/>
        <v>810611</v>
      </c>
      <c r="B62" s="8" t="str">
        <f t="shared" si="7"/>
        <v>红色6级暴击印记</v>
      </c>
      <c r="C62" s="10">
        <v>1</v>
      </c>
      <c r="D62" s="10">
        <v>6</v>
      </c>
      <c r="E62" s="57" t="str">
        <f t="shared" si="10"/>
        <v>11_950</v>
      </c>
      <c r="F62" s="8" t="str">
        <f t="shared" si="54"/>
        <v>810711=3</v>
      </c>
      <c r="G62" s="11"/>
      <c r="H62" s="10">
        <v>3</v>
      </c>
      <c r="I62" s="5" t="s">
        <v>19</v>
      </c>
      <c r="J62" s="11">
        <f t="shared" si="11"/>
        <v>11</v>
      </c>
      <c r="K62" s="11">
        <f t="shared" si="26"/>
        <v>950</v>
      </c>
      <c r="L62" s="11" t="str">
        <f t="shared" si="13"/>
        <v>暴击6</v>
      </c>
      <c r="M62" s="11" t="str">
        <f t="shared" si="8"/>
        <v>红色暴击</v>
      </c>
      <c r="N62" s="38">
        <f t="shared" si="14"/>
        <v>1</v>
      </c>
      <c r="O62" s="40" t="str">
        <f t="shared" si="15"/>
        <v>暴击+950|商城购买及试练之塔积分兑换。</v>
      </c>
      <c r="P62" s="11">
        <f t="shared" si="16"/>
        <v>11</v>
      </c>
      <c r="V62" s="9" t="str">
        <f t="shared" si="55"/>
        <v>抗暴6</v>
      </c>
      <c r="W62" s="12">
        <f t="shared" si="56"/>
        <v>950</v>
      </c>
      <c r="Y62" s="9" t="str">
        <f>$AC3&amp;AT$1</f>
        <v>蓝色减速</v>
      </c>
      <c r="Z62" s="12">
        <f>AT3</f>
        <v>1</v>
      </c>
    </row>
    <row r="63" spans="1:26" ht="17.25" thickBot="1">
      <c r="A63" s="3">
        <f t="shared" si="9"/>
        <v>810711</v>
      </c>
      <c r="B63" s="15" t="str">
        <f t="shared" si="7"/>
        <v>红色7级暴击印记</v>
      </c>
      <c r="C63" s="16">
        <v>1</v>
      </c>
      <c r="D63" s="16">
        <v>7</v>
      </c>
      <c r="E63" s="57" t="str">
        <f t="shared" si="10"/>
        <v>11_1100</v>
      </c>
      <c r="F63" s="15">
        <f>IF(H63=0,0,A52&amp;"="&amp;H63)</f>
        <v>0</v>
      </c>
      <c r="G63" s="17"/>
      <c r="H63" s="16">
        <v>0</v>
      </c>
      <c r="I63" s="5" t="s">
        <v>19</v>
      </c>
      <c r="J63" s="17">
        <f t="shared" si="11"/>
        <v>11</v>
      </c>
      <c r="K63" s="17">
        <f t="shared" si="26"/>
        <v>1100</v>
      </c>
      <c r="L63" s="17" t="str">
        <f t="shared" si="13"/>
        <v>暴击7</v>
      </c>
      <c r="M63" s="17" t="str">
        <f t="shared" si="8"/>
        <v>红色暴击</v>
      </c>
      <c r="N63" s="39">
        <f t="shared" si="14"/>
        <v>1</v>
      </c>
      <c r="O63" s="40" t="str">
        <f t="shared" si="15"/>
        <v>暴击+1100|商城购买及试练之塔积分兑换。</v>
      </c>
      <c r="P63" s="11">
        <f t="shared" si="16"/>
        <v>11</v>
      </c>
      <c r="V63" s="9" t="str">
        <f t="shared" si="55"/>
        <v>抗暴7</v>
      </c>
      <c r="W63" s="12">
        <f t="shared" si="56"/>
        <v>1100</v>
      </c>
      <c r="Y63" s="9" t="str">
        <f>$AC4&amp;AT$1</f>
        <v>黄色减速</v>
      </c>
      <c r="Z63" s="12">
        <f>AT4</f>
        <v>1</v>
      </c>
    </row>
    <row r="64" spans="1:26" ht="17.25" thickBot="1">
      <c r="A64" s="3">
        <f t="shared" si="9"/>
        <v>810112</v>
      </c>
      <c r="B64" s="4" t="str">
        <f t="shared" si="7"/>
        <v>红色1级抗暴印记</v>
      </c>
      <c r="C64" s="5">
        <v>1</v>
      </c>
      <c r="D64" s="5">
        <v>1</v>
      </c>
      <c r="E64" s="57" t="str">
        <f t="shared" si="10"/>
        <v>12_100</v>
      </c>
      <c r="F64" s="4" t="str">
        <f t="shared" ref="F64:F69" si="57">IF(H64=0,0,A65&amp;"="&amp;H64)</f>
        <v>810212=3</v>
      </c>
      <c r="G64" s="6"/>
      <c r="H64" s="5">
        <v>3</v>
      </c>
      <c r="I64" s="5" t="s">
        <v>20</v>
      </c>
      <c r="J64" s="6">
        <f t="shared" si="11"/>
        <v>12</v>
      </c>
      <c r="K64" s="6">
        <f t="shared" si="26"/>
        <v>100</v>
      </c>
      <c r="L64" s="6" t="str">
        <f t="shared" si="13"/>
        <v>抗暴1</v>
      </c>
      <c r="M64" s="6" t="str">
        <f t="shared" si="8"/>
        <v>红色抗暴</v>
      </c>
      <c r="N64" s="37">
        <f t="shared" si="14"/>
        <v>0.5</v>
      </c>
      <c r="O64" s="40" t="str">
        <f t="shared" si="15"/>
        <v>抗暴+100|商城购买及试练之塔积分兑换。</v>
      </c>
      <c r="P64" s="11">
        <f t="shared" si="16"/>
        <v>12</v>
      </c>
      <c r="V64" s="9" t="str">
        <f t="shared" ref="V64:V70" si="58">AL$8&amp;$AB9</f>
        <v>吸血1</v>
      </c>
      <c r="W64" s="12">
        <f t="shared" ref="W64:W70" si="59">AL9</f>
        <v>200</v>
      </c>
      <c r="Y64" s="9" t="str">
        <f>$AC5&amp;AT$1</f>
        <v>紫色减速</v>
      </c>
      <c r="Z64" s="12">
        <f>AT5</f>
        <v>0</v>
      </c>
    </row>
    <row r="65" spans="1:26" ht="17.25" thickBot="1">
      <c r="A65" s="3">
        <f t="shared" si="9"/>
        <v>810212</v>
      </c>
      <c r="B65" s="8" t="str">
        <f t="shared" si="7"/>
        <v>红色2级抗暴印记</v>
      </c>
      <c r="C65" s="10">
        <v>1</v>
      </c>
      <c r="D65" s="10">
        <v>2</v>
      </c>
      <c r="E65" s="57" t="str">
        <f t="shared" si="10"/>
        <v>12_175</v>
      </c>
      <c r="F65" s="8" t="str">
        <f t="shared" si="57"/>
        <v>810312=3</v>
      </c>
      <c r="G65" s="11"/>
      <c r="H65" s="10">
        <v>3</v>
      </c>
      <c r="I65" s="5" t="s">
        <v>20</v>
      </c>
      <c r="J65" s="11">
        <f t="shared" si="11"/>
        <v>12</v>
      </c>
      <c r="K65" s="11">
        <f t="shared" si="26"/>
        <v>175</v>
      </c>
      <c r="L65" s="11" t="str">
        <f t="shared" si="13"/>
        <v>抗暴2</v>
      </c>
      <c r="M65" s="11" t="str">
        <f t="shared" si="8"/>
        <v>红色抗暴</v>
      </c>
      <c r="N65" s="38">
        <f t="shared" si="14"/>
        <v>0.5</v>
      </c>
      <c r="O65" s="40" t="str">
        <f t="shared" si="15"/>
        <v>抗暴+175|商城购买及试练之塔积分兑换。</v>
      </c>
      <c r="P65" s="11">
        <f t="shared" si="16"/>
        <v>12</v>
      </c>
      <c r="V65" s="9" t="str">
        <f t="shared" si="58"/>
        <v>吸血2</v>
      </c>
      <c r="W65" s="12">
        <f t="shared" si="59"/>
        <v>350</v>
      </c>
      <c r="Y65" s="9" t="str">
        <f>$AC2&amp;AU$1</f>
        <v>红色生命回复</v>
      </c>
      <c r="Z65" s="12">
        <f>AU2</f>
        <v>0</v>
      </c>
    </row>
    <row r="66" spans="1:26" ht="17.25" thickBot="1">
      <c r="A66" s="3">
        <f t="shared" si="9"/>
        <v>810312</v>
      </c>
      <c r="B66" s="8" t="str">
        <f t="shared" si="7"/>
        <v>红色3级抗暴印记</v>
      </c>
      <c r="C66" s="10">
        <v>1</v>
      </c>
      <c r="D66" s="10">
        <v>3</v>
      </c>
      <c r="E66" s="57" t="str">
        <f t="shared" si="10"/>
        <v>12_250</v>
      </c>
      <c r="F66" s="8" t="str">
        <f t="shared" si="57"/>
        <v>810412=3</v>
      </c>
      <c r="G66" s="11"/>
      <c r="H66" s="10">
        <v>3</v>
      </c>
      <c r="I66" s="5" t="s">
        <v>20</v>
      </c>
      <c r="J66" s="11">
        <f t="shared" si="11"/>
        <v>12</v>
      </c>
      <c r="K66" s="11">
        <f t="shared" si="26"/>
        <v>250</v>
      </c>
      <c r="L66" s="11" t="str">
        <f t="shared" si="13"/>
        <v>抗暴3</v>
      </c>
      <c r="M66" s="11" t="str">
        <f t="shared" si="8"/>
        <v>红色抗暴</v>
      </c>
      <c r="N66" s="38">
        <f t="shared" si="14"/>
        <v>0.5</v>
      </c>
      <c r="O66" s="40" t="str">
        <f t="shared" si="15"/>
        <v>抗暴+250|商城购买及试练之塔积分兑换。</v>
      </c>
      <c r="P66" s="11">
        <f t="shared" si="16"/>
        <v>12</v>
      </c>
      <c r="V66" s="9" t="str">
        <f t="shared" si="58"/>
        <v>吸血3</v>
      </c>
      <c r="W66" s="12">
        <f t="shared" si="59"/>
        <v>500</v>
      </c>
      <c r="Y66" s="9" t="str">
        <f>$AC3&amp;AU$1</f>
        <v>蓝色生命回复</v>
      </c>
      <c r="Z66" s="12">
        <f>AU3</f>
        <v>0</v>
      </c>
    </row>
    <row r="67" spans="1:26" ht="17.25" thickBot="1">
      <c r="A67" s="3">
        <f t="shared" si="9"/>
        <v>810412</v>
      </c>
      <c r="B67" s="8" t="str">
        <f t="shared" ref="B67:B130" si="60">VLOOKUP(C67,$AB$2:$AD$5,2,FALSE)&amp;D67&amp;"级"&amp;I67&amp;VLOOKUP(C67,$AB$2:$AD$5,3,FALSE)</f>
        <v>红色4级抗暴印记</v>
      </c>
      <c r="C67" s="10">
        <v>1</v>
      </c>
      <c r="D67" s="10">
        <v>4</v>
      </c>
      <c r="E67" s="57" t="str">
        <f t="shared" si="10"/>
        <v>12_325</v>
      </c>
      <c r="F67" s="8" t="str">
        <f t="shared" si="57"/>
        <v>810512=3</v>
      </c>
      <c r="G67" s="11"/>
      <c r="H67" s="10">
        <v>3</v>
      </c>
      <c r="I67" s="5" t="s">
        <v>20</v>
      </c>
      <c r="J67" s="11">
        <f t="shared" si="11"/>
        <v>12</v>
      </c>
      <c r="K67" s="11">
        <f t="shared" si="26"/>
        <v>325</v>
      </c>
      <c r="L67" s="11" t="str">
        <f t="shared" ref="L67:L130" si="61">I67&amp;D67</f>
        <v>抗暴4</v>
      </c>
      <c r="M67" s="11" t="str">
        <f t="shared" ref="M67:M130" si="62">VLOOKUP(C67,$AB$2:$AC$5,2,FALSE)&amp;I67</f>
        <v>红色抗暴</v>
      </c>
      <c r="N67" s="38">
        <f t="shared" si="14"/>
        <v>0.5</v>
      </c>
      <c r="O67" s="40" t="str">
        <f t="shared" si="15"/>
        <v>抗暴+325|商城购买及试练之塔积分兑换。</v>
      </c>
      <c r="P67" s="11">
        <f t="shared" si="16"/>
        <v>12</v>
      </c>
      <c r="V67" s="9" t="str">
        <f t="shared" si="58"/>
        <v>吸血4</v>
      </c>
      <c r="W67" s="12">
        <f t="shared" si="59"/>
        <v>650</v>
      </c>
      <c r="Y67" s="9" t="str">
        <f>$AC4&amp;AU$1</f>
        <v>黄色生命回复</v>
      </c>
      <c r="Z67" s="12">
        <f>AU4</f>
        <v>0</v>
      </c>
    </row>
    <row r="68" spans="1:26" ht="17.25" thickBot="1">
      <c r="A68" s="3">
        <f t="shared" ref="A68:A131" si="63">800000+C68*10000+D68*100+P68</f>
        <v>810512</v>
      </c>
      <c r="B68" s="8" t="str">
        <f t="shared" si="60"/>
        <v>红色5级抗暴印记</v>
      </c>
      <c r="C68" s="10">
        <v>1</v>
      </c>
      <c r="D68" s="10">
        <v>5</v>
      </c>
      <c r="E68" s="57" t="str">
        <f t="shared" ref="E68:E131" si="64">J68&amp;"_"&amp;K68</f>
        <v>12_400</v>
      </c>
      <c r="F68" s="8" t="str">
        <f t="shared" si="57"/>
        <v>810612=3</v>
      </c>
      <c r="G68" s="11"/>
      <c r="H68" s="10">
        <v>3</v>
      </c>
      <c r="I68" s="5" t="s">
        <v>20</v>
      </c>
      <c r="J68" s="11">
        <f t="shared" ref="J68:J131" si="65">VLOOKUP(I68,$R$1:$S$30,2,FALSE)</f>
        <v>12</v>
      </c>
      <c r="K68" s="11">
        <f t="shared" si="26"/>
        <v>400</v>
      </c>
      <c r="L68" s="11" t="str">
        <f t="shared" si="61"/>
        <v>抗暴5</v>
      </c>
      <c r="M68" s="11" t="str">
        <f t="shared" si="62"/>
        <v>红色抗暴</v>
      </c>
      <c r="N68" s="38">
        <f t="shared" ref="N68:N131" si="66">VLOOKUP(M68,$Y$1:$Z$120,2,FALSE)</f>
        <v>0.5</v>
      </c>
      <c r="O68" s="40" t="str">
        <f t="shared" ref="O68:O131" si="67">I68&amp;"+"&amp;K68&amp;"|商城购买及试练之塔积分兑换。"</f>
        <v>抗暴+400|商城购买及试练之塔积分兑换。</v>
      </c>
      <c r="P68" s="11">
        <f t="shared" ref="P68:P131" si="68">VLOOKUP(I68,$R$1:$T$30,3,FALSE)</f>
        <v>12</v>
      </c>
      <c r="V68" s="9" t="str">
        <f t="shared" si="58"/>
        <v>吸血5</v>
      </c>
      <c r="W68" s="12">
        <f t="shared" si="59"/>
        <v>800</v>
      </c>
      <c r="Y68" s="9" t="str">
        <f>$AC5&amp;AU$1</f>
        <v>紫色生命回复</v>
      </c>
      <c r="Z68" s="12">
        <f>AU5</f>
        <v>0</v>
      </c>
    </row>
    <row r="69" spans="1:26" ht="17.25" thickBot="1">
      <c r="A69" s="3">
        <f t="shared" si="63"/>
        <v>810612</v>
      </c>
      <c r="B69" s="8" t="str">
        <f t="shared" si="60"/>
        <v>红色6级抗暴印记</v>
      </c>
      <c r="C69" s="10">
        <v>1</v>
      </c>
      <c r="D69" s="10">
        <v>6</v>
      </c>
      <c r="E69" s="57" t="str">
        <f t="shared" si="64"/>
        <v>12_475</v>
      </c>
      <c r="F69" s="8" t="str">
        <f t="shared" si="57"/>
        <v>810712=3</v>
      </c>
      <c r="G69" s="11"/>
      <c r="H69" s="10">
        <v>3</v>
      </c>
      <c r="I69" s="5" t="s">
        <v>20</v>
      </c>
      <c r="J69" s="11">
        <f t="shared" si="65"/>
        <v>12</v>
      </c>
      <c r="K69" s="11">
        <f t="shared" si="26"/>
        <v>475</v>
      </c>
      <c r="L69" s="11" t="str">
        <f t="shared" si="61"/>
        <v>抗暴6</v>
      </c>
      <c r="M69" s="11" t="str">
        <f t="shared" si="62"/>
        <v>红色抗暴</v>
      </c>
      <c r="N69" s="38">
        <f t="shared" si="66"/>
        <v>0.5</v>
      </c>
      <c r="O69" s="40" t="str">
        <f t="shared" si="67"/>
        <v>抗暴+475|商城购买及试练之塔积分兑换。</v>
      </c>
      <c r="P69" s="11">
        <f t="shared" si="68"/>
        <v>12</v>
      </c>
      <c r="V69" s="9" t="str">
        <f t="shared" si="58"/>
        <v>吸血6</v>
      </c>
      <c r="W69" s="12">
        <f t="shared" si="59"/>
        <v>950</v>
      </c>
      <c r="Y69" s="9" t="str">
        <f>$AC2&amp;AV$1</f>
        <v>红色法力回复</v>
      </c>
      <c r="Z69" s="12">
        <f>AV2</f>
        <v>0</v>
      </c>
    </row>
    <row r="70" spans="1:26" ht="17.25" thickBot="1">
      <c r="A70" s="3">
        <f t="shared" si="63"/>
        <v>810712</v>
      </c>
      <c r="B70" s="15" t="str">
        <f t="shared" si="60"/>
        <v>红色7级抗暴印记</v>
      </c>
      <c r="C70" s="16">
        <v>1</v>
      </c>
      <c r="D70" s="16">
        <v>7</v>
      </c>
      <c r="E70" s="57" t="str">
        <f t="shared" si="64"/>
        <v>12_550</v>
      </c>
      <c r="F70" s="15">
        <f>IF(H70=0,0,A59&amp;"="&amp;H70)</f>
        <v>0</v>
      </c>
      <c r="G70" s="17"/>
      <c r="H70" s="16">
        <v>0</v>
      </c>
      <c r="I70" s="5" t="s">
        <v>20</v>
      </c>
      <c r="J70" s="17">
        <f t="shared" si="65"/>
        <v>12</v>
      </c>
      <c r="K70" s="17">
        <f t="shared" si="26"/>
        <v>550</v>
      </c>
      <c r="L70" s="17" t="str">
        <f t="shared" si="61"/>
        <v>抗暴7</v>
      </c>
      <c r="M70" s="17" t="str">
        <f t="shared" si="62"/>
        <v>红色抗暴</v>
      </c>
      <c r="N70" s="39">
        <f t="shared" si="66"/>
        <v>0.5</v>
      </c>
      <c r="O70" s="40" t="str">
        <f t="shared" si="67"/>
        <v>抗暴+550|商城购买及试练之塔积分兑换。</v>
      </c>
      <c r="P70" s="11">
        <f t="shared" si="68"/>
        <v>12</v>
      </c>
      <c r="V70" s="9" t="str">
        <f t="shared" si="58"/>
        <v>吸血7</v>
      </c>
      <c r="W70" s="12">
        <f t="shared" si="59"/>
        <v>1100</v>
      </c>
      <c r="Y70" s="9" t="str">
        <f>$AC3&amp;AV$1</f>
        <v>蓝色法力回复</v>
      </c>
      <c r="Z70" s="12">
        <f>AV3</f>
        <v>0</v>
      </c>
    </row>
    <row r="71" spans="1:26" ht="17.25" thickBot="1">
      <c r="A71" s="3">
        <f t="shared" si="63"/>
        <v>810114</v>
      </c>
      <c r="B71" s="4" t="str">
        <f t="shared" si="60"/>
        <v>红色1级反伤印记</v>
      </c>
      <c r="C71" s="5">
        <v>1</v>
      </c>
      <c r="D71" s="5">
        <v>1</v>
      </c>
      <c r="E71" s="57" t="str">
        <f t="shared" si="64"/>
        <v>14_100</v>
      </c>
      <c r="F71" s="4" t="str">
        <f t="shared" ref="F71:F76" si="69">IF(H71=0,0,A72&amp;"="&amp;H71)</f>
        <v>810214=3</v>
      </c>
      <c r="G71" s="6"/>
      <c r="H71" s="5">
        <v>3</v>
      </c>
      <c r="I71" s="5" t="s">
        <v>21</v>
      </c>
      <c r="J71" s="6">
        <f t="shared" si="65"/>
        <v>14</v>
      </c>
      <c r="K71" s="6">
        <f t="shared" si="26"/>
        <v>100</v>
      </c>
      <c r="L71" s="6" t="str">
        <f t="shared" si="61"/>
        <v>反伤1</v>
      </c>
      <c r="M71" s="6" t="str">
        <f t="shared" si="62"/>
        <v>红色反伤</v>
      </c>
      <c r="N71" s="37">
        <f t="shared" si="66"/>
        <v>0.5</v>
      </c>
      <c r="O71" s="40" t="str">
        <f t="shared" si="67"/>
        <v>反伤+100|商城购买及试练之塔积分兑换。</v>
      </c>
      <c r="P71" s="11">
        <f t="shared" si="68"/>
        <v>14</v>
      </c>
      <c r="V71" s="9" t="str">
        <f t="shared" ref="V71:V77" si="70">AM$8&amp;$AB9</f>
        <v>反伤1</v>
      </c>
      <c r="W71" s="12">
        <f t="shared" ref="W71:W77" si="71">AM9</f>
        <v>200</v>
      </c>
      <c r="Y71" s="9" t="str">
        <f>$AC4&amp;AV$1</f>
        <v>黄色法力回复</v>
      </c>
      <c r="Z71" s="12">
        <f>AV4</f>
        <v>0</v>
      </c>
    </row>
    <row r="72" spans="1:26" ht="17.25" thickBot="1">
      <c r="A72" s="3">
        <f t="shared" si="63"/>
        <v>810214</v>
      </c>
      <c r="B72" s="8" t="str">
        <f t="shared" si="60"/>
        <v>红色2级反伤印记</v>
      </c>
      <c r="C72" s="10">
        <v>1</v>
      </c>
      <c r="D72" s="10">
        <v>2</v>
      </c>
      <c r="E72" s="57" t="str">
        <f t="shared" si="64"/>
        <v>14_175</v>
      </c>
      <c r="F72" s="8" t="str">
        <f t="shared" si="69"/>
        <v>810314=3</v>
      </c>
      <c r="G72" s="11"/>
      <c r="H72" s="10">
        <v>3</v>
      </c>
      <c r="I72" s="5" t="s">
        <v>21</v>
      </c>
      <c r="J72" s="11">
        <f t="shared" si="65"/>
        <v>14</v>
      </c>
      <c r="K72" s="11">
        <f t="shared" si="26"/>
        <v>175</v>
      </c>
      <c r="L72" s="11" t="str">
        <f t="shared" si="61"/>
        <v>反伤2</v>
      </c>
      <c r="M72" s="11" t="str">
        <f t="shared" si="62"/>
        <v>红色反伤</v>
      </c>
      <c r="N72" s="38">
        <f t="shared" si="66"/>
        <v>0.5</v>
      </c>
      <c r="O72" s="40" t="str">
        <f t="shared" si="67"/>
        <v>反伤+175|商城购买及试练之塔积分兑换。</v>
      </c>
      <c r="P72" s="11">
        <f t="shared" si="68"/>
        <v>14</v>
      </c>
      <c r="V72" s="9" t="str">
        <f t="shared" si="70"/>
        <v>反伤2</v>
      </c>
      <c r="W72" s="12">
        <f t="shared" si="71"/>
        <v>350</v>
      </c>
      <c r="Y72" s="9" t="str">
        <f>$AC5&amp;AV$1</f>
        <v>紫色法力回复</v>
      </c>
      <c r="Z72" s="12">
        <f>AV5</f>
        <v>0</v>
      </c>
    </row>
    <row r="73" spans="1:26" ht="17.25" thickBot="1">
      <c r="A73" s="3">
        <f t="shared" si="63"/>
        <v>810314</v>
      </c>
      <c r="B73" s="8" t="str">
        <f t="shared" si="60"/>
        <v>红色3级反伤印记</v>
      </c>
      <c r="C73" s="10">
        <v>1</v>
      </c>
      <c r="D73" s="10">
        <v>3</v>
      </c>
      <c r="E73" s="57" t="str">
        <f t="shared" si="64"/>
        <v>14_250</v>
      </c>
      <c r="F73" s="8" t="str">
        <f t="shared" si="69"/>
        <v>810414=3</v>
      </c>
      <c r="G73" s="11"/>
      <c r="H73" s="10">
        <v>3</v>
      </c>
      <c r="I73" s="5" t="s">
        <v>21</v>
      </c>
      <c r="J73" s="11">
        <f t="shared" si="65"/>
        <v>14</v>
      </c>
      <c r="K73" s="11">
        <f t="shared" si="26"/>
        <v>250</v>
      </c>
      <c r="L73" s="11" t="str">
        <f t="shared" si="61"/>
        <v>反伤3</v>
      </c>
      <c r="M73" s="11" t="str">
        <f t="shared" si="62"/>
        <v>红色反伤</v>
      </c>
      <c r="N73" s="38">
        <f t="shared" si="66"/>
        <v>0.5</v>
      </c>
      <c r="O73" s="40" t="str">
        <f t="shared" si="67"/>
        <v>反伤+250|商城购买及试练之塔积分兑换。</v>
      </c>
      <c r="P73" s="11">
        <f t="shared" si="68"/>
        <v>14</v>
      </c>
      <c r="V73" s="9" t="str">
        <f t="shared" si="70"/>
        <v>反伤3</v>
      </c>
      <c r="W73" s="12">
        <f t="shared" si="71"/>
        <v>500</v>
      </c>
      <c r="Y73" s="9" t="str">
        <f>$AC2&amp;AW$1</f>
        <v>红色暴击伤害</v>
      </c>
      <c r="Z73" s="12">
        <f>AW2</f>
        <v>1</v>
      </c>
    </row>
    <row r="74" spans="1:26" ht="17.25" thickBot="1">
      <c r="A74" s="3">
        <f t="shared" si="63"/>
        <v>810414</v>
      </c>
      <c r="B74" s="8" t="str">
        <f t="shared" si="60"/>
        <v>红色4级反伤印记</v>
      </c>
      <c r="C74" s="10">
        <v>1</v>
      </c>
      <c r="D74" s="10">
        <v>4</v>
      </c>
      <c r="E74" s="57" t="str">
        <f t="shared" si="64"/>
        <v>14_325</v>
      </c>
      <c r="F74" s="8" t="str">
        <f t="shared" si="69"/>
        <v>810514=3</v>
      </c>
      <c r="G74" s="11"/>
      <c r="H74" s="10">
        <v>3</v>
      </c>
      <c r="I74" s="5" t="s">
        <v>21</v>
      </c>
      <c r="J74" s="11">
        <f t="shared" si="65"/>
        <v>14</v>
      </c>
      <c r="K74" s="11">
        <f t="shared" si="26"/>
        <v>325</v>
      </c>
      <c r="L74" s="11" t="str">
        <f t="shared" si="61"/>
        <v>反伤4</v>
      </c>
      <c r="M74" s="11" t="str">
        <f t="shared" si="62"/>
        <v>红色反伤</v>
      </c>
      <c r="N74" s="38">
        <f t="shared" si="66"/>
        <v>0.5</v>
      </c>
      <c r="O74" s="40" t="str">
        <f t="shared" si="67"/>
        <v>反伤+325|商城购买及试练之塔积分兑换。</v>
      </c>
      <c r="P74" s="11">
        <f t="shared" si="68"/>
        <v>14</v>
      </c>
      <c r="V74" s="9" t="str">
        <f t="shared" si="70"/>
        <v>反伤4</v>
      </c>
      <c r="W74" s="12">
        <f t="shared" si="71"/>
        <v>650</v>
      </c>
      <c r="Y74" s="9" t="str">
        <f>$AC3&amp;AW$1</f>
        <v>蓝色暴击伤害</v>
      </c>
      <c r="Z74" s="12">
        <f>AW3</f>
        <v>0.5</v>
      </c>
    </row>
    <row r="75" spans="1:26" ht="17.25" thickBot="1">
      <c r="A75" s="3">
        <f t="shared" si="63"/>
        <v>810514</v>
      </c>
      <c r="B75" s="8" t="str">
        <f t="shared" si="60"/>
        <v>红色5级反伤印记</v>
      </c>
      <c r="C75" s="10">
        <v>1</v>
      </c>
      <c r="D75" s="10">
        <v>5</v>
      </c>
      <c r="E75" s="57" t="str">
        <f t="shared" si="64"/>
        <v>14_400</v>
      </c>
      <c r="F75" s="8" t="str">
        <f t="shared" si="69"/>
        <v>810614=3</v>
      </c>
      <c r="G75" s="11"/>
      <c r="H75" s="10">
        <v>3</v>
      </c>
      <c r="I75" s="5" t="s">
        <v>21</v>
      </c>
      <c r="J75" s="11">
        <f t="shared" si="65"/>
        <v>14</v>
      </c>
      <c r="K75" s="11">
        <f t="shared" si="26"/>
        <v>400</v>
      </c>
      <c r="L75" s="11" t="str">
        <f t="shared" si="61"/>
        <v>反伤5</v>
      </c>
      <c r="M75" s="11" t="str">
        <f t="shared" si="62"/>
        <v>红色反伤</v>
      </c>
      <c r="N75" s="38">
        <f t="shared" si="66"/>
        <v>0.5</v>
      </c>
      <c r="O75" s="40" t="str">
        <f t="shared" si="67"/>
        <v>反伤+400|商城购买及试练之塔积分兑换。</v>
      </c>
      <c r="P75" s="11">
        <f t="shared" si="68"/>
        <v>14</v>
      </c>
      <c r="V75" s="9" t="str">
        <f t="shared" si="70"/>
        <v>反伤5</v>
      </c>
      <c r="W75" s="12">
        <f t="shared" si="71"/>
        <v>800</v>
      </c>
      <c r="Y75" s="9" t="str">
        <f>$AC4&amp;AW$1</f>
        <v>黄色暴击伤害</v>
      </c>
      <c r="Z75" s="12">
        <f>AW4</f>
        <v>0.5</v>
      </c>
    </row>
    <row r="76" spans="1:26" ht="17.25" thickBot="1">
      <c r="A76" s="3">
        <f t="shared" si="63"/>
        <v>810614</v>
      </c>
      <c r="B76" s="8" t="str">
        <f t="shared" si="60"/>
        <v>红色6级反伤印记</v>
      </c>
      <c r="C76" s="10">
        <v>1</v>
      </c>
      <c r="D76" s="10">
        <v>6</v>
      </c>
      <c r="E76" s="57" t="str">
        <f t="shared" si="64"/>
        <v>14_475</v>
      </c>
      <c r="F76" s="8" t="str">
        <f t="shared" si="69"/>
        <v>810714=3</v>
      </c>
      <c r="G76" s="11"/>
      <c r="H76" s="10">
        <v>3</v>
      </c>
      <c r="I76" s="5" t="s">
        <v>21</v>
      </c>
      <c r="J76" s="11">
        <f t="shared" si="65"/>
        <v>14</v>
      </c>
      <c r="K76" s="11">
        <f t="shared" si="26"/>
        <v>475</v>
      </c>
      <c r="L76" s="11" t="str">
        <f t="shared" si="61"/>
        <v>反伤6</v>
      </c>
      <c r="M76" s="11" t="str">
        <f t="shared" si="62"/>
        <v>红色反伤</v>
      </c>
      <c r="N76" s="38">
        <f t="shared" si="66"/>
        <v>0.5</v>
      </c>
      <c r="O76" s="40" t="str">
        <f t="shared" si="67"/>
        <v>反伤+475|商城购买及试练之塔积分兑换。</v>
      </c>
      <c r="P76" s="11">
        <f t="shared" si="68"/>
        <v>14</v>
      </c>
      <c r="V76" s="9" t="str">
        <f t="shared" si="70"/>
        <v>反伤6</v>
      </c>
      <c r="W76" s="12">
        <f t="shared" si="71"/>
        <v>950</v>
      </c>
      <c r="Y76" s="9" t="str">
        <f>$AC5&amp;AW$1</f>
        <v>紫色暴击伤害</v>
      </c>
      <c r="Z76" s="12">
        <f>AW5</f>
        <v>0</v>
      </c>
    </row>
    <row r="77" spans="1:26" ht="17.25" thickBot="1">
      <c r="A77" s="3">
        <f t="shared" si="63"/>
        <v>810714</v>
      </c>
      <c r="B77" s="15" t="str">
        <f t="shared" si="60"/>
        <v>红色7级反伤印记</v>
      </c>
      <c r="C77" s="16">
        <v>1</v>
      </c>
      <c r="D77" s="16">
        <v>7</v>
      </c>
      <c r="E77" s="57" t="str">
        <f t="shared" si="64"/>
        <v>14_550</v>
      </c>
      <c r="F77" s="15">
        <f>IF(H77=0,0,A66&amp;"="&amp;H77)</f>
        <v>0</v>
      </c>
      <c r="G77" s="17"/>
      <c r="H77" s="16">
        <v>0</v>
      </c>
      <c r="I77" s="5" t="s">
        <v>21</v>
      </c>
      <c r="J77" s="17">
        <f t="shared" si="65"/>
        <v>14</v>
      </c>
      <c r="K77" s="17">
        <f t="shared" si="26"/>
        <v>550</v>
      </c>
      <c r="L77" s="17" t="str">
        <f t="shared" si="61"/>
        <v>反伤7</v>
      </c>
      <c r="M77" s="17" t="str">
        <f t="shared" si="62"/>
        <v>红色反伤</v>
      </c>
      <c r="N77" s="39">
        <f t="shared" si="66"/>
        <v>0.5</v>
      </c>
      <c r="O77" s="40" t="str">
        <f t="shared" si="67"/>
        <v>反伤+550|商城购买及试练之塔积分兑换。</v>
      </c>
      <c r="P77" s="11">
        <f t="shared" si="68"/>
        <v>14</v>
      </c>
      <c r="V77" s="9" t="str">
        <f t="shared" si="70"/>
        <v>反伤7</v>
      </c>
      <c r="W77" s="12">
        <f t="shared" si="71"/>
        <v>1100</v>
      </c>
      <c r="Y77" s="9" t="str">
        <f>$AC2&amp;AX$1</f>
        <v>红色物攻精华</v>
      </c>
      <c r="Z77" s="12">
        <f>AX2</f>
        <v>0</v>
      </c>
    </row>
    <row r="78" spans="1:26" ht="17.25" thickBot="1">
      <c r="A78" s="3">
        <f t="shared" si="63"/>
        <v>810115</v>
      </c>
      <c r="B78" s="4" t="str">
        <f t="shared" si="60"/>
        <v>红色1级穿甲印记</v>
      </c>
      <c r="C78" s="5">
        <v>1</v>
      </c>
      <c r="D78" s="5">
        <v>1</v>
      </c>
      <c r="E78" s="57" t="str">
        <f t="shared" si="64"/>
        <v>15_100</v>
      </c>
      <c r="F78" s="4" t="str">
        <f t="shared" ref="F78:F83" si="72">IF(H78=0,0,A79&amp;"="&amp;H78)</f>
        <v>810215=3</v>
      </c>
      <c r="G78" s="6"/>
      <c r="H78" s="5">
        <v>3</v>
      </c>
      <c r="I78" s="5" t="s">
        <v>22</v>
      </c>
      <c r="J78" s="6">
        <f t="shared" si="65"/>
        <v>15</v>
      </c>
      <c r="K78" s="6">
        <f t="shared" si="26"/>
        <v>100</v>
      </c>
      <c r="L78" s="6" t="str">
        <f t="shared" si="61"/>
        <v>穿甲1</v>
      </c>
      <c r="M78" s="6" t="str">
        <f t="shared" si="62"/>
        <v>红色穿甲</v>
      </c>
      <c r="N78" s="37">
        <f t="shared" si="66"/>
        <v>0.5</v>
      </c>
      <c r="O78" s="40" t="str">
        <f t="shared" si="67"/>
        <v>穿甲+100|商城购买及试练之塔积分兑换。</v>
      </c>
      <c r="P78" s="11">
        <f t="shared" si="68"/>
        <v>15</v>
      </c>
      <c r="V78" s="9" t="str">
        <f t="shared" ref="V78:V84" si="73">AN$8&amp;$AB9</f>
        <v>穿甲1</v>
      </c>
      <c r="W78" s="12">
        <f t="shared" ref="W78:W84" si="74">AN9</f>
        <v>200</v>
      </c>
      <c r="Y78" s="9" t="str">
        <f>$AC3&amp;AX$1</f>
        <v>蓝色物攻精华</v>
      </c>
      <c r="Z78" s="12">
        <f>AX3</f>
        <v>0</v>
      </c>
    </row>
    <row r="79" spans="1:26" ht="17.25" thickBot="1">
      <c r="A79" s="3">
        <f t="shared" si="63"/>
        <v>810215</v>
      </c>
      <c r="B79" s="8" t="str">
        <f t="shared" si="60"/>
        <v>红色2级穿甲印记</v>
      </c>
      <c r="C79" s="10">
        <v>1</v>
      </c>
      <c r="D79" s="10">
        <v>2</v>
      </c>
      <c r="E79" s="57" t="str">
        <f t="shared" si="64"/>
        <v>15_175</v>
      </c>
      <c r="F79" s="8" t="str">
        <f t="shared" si="72"/>
        <v>810315=3</v>
      </c>
      <c r="G79" s="11"/>
      <c r="H79" s="10">
        <v>3</v>
      </c>
      <c r="I79" s="5" t="s">
        <v>22</v>
      </c>
      <c r="J79" s="11">
        <f t="shared" si="65"/>
        <v>15</v>
      </c>
      <c r="K79" s="11">
        <f t="shared" ref="K79:K142" si="75">ROUND(VLOOKUP(L79,$V$1:$W$188,2,FALSE)*N79,0)</f>
        <v>175</v>
      </c>
      <c r="L79" s="11" t="str">
        <f t="shared" si="61"/>
        <v>穿甲2</v>
      </c>
      <c r="M79" s="11" t="str">
        <f t="shared" si="62"/>
        <v>红色穿甲</v>
      </c>
      <c r="N79" s="38">
        <f t="shared" si="66"/>
        <v>0.5</v>
      </c>
      <c r="O79" s="40" t="str">
        <f t="shared" si="67"/>
        <v>穿甲+175|商城购买及试练之塔积分兑换。</v>
      </c>
      <c r="P79" s="11">
        <f t="shared" si="68"/>
        <v>15</v>
      </c>
      <c r="V79" s="9" t="str">
        <f t="shared" si="73"/>
        <v>穿甲2</v>
      </c>
      <c r="W79" s="12">
        <f t="shared" si="74"/>
        <v>350</v>
      </c>
      <c r="Y79" s="9" t="str">
        <f>$AC4&amp;AX$1</f>
        <v>黄色物攻精华</v>
      </c>
      <c r="Z79" s="12">
        <f>AX4</f>
        <v>0</v>
      </c>
    </row>
    <row r="80" spans="1:26" ht="17.25" thickBot="1">
      <c r="A80" s="3">
        <f t="shared" si="63"/>
        <v>810315</v>
      </c>
      <c r="B80" s="8" t="str">
        <f t="shared" si="60"/>
        <v>红色3级穿甲印记</v>
      </c>
      <c r="C80" s="10">
        <v>1</v>
      </c>
      <c r="D80" s="10">
        <v>3</v>
      </c>
      <c r="E80" s="57" t="str">
        <f t="shared" si="64"/>
        <v>15_250</v>
      </c>
      <c r="F80" s="8" t="str">
        <f t="shared" si="72"/>
        <v>810415=3</v>
      </c>
      <c r="G80" s="11"/>
      <c r="H80" s="10">
        <v>3</v>
      </c>
      <c r="I80" s="5" t="s">
        <v>22</v>
      </c>
      <c r="J80" s="11">
        <f t="shared" si="65"/>
        <v>15</v>
      </c>
      <c r="K80" s="11">
        <f t="shared" si="75"/>
        <v>250</v>
      </c>
      <c r="L80" s="11" t="str">
        <f t="shared" si="61"/>
        <v>穿甲3</v>
      </c>
      <c r="M80" s="11" t="str">
        <f t="shared" si="62"/>
        <v>红色穿甲</v>
      </c>
      <c r="N80" s="38">
        <f t="shared" si="66"/>
        <v>0.5</v>
      </c>
      <c r="O80" s="40" t="str">
        <f t="shared" si="67"/>
        <v>穿甲+250|商城购买及试练之塔积分兑换。</v>
      </c>
      <c r="P80" s="11">
        <f t="shared" si="68"/>
        <v>15</v>
      </c>
      <c r="V80" s="9" t="str">
        <f t="shared" si="73"/>
        <v>穿甲3</v>
      </c>
      <c r="W80" s="12">
        <f t="shared" si="74"/>
        <v>500</v>
      </c>
      <c r="Y80" s="9" t="str">
        <f>$AC5&amp;AX$1</f>
        <v>紫色物攻精华</v>
      </c>
      <c r="Z80" s="12">
        <f>AX5</f>
        <v>1</v>
      </c>
    </row>
    <row r="81" spans="1:26" ht="17.25" thickBot="1">
      <c r="A81" s="3">
        <f t="shared" si="63"/>
        <v>810415</v>
      </c>
      <c r="B81" s="8" t="str">
        <f t="shared" si="60"/>
        <v>红色4级穿甲印记</v>
      </c>
      <c r="C81" s="10">
        <v>1</v>
      </c>
      <c r="D81" s="10">
        <v>4</v>
      </c>
      <c r="E81" s="57" t="str">
        <f t="shared" si="64"/>
        <v>15_325</v>
      </c>
      <c r="F81" s="8" t="str">
        <f t="shared" si="72"/>
        <v>810515=3</v>
      </c>
      <c r="G81" s="11"/>
      <c r="H81" s="10">
        <v>3</v>
      </c>
      <c r="I81" s="5" t="s">
        <v>22</v>
      </c>
      <c r="J81" s="11">
        <f t="shared" si="65"/>
        <v>15</v>
      </c>
      <c r="K81" s="11">
        <f t="shared" si="75"/>
        <v>325</v>
      </c>
      <c r="L81" s="11" t="str">
        <f t="shared" si="61"/>
        <v>穿甲4</v>
      </c>
      <c r="M81" s="11" t="str">
        <f t="shared" si="62"/>
        <v>红色穿甲</v>
      </c>
      <c r="N81" s="38">
        <f t="shared" si="66"/>
        <v>0.5</v>
      </c>
      <c r="O81" s="40" t="str">
        <f t="shared" si="67"/>
        <v>穿甲+325|商城购买及试练之塔积分兑换。</v>
      </c>
      <c r="P81" s="11">
        <f t="shared" si="68"/>
        <v>15</v>
      </c>
      <c r="V81" s="9" t="str">
        <f t="shared" si="73"/>
        <v>穿甲4</v>
      </c>
      <c r="W81" s="12">
        <f t="shared" si="74"/>
        <v>650</v>
      </c>
      <c r="Y81" s="9" t="str">
        <f>$AC2&amp;AY$1</f>
        <v>红色魔伤精华</v>
      </c>
      <c r="Z81" s="12">
        <f>AY2</f>
        <v>0</v>
      </c>
    </row>
    <row r="82" spans="1:26" ht="17.25" thickBot="1">
      <c r="A82" s="3">
        <f t="shared" si="63"/>
        <v>810515</v>
      </c>
      <c r="B82" s="8" t="str">
        <f t="shared" si="60"/>
        <v>红色5级穿甲印记</v>
      </c>
      <c r="C82" s="10">
        <v>1</v>
      </c>
      <c r="D82" s="10">
        <v>5</v>
      </c>
      <c r="E82" s="57" t="str">
        <f t="shared" si="64"/>
        <v>15_400</v>
      </c>
      <c r="F82" s="8" t="str">
        <f t="shared" si="72"/>
        <v>810615=3</v>
      </c>
      <c r="G82" s="11"/>
      <c r="H82" s="10">
        <v>3</v>
      </c>
      <c r="I82" s="5" t="s">
        <v>22</v>
      </c>
      <c r="J82" s="11">
        <f t="shared" si="65"/>
        <v>15</v>
      </c>
      <c r="K82" s="11">
        <f t="shared" si="75"/>
        <v>400</v>
      </c>
      <c r="L82" s="11" t="str">
        <f t="shared" si="61"/>
        <v>穿甲5</v>
      </c>
      <c r="M82" s="11" t="str">
        <f t="shared" si="62"/>
        <v>红色穿甲</v>
      </c>
      <c r="N82" s="38">
        <f t="shared" si="66"/>
        <v>0.5</v>
      </c>
      <c r="O82" s="40" t="str">
        <f t="shared" si="67"/>
        <v>穿甲+400|商城购买及试练之塔积分兑换。</v>
      </c>
      <c r="P82" s="11">
        <f t="shared" si="68"/>
        <v>15</v>
      </c>
      <c r="V82" s="9" t="str">
        <f t="shared" si="73"/>
        <v>穿甲5</v>
      </c>
      <c r="W82" s="12">
        <f t="shared" si="74"/>
        <v>800</v>
      </c>
      <c r="Y82" s="9" t="str">
        <f>$AC3&amp;AY$1</f>
        <v>蓝色魔伤精华</v>
      </c>
      <c r="Z82" s="12">
        <f>AY3</f>
        <v>0</v>
      </c>
    </row>
    <row r="83" spans="1:26" ht="17.25" thickBot="1">
      <c r="A83" s="3">
        <f t="shared" si="63"/>
        <v>810615</v>
      </c>
      <c r="B83" s="8" t="str">
        <f t="shared" si="60"/>
        <v>红色6级穿甲印记</v>
      </c>
      <c r="C83" s="10">
        <v>1</v>
      </c>
      <c r="D83" s="10">
        <v>6</v>
      </c>
      <c r="E83" s="57" t="str">
        <f t="shared" si="64"/>
        <v>15_475</v>
      </c>
      <c r="F83" s="8" t="str">
        <f t="shared" si="72"/>
        <v>810715=3</v>
      </c>
      <c r="G83" s="11"/>
      <c r="H83" s="10">
        <v>3</v>
      </c>
      <c r="I83" s="5" t="s">
        <v>22</v>
      </c>
      <c r="J83" s="11">
        <f t="shared" si="65"/>
        <v>15</v>
      </c>
      <c r="K83" s="11">
        <f t="shared" si="75"/>
        <v>475</v>
      </c>
      <c r="L83" s="11" t="str">
        <f t="shared" si="61"/>
        <v>穿甲6</v>
      </c>
      <c r="M83" s="11" t="str">
        <f t="shared" si="62"/>
        <v>红色穿甲</v>
      </c>
      <c r="N83" s="38">
        <f t="shared" si="66"/>
        <v>0.5</v>
      </c>
      <c r="O83" s="40" t="str">
        <f t="shared" si="67"/>
        <v>穿甲+475|商城购买及试练之塔积分兑换。</v>
      </c>
      <c r="P83" s="11">
        <f t="shared" si="68"/>
        <v>15</v>
      </c>
      <c r="V83" s="9" t="str">
        <f t="shared" si="73"/>
        <v>穿甲6</v>
      </c>
      <c r="W83" s="12">
        <f t="shared" si="74"/>
        <v>950</v>
      </c>
      <c r="Y83" s="9" t="str">
        <f>$AC4&amp;AY$1</f>
        <v>黄色魔伤精华</v>
      </c>
      <c r="Z83" s="12">
        <f>AY4</f>
        <v>0</v>
      </c>
    </row>
    <row r="84" spans="1:26" ht="17.25" thickBot="1">
      <c r="A84" s="3">
        <f t="shared" si="63"/>
        <v>810715</v>
      </c>
      <c r="B84" s="15" t="str">
        <f t="shared" si="60"/>
        <v>红色7级穿甲印记</v>
      </c>
      <c r="C84" s="16">
        <v>1</v>
      </c>
      <c r="D84" s="16">
        <v>7</v>
      </c>
      <c r="E84" s="57" t="str">
        <f t="shared" si="64"/>
        <v>15_550</v>
      </c>
      <c r="F84" s="15">
        <f>IF(H84=0,0,A73&amp;"="&amp;H84)</f>
        <v>0</v>
      </c>
      <c r="G84" s="17"/>
      <c r="H84" s="16">
        <v>0</v>
      </c>
      <c r="I84" s="5" t="s">
        <v>22</v>
      </c>
      <c r="J84" s="17">
        <f t="shared" si="65"/>
        <v>15</v>
      </c>
      <c r="K84" s="17">
        <f t="shared" si="75"/>
        <v>550</v>
      </c>
      <c r="L84" s="17" t="str">
        <f t="shared" si="61"/>
        <v>穿甲7</v>
      </c>
      <c r="M84" s="17" t="str">
        <f t="shared" si="62"/>
        <v>红色穿甲</v>
      </c>
      <c r="N84" s="39">
        <f t="shared" si="66"/>
        <v>0.5</v>
      </c>
      <c r="O84" s="40" t="str">
        <f t="shared" si="67"/>
        <v>穿甲+550|商城购买及试练之塔积分兑换。</v>
      </c>
      <c r="P84" s="11">
        <f t="shared" si="68"/>
        <v>15</v>
      </c>
      <c r="V84" s="9" t="str">
        <f t="shared" si="73"/>
        <v>穿甲7</v>
      </c>
      <c r="W84" s="12">
        <f t="shared" si="74"/>
        <v>1100</v>
      </c>
      <c r="Y84" s="9" t="str">
        <f>$AC5&amp;AY$1</f>
        <v>紫色魔伤精华</v>
      </c>
      <c r="Z84" s="12">
        <f>AY5</f>
        <v>1</v>
      </c>
    </row>
    <row r="85" spans="1:26" ht="17.25" thickBot="1">
      <c r="A85" s="3">
        <f t="shared" si="63"/>
        <v>810116</v>
      </c>
      <c r="B85" s="4" t="str">
        <f t="shared" si="60"/>
        <v>红色1级破法印记</v>
      </c>
      <c r="C85" s="5">
        <v>1</v>
      </c>
      <c r="D85" s="5">
        <v>1</v>
      </c>
      <c r="E85" s="57" t="str">
        <f t="shared" si="64"/>
        <v>16_100</v>
      </c>
      <c r="F85" s="4" t="str">
        <f t="shared" ref="F85:F90" si="76">IF(H85=0,0,A86&amp;"="&amp;H85)</f>
        <v>810216=3</v>
      </c>
      <c r="G85" s="6"/>
      <c r="H85" s="5">
        <v>3</v>
      </c>
      <c r="I85" s="5" t="s">
        <v>23</v>
      </c>
      <c r="J85" s="6">
        <f t="shared" si="65"/>
        <v>16</v>
      </c>
      <c r="K85" s="6">
        <f t="shared" si="75"/>
        <v>100</v>
      </c>
      <c r="L85" s="6" t="str">
        <f t="shared" si="61"/>
        <v>破法1</v>
      </c>
      <c r="M85" s="6" t="str">
        <f t="shared" si="62"/>
        <v>红色破法</v>
      </c>
      <c r="N85" s="37">
        <f t="shared" si="66"/>
        <v>0.5</v>
      </c>
      <c r="O85" s="40" t="str">
        <f t="shared" si="67"/>
        <v>破法+100|商城购买及试练之塔积分兑换。</v>
      </c>
      <c r="P85" s="11">
        <f t="shared" si="68"/>
        <v>16</v>
      </c>
      <c r="V85" s="9" t="str">
        <f t="shared" ref="V85:V91" si="77">AO$8&amp;$AB9</f>
        <v>破法1</v>
      </c>
      <c r="W85" s="12">
        <f t="shared" ref="W85:W91" si="78">AO9</f>
        <v>200</v>
      </c>
      <c r="Y85" s="9" t="str">
        <f>$AC2&amp;AZ$1</f>
        <v>红色暴击精华</v>
      </c>
      <c r="Z85" s="12">
        <f>AZ2</f>
        <v>0</v>
      </c>
    </row>
    <row r="86" spans="1:26" ht="17.25" thickBot="1">
      <c r="A86" s="3">
        <f t="shared" si="63"/>
        <v>810216</v>
      </c>
      <c r="B86" s="8" t="str">
        <f t="shared" si="60"/>
        <v>红色2级破法印记</v>
      </c>
      <c r="C86" s="10">
        <v>1</v>
      </c>
      <c r="D86" s="10">
        <v>2</v>
      </c>
      <c r="E86" s="57" t="str">
        <f t="shared" si="64"/>
        <v>16_175</v>
      </c>
      <c r="F86" s="8" t="str">
        <f t="shared" si="76"/>
        <v>810316=3</v>
      </c>
      <c r="G86" s="11"/>
      <c r="H86" s="10">
        <v>3</v>
      </c>
      <c r="I86" s="5" t="s">
        <v>23</v>
      </c>
      <c r="J86" s="11">
        <f t="shared" si="65"/>
        <v>16</v>
      </c>
      <c r="K86" s="11">
        <f t="shared" si="75"/>
        <v>175</v>
      </c>
      <c r="L86" s="11" t="str">
        <f t="shared" si="61"/>
        <v>破法2</v>
      </c>
      <c r="M86" s="11" t="str">
        <f t="shared" si="62"/>
        <v>红色破法</v>
      </c>
      <c r="N86" s="38">
        <f t="shared" si="66"/>
        <v>0.5</v>
      </c>
      <c r="O86" s="40" t="str">
        <f t="shared" si="67"/>
        <v>破法+175|商城购买及试练之塔积分兑换。</v>
      </c>
      <c r="P86" s="11">
        <f t="shared" si="68"/>
        <v>16</v>
      </c>
      <c r="V86" s="9" t="str">
        <f t="shared" si="77"/>
        <v>破法2</v>
      </c>
      <c r="W86" s="12">
        <f t="shared" si="78"/>
        <v>350</v>
      </c>
      <c r="Y86" s="9" t="str">
        <f>$AC3&amp;AZ$1</f>
        <v>蓝色暴击精华</v>
      </c>
      <c r="Z86" s="12">
        <f>AZ3</f>
        <v>0</v>
      </c>
    </row>
    <row r="87" spans="1:26" ht="17.25" thickBot="1">
      <c r="A87" s="3">
        <f t="shared" si="63"/>
        <v>810316</v>
      </c>
      <c r="B87" s="8" t="str">
        <f t="shared" si="60"/>
        <v>红色3级破法印记</v>
      </c>
      <c r="C87" s="10">
        <v>1</v>
      </c>
      <c r="D87" s="10">
        <v>3</v>
      </c>
      <c r="E87" s="57" t="str">
        <f t="shared" si="64"/>
        <v>16_250</v>
      </c>
      <c r="F87" s="8" t="str">
        <f t="shared" si="76"/>
        <v>810416=3</v>
      </c>
      <c r="G87" s="11"/>
      <c r="H87" s="10">
        <v>3</v>
      </c>
      <c r="I87" s="5" t="s">
        <v>23</v>
      </c>
      <c r="J87" s="11">
        <f t="shared" si="65"/>
        <v>16</v>
      </c>
      <c r="K87" s="11">
        <f t="shared" si="75"/>
        <v>250</v>
      </c>
      <c r="L87" s="11" t="str">
        <f t="shared" si="61"/>
        <v>破法3</v>
      </c>
      <c r="M87" s="11" t="str">
        <f t="shared" si="62"/>
        <v>红色破法</v>
      </c>
      <c r="N87" s="38">
        <f t="shared" si="66"/>
        <v>0.5</v>
      </c>
      <c r="O87" s="40" t="str">
        <f t="shared" si="67"/>
        <v>破法+250|商城购买及试练之塔积分兑换。</v>
      </c>
      <c r="P87" s="11">
        <f t="shared" si="68"/>
        <v>16</v>
      </c>
      <c r="V87" s="9" t="str">
        <f t="shared" si="77"/>
        <v>破法3</v>
      </c>
      <c r="W87" s="12">
        <f t="shared" si="78"/>
        <v>500</v>
      </c>
      <c r="Y87" s="9" t="str">
        <f>$AC4&amp;AZ$1</f>
        <v>黄色暴击精华</v>
      </c>
      <c r="Z87" s="12">
        <f>AZ4</f>
        <v>0</v>
      </c>
    </row>
    <row r="88" spans="1:26" ht="17.25" thickBot="1">
      <c r="A88" s="3">
        <f t="shared" si="63"/>
        <v>810416</v>
      </c>
      <c r="B88" s="8" t="str">
        <f t="shared" si="60"/>
        <v>红色4级破法印记</v>
      </c>
      <c r="C88" s="10">
        <v>1</v>
      </c>
      <c r="D88" s="10">
        <v>4</v>
      </c>
      <c r="E88" s="57" t="str">
        <f t="shared" si="64"/>
        <v>16_325</v>
      </c>
      <c r="F88" s="8" t="str">
        <f t="shared" si="76"/>
        <v>810516=3</v>
      </c>
      <c r="G88" s="11"/>
      <c r="H88" s="10">
        <v>3</v>
      </c>
      <c r="I88" s="5" t="s">
        <v>23</v>
      </c>
      <c r="J88" s="11">
        <f t="shared" si="65"/>
        <v>16</v>
      </c>
      <c r="K88" s="11">
        <f t="shared" si="75"/>
        <v>325</v>
      </c>
      <c r="L88" s="11" t="str">
        <f t="shared" si="61"/>
        <v>破法4</v>
      </c>
      <c r="M88" s="11" t="str">
        <f t="shared" si="62"/>
        <v>红色破法</v>
      </c>
      <c r="N88" s="38">
        <f t="shared" si="66"/>
        <v>0.5</v>
      </c>
      <c r="O88" s="40" t="str">
        <f t="shared" si="67"/>
        <v>破法+325|商城购买及试练之塔积分兑换。</v>
      </c>
      <c r="P88" s="11">
        <f t="shared" si="68"/>
        <v>16</v>
      </c>
      <c r="V88" s="9" t="str">
        <f t="shared" si="77"/>
        <v>破法4</v>
      </c>
      <c r="W88" s="12">
        <f t="shared" si="78"/>
        <v>650</v>
      </c>
      <c r="Y88" s="9" t="str">
        <f>$AC5&amp;AZ$1</f>
        <v>紫色暴击精华</v>
      </c>
      <c r="Z88" s="12">
        <f>AZ5</f>
        <v>1</v>
      </c>
    </row>
    <row r="89" spans="1:26" ht="17.25" thickBot="1">
      <c r="A89" s="3">
        <f t="shared" si="63"/>
        <v>810516</v>
      </c>
      <c r="B89" s="8" t="str">
        <f t="shared" si="60"/>
        <v>红色5级破法印记</v>
      </c>
      <c r="C89" s="10">
        <v>1</v>
      </c>
      <c r="D89" s="10">
        <v>5</v>
      </c>
      <c r="E89" s="57" t="str">
        <f t="shared" si="64"/>
        <v>16_400</v>
      </c>
      <c r="F89" s="8" t="str">
        <f t="shared" si="76"/>
        <v>810616=3</v>
      </c>
      <c r="G89" s="11"/>
      <c r="H89" s="10">
        <v>3</v>
      </c>
      <c r="I89" s="5" t="s">
        <v>23</v>
      </c>
      <c r="J89" s="11">
        <f t="shared" si="65"/>
        <v>16</v>
      </c>
      <c r="K89" s="11">
        <f t="shared" si="75"/>
        <v>400</v>
      </c>
      <c r="L89" s="11" t="str">
        <f t="shared" si="61"/>
        <v>破法5</v>
      </c>
      <c r="M89" s="11" t="str">
        <f t="shared" si="62"/>
        <v>红色破法</v>
      </c>
      <c r="N89" s="38">
        <f t="shared" si="66"/>
        <v>0.5</v>
      </c>
      <c r="O89" s="40" t="str">
        <f t="shared" si="67"/>
        <v>破法+400|商城购买及试练之塔积分兑换。</v>
      </c>
      <c r="P89" s="11">
        <f t="shared" si="68"/>
        <v>16</v>
      </c>
      <c r="V89" s="9" t="str">
        <f t="shared" si="77"/>
        <v>破法5</v>
      </c>
      <c r="W89" s="12">
        <f t="shared" si="78"/>
        <v>800</v>
      </c>
      <c r="Y89" s="9" t="str">
        <f>$AC2&amp;BA$1</f>
        <v>红色暴伤精华</v>
      </c>
      <c r="Z89" s="12">
        <f>BA2</f>
        <v>0</v>
      </c>
    </row>
    <row r="90" spans="1:26" ht="17.25" thickBot="1">
      <c r="A90" s="3">
        <f t="shared" si="63"/>
        <v>810616</v>
      </c>
      <c r="B90" s="8" t="str">
        <f t="shared" si="60"/>
        <v>红色6级破法印记</v>
      </c>
      <c r="C90" s="10">
        <v>1</v>
      </c>
      <c r="D90" s="10">
        <v>6</v>
      </c>
      <c r="E90" s="57" t="str">
        <f t="shared" si="64"/>
        <v>16_475</v>
      </c>
      <c r="F90" s="8" t="str">
        <f t="shared" si="76"/>
        <v>810716=3</v>
      </c>
      <c r="G90" s="11"/>
      <c r="H90" s="10">
        <v>3</v>
      </c>
      <c r="I90" s="5" t="s">
        <v>23</v>
      </c>
      <c r="J90" s="11">
        <f t="shared" si="65"/>
        <v>16</v>
      </c>
      <c r="K90" s="11">
        <f t="shared" si="75"/>
        <v>475</v>
      </c>
      <c r="L90" s="11" t="str">
        <f t="shared" si="61"/>
        <v>破法6</v>
      </c>
      <c r="M90" s="11" t="str">
        <f t="shared" si="62"/>
        <v>红色破法</v>
      </c>
      <c r="N90" s="38">
        <f t="shared" si="66"/>
        <v>0.5</v>
      </c>
      <c r="O90" s="40" t="str">
        <f t="shared" si="67"/>
        <v>破法+475|商城购买及试练之塔积分兑换。</v>
      </c>
      <c r="P90" s="11">
        <f t="shared" si="68"/>
        <v>16</v>
      </c>
      <c r="V90" s="9" t="str">
        <f t="shared" si="77"/>
        <v>破法6</v>
      </c>
      <c r="W90" s="12">
        <f t="shared" si="78"/>
        <v>950</v>
      </c>
      <c r="Y90" s="9" t="str">
        <f>$AC3&amp;BA$1</f>
        <v>蓝色暴伤精华</v>
      </c>
      <c r="Z90" s="12">
        <f>BA3</f>
        <v>0</v>
      </c>
    </row>
    <row r="91" spans="1:26" ht="17.25" thickBot="1">
      <c r="A91" s="3">
        <f t="shared" si="63"/>
        <v>810716</v>
      </c>
      <c r="B91" s="15" t="str">
        <f t="shared" si="60"/>
        <v>红色7级破法印记</v>
      </c>
      <c r="C91" s="16">
        <v>1</v>
      </c>
      <c r="D91" s="16">
        <v>7</v>
      </c>
      <c r="E91" s="57" t="str">
        <f t="shared" si="64"/>
        <v>16_550</v>
      </c>
      <c r="F91" s="15">
        <f>IF(H91=0,0,A80&amp;"="&amp;H91)</f>
        <v>0</v>
      </c>
      <c r="G91" s="17"/>
      <c r="H91" s="16">
        <v>0</v>
      </c>
      <c r="I91" s="5" t="s">
        <v>23</v>
      </c>
      <c r="J91" s="17">
        <f t="shared" si="65"/>
        <v>16</v>
      </c>
      <c r="K91" s="17">
        <f t="shared" si="75"/>
        <v>550</v>
      </c>
      <c r="L91" s="17" t="str">
        <f t="shared" si="61"/>
        <v>破法7</v>
      </c>
      <c r="M91" s="17" t="str">
        <f t="shared" si="62"/>
        <v>红色破法</v>
      </c>
      <c r="N91" s="39">
        <f t="shared" si="66"/>
        <v>0.5</v>
      </c>
      <c r="O91" s="40" t="str">
        <f t="shared" si="67"/>
        <v>破法+550|商城购买及试练之塔积分兑换。</v>
      </c>
      <c r="P91" s="11">
        <f t="shared" si="68"/>
        <v>16</v>
      </c>
      <c r="V91" s="9" t="str">
        <f t="shared" si="77"/>
        <v>破法7</v>
      </c>
      <c r="W91" s="12">
        <f t="shared" si="78"/>
        <v>1100</v>
      </c>
      <c r="Y91" s="9" t="str">
        <f>$AC4&amp;BA$1</f>
        <v>黄色暴伤精华</v>
      </c>
      <c r="Z91" s="12">
        <f>BA4</f>
        <v>0</v>
      </c>
    </row>
    <row r="92" spans="1:26" ht="17.25" thickBot="1">
      <c r="A92" s="3">
        <f t="shared" si="63"/>
        <v>810133</v>
      </c>
      <c r="B92" s="4" t="str">
        <f t="shared" si="60"/>
        <v>红色1级暴击伤害印记</v>
      </c>
      <c r="C92" s="5">
        <v>1</v>
      </c>
      <c r="D92" s="5">
        <v>1</v>
      </c>
      <c r="E92" s="57" t="str">
        <f t="shared" si="64"/>
        <v>33_8</v>
      </c>
      <c r="F92" s="4" t="str">
        <f t="shared" ref="F92:F97" si="79">IF(H92=0,0,A93&amp;"="&amp;H92)</f>
        <v>810233=3</v>
      </c>
      <c r="G92" s="6"/>
      <c r="H92" s="5">
        <v>3</v>
      </c>
      <c r="I92" s="5" t="s">
        <v>49</v>
      </c>
      <c r="J92" s="6">
        <f t="shared" si="65"/>
        <v>33</v>
      </c>
      <c r="K92" s="6">
        <f t="shared" si="75"/>
        <v>8</v>
      </c>
      <c r="L92" s="6" t="str">
        <f t="shared" si="61"/>
        <v>暴击伤害1</v>
      </c>
      <c r="M92" s="6" t="str">
        <f t="shared" si="62"/>
        <v>红色暴击伤害</v>
      </c>
      <c r="N92" s="37">
        <f t="shared" si="66"/>
        <v>1</v>
      </c>
      <c r="O92" s="40" t="str">
        <f t="shared" si="67"/>
        <v>暴击伤害+8|商城购买及试练之塔积分兑换。</v>
      </c>
      <c r="P92" s="11">
        <f t="shared" si="68"/>
        <v>33</v>
      </c>
      <c r="V92" s="9" t="str">
        <f t="shared" ref="V92:V98" si="80">AR$8&amp;$AB9</f>
        <v>击退1</v>
      </c>
      <c r="W92" s="12">
        <f t="shared" ref="W92:W98" si="81">AR9</f>
        <v>25</v>
      </c>
      <c r="Y92" s="9" t="str">
        <f>$AC5&amp;BA$1</f>
        <v>紫色暴伤精华</v>
      </c>
      <c r="Z92" s="12">
        <f>BA5</f>
        <v>1</v>
      </c>
    </row>
    <row r="93" spans="1:26" ht="17.25" thickBot="1">
      <c r="A93" s="3">
        <f t="shared" si="63"/>
        <v>810233</v>
      </c>
      <c r="B93" s="8" t="str">
        <f t="shared" si="60"/>
        <v>红色2级暴击伤害印记</v>
      </c>
      <c r="C93" s="10">
        <v>1</v>
      </c>
      <c r="D93" s="10">
        <v>2</v>
      </c>
      <c r="E93" s="57" t="str">
        <f t="shared" si="64"/>
        <v>33_10</v>
      </c>
      <c r="F93" s="8" t="str">
        <f t="shared" si="79"/>
        <v>810333=3</v>
      </c>
      <c r="G93" s="11"/>
      <c r="H93" s="10">
        <v>3</v>
      </c>
      <c r="I93" s="5" t="s">
        <v>49</v>
      </c>
      <c r="J93" s="11">
        <f t="shared" si="65"/>
        <v>33</v>
      </c>
      <c r="K93" s="11">
        <f t="shared" si="75"/>
        <v>10</v>
      </c>
      <c r="L93" s="11" t="str">
        <f t="shared" si="61"/>
        <v>暴击伤害2</v>
      </c>
      <c r="M93" s="11" t="str">
        <f t="shared" si="62"/>
        <v>红色暴击伤害</v>
      </c>
      <c r="N93" s="38">
        <f t="shared" si="66"/>
        <v>1</v>
      </c>
      <c r="O93" s="40" t="str">
        <f t="shared" si="67"/>
        <v>暴击伤害+10|商城购买及试练之塔积分兑换。</v>
      </c>
      <c r="P93" s="11">
        <f t="shared" si="68"/>
        <v>33</v>
      </c>
      <c r="V93" s="9" t="str">
        <f t="shared" si="80"/>
        <v>击退2</v>
      </c>
      <c r="W93" s="12">
        <f t="shared" si="81"/>
        <v>40</v>
      </c>
      <c r="Y93" s="9" t="str">
        <f>$AC2&amp;BB$1</f>
        <v>红色生命精华</v>
      </c>
      <c r="Z93" s="12">
        <f>BB2</f>
        <v>0</v>
      </c>
    </row>
    <row r="94" spans="1:26" ht="17.25" thickBot="1">
      <c r="A94" s="3">
        <f t="shared" si="63"/>
        <v>810333</v>
      </c>
      <c r="B94" s="8" t="str">
        <f t="shared" si="60"/>
        <v>红色3级暴击伤害印记</v>
      </c>
      <c r="C94" s="10">
        <v>1</v>
      </c>
      <c r="D94" s="10">
        <v>3</v>
      </c>
      <c r="E94" s="57" t="str">
        <f t="shared" si="64"/>
        <v>33_12</v>
      </c>
      <c r="F94" s="8" t="str">
        <f t="shared" si="79"/>
        <v>810433=3</v>
      </c>
      <c r="G94" s="11"/>
      <c r="H94" s="10">
        <v>3</v>
      </c>
      <c r="I94" s="5" t="s">
        <v>49</v>
      </c>
      <c r="J94" s="11">
        <f t="shared" si="65"/>
        <v>33</v>
      </c>
      <c r="K94" s="11">
        <f t="shared" si="75"/>
        <v>12</v>
      </c>
      <c r="L94" s="11" t="str">
        <f t="shared" si="61"/>
        <v>暴击伤害3</v>
      </c>
      <c r="M94" s="11" t="str">
        <f t="shared" si="62"/>
        <v>红色暴击伤害</v>
      </c>
      <c r="N94" s="38">
        <f t="shared" si="66"/>
        <v>1</v>
      </c>
      <c r="O94" s="40" t="str">
        <f t="shared" si="67"/>
        <v>暴击伤害+12|商城购买及试练之塔积分兑换。</v>
      </c>
      <c r="P94" s="11">
        <f t="shared" si="68"/>
        <v>33</v>
      </c>
      <c r="V94" s="9" t="str">
        <f t="shared" si="80"/>
        <v>击退3</v>
      </c>
      <c r="W94" s="12">
        <f t="shared" si="81"/>
        <v>50</v>
      </c>
      <c r="Y94" s="9" t="str">
        <f>$AC3&amp;BB$1</f>
        <v>蓝色生命精华</v>
      </c>
      <c r="Z94" s="12">
        <f>BB3</f>
        <v>0</v>
      </c>
    </row>
    <row r="95" spans="1:26" ht="17.25" thickBot="1">
      <c r="A95" s="3">
        <f t="shared" si="63"/>
        <v>810433</v>
      </c>
      <c r="B95" s="8" t="str">
        <f t="shared" si="60"/>
        <v>红色4级暴击伤害印记</v>
      </c>
      <c r="C95" s="10">
        <v>1</v>
      </c>
      <c r="D95" s="10">
        <v>4</v>
      </c>
      <c r="E95" s="57" t="str">
        <f t="shared" si="64"/>
        <v>33_14</v>
      </c>
      <c r="F95" s="8" t="str">
        <f t="shared" si="79"/>
        <v>810533=3</v>
      </c>
      <c r="G95" s="11"/>
      <c r="H95" s="10">
        <v>3</v>
      </c>
      <c r="I95" s="5" t="s">
        <v>49</v>
      </c>
      <c r="J95" s="11">
        <f t="shared" si="65"/>
        <v>33</v>
      </c>
      <c r="K95" s="11">
        <f t="shared" si="75"/>
        <v>14</v>
      </c>
      <c r="L95" s="11" t="str">
        <f t="shared" si="61"/>
        <v>暴击伤害4</v>
      </c>
      <c r="M95" s="11" t="str">
        <f t="shared" si="62"/>
        <v>红色暴击伤害</v>
      </c>
      <c r="N95" s="38">
        <f t="shared" si="66"/>
        <v>1</v>
      </c>
      <c r="O95" s="40" t="str">
        <f t="shared" si="67"/>
        <v>暴击伤害+14|商城购买及试练之塔积分兑换。</v>
      </c>
      <c r="P95" s="11">
        <f t="shared" si="68"/>
        <v>33</v>
      </c>
      <c r="V95" s="9" t="str">
        <f t="shared" si="80"/>
        <v>击退4</v>
      </c>
      <c r="W95" s="12">
        <f t="shared" si="81"/>
        <v>70</v>
      </c>
      <c r="Y95" s="9" t="str">
        <f>$AC4&amp;BB$1</f>
        <v>黄色生命精华</v>
      </c>
      <c r="Z95" s="12">
        <f>BB4</f>
        <v>0</v>
      </c>
    </row>
    <row r="96" spans="1:26" ht="17.25" thickBot="1">
      <c r="A96" s="3">
        <f t="shared" si="63"/>
        <v>810533</v>
      </c>
      <c r="B96" s="8" t="str">
        <f t="shared" si="60"/>
        <v>红色5级暴击伤害印记</v>
      </c>
      <c r="C96" s="10">
        <v>1</v>
      </c>
      <c r="D96" s="10">
        <v>5</v>
      </c>
      <c r="E96" s="57" t="str">
        <f t="shared" si="64"/>
        <v>33_16</v>
      </c>
      <c r="F96" s="8" t="str">
        <f t="shared" si="79"/>
        <v>810633=3</v>
      </c>
      <c r="G96" s="11"/>
      <c r="H96" s="10">
        <v>3</v>
      </c>
      <c r="I96" s="5" t="s">
        <v>49</v>
      </c>
      <c r="J96" s="11">
        <f t="shared" si="65"/>
        <v>33</v>
      </c>
      <c r="K96" s="11">
        <f t="shared" si="75"/>
        <v>16</v>
      </c>
      <c r="L96" s="11" t="str">
        <f t="shared" si="61"/>
        <v>暴击伤害5</v>
      </c>
      <c r="M96" s="11" t="str">
        <f t="shared" si="62"/>
        <v>红色暴击伤害</v>
      </c>
      <c r="N96" s="38">
        <f t="shared" si="66"/>
        <v>1</v>
      </c>
      <c r="O96" s="40" t="str">
        <f t="shared" si="67"/>
        <v>暴击伤害+16|商城购买及试练之塔积分兑换。</v>
      </c>
      <c r="P96" s="11">
        <f t="shared" si="68"/>
        <v>33</v>
      </c>
      <c r="V96" s="9" t="str">
        <f t="shared" si="80"/>
        <v>击退5</v>
      </c>
      <c r="W96" s="12">
        <f t="shared" si="81"/>
        <v>90</v>
      </c>
      <c r="Y96" s="9" t="str">
        <f>$AC5&amp;BB$1</f>
        <v>紫色生命精华</v>
      </c>
      <c r="Z96" s="12">
        <f>BB5</f>
        <v>1</v>
      </c>
    </row>
    <row r="97" spans="1:26" ht="17.25" thickBot="1">
      <c r="A97" s="3">
        <f t="shared" si="63"/>
        <v>810633</v>
      </c>
      <c r="B97" s="8" t="str">
        <f t="shared" si="60"/>
        <v>红色6级暴击伤害印记</v>
      </c>
      <c r="C97" s="10">
        <v>1</v>
      </c>
      <c r="D97" s="10">
        <v>6</v>
      </c>
      <c r="E97" s="57" t="str">
        <f t="shared" si="64"/>
        <v>33_18</v>
      </c>
      <c r="F97" s="8" t="str">
        <f t="shared" si="79"/>
        <v>810733=3</v>
      </c>
      <c r="G97" s="11"/>
      <c r="H97" s="10">
        <v>3</v>
      </c>
      <c r="I97" s="5" t="s">
        <v>49</v>
      </c>
      <c r="J97" s="11">
        <f t="shared" si="65"/>
        <v>33</v>
      </c>
      <c r="K97" s="11">
        <f t="shared" si="75"/>
        <v>18</v>
      </c>
      <c r="L97" s="11" t="str">
        <f t="shared" si="61"/>
        <v>暴击伤害6</v>
      </c>
      <c r="M97" s="11" t="str">
        <f t="shared" si="62"/>
        <v>红色暴击伤害</v>
      </c>
      <c r="N97" s="38">
        <f t="shared" si="66"/>
        <v>1</v>
      </c>
      <c r="O97" s="40" t="str">
        <f t="shared" si="67"/>
        <v>暴击伤害+18|商城购买及试练之塔积分兑换。</v>
      </c>
      <c r="P97" s="11">
        <f t="shared" si="68"/>
        <v>33</v>
      </c>
      <c r="V97" s="9" t="str">
        <f t="shared" si="80"/>
        <v>击退6</v>
      </c>
      <c r="W97" s="12">
        <f t="shared" si="81"/>
        <v>105</v>
      </c>
      <c r="Y97" s="9" t="str">
        <f>$AC2&amp;BC$1</f>
        <v>红色吸血精华</v>
      </c>
      <c r="Z97" s="12">
        <f>BC2</f>
        <v>0</v>
      </c>
    </row>
    <row r="98" spans="1:26" ht="17.25" thickBot="1">
      <c r="A98" s="3">
        <f t="shared" si="63"/>
        <v>810733</v>
      </c>
      <c r="B98" s="15" t="str">
        <f t="shared" si="60"/>
        <v>红色7级暴击伤害印记</v>
      </c>
      <c r="C98" s="16">
        <v>1</v>
      </c>
      <c r="D98" s="16">
        <v>7</v>
      </c>
      <c r="E98" s="57" t="str">
        <f t="shared" si="64"/>
        <v>33_20</v>
      </c>
      <c r="F98" s="15">
        <f>IF(H98=0,0,A87&amp;"="&amp;H98)</f>
        <v>0</v>
      </c>
      <c r="G98" s="17"/>
      <c r="H98" s="16">
        <v>0</v>
      </c>
      <c r="I98" s="5" t="s">
        <v>49</v>
      </c>
      <c r="J98" s="17">
        <f t="shared" si="65"/>
        <v>33</v>
      </c>
      <c r="K98" s="17">
        <f t="shared" si="75"/>
        <v>20</v>
      </c>
      <c r="L98" s="17" t="str">
        <f t="shared" si="61"/>
        <v>暴击伤害7</v>
      </c>
      <c r="M98" s="17" t="str">
        <f t="shared" si="62"/>
        <v>红色暴击伤害</v>
      </c>
      <c r="N98" s="39">
        <f t="shared" si="66"/>
        <v>1</v>
      </c>
      <c r="O98" s="40" t="str">
        <f t="shared" si="67"/>
        <v>暴击伤害+20|商城购买及试练之塔积分兑换。</v>
      </c>
      <c r="P98" s="11">
        <f t="shared" si="68"/>
        <v>33</v>
      </c>
      <c r="V98" s="9" t="str">
        <f t="shared" si="80"/>
        <v>击退7</v>
      </c>
      <c r="W98" s="12">
        <f t="shared" si="81"/>
        <v>125</v>
      </c>
      <c r="Y98" s="9" t="str">
        <f>$AC3&amp;BC$1</f>
        <v>蓝色吸血精华</v>
      </c>
      <c r="Z98" s="12">
        <f>BC3</f>
        <v>0</v>
      </c>
    </row>
    <row r="99" spans="1:26" ht="17.25" thickBot="1">
      <c r="A99" s="3">
        <f t="shared" si="63"/>
        <v>820104</v>
      </c>
      <c r="B99" s="21" t="str">
        <f t="shared" si="60"/>
        <v>蓝色1级生命雕文</v>
      </c>
      <c r="C99" s="22">
        <v>2</v>
      </c>
      <c r="D99" s="22">
        <v>1</v>
      </c>
      <c r="E99" s="57" t="str">
        <f t="shared" si="64"/>
        <v>4_1750</v>
      </c>
      <c r="F99" s="21" t="str">
        <f t="shared" ref="F99:F104" si="82">IF(H99=0,0,A100&amp;"="&amp;H99)</f>
        <v>820204=3</v>
      </c>
      <c r="G99" s="28"/>
      <c r="H99" s="22">
        <v>3</v>
      </c>
      <c r="I99" s="22" t="s">
        <v>13</v>
      </c>
      <c r="J99" s="28">
        <f t="shared" si="65"/>
        <v>4</v>
      </c>
      <c r="K99" s="28">
        <f t="shared" si="75"/>
        <v>1750</v>
      </c>
      <c r="L99" s="28" t="str">
        <f t="shared" si="61"/>
        <v>生命1</v>
      </c>
      <c r="M99" s="28" t="str">
        <f t="shared" si="62"/>
        <v>蓝色生命</v>
      </c>
      <c r="N99" s="40">
        <f t="shared" si="66"/>
        <v>0.5</v>
      </c>
      <c r="O99" s="40" t="str">
        <f t="shared" si="67"/>
        <v>生命+1750|商城购买及试练之塔积分兑换。</v>
      </c>
      <c r="P99" s="11">
        <f t="shared" si="68"/>
        <v>4</v>
      </c>
      <c r="V99" s="9" t="str">
        <f t="shared" ref="V99:V105" si="83">AS$8&amp;$AB9</f>
        <v>眩晕1</v>
      </c>
      <c r="W99" s="12">
        <f t="shared" ref="W99:W105" si="84">AS9</f>
        <v>25</v>
      </c>
      <c r="Y99" s="9" t="str">
        <f>$AC4&amp;BC$1</f>
        <v>黄色吸血精华</v>
      </c>
      <c r="Z99" s="12">
        <f>BC4</f>
        <v>0</v>
      </c>
    </row>
    <row r="100" spans="1:26" ht="17.25" thickBot="1">
      <c r="A100" s="3">
        <f t="shared" si="63"/>
        <v>820204</v>
      </c>
      <c r="B100" s="8" t="str">
        <f t="shared" si="60"/>
        <v>蓝色2级生命雕文</v>
      </c>
      <c r="C100" s="22">
        <v>2</v>
      </c>
      <c r="D100" s="10">
        <v>2</v>
      </c>
      <c r="E100" s="57" t="str">
        <f t="shared" si="64"/>
        <v>4_3250</v>
      </c>
      <c r="F100" s="8" t="str">
        <f t="shared" si="82"/>
        <v>820304=3</v>
      </c>
      <c r="G100" s="11"/>
      <c r="H100" s="10">
        <v>3</v>
      </c>
      <c r="I100" s="10" t="s">
        <v>13</v>
      </c>
      <c r="J100" s="11">
        <f t="shared" si="65"/>
        <v>4</v>
      </c>
      <c r="K100" s="11">
        <f t="shared" si="75"/>
        <v>3250</v>
      </c>
      <c r="L100" s="11" t="str">
        <f t="shared" si="61"/>
        <v>生命2</v>
      </c>
      <c r="M100" s="11" t="str">
        <f t="shared" si="62"/>
        <v>蓝色生命</v>
      </c>
      <c r="N100" s="38">
        <f t="shared" si="66"/>
        <v>0.5</v>
      </c>
      <c r="O100" s="40" t="str">
        <f t="shared" si="67"/>
        <v>生命+3250|商城购买及试练之塔积分兑换。</v>
      </c>
      <c r="P100" s="11">
        <f t="shared" si="68"/>
        <v>4</v>
      </c>
      <c r="V100" s="9" t="str">
        <f t="shared" si="83"/>
        <v>眩晕2</v>
      </c>
      <c r="W100" s="12">
        <f t="shared" si="84"/>
        <v>40</v>
      </c>
      <c r="Y100" s="9" t="str">
        <f>$AC5&amp;BC$1</f>
        <v>紫色吸血精华</v>
      </c>
      <c r="Z100" s="12">
        <f>BC5</f>
        <v>1</v>
      </c>
    </row>
    <row r="101" spans="1:26" ht="17.25" thickBot="1">
      <c r="A101" s="3">
        <f t="shared" si="63"/>
        <v>820304</v>
      </c>
      <c r="B101" s="8" t="str">
        <f t="shared" si="60"/>
        <v>蓝色3级生命雕文</v>
      </c>
      <c r="C101" s="22">
        <v>2</v>
      </c>
      <c r="D101" s="10">
        <v>3</v>
      </c>
      <c r="E101" s="57" t="str">
        <f t="shared" si="64"/>
        <v>4_4750</v>
      </c>
      <c r="F101" s="8" t="str">
        <f t="shared" si="82"/>
        <v>820404=3</v>
      </c>
      <c r="G101" s="11"/>
      <c r="H101" s="10">
        <v>3</v>
      </c>
      <c r="I101" s="10" t="s">
        <v>13</v>
      </c>
      <c r="J101" s="11">
        <f t="shared" si="65"/>
        <v>4</v>
      </c>
      <c r="K101" s="11">
        <f t="shared" si="75"/>
        <v>4750</v>
      </c>
      <c r="L101" s="11" t="str">
        <f t="shared" si="61"/>
        <v>生命3</v>
      </c>
      <c r="M101" s="11" t="str">
        <f t="shared" si="62"/>
        <v>蓝色生命</v>
      </c>
      <c r="N101" s="38">
        <f t="shared" si="66"/>
        <v>0.5</v>
      </c>
      <c r="O101" s="40" t="str">
        <f t="shared" si="67"/>
        <v>生命+4750|商城购买及试练之塔积分兑换。</v>
      </c>
      <c r="P101" s="11">
        <f t="shared" si="68"/>
        <v>4</v>
      </c>
      <c r="V101" s="9" t="str">
        <f t="shared" si="83"/>
        <v>眩晕3</v>
      </c>
      <c r="W101" s="12">
        <f t="shared" si="84"/>
        <v>50</v>
      </c>
      <c r="Y101" s="9" t="str">
        <f>$AC2&amp;BD$1</f>
        <v>红色穿甲精华</v>
      </c>
      <c r="Z101" s="12">
        <f>BD2</f>
        <v>0</v>
      </c>
    </row>
    <row r="102" spans="1:26" ht="17.25" thickBot="1">
      <c r="A102" s="3">
        <f t="shared" si="63"/>
        <v>820404</v>
      </c>
      <c r="B102" s="8" t="str">
        <f t="shared" si="60"/>
        <v>蓝色4级生命雕文</v>
      </c>
      <c r="C102" s="22">
        <v>2</v>
      </c>
      <c r="D102" s="10">
        <v>4</v>
      </c>
      <c r="E102" s="57" t="str">
        <f t="shared" si="64"/>
        <v>4_6500</v>
      </c>
      <c r="F102" s="8" t="str">
        <f t="shared" si="82"/>
        <v>820504=3</v>
      </c>
      <c r="G102" s="11"/>
      <c r="H102" s="10">
        <v>3</v>
      </c>
      <c r="I102" s="10" t="s">
        <v>13</v>
      </c>
      <c r="J102" s="11">
        <f t="shared" si="65"/>
        <v>4</v>
      </c>
      <c r="K102" s="11">
        <f t="shared" si="75"/>
        <v>6500</v>
      </c>
      <c r="L102" s="11" t="str">
        <f t="shared" si="61"/>
        <v>生命4</v>
      </c>
      <c r="M102" s="11" t="str">
        <f t="shared" si="62"/>
        <v>蓝色生命</v>
      </c>
      <c r="N102" s="38">
        <f t="shared" si="66"/>
        <v>0.5</v>
      </c>
      <c r="O102" s="40" t="str">
        <f t="shared" si="67"/>
        <v>生命+6500|商城购买及试练之塔积分兑换。</v>
      </c>
      <c r="P102" s="11">
        <f t="shared" si="68"/>
        <v>4</v>
      </c>
      <c r="V102" s="9" t="str">
        <f t="shared" si="83"/>
        <v>眩晕4</v>
      </c>
      <c r="W102" s="12">
        <f t="shared" si="84"/>
        <v>70</v>
      </c>
      <c r="Y102" s="9" t="str">
        <f>$AC3&amp;BD$1</f>
        <v>蓝色穿甲精华</v>
      </c>
      <c r="Z102" s="12">
        <f>BD3</f>
        <v>0</v>
      </c>
    </row>
    <row r="103" spans="1:26" ht="17.25" thickBot="1">
      <c r="A103" s="3">
        <f t="shared" si="63"/>
        <v>820504</v>
      </c>
      <c r="B103" s="8" t="str">
        <f t="shared" si="60"/>
        <v>蓝色5级生命雕文</v>
      </c>
      <c r="C103" s="22">
        <v>2</v>
      </c>
      <c r="D103" s="10">
        <v>5</v>
      </c>
      <c r="E103" s="57" t="str">
        <f t="shared" si="64"/>
        <v>4_8000</v>
      </c>
      <c r="F103" s="8" t="str">
        <f t="shared" si="82"/>
        <v>820604=3</v>
      </c>
      <c r="G103" s="11"/>
      <c r="H103" s="10">
        <v>3</v>
      </c>
      <c r="I103" s="10" t="s">
        <v>13</v>
      </c>
      <c r="J103" s="11">
        <f t="shared" si="65"/>
        <v>4</v>
      </c>
      <c r="K103" s="11">
        <f t="shared" si="75"/>
        <v>8000</v>
      </c>
      <c r="L103" s="11" t="str">
        <f t="shared" si="61"/>
        <v>生命5</v>
      </c>
      <c r="M103" s="11" t="str">
        <f t="shared" si="62"/>
        <v>蓝色生命</v>
      </c>
      <c r="N103" s="38">
        <f t="shared" si="66"/>
        <v>0.5</v>
      </c>
      <c r="O103" s="40" t="str">
        <f t="shared" si="67"/>
        <v>生命+8000|商城购买及试练之塔积分兑换。</v>
      </c>
      <c r="P103" s="11">
        <f t="shared" si="68"/>
        <v>4</v>
      </c>
      <c r="V103" s="9" t="str">
        <f t="shared" si="83"/>
        <v>眩晕5</v>
      </c>
      <c r="W103" s="12">
        <f t="shared" si="84"/>
        <v>90</v>
      </c>
      <c r="Y103" s="9" t="str">
        <f>$AC4&amp;BD$1</f>
        <v>黄色穿甲精华</v>
      </c>
      <c r="Z103" s="12">
        <f>BD4</f>
        <v>0</v>
      </c>
    </row>
    <row r="104" spans="1:26" ht="17.25" thickBot="1">
      <c r="A104" s="3">
        <f t="shared" si="63"/>
        <v>820604</v>
      </c>
      <c r="B104" s="8" t="str">
        <f t="shared" si="60"/>
        <v>蓝色6级生命雕文</v>
      </c>
      <c r="C104" s="22">
        <v>2</v>
      </c>
      <c r="D104" s="10">
        <v>6</v>
      </c>
      <c r="E104" s="57" t="str">
        <f t="shared" si="64"/>
        <v>4_9500</v>
      </c>
      <c r="F104" s="8" t="str">
        <f t="shared" si="82"/>
        <v>820704=3</v>
      </c>
      <c r="G104" s="11"/>
      <c r="H104" s="10">
        <v>3</v>
      </c>
      <c r="I104" s="10" t="s">
        <v>13</v>
      </c>
      <c r="J104" s="11">
        <f t="shared" si="65"/>
        <v>4</v>
      </c>
      <c r="K104" s="11">
        <f t="shared" si="75"/>
        <v>9500</v>
      </c>
      <c r="L104" s="11" t="str">
        <f t="shared" si="61"/>
        <v>生命6</v>
      </c>
      <c r="M104" s="11" t="str">
        <f t="shared" si="62"/>
        <v>蓝色生命</v>
      </c>
      <c r="N104" s="38">
        <f t="shared" si="66"/>
        <v>0.5</v>
      </c>
      <c r="O104" s="40" t="str">
        <f t="shared" si="67"/>
        <v>生命+9500|商城购买及试练之塔积分兑换。</v>
      </c>
      <c r="P104" s="11">
        <f t="shared" si="68"/>
        <v>4</v>
      </c>
      <c r="V104" s="9" t="str">
        <f t="shared" si="83"/>
        <v>眩晕6</v>
      </c>
      <c r="W104" s="12">
        <f t="shared" si="84"/>
        <v>105</v>
      </c>
      <c r="Y104" s="9" t="str">
        <f>$AC5&amp;BD$1</f>
        <v>紫色穿甲精华</v>
      </c>
      <c r="Z104" s="12">
        <f>BD5</f>
        <v>1</v>
      </c>
    </row>
    <row r="105" spans="1:26" ht="17.25" thickBot="1">
      <c r="A105" s="3">
        <f t="shared" si="63"/>
        <v>820704</v>
      </c>
      <c r="B105" s="15" t="str">
        <f t="shared" si="60"/>
        <v>蓝色7级生命雕文</v>
      </c>
      <c r="C105" s="22">
        <v>2</v>
      </c>
      <c r="D105" s="16">
        <v>7</v>
      </c>
      <c r="E105" s="57" t="str">
        <f t="shared" si="64"/>
        <v>4_11000</v>
      </c>
      <c r="F105" s="15">
        <f>IF(H105=0,0,A94&amp;"="&amp;H105)</f>
        <v>0</v>
      </c>
      <c r="G105" s="17"/>
      <c r="H105" s="16">
        <v>0</v>
      </c>
      <c r="I105" s="16" t="s">
        <v>13</v>
      </c>
      <c r="J105" s="17">
        <f t="shared" si="65"/>
        <v>4</v>
      </c>
      <c r="K105" s="17">
        <f t="shared" si="75"/>
        <v>11000</v>
      </c>
      <c r="L105" s="17" t="str">
        <f t="shared" si="61"/>
        <v>生命7</v>
      </c>
      <c r="M105" s="17" t="str">
        <f t="shared" si="62"/>
        <v>蓝色生命</v>
      </c>
      <c r="N105" s="39">
        <f t="shared" si="66"/>
        <v>0.5</v>
      </c>
      <c r="O105" s="40" t="str">
        <f t="shared" si="67"/>
        <v>生命+11000|商城购买及试练之塔积分兑换。</v>
      </c>
      <c r="P105" s="11">
        <f t="shared" si="68"/>
        <v>4</v>
      </c>
      <c r="V105" s="9" t="str">
        <f t="shared" si="83"/>
        <v>眩晕7</v>
      </c>
      <c r="W105" s="12">
        <f t="shared" si="84"/>
        <v>125</v>
      </c>
      <c r="Y105" s="9" t="str">
        <f>$AC2&amp;BE$1</f>
        <v>红色破法精华</v>
      </c>
      <c r="Z105" s="12">
        <f>BE2</f>
        <v>0</v>
      </c>
    </row>
    <row r="106" spans="1:26" ht="17.25" thickBot="1">
      <c r="A106" s="3">
        <f t="shared" si="63"/>
        <v>820105</v>
      </c>
      <c r="B106" s="4" t="str">
        <f t="shared" si="60"/>
        <v>蓝色1级物攻雕文</v>
      </c>
      <c r="C106" s="22">
        <v>2</v>
      </c>
      <c r="D106" s="5">
        <v>1</v>
      </c>
      <c r="E106" s="57" t="str">
        <f t="shared" si="64"/>
        <v>5_175</v>
      </c>
      <c r="F106" s="4" t="str">
        <f t="shared" ref="F106:F111" si="85">IF(H106=0,0,A107&amp;"="&amp;H106)</f>
        <v>820205=3</v>
      </c>
      <c r="G106" s="6"/>
      <c r="H106" s="5">
        <v>3</v>
      </c>
      <c r="I106" s="5" t="s">
        <v>14</v>
      </c>
      <c r="J106" s="6">
        <f t="shared" si="65"/>
        <v>5</v>
      </c>
      <c r="K106" s="6">
        <f t="shared" si="75"/>
        <v>175</v>
      </c>
      <c r="L106" s="6" t="str">
        <f t="shared" si="61"/>
        <v>物攻1</v>
      </c>
      <c r="M106" s="6" t="str">
        <f t="shared" si="62"/>
        <v>蓝色物攻</v>
      </c>
      <c r="N106" s="37">
        <f t="shared" si="66"/>
        <v>0.5</v>
      </c>
      <c r="O106" s="40" t="str">
        <f t="shared" si="67"/>
        <v>物攻+175|商城购买及试练之塔积分兑换。</v>
      </c>
      <c r="P106" s="11">
        <f t="shared" si="68"/>
        <v>5</v>
      </c>
      <c r="V106" s="9" t="str">
        <f t="shared" ref="V106:V112" si="86">AT$8&amp;$AB9</f>
        <v>减速1</v>
      </c>
      <c r="W106" s="12">
        <f t="shared" ref="W106:W112" si="87">AT9</f>
        <v>25</v>
      </c>
      <c r="Y106" s="9" t="str">
        <f>$AC3&amp;BE$1</f>
        <v>蓝色破法精华</v>
      </c>
      <c r="Z106" s="12">
        <f>BE3</f>
        <v>0</v>
      </c>
    </row>
    <row r="107" spans="1:26" ht="17.25" thickBot="1">
      <c r="A107" s="3">
        <f t="shared" si="63"/>
        <v>820205</v>
      </c>
      <c r="B107" s="8" t="str">
        <f t="shared" si="60"/>
        <v>蓝色2级物攻雕文</v>
      </c>
      <c r="C107" s="22">
        <v>2</v>
      </c>
      <c r="D107" s="10">
        <v>2</v>
      </c>
      <c r="E107" s="57" t="str">
        <f t="shared" si="64"/>
        <v>5_325</v>
      </c>
      <c r="F107" s="8" t="str">
        <f t="shared" si="85"/>
        <v>820305=3</v>
      </c>
      <c r="G107" s="11"/>
      <c r="H107" s="10">
        <v>3</v>
      </c>
      <c r="I107" s="5" t="s">
        <v>14</v>
      </c>
      <c r="J107" s="11">
        <f t="shared" si="65"/>
        <v>5</v>
      </c>
      <c r="K107" s="11">
        <f t="shared" si="75"/>
        <v>325</v>
      </c>
      <c r="L107" s="11" t="str">
        <f t="shared" si="61"/>
        <v>物攻2</v>
      </c>
      <c r="M107" s="11" t="str">
        <f t="shared" si="62"/>
        <v>蓝色物攻</v>
      </c>
      <c r="N107" s="38">
        <f t="shared" si="66"/>
        <v>0.5</v>
      </c>
      <c r="O107" s="40" t="str">
        <f t="shared" si="67"/>
        <v>物攻+325|商城购买及试练之塔积分兑换。</v>
      </c>
      <c r="P107" s="11">
        <f t="shared" si="68"/>
        <v>5</v>
      </c>
      <c r="V107" s="9" t="str">
        <f t="shared" si="86"/>
        <v>减速2</v>
      </c>
      <c r="W107" s="12">
        <f t="shared" si="87"/>
        <v>40</v>
      </c>
      <c r="Y107" s="9" t="str">
        <f>$AC4&amp;BE$1</f>
        <v>黄色破法精华</v>
      </c>
      <c r="Z107" s="12">
        <f>BE4</f>
        <v>0</v>
      </c>
    </row>
    <row r="108" spans="1:26" ht="17.25" thickBot="1">
      <c r="A108" s="3">
        <f t="shared" si="63"/>
        <v>820305</v>
      </c>
      <c r="B108" s="8" t="str">
        <f t="shared" si="60"/>
        <v>蓝色3级物攻雕文</v>
      </c>
      <c r="C108" s="22">
        <v>2</v>
      </c>
      <c r="D108" s="10">
        <v>3</v>
      </c>
      <c r="E108" s="57" t="str">
        <f t="shared" si="64"/>
        <v>5_475</v>
      </c>
      <c r="F108" s="8" t="str">
        <f t="shared" si="85"/>
        <v>820405=3</v>
      </c>
      <c r="G108" s="11"/>
      <c r="H108" s="10">
        <v>3</v>
      </c>
      <c r="I108" s="5" t="s">
        <v>14</v>
      </c>
      <c r="J108" s="11">
        <f t="shared" si="65"/>
        <v>5</v>
      </c>
      <c r="K108" s="11">
        <f t="shared" si="75"/>
        <v>475</v>
      </c>
      <c r="L108" s="11" t="str">
        <f t="shared" si="61"/>
        <v>物攻3</v>
      </c>
      <c r="M108" s="11" t="str">
        <f t="shared" si="62"/>
        <v>蓝色物攻</v>
      </c>
      <c r="N108" s="38">
        <f t="shared" si="66"/>
        <v>0.5</v>
      </c>
      <c r="O108" s="40" t="str">
        <f t="shared" si="67"/>
        <v>物攻+475|商城购买及试练之塔积分兑换。</v>
      </c>
      <c r="P108" s="11">
        <f t="shared" si="68"/>
        <v>5</v>
      </c>
      <c r="V108" s="9" t="str">
        <f t="shared" si="86"/>
        <v>减速3</v>
      </c>
      <c r="W108" s="12">
        <f t="shared" si="87"/>
        <v>50</v>
      </c>
      <c r="Y108" s="9" t="str">
        <f>$AC5&amp;BE$1</f>
        <v>紫色破法精华</v>
      </c>
      <c r="Z108" s="12">
        <f>BE5</f>
        <v>1</v>
      </c>
    </row>
    <row r="109" spans="1:26" ht="17.25" thickBot="1">
      <c r="A109" s="3">
        <f t="shared" si="63"/>
        <v>820405</v>
      </c>
      <c r="B109" s="8" t="str">
        <f t="shared" si="60"/>
        <v>蓝色4级物攻雕文</v>
      </c>
      <c r="C109" s="22">
        <v>2</v>
      </c>
      <c r="D109" s="10">
        <v>4</v>
      </c>
      <c r="E109" s="57" t="str">
        <f t="shared" si="64"/>
        <v>5_650</v>
      </c>
      <c r="F109" s="8" t="str">
        <f t="shared" si="85"/>
        <v>820505=3</v>
      </c>
      <c r="G109" s="11"/>
      <c r="H109" s="10">
        <v>3</v>
      </c>
      <c r="I109" s="5" t="s">
        <v>14</v>
      </c>
      <c r="J109" s="11">
        <f t="shared" si="65"/>
        <v>5</v>
      </c>
      <c r="K109" s="11">
        <f t="shared" si="75"/>
        <v>650</v>
      </c>
      <c r="L109" s="11" t="str">
        <f t="shared" si="61"/>
        <v>物攻4</v>
      </c>
      <c r="M109" s="11" t="str">
        <f t="shared" si="62"/>
        <v>蓝色物攻</v>
      </c>
      <c r="N109" s="38">
        <f t="shared" si="66"/>
        <v>0.5</v>
      </c>
      <c r="O109" s="40" t="str">
        <f t="shared" si="67"/>
        <v>物攻+650|商城购买及试练之塔积分兑换。</v>
      </c>
      <c r="P109" s="11">
        <f t="shared" si="68"/>
        <v>5</v>
      </c>
      <c r="V109" s="9" t="str">
        <f t="shared" si="86"/>
        <v>减速4</v>
      </c>
      <c r="W109" s="12">
        <f t="shared" si="87"/>
        <v>70</v>
      </c>
      <c r="Y109" s="9" t="str">
        <f>$AC2&amp;BF$1</f>
        <v>红色减速精华</v>
      </c>
      <c r="Z109" s="12">
        <f>BF2</f>
        <v>0</v>
      </c>
    </row>
    <row r="110" spans="1:26" ht="17.25" thickBot="1">
      <c r="A110" s="3">
        <f t="shared" si="63"/>
        <v>820505</v>
      </c>
      <c r="B110" s="8" t="str">
        <f t="shared" si="60"/>
        <v>蓝色5级物攻雕文</v>
      </c>
      <c r="C110" s="22">
        <v>2</v>
      </c>
      <c r="D110" s="10">
        <v>5</v>
      </c>
      <c r="E110" s="57" t="str">
        <f t="shared" si="64"/>
        <v>5_800</v>
      </c>
      <c r="F110" s="8" t="str">
        <f t="shared" si="85"/>
        <v>820605=3</v>
      </c>
      <c r="G110" s="11"/>
      <c r="H110" s="10">
        <v>3</v>
      </c>
      <c r="I110" s="5" t="s">
        <v>14</v>
      </c>
      <c r="J110" s="11">
        <f t="shared" si="65"/>
        <v>5</v>
      </c>
      <c r="K110" s="11">
        <f t="shared" si="75"/>
        <v>800</v>
      </c>
      <c r="L110" s="11" t="str">
        <f t="shared" si="61"/>
        <v>物攻5</v>
      </c>
      <c r="M110" s="11" t="str">
        <f t="shared" si="62"/>
        <v>蓝色物攻</v>
      </c>
      <c r="N110" s="38">
        <f t="shared" si="66"/>
        <v>0.5</v>
      </c>
      <c r="O110" s="40" t="str">
        <f t="shared" si="67"/>
        <v>物攻+800|商城购买及试练之塔积分兑换。</v>
      </c>
      <c r="P110" s="11">
        <f t="shared" si="68"/>
        <v>5</v>
      </c>
      <c r="V110" s="9" t="str">
        <f t="shared" si="86"/>
        <v>减速5</v>
      </c>
      <c r="W110" s="12">
        <f t="shared" si="87"/>
        <v>90</v>
      </c>
      <c r="Y110" s="9" t="str">
        <f>$AC3&amp;BF$1</f>
        <v>蓝色减速精华</v>
      </c>
      <c r="Z110" s="12">
        <f>BF3</f>
        <v>0</v>
      </c>
    </row>
    <row r="111" spans="1:26" ht="17.25" thickBot="1">
      <c r="A111" s="3">
        <f t="shared" si="63"/>
        <v>820605</v>
      </c>
      <c r="B111" s="8" t="str">
        <f t="shared" si="60"/>
        <v>蓝色6级物攻雕文</v>
      </c>
      <c r="C111" s="22">
        <v>2</v>
      </c>
      <c r="D111" s="10">
        <v>6</v>
      </c>
      <c r="E111" s="57" t="str">
        <f t="shared" si="64"/>
        <v>5_950</v>
      </c>
      <c r="F111" s="8" t="str">
        <f t="shared" si="85"/>
        <v>820705=3</v>
      </c>
      <c r="G111" s="11"/>
      <c r="H111" s="10">
        <v>3</v>
      </c>
      <c r="I111" s="5" t="s">
        <v>14</v>
      </c>
      <c r="J111" s="11">
        <f t="shared" si="65"/>
        <v>5</v>
      </c>
      <c r="K111" s="11">
        <f t="shared" si="75"/>
        <v>950</v>
      </c>
      <c r="L111" s="11" t="str">
        <f t="shared" si="61"/>
        <v>物攻6</v>
      </c>
      <c r="M111" s="11" t="str">
        <f t="shared" si="62"/>
        <v>蓝色物攻</v>
      </c>
      <c r="N111" s="38">
        <f t="shared" si="66"/>
        <v>0.5</v>
      </c>
      <c r="O111" s="40" t="str">
        <f t="shared" si="67"/>
        <v>物攻+950|商城购买及试练之塔积分兑换。</v>
      </c>
      <c r="P111" s="11">
        <f t="shared" si="68"/>
        <v>5</v>
      </c>
      <c r="V111" s="9" t="str">
        <f t="shared" si="86"/>
        <v>减速6</v>
      </c>
      <c r="W111" s="12">
        <f t="shared" si="87"/>
        <v>105</v>
      </c>
      <c r="Y111" s="9" t="str">
        <f>$AC4&amp;BF$1</f>
        <v>黄色减速精华</v>
      </c>
      <c r="Z111" s="12">
        <f>BF4</f>
        <v>0</v>
      </c>
    </row>
    <row r="112" spans="1:26" ht="17.25" thickBot="1">
      <c r="A112" s="3">
        <f t="shared" si="63"/>
        <v>820705</v>
      </c>
      <c r="B112" s="15" t="str">
        <f t="shared" si="60"/>
        <v>蓝色7级物攻雕文</v>
      </c>
      <c r="C112" s="22">
        <v>2</v>
      </c>
      <c r="D112" s="16">
        <v>7</v>
      </c>
      <c r="E112" s="57" t="str">
        <f t="shared" si="64"/>
        <v>5_1100</v>
      </c>
      <c r="F112" s="15">
        <f>IF(H112=0,0,A101&amp;"="&amp;H112)</f>
        <v>0</v>
      </c>
      <c r="G112" s="17"/>
      <c r="H112" s="16">
        <v>0</v>
      </c>
      <c r="I112" s="5" t="s">
        <v>14</v>
      </c>
      <c r="J112" s="17">
        <f t="shared" si="65"/>
        <v>5</v>
      </c>
      <c r="K112" s="17">
        <f t="shared" si="75"/>
        <v>1100</v>
      </c>
      <c r="L112" s="17" t="str">
        <f t="shared" si="61"/>
        <v>物攻7</v>
      </c>
      <c r="M112" s="17" t="str">
        <f t="shared" si="62"/>
        <v>蓝色物攻</v>
      </c>
      <c r="N112" s="39">
        <f t="shared" si="66"/>
        <v>0.5</v>
      </c>
      <c r="O112" s="40" t="str">
        <f t="shared" si="67"/>
        <v>物攻+1100|商城购买及试练之塔积分兑换。</v>
      </c>
      <c r="P112" s="11">
        <f t="shared" si="68"/>
        <v>5</v>
      </c>
      <c r="V112" s="9" t="str">
        <f t="shared" si="86"/>
        <v>减速7</v>
      </c>
      <c r="W112" s="12">
        <f t="shared" si="87"/>
        <v>125</v>
      </c>
      <c r="Y112" s="9" t="str">
        <f>$AC5&amp;BF$1</f>
        <v>紫色减速精华</v>
      </c>
      <c r="Z112" s="12">
        <f>BF5</f>
        <v>1</v>
      </c>
    </row>
    <row r="113" spans="1:26" ht="17.25" thickBot="1">
      <c r="A113" s="3">
        <f t="shared" si="63"/>
        <v>820106</v>
      </c>
      <c r="B113" s="4" t="str">
        <f t="shared" si="60"/>
        <v>蓝色1级护甲雕文</v>
      </c>
      <c r="C113" s="22">
        <v>2</v>
      </c>
      <c r="D113" s="5">
        <v>1</v>
      </c>
      <c r="E113" s="57" t="str">
        <f t="shared" si="64"/>
        <v>6_125</v>
      </c>
      <c r="F113" s="4" t="str">
        <f t="shared" ref="F113:F118" si="88">IF(H113=0,0,A114&amp;"="&amp;H113)</f>
        <v>820206=3</v>
      </c>
      <c r="G113" s="6"/>
      <c r="H113" s="5">
        <v>3</v>
      </c>
      <c r="I113" s="5" t="s">
        <v>15</v>
      </c>
      <c r="J113" s="6">
        <f t="shared" si="65"/>
        <v>6</v>
      </c>
      <c r="K113" s="6">
        <f t="shared" si="75"/>
        <v>125</v>
      </c>
      <c r="L113" s="6" t="str">
        <f t="shared" si="61"/>
        <v>护甲1</v>
      </c>
      <c r="M113" s="6" t="str">
        <f t="shared" si="62"/>
        <v>蓝色护甲</v>
      </c>
      <c r="N113" s="37">
        <f t="shared" si="66"/>
        <v>0.5</v>
      </c>
      <c r="O113" s="40" t="str">
        <f t="shared" si="67"/>
        <v>护甲+125|商城购买及试练之塔积分兑换。</v>
      </c>
      <c r="P113" s="11">
        <f t="shared" si="68"/>
        <v>6</v>
      </c>
      <c r="V113" s="9" t="str">
        <f t="shared" ref="V113:V119" si="89">AU$8&amp;$AB9</f>
        <v>生命回复1</v>
      </c>
      <c r="W113" s="12">
        <f t="shared" ref="W113:W119" si="90">AU9</f>
        <v>8</v>
      </c>
      <c r="Y113" s="9" t="str">
        <f>$AC2&amp;BG$1</f>
        <v>红色击退精华</v>
      </c>
      <c r="Z113" s="12">
        <f>BG2</f>
        <v>0</v>
      </c>
    </row>
    <row r="114" spans="1:26" ht="17.25" thickBot="1">
      <c r="A114" s="3">
        <f t="shared" si="63"/>
        <v>820206</v>
      </c>
      <c r="B114" s="8" t="str">
        <f t="shared" si="60"/>
        <v>蓝色2级护甲雕文</v>
      </c>
      <c r="C114" s="22">
        <v>2</v>
      </c>
      <c r="D114" s="10">
        <v>2</v>
      </c>
      <c r="E114" s="57" t="str">
        <f t="shared" si="64"/>
        <v>6_250</v>
      </c>
      <c r="F114" s="8" t="str">
        <f t="shared" si="88"/>
        <v>820306=3</v>
      </c>
      <c r="G114" s="11"/>
      <c r="H114" s="10">
        <v>3</v>
      </c>
      <c r="I114" s="5" t="s">
        <v>15</v>
      </c>
      <c r="J114" s="11">
        <f t="shared" si="65"/>
        <v>6</v>
      </c>
      <c r="K114" s="11">
        <f t="shared" si="75"/>
        <v>250</v>
      </c>
      <c r="L114" s="11" t="str">
        <f t="shared" si="61"/>
        <v>护甲2</v>
      </c>
      <c r="M114" s="11" t="str">
        <f t="shared" si="62"/>
        <v>蓝色护甲</v>
      </c>
      <c r="N114" s="38">
        <f t="shared" si="66"/>
        <v>0.5</v>
      </c>
      <c r="O114" s="40" t="str">
        <f t="shared" si="67"/>
        <v>护甲+250|商城购买及试练之塔积分兑换。</v>
      </c>
      <c r="P114" s="11">
        <f t="shared" si="68"/>
        <v>6</v>
      </c>
      <c r="V114" s="9" t="str">
        <f t="shared" si="89"/>
        <v>生命回复2</v>
      </c>
      <c r="W114" s="12">
        <f t="shared" si="90"/>
        <v>10</v>
      </c>
      <c r="Y114" s="9" t="str">
        <f>$AC3&amp;BG$1</f>
        <v>蓝色击退精华</v>
      </c>
      <c r="Z114" s="12">
        <f>BG3</f>
        <v>0</v>
      </c>
    </row>
    <row r="115" spans="1:26" ht="17.25" thickBot="1">
      <c r="A115" s="3">
        <f t="shared" si="63"/>
        <v>820306</v>
      </c>
      <c r="B115" s="8" t="str">
        <f t="shared" si="60"/>
        <v>蓝色3级护甲雕文</v>
      </c>
      <c r="C115" s="22">
        <v>2</v>
      </c>
      <c r="D115" s="10">
        <v>3</v>
      </c>
      <c r="E115" s="57" t="str">
        <f t="shared" si="64"/>
        <v>6_375</v>
      </c>
      <c r="F115" s="8" t="str">
        <f t="shared" si="88"/>
        <v>820406=3</v>
      </c>
      <c r="G115" s="11"/>
      <c r="H115" s="10">
        <v>3</v>
      </c>
      <c r="I115" s="5" t="s">
        <v>15</v>
      </c>
      <c r="J115" s="11">
        <f t="shared" si="65"/>
        <v>6</v>
      </c>
      <c r="K115" s="11">
        <f t="shared" si="75"/>
        <v>375</v>
      </c>
      <c r="L115" s="11" t="str">
        <f t="shared" si="61"/>
        <v>护甲3</v>
      </c>
      <c r="M115" s="11" t="str">
        <f t="shared" si="62"/>
        <v>蓝色护甲</v>
      </c>
      <c r="N115" s="38">
        <f t="shared" si="66"/>
        <v>0.5</v>
      </c>
      <c r="O115" s="40" t="str">
        <f t="shared" si="67"/>
        <v>护甲+375|商城购买及试练之塔积分兑换。</v>
      </c>
      <c r="P115" s="11">
        <f t="shared" si="68"/>
        <v>6</v>
      </c>
      <c r="V115" s="9" t="str">
        <f t="shared" si="89"/>
        <v>生命回复3</v>
      </c>
      <c r="W115" s="12">
        <f t="shared" si="90"/>
        <v>12</v>
      </c>
      <c r="Y115" s="9" t="str">
        <f>$AC4&amp;BG$1</f>
        <v>黄色击退精华</v>
      </c>
      <c r="Z115" s="12">
        <f>BG4</f>
        <v>0</v>
      </c>
    </row>
    <row r="116" spans="1:26" ht="17.25" thickBot="1">
      <c r="A116" s="3">
        <f t="shared" si="63"/>
        <v>820406</v>
      </c>
      <c r="B116" s="8" t="str">
        <f t="shared" si="60"/>
        <v>蓝色4级护甲雕文</v>
      </c>
      <c r="C116" s="22">
        <v>2</v>
      </c>
      <c r="D116" s="10">
        <v>4</v>
      </c>
      <c r="E116" s="57" t="str">
        <f t="shared" si="64"/>
        <v>6_475</v>
      </c>
      <c r="F116" s="8" t="str">
        <f t="shared" si="88"/>
        <v>820506=3</v>
      </c>
      <c r="G116" s="11"/>
      <c r="H116" s="10">
        <v>3</v>
      </c>
      <c r="I116" s="5" t="s">
        <v>15</v>
      </c>
      <c r="J116" s="11">
        <f t="shared" si="65"/>
        <v>6</v>
      </c>
      <c r="K116" s="11">
        <f t="shared" si="75"/>
        <v>475</v>
      </c>
      <c r="L116" s="11" t="str">
        <f t="shared" si="61"/>
        <v>护甲4</v>
      </c>
      <c r="M116" s="11" t="str">
        <f t="shared" si="62"/>
        <v>蓝色护甲</v>
      </c>
      <c r="N116" s="38">
        <f t="shared" si="66"/>
        <v>0.5</v>
      </c>
      <c r="O116" s="40" t="str">
        <f t="shared" si="67"/>
        <v>护甲+475|商城购买及试练之塔积分兑换。</v>
      </c>
      <c r="P116" s="11">
        <f t="shared" si="68"/>
        <v>6</v>
      </c>
      <c r="V116" s="9" t="str">
        <f t="shared" si="89"/>
        <v>生命回复4</v>
      </c>
      <c r="W116" s="12">
        <f t="shared" si="90"/>
        <v>14</v>
      </c>
      <c r="Y116" s="9" t="str">
        <f>$AC5&amp;BG$1</f>
        <v>紫色击退精华</v>
      </c>
      <c r="Z116" s="12">
        <f>BG5</f>
        <v>1</v>
      </c>
    </row>
    <row r="117" spans="1:26" ht="17.25" thickBot="1">
      <c r="A117" s="3">
        <f t="shared" si="63"/>
        <v>820506</v>
      </c>
      <c r="B117" s="8" t="str">
        <f t="shared" si="60"/>
        <v>蓝色5级护甲雕文</v>
      </c>
      <c r="C117" s="22">
        <v>2</v>
      </c>
      <c r="D117" s="10">
        <v>5</v>
      </c>
      <c r="E117" s="57" t="str">
        <f t="shared" si="64"/>
        <v>6_600</v>
      </c>
      <c r="F117" s="8" t="str">
        <f t="shared" si="88"/>
        <v>820606=3</v>
      </c>
      <c r="G117" s="11"/>
      <c r="H117" s="10">
        <v>3</v>
      </c>
      <c r="I117" s="5" t="s">
        <v>15</v>
      </c>
      <c r="J117" s="11">
        <f t="shared" si="65"/>
        <v>6</v>
      </c>
      <c r="K117" s="11">
        <f t="shared" si="75"/>
        <v>600</v>
      </c>
      <c r="L117" s="11" t="str">
        <f t="shared" si="61"/>
        <v>护甲5</v>
      </c>
      <c r="M117" s="11" t="str">
        <f t="shared" si="62"/>
        <v>蓝色护甲</v>
      </c>
      <c r="N117" s="38">
        <f t="shared" si="66"/>
        <v>0.5</v>
      </c>
      <c r="O117" s="40" t="str">
        <f t="shared" si="67"/>
        <v>护甲+600|商城购买及试练之塔积分兑换。</v>
      </c>
      <c r="P117" s="11">
        <f t="shared" si="68"/>
        <v>6</v>
      </c>
      <c r="V117" s="9" t="str">
        <f t="shared" si="89"/>
        <v>生命回复5</v>
      </c>
      <c r="W117" s="12">
        <f t="shared" si="90"/>
        <v>16</v>
      </c>
      <c r="Y117" s="9" t="str">
        <f>$AC2&amp;BH$1</f>
        <v>红色眩晕精华</v>
      </c>
      <c r="Z117" s="12">
        <f>BH2</f>
        <v>0</v>
      </c>
    </row>
    <row r="118" spans="1:26" ht="17.25" thickBot="1">
      <c r="A118" s="3">
        <f t="shared" si="63"/>
        <v>820606</v>
      </c>
      <c r="B118" s="8" t="str">
        <f t="shared" si="60"/>
        <v>蓝色6级护甲雕文</v>
      </c>
      <c r="C118" s="22">
        <v>2</v>
      </c>
      <c r="D118" s="10">
        <v>6</v>
      </c>
      <c r="E118" s="57" t="str">
        <f t="shared" si="64"/>
        <v>6_700</v>
      </c>
      <c r="F118" s="8" t="str">
        <f t="shared" si="88"/>
        <v>820706=3</v>
      </c>
      <c r="G118" s="11"/>
      <c r="H118" s="10">
        <v>3</v>
      </c>
      <c r="I118" s="5" t="s">
        <v>15</v>
      </c>
      <c r="J118" s="11">
        <f t="shared" si="65"/>
        <v>6</v>
      </c>
      <c r="K118" s="11">
        <f t="shared" si="75"/>
        <v>700</v>
      </c>
      <c r="L118" s="11" t="str">
        <f t="shared" si="61"/>
        <v>护甲6</v>
      </c>
      <c r="M118" s="11" t="str">
        <f t="shared" si="62"/>
        <v>蓝色护甲</v>
      </c>
      <c r="N118" s="38">
        <f t="shared" si="66"/>
        <v>0.5</v>
      </c>
      <c r="O118" s="40" t="str">
        <f t="shared" si="67"/>
        <v>护甲+700|商城购买及试练之塔积分兑换。</v>
      </c>
      <c r="P118" s="11">
        <f t="shared" si="68"/>
        <v>6</v>
      </c>
      <c r="V118" s="9" t="str">
        <f t="shared" si="89"/>
        <v>生命回复6</v>
      </c>
      <c r="W118" s="12">
        <f t="shared" si="90"/>
        <v>18</v>
      </c>
      <c r="Y118" s="9" t="str">
        <f>$AC3&amp;BH$1</f>
        <v>蓝色眩晕精华</v>
      </c>
      <c r="Z118" s="12">
        <f>BH3</f>
        <v>0</v>
      </c>
    </row>
    <row r="119" spans="1:26" ht="17.25" thickBot="1">
      <c r="A119" s="3">
        <f t="shared" si="63"/>
        <v>820706</v>
      </c>
      <c r="B119" s="15" t="str">
        <f t="shared" si="60"/>
        <v>蓝色7级护甲雕文</v>
      </c>
      <c r="C119" s="22">
        <v>2</v>
      </c>
      <c r="D119" s="16">
        <v>7</v>
      </c>
      <c r="E119" s="57" t="str">
        <f t="shared" si="64"/>
        <v>6_825</v>
      </c>
      <c r="F119" s="15">
        <f>IF(H119=0,0,A108&amp;"="&amp;H119)</f>
        <v>0</v>
      </c>
      <c r="G119" s="17"/>
      <c r="H119" s="16">
        <v>0</v>
      </c>
      <c r="I119" s="5" t="s">
        <v>15</v>
      </c>
      <c r="J119" s="17">
        <f t="shared" si="65"/>
        <v>6</v>
      </c>
      <c r="K119" s="17">
        <f t="shared" si="75"/>
        <v>825</v>
      </c>
      <c r="L119" s="17" t="str">
        <f t="shared" si="61"/>
        <v>护甲7</v>
      </c>
      <c r="M119" s="17" t="str">
        <f t="shared" si="62"/>
        <v>蓝色护甲</v>
      </c>
      <c r="N119" s="39">
        <f t="shared" si="66"/>
        <v>0.5</v>
      </c>
      <c r="O119" s="40" t="str">
        <f t="shared" si="67"/>
        <v>护甲+825|商城购买及试练之塔积分兑换。</v>
      </c>
      <c r="P119" s="11">
        <f t="shared" si="68"/>
        <v>6</v>
      </c>
      <c r="V119" s="9" t="str">
        <f t="shared" si="89"/>
        <v>生命回复7</v>
      </c>
      <c r="W119" s="12">
        <f t="shared" si="90"/>
        <v>20</v>
      </c>
      <c r="Y119" s="9" t="str">
        <f>$AC4&amp;BH$1</f>
        <v>黄色眩晕精华</v>
      </c>
      <c r="Z119" s="12">
        <f>BH4</f>
        <v>0</v>
      </c>
    </row>
    <row r="120" spans="1:26" ht="17.25" thickBot="1">
      <c r="A120" s="3">
        <f t="shared" si="63"/>
        <v>820107</v>
      </c>
      <c r="B120" s="4" t="str">
        <f t="shared" si="60"/>
        <v>蓝色1级魔伤雕文</v>
      </c>
      <c r="C120" s="22">
        <v>2</v>
      </c>
      <c r="D120" s="5">
        <v>1</v>
      </c>
      <c r="E120" s="57" t="str">
        <f t="shared" si="64"/>
        <v>7_175</v>
      </c>
      <c r="F120" s="4" t="str">
        <f t="shared" ref="F120:F125" si="91">IF(H120=0,0,A121&amp;"="&amp;H120)</f>
        <v>820207=3</v>
      </c>
      <c r="G120" s="6"/>
      <c r="H120" s="5">
        <v>3</v>
      </c>
      <c r="I120" s="5" t="s">
        <v>16</v>
      </c>
      <c r="J120" s="6">
        <f t="shared" si="65"/>
        <v>7</v>
      </c>
      <c r="K120" s="6">
        <f t="shared" si="75"/>
        <v>175</v>
      </c>
      <c r="L120" s="6" t="str">
        <f t="shared" si="61"/>
        <v>魔伤1</v>
      </c>
      <c r="M120" s="6" t="str">
        <f t="shared" si="62"/>
        <v>蓝色魔伤</v>
      </c>
      <c r="N120" s="37">
        <f t="shared" si="66"/>
        <v>0.5</v>
      </c>
      <c r="O120" s="40" t="str">
        <f t="shared" si="67"/>
        <v>魔伤+175|商城购买及试练之塔积分兑换。</v>
      </c>
      <c r="P120" s="11">
        <f t="shared" si="68"/>
        <v>7</v>
      </c>
      <c r="V120" s="9" t="str">
        <f t="shared" ref="V120:V126" si="92">AV$8&amp;$AB9</f>
        <v>法力回复1</v>
      </c>
      <c r="W120" s="12">
        <f t="shared" ref="W120:W126" si="93">AV9</f>
        <v>8</v>
      </c>
      <c r="Y120" s="14" t="str">
        <f>$AC5&amp;BH$1</f>
        <v>紫色眩晕精华</v>
      </c>
      <c r="Z120" s="18">
        <f>BH5</f>
        <v>1</v>
      </c>
    </row>
    <row r="121" spans="1:26" ht="17.25" thickBot="1">
      <c r="A121" s="3">
        <f t="shared" si="63"/>
        <v>820207</v>
      </c>
      <c r="B121" s="8" t="str">
        <f t="shared" si="60"/>
        <v>蓝色2级魔伤雕文</v>
      </c>
      <c r="C121" s="22">
        <v>2</v>
      </c>
      <c r="D121" s="10">
        <v>2</v>
      </c>
      <c r="E121" s="57" t="str">
        <f t="shared" si="64"/>
        <v>7_325</v>
      </c>
      <c r="F121" s="8" t="str">
        <f t="shared" si="91"/>
        <v>820307=3</v>
      </c>
      <c r="G121" s="11"/>
      <c r="H121" s="10">
        <v>3</v>
      </c>
      <c r="I121" s="5" t="s">
        <v>16</v>
      </c>
      <c r="J121" s="11">
        <f t="shared" si="65"/>
        <v>7</v>
      </c>
      <c r="K121" s="11">
        <f t="shared" si="75"/>
        <v>325</v>
      </c>
      <c r="L121" s="11" t="str">
        <f t="shared" si="61"/>
        <v>魔伤2</v>
      </c>
      <c r="M121" s="11" t="str">
        <f t="shared" si="62"/>
        <v>蓝色魔伤</v>
      </c>
      <c r="N121" s="38">
        <f t="shared" si="66"/>
        <v>0.5</v>
      </c>
      <c r="O121" s="40" t="str">
        <f t="shared" si="67"/>
        <v>魔伤+325|商城购买及试练之塔积分兑换。</v>
      </c>
      <c r="P121" s="11">
        <f t="shared" si="68"/>
        <v>7</v>
      </c>
      <c r="V121" s="9" t="str">
        <f t="shared" si="92"/>
        <v>法力回复2</v>
      </c>
      <c r="W121" s="12">
        <f t="shared" si="93"/>
        <v>10</v>
      </c>
    </row>
    <row r="122" spans="1:26" ht="17.25" thickBot="1">
      <c r="A122" s="3">
        <f t="shared" si="63"/>
        <v>820307</v>
      </c>
      <c r="B122" s="8" t="str">
        <f t="shared" si="60"/>
        <v>蓝色3级魔伤雕文</v>
      </c>
      <c r="C122" s="22">
        <v>2</v>
      </c>
      <c r="D122" s="10">
        <v>3</v>
      </c>
      <c r="E122" s="57" t="str">
        <f t="shared" si="64"/>
        <v>7_475</v>
      </c>
      <c r="F122" s="8" t="str">
        <f t="shared" si="91"/>
        <v>820407=3</v>
      </c>
      <c r="G122" s="11"/>
      <c r="H122" s="10">
        <v>3</v>
      </c>
      <c r="I122" s="5" t="s">
        <v>16</v>
      </c>
      <c r="J122" s="11">
        <f t="shared" si="65"/>
        <v>7</v>
      </c>
      <c r="K122" s="11">
        <f t="shared" si="75"/>
        <v>475</v>
      </c>
      <c r="L122" s="11" t="str">
        <f t="shared" si="61"/>
        <v>魔伤3</v>
      </c>
      <c r="M122" s="11" t="str">
        <f t="shared" si="62"/>
        <v>蓝色魔伤</v>
      </c>
      <c r="N122" s="38">
        <f t="shared" si="66"/>
        <v>0.5</v>
      </c>
      <c r="O122" s="40" t="str">
        <f t="shared" si="67"/>
        <v>魔伤+475|商城购买及试练之塔积分兑换。</v>
      </c>
      <c r="P122" s="11">
        <f t="shared" si="68"/>
        <v>7</v>
      </c>
      <c r="V122" s="9" t="str">
        <f t="shared" si="92"/>
        <v>法力回复3</v>
      </c>
      <c r="W122" s="12">
        <f t="shared" si="93"/>
        <v>12</v>
      </c>
    </row>
    <row r="123" spans="1:26" ht="17.25" thickBot="1">
      <c r="A123" s="3">
        <f t="shared" si="63"/>
        <v>820407</v>
      </c>
      <c r="B123" s="8" t="str">
        <f t="shared" si="60"/>
        <v>蓝色4级魔伤雕文</v>
      </c>
      <c r="C123" s="22">
        <v>2</v>
      </c>
      <c r="D123" s="10">
        <v>4</v>
      </c>
      <c r="E123" s="57" t="str">
        <f t="shared" si="64"/>
        <v>7_650</v>
      </c>
      <c r="F123" s="8" t="str">
        <f t="shared" si="91"/>
        <v>820507=3</v>
      </c>
      <c r="G123" s="11"/>
      <c r="H123" s="10">
        <v>3</v>
      </c>
      <c r="I123" s="5" t="s">
        <v>16</v>
      </c>
      <c r="J123" s="11">
        <f t="shared" si="65"/>
        <v>7</v>
      </c>
      <c r="K123" s="11">
        <f t="shared" si="75"/>
        <v>650</v>
      </c>
      <c r="L123" s="11" t="str">
        <f t="shared" si="61"/>
        <v>魔伤4</v>
      </c>
      <c r="M123" s="11" t="str">
        <f t="shared" si="62"/>
        <v>蓝色魔伤</v>
      </c>
      <c r="N123" s="38">
        <f t="shared" si="66"/>
        <v>0.5</v>
      </c>
      <c r="O123" s="40" t="str">
        <f t="shared" si="67"/>
        <v>魔伤+650|商城购买及试练之塔积分兑换。</v>
      </c>
      <c r="P123" s="11">
        <f t="shared" si="68"/>
        <v>7</v>
      </c>
      <c r="V123" s="9" t="str">
        <f t="shared" si="92"/>
        <v>法力回复4</v>
      </c>
      <c r="W123" s="12">
        <f t="shared" si="93"/>
        <v>14</v>
      </c>
    </row>
    <row r="124" spans="1:26" ht="17.25" thickBot="1">
      <c r="A124" s="3">
        <f t="shared" si="63"/>
        <v>820507</v>
      </c>
      <c r="B124" s="8" t="str">
        <f t="shared" si="60"/>
        <v>蓝色5级魔伤雕文</v>
      </c>
      <c r="C124" s="22">
        <v>2</v>
      </c>
      <c r="D124" s="10">
        <v>5</v>
      </c>
      <c r="E124" s="57" t="str">
        <f t="shared" si="64"/>
        <v>7_800</v>
      </c>
      <c r="F124" s="8" t="str">
        <f t="shared" si="91"/>
        <v>820607=3</v>
      </c>
      <c r="G124" s="11"/>
      <c r="H124" s="10">
        <v>3</v>
      </c>
      <c r="I124" s="5" t="s">
        <v>16</v>
      </c>
      <c r="J124" s="11">
        <f t="shared" si="65"/>
        <v>7</v>
      </c>
      <c r="K124" s="11">
        <f t="shared" si="75"/>
        <v>800</v>
      </c>
      <c r="L124" s="11" t="str">
        <f t="shared" si="61"/>
        <v>魔伤5</v>
      </c>
      <c r="M124" s="11" t="str">
        <f t="shared" si="62"/>
        <v>蓝色魔伤</v>
      </c>
      <c r="N124" s="38">
        <f t="shared" si="66"/>
        <v>0.5</v>
      </c>
      <c r="O124" s="40" t="str">
        <f t="shared" si="67"/>
        <v>魔伤+800|商城购买及试练之塔积分兑换。</v>
      </c>
      <c r="P124" s="11">
        <f t="shared" si="68"/>
        <v>7</v>
      </c>
      <c r="V124" s="9" t="str">
        <f t="shared" si="92"/>
        <v>法力回复5</v>
      </c>
      <c r="W124" s="12">
        <f t="shared" si="93"/>
        <v>16</v>
      </c>
    </row>
    <row r="125" spans="1:26" ht="17.25" thickBot="1">
      <c r="A125" s="3">
        <f t="shared" si="63"/>
        <v>820607</v>
      </c>
      <c r="B125" s="8" t="str">
        <f t="shared" si="60"/>
        <v>蓝色6级魔伤雕文</v>
      </c>
      <c r="C125" s="22">
        <v>2</v>
      </c>
      <c r="D125" s="10">
        <v>6</v>
      </c>
      <c r="E125" s="57" t="str">
        <f t="shared" si="64"/>
        <v>7_950</v>
      </c>
      <c r="F125" s="8" t="str">
        <f t="shared" si="91"/>
        <v>820707=3</v>
      </c>
      <c r="G125" s="11"/>
      <c r="H125" s="10">
        <v>3</v>
      </c>
      <c r="I125" s="5" t="s">
        <v>16</v>
      </c>
      <c r="J125" s="11">
        <f t="shared" si="65"/>
        <v>7</v>
      </c>
      <c r="K125" s="11">
        <f t="shared" si="75"/>
        <v>950</v>
      </c>
      <c r="L125" s="11" t="str">
        <f t="shared" si="61"/>
        <v>魔伤6</v>
      </c>
      <c r="M125" s="11" t="str">
        <f t="shared" si="62"/>
        <v>蓝色魔伤</v>
      </c>
      <c r="N125" s="38">
        <f t="shared" si="66"/>
        <v>0.5</v>
      </c>
      <c r="O125" s="40" t="str">
        <f t="shared" si="67"/>
        <v>魔伤+950|商城购买及试练之塔积分兑换。</v>
      </c>
      <c r="P125" s="11">
        <f t="shared" si="68"/>
        <v>7</v>
      </c>
      <c r="V125" s="9" t="str">
        <f t="shared" si="92"/>
        <v>法力回复6</v>
      </c>
      <c r="W125" s="12">
        <f t="shared" si="93"/>
        <v>18</v>
      </c>
    </row>
    <row r="126" spans="1:26" ht="17.25" thickBot="1">
      <c r="A126" s="3">
        <f t="shared" si="63"/>
        <v>820707</v>
      </c>
      <c r="B126" s="15" t="str">
        <f t="shared" si="60"/>
        <v>蓝色7级魔伤雕文</v>
      </c>
      <c r="C126" s="22">
        <v>2</v>
      </c>
      <c r="D126" s="16">
        <v>7</v>
      </c>
      <c r="E126" s="57" t="str">
        <f t="shared" si="64"/>
        <v>7_1100</v>
      </c>
      <c r="F126" s="15">
        <f>IF(H126=0,0,A115&amp;"="&amp;H126)</f>
        <v>0</v>
      </c>
      <c r="G126" s="17"/>
      <c r="H126" s="16">
        <v>0</v>
      </c>
      <c r="I126" s="5" t="s">
        <v>16</v>
      </c>
      <c r="J126" s="17">
        <f t="shared" si="65"/>
        <v>7</v>
      </c>
      <c r="K126" s="17">
        <f t="shared" si="75"/>
        <v>1100</v>
      </c>
      <c r="L126" s="17" t="str">
        <f t="shared" si="61"/>
        <v>魔伤7</v>
      </c>
      <c r="M126" s="17" t="str">
        <f t="shared" si="62"/>
        <v>蓝色魔伤</v>
      </c>
      <c r="N126" s="39">
        <f t="shared" si="66"/>
        <v>0.5</v>
      </c>
      <c r="O126" s="40" t="str">
        <f t="shared" si="67"/>
        <v>魔伤+1100|商城购买及试练之塔积分兑换。</v>
      </c>
      <c r="P126" s="11">
        <f t="shared" si="68"/>
        <v>7</v>
      </c>
      <c r="V126" s="9" t="str">
        <f t="shared" si="92"/>
        <v>法力回复7</v>
      </c>
      <c r="W126" s="12">
        <f t="shared" si="93"/>
        <v>20</v>
      </c>
    </row>
    <row r="127" spans="1:26" ht="17.25" thickBot="1">
      <c r="A127" s="3">
        <f t="shared" si="63"/>
        <v>820108</v>
      </c>
      <c r="B127" s="4" t="str">
        <f t="shared" si="60"/>
        <v>蓝色1级魔抗雕文</v>
      </c>
      <c r="C127" s="22">
        <v>2</v>
      </c>
      <c r="D127" s="5">
        <v>1</v>
      </c>
      <c r="E127" s="57" t="str">
        <f t="shared" si="64"/>
        <v>8_125</v>
      </c>
      <c r="F127" s="4" t="str">
        <f t="shared" ref="F127:F132" si="94">IF(H127=0,0,A128&amp;"="&amp;H127)</f>
        <v>820208=3</v>
      </c>
      <c r="G127" s="6"/>
      <c r="H127" s="5">
        <v>3</v>
      </c>
      <c r="I127" s="5" t="s">
        <v>537</v>
      </c>
      <c r="J127" s="6">
        <f t="shared" si="65"/>
        <v>8</v>
      </c>
      <c r="K127" s="6">
        <f t="shared" si="75"/>
        <v>125</v>
      </c>
      <c r="L127" s="6" t="str">
        <f t="shared" si="61"/>
        <v>魔抗1</v>
      </c>
      <c r="M127" s="6" t="str">
        <f t="shared" si="62"/>
        <v>蓝色魔抗</v>
      </c>
      <c r="N127" s="37">
        <f t="shared" si="66"/>
        <v>0.5</v>
      </c>
      <c r="O127" s="40" t="str">
        <f t="shared" si="67"/>
        <v>魔抗+125|商城购买及试练之塔积分兑换。</v>
      </c>
      <c r="P127" s="11">
        <f t="shared" si="68"/>
        <v>8</v>
      </c>
      <c r="V127" s="9" t="str">
        <f t="shared" ref="V127:V133" si="95">AW$8&amp;$AB9</f>
        <v>暴击伤害1</v>
      </c>
      <c r="W127" s="12">
        <f t="shared" ref="W127:W133" si="96">AW9</f>
        <v>8</v>
      </c>
    </row>
    <row r="128" spans="1:26" ht="17.25" thickBot="1">
      <c r="A128" s="3">
        <f t="shared" si="63"/>
        <v>820208</v>
      </c>
      <c r="B128" s="8" t="str">
        <f t="shared" si="60"/>
        <v>蓝色2级魔抗雕文</v>
      </c>
      <c r="C128" s="22">
        <v>2</v>
      </c>
      <c r="D128" s="10">
        <v>2</v>
      </c>
      <c r="E128" s="57" t="str">
        <f t="shared" si="64"/>
        <v>8_250</v>
      </c>
      <c r="F128" s="8" t="str">
        <f t="shared" si="94"/>
        <v>820308=3</v>
      </c>
      <c r="G128" s="11"/>
      <c r="H128" s="10">
        <v>3</v>
      </c>
      <c r="I128" s="5" t="s">
        <v>537</v>
      </c>
      <c r="J128" s="11">
        <f t="shared" si="65"/>
        <v>8</v>
      </c>
      <c r="K128" s="11">
        <f t="shared" si="75"/>
        <v>250</v>
      </c>
      <c r="L128" s="11" t="str">
        <f t="shared" si="61"/>
        <v>魔抗2</v>
      </c>
      <c r="M128" s="11" t="str">
        <f t="shared" si="62"/>
        <v>蓝色魔抗</v>
      </c>
      <c r="N128" s="38">
        <f t="shared" si="66"/>
        <v>0.5</v>
      </c>
      <c r="O128" s="40" t="str">
        <f t="shared" si="67"/>
        <v>魔抗+250|商城购买及试练之塔积分兑换。</v>
      </c>
      <c r="P128" s="11">
        <f t="shared" si="68"/>
        <v>8</v>
      </c>
      <c r="V128" s="9" t="str">
        <f t="shared" si="95"/>
        <v>暴击伤害2</v>
      </c>
      <c r="W128" s="12">
        <f t="shared" si="96"/>
        <v>10</v>
      </c>
    </row>
    <row r="129" spans="1:23" ht="17.25" thickBot="1">
      <c r="A129" s="3">
        <f t="shared" si="63"/>
        <v>820308</v>
      </c>
      <c r="B129" s="8" t="str">
        <f t="shared" si="60"/>
        <v>蓝色3级魔抗雕文</v>
      </c>
      <c r="C129" s="22">
        <v>2</v>
      </c>
      <c r="D129" s="10">
        <v>3</v>
      </c>
      <c r="E129" s="57" t="str">
        <f t="shared" si="64"/>
        <v>8_375</v>
      </c>
      <c r="F129" s="8" t="str">
        <f t="shared" si="94"/>
        <v>820408=3</v>
      </c>
      <c r="G129" s="11"/>
      <c r="H129" s="10">
        <v>3</v>
      </c>
      <c r="I129" s="5" t="s">
        <v>537</v>
      </c>
      <c r="J129" s="11">
        <f t="shared" si="65"/>
        <v>8</v>
      </c>
      <c r="K129" s="11">
        <f t="shared" si="75"/>
        <v>375</v>
      </c>
      <c r="L129" s="11" t="str">
        <f t="shared" si="61"/>
        <v>魔抗3</v>
      </c>
      <c r="M129" s="11" t="str">
        <f t="shared" si="62"/>
        <v>蓝色魔抗</v>
      </c>
      <c r="N129" s="38">
        <f t="shared" si="66"/>
        <v>0.5</v>
      </c>
      <c r="O129" s="40" t="str">
        <f t="shared" si="67"/>
        <v>魔抗+375|商城购买及试练之塔积分兑换。</v>
      </c>
      <c r="P129" s="11">
        <f t="shared" si="68"/>
        <v>8</v>
      </c>
      <c r="V129" s="9" t="str">
        <f t="shared" si="95"/>
        <v>暴击伤害3</v>
      </c>
      <c r="W129" s="12">
        <f t="shared" si="96"/>
        <v>12</v>
      </c>
    </row>
    <row r="130" spans="1:23" ht="17.25" thickBot="1">
      <c r="A130" s="3">
        <f t="shared" si="63"/>
        <v>820408</v>
      </c>
      <c r="B130" s="8" t="str">
        <f t="shared" si="60"/>
        <v>蓝色4级魔抗雕文</v>
      </c>
      <c r="C130" s="22">
        <v>2</v>
      </c>
      <c r="D130" s="10">
        <v>4</v>
      </c>
      <c r="E130" s="57" t="str">
        <f t="shared" si="64"/>
        <v>8_475</v>
      </c>
      <c r="F130" s="8" t="str">
        <f t="shared" si="94"/>
        <v>820508=3</v>
      </c>
      <c r="G130" s="11"/>
      <c r="H130" s="10">
        <v>3</v>
      </c>
      <c r="I130" s="5" t="s">
        <v>537</v>
      </c>
      <c r="J130" s="11">
        <f t="shared" si="65"/>
        <v>8</v>
      </c>
      <c r="K130" s="11">
        <f t="shared" si="75"/>
        <v>475</v>
      </c>
      <c r="L130" s="11" t="str">
        <f t="shared" si="61"/>
        <v>魔抗4</v>
      </c>
      <c r="M130" s="11" t="str">
        <f t="shared" si="62"/>
        <v>蓝色魔抗</v>
      </c>
      <c r="N130" s="38">
        <f t="shared" si="66"/>
        <v>0.5</v>
      </c>
      <c r="O130" s="40" t="str">
        <f t="shared" si="67"/>
        <v>魔抗+475|商城购买及试练之塔积分兑换。</v>
      </c>
      <c r="P130" s="11">
        <f t="shared" si="68"/>
        <v>8</v>
      </c>
      <c r="V130" s="9" t="str">
        <f t="shared" si="95"/>
        <v>暴击伤害4</v>
      </c>
      <c r="W130" s="12">
        <f t="shared" si="96"/>
        <v>14</v>
      </c>
    </row>
    <row r="131" spans="1:23" ht="17.25" thickBot="1">
      <c r="A131" s="3">
        <f t="shared" si="63"/>
        <v>820508</v>
      </c>
      <c r="B131" s="8" t="str">
        <f t="shared" ref="B131:B194" si="97">VLOOKUP(C131,$AB$2:$AD$5,2,FALSE)&amp;D131&amp;"级"&amp;I131&amp;VLOOKUP(C131,$AB$2:$AD$5,3,FALSE)</f>
        <v>蓝色5级魔抗雕文</v>
      </c>
      <c r="C131" s="22">
        <v>2</v>
      </c>
      <c r="D131" s="10">
        <v>5</v>
      </c>
      <c r="E131" s="57" t="str">
        <f t="shared" si="64"/>
        <v>8_600</v>
      </c>
      <c r="F131" s="8" t="str">
        <f t="shared" si="94"/>
        <v>820608=3</v>
      </c>
      <c r="G131" s="11"/>
      <c r="H131" s="10">
        <v>3</v>
      </c>
      <c r="I131" s="5" t="s">
        <v>537</v>
      </c>
      <c r="J131" s="11">
        <f t="shared" si="65"/>
        <v>8</v>
      </c>
      <c r="K131" s="11">
        <f t="shared" si="75"/>
        <v>600</v>
      </c>
      <c r="L131" s="11" t="str">
        <f t="shared" ref="L131:L194" si="98">I131&amp;D131</f>
        <v>魔抗5</v>
      </c>
      <c r="M131" s="11" t="str">
        <f t="shared" ref="M131:M194" si="99">VLOOKUP(C131,$AB$2:$AC$5,2,FALSE)&amp;I131</f>
        <v>蓝色魔抗</v>
      </c>
      <c r="N131" s="38">
        <f t="shared" si="66"/>
        <v>0.5</v>
      </c>
      <c r="O131" s="40" t="str">
        <f t="shared" si="67"/>
        <v>魔抗+600|商城购买及试练之塔积分兑换。</v>
      </c>
      <c r="P131" s="11">
        <f t="shared" si="68"/>
        <v>8</v>
      </c>
      <c r="V131" s="9" t="str">
        <f t="shared" si="95"/>
        <v>暴击伤害5</v>
      </c>
      <c r="W131" s="12">
        <f t="shared" si="96"/>
        <v>16</v>
      </c>
    </row>
    <row r="132" spans="1:23" ht="17.25" thickBot="1">
      <c r="A132" s="3">
        <f t="shared" ref="A132:A195" si="100">800000+C132*10000+D132*100+P132</f>
        <v>820608</v>
      </c>
      <c r="B132" s="8" t="str">
        <f t="shared" si="97"/>
        <v>蓝色6级魔抗雕文</v>
      </c>
      <c r="C132" s="22">
        <v>2</v>
      </c>
      <c r="D132" s="10">
        <v>6</v>
      </c>
      <c r="E132" s="57" t="str">
        <f t="shared" ref="E132:E195" si="101">J132&amp;"_"&amp;K132</f>
        <v>8_700</v>
      </c>
      <c r="F132" s="8" t="str">
        <f t="shared" si="94"/>
        <v>820708=3</v>
      </c>
      <c r="G132" s="11"/>
      <c r="H132" s="10">
        <v>3</v>
      </c>
      <c r="I132" s="5" t="s">
        <v>537</v>
      </c>
      <c r="J132" s="11">
        <f t="shared" ref="J132:J195" si="102">VLOOKUP(I132,$R$1:$S$30,2,FALSE)</f>
        <v>8</v>
      </c>
      <c r="K132" s="11">
        <f t="shared" si="75"/>
        <v>700</v>
      </c>
      <c r="L132" s="11" t="str">
        <f t="shared" si="98"/>
        <v>魔抗6</v>
      </c>
      <c r="M132" s="11" t="str">
        <f t="shared" si="99"/>
        <v>蓝色魔抗</v>
      </c>
      <c r="N132" s="38">
        <f t="shared" ref="N132:N195" si="103">VLOOKUP(M132,$Y$1:$Z$120,2,FALSE)</f>
        <v>0.5</v>
      </c>
      <c r="O132" s="40" t="str">
        <f t="shared" ref="O132:O195" si="104">I132&amp;"+"&amp;K132&amp;"|商城购买及试练之塔积分兑换。"</f>
        <v>魔抗+700|商城购买及试练之塔积分兑换。</v>
      </c>
      <c r="P132" s="11">
        <f t="shared" ref="P132:P195" si="105">VLOOKUP(I132,$R$1:$T$30,3,FALSE)</f>
        <v>8</v>
      </c>
      <c r="V132" s="9" t="str">
        <f t="shared" si="95"/>
        <v>暴击伤害6</v>
      </c>
      <c r="W132" s="12">
        <f t="shared" si="96"/>
        <v>18</v>
      </c>
    </row>
    <row r="133" spans="1:23" ht="17.25" thickBot="1">
      <c r="A133" s="3">
        <f t="shared" si="100"/>
        <v>820708</v>
      </c>
      <c r="B133" s="15" t="str">
        <f t="shared" si="97"/>
        <v>蓝色7级魔抗雕文</v>
      </c>
      <c r="C133" s="22">
        <v>2</v>
      </c>
      <c r="D133" s="16">
        <v>7</v>
      </c>
      <c r="E133" s="57" t="str">
        <f t="shared" si="101"/>
        <v>8_825</v>
      </c>
      <c r="F133" s="15">
        <f>IF(H133=0,0,A122&amp;"="&amp;H133)</f>
        <v>0</v>
      </c>
      <c r="G133" s="17"/>
      <c r="H133" s="16">
        <v>0</v>
      </c>
      <c r="I133" s="5" t="s">
        <v>537</v>
      </c>
      <c r="J133" s="17">
        <f t="shared" si="102"/>
        <v>8</v>
      </c>
      <c r="K133" s="17">
        <f t="shared" si="75"/>
        <v>825</v>
      </c>
      <c r="L133" s="17" t="str">
        <f t="shared" si="98"/>
        <v>魔抗7</v>
      </c>
      <c r="M133" s="17" t="str">
        <f t="shared" si="99"/>
        <v>蓝色魔抗</v>
      </c>
      <c r="N133" s="39">
        <f t="shared" si="103"/>
        <v>0.5</v>
      </c>
      <c r="O133" s="40" t="str">
        <f t="shared" si="104"/>
        <v>魔抗+825|商城购买及试练之塔积分兑换。</v>
      </c>
      <c r="P133" s="11">
        <f t="shared" si="105"/>
        <v>8</v>
      </c>
      <c r="V133" s="9" t="str">
        <f t="shared" si="95"/>
        <v>暴击伤害7</v>
      </c>
      <c r="W133" s="12">
        <f t="shared" si="96"/>
        <v>20</v>
      </c>
    </row>
    <row r="134" spans="1:23" ht="17.25" thickBot="1">
      <c r="A134" s="3">
        <f t="shared" si="100"/>
        <v>820109</v>
      </c>
      <c r="B134" s="4" t="str">
        <f t="shared" si="97"/>
        <v>蓝色1级命中雕文</v>
      </c>
      <c r="C134" s="22">
        <v>2</v>
      </c>
      <c r="D134" s="5">
        <v>1</v>
      </c>
      <c r="E134" s="57" t="str">
        <f t="shared" si="101"/>
        <v>9_200</v>
      </c>
      <c r="F134" s="4" t="str">
        <f t="shared" ref="F134:F139" si="106">IF(H134=0,0,A135&amp;"="&amp;H134)</f>
        <v>820209=3</v>
      </c>
      <c r="G134" s="6"/>
      <c r="H134" s="5">
        <v>3</v>
      </c>
      <c r="I134" s="5" t="s">
        <v>17</v>
      </c>
      <c r="J134" s="6">
        <f t="shared" si="102"/>
        <v>9</v>
      </c>
      <c r="K134" s="6">
        <f t="shared" si="75"/>
        <v>200</v>
      </c>
      <c r="L134" s="6" t="str">
        <f t="shared" si="98"/>
        <v>命中1</v>
      </c>
      <c r="M134" s="6" t="str">
        <f t="shared" si="99"/>
        <v>蓝色命中</v>
      </c>
      <c r="N134" s="37">
        <f t="shared" si="103"/>
        <v>1</v>
      </c>
      <c r="O134" s="40" t="str">
        <f t="shared" si="104"/>
        <v>命中+200|商城购买及试练之塔积分兑换。</v>
      </c>
      <c r="P134" s="11">
        <f t="shared" si="105"/>
        <v>9</v>
      </c>
      <c r="V134" s="9" t="str">
        <f>AC$18&amp;$AB19</f>
        <v>物攻精华1</v>
      </c>
      <c r="W134" s="12">
        <f>AC19</f>
        <v>1050</v>
      </c>
    </row>
    <row r="135" spans="1:23" ht="17.25" thickBot="1">
      <c r="A135" s="3">
        <f t="shared" si="100"/>
        <v>820209</v>
      </c>
      <c r="B135" s="8" t="str">
        <f t="shared" si="97"/>
        <v>蓝色2级命中雕文</v>
      </c>
      <c r="C135" s="22">
        <v>2</v>
      </c>
      <c r="D135" s="10">
        <v>2</v>
      </c>
      <c r="E135" s="57" t="str">
        <f t="shared" si="101"/>
        <v>9_350</v>
      </c>
      <c r="F135" s="8" t="str">
        <f t="shared" si="106"/>
        <v>820309=3</v>
      </c>
      <c r="G135" s="11"/>
      <c r="H135" s="10">
        <v>3</v>
      </c>
      <c r="I135" s="5" t="s">
        <v>17</v>
      </c>
      <c r="J135" s="11">
        <f t="shared" si="102"/>
        <v>9</v>
      </c>
      <c r="K135" s="11">
        <f t="shared" si="75"/>
        <v>350</v>
      </c>
      <c r="L135" s="11" t="str">
        <f t="shared" si="98"/>
        <v>命中2</v>
      </c>
      <c r="M135" s="11" t="str">
        <f t="shared" si="99"/>
        <v>蓝色命中</v>
      </c>
      <c r="N135" s="38">
        <f t="shared" si="103"/>
        <v>1</v>
      </c>
      <c r="O135" s="40" t="str">
        <f t="shared" si="104"/>
        <v>命中+350|商城购买及试练之塔积分兑换。</v>
      </c>
      <c r="P135" s="11">
        <f t="shared" si="105"/>
        <v>9</v>
      </c>
      <c r="V135" s="9" t="str">
        <f>AC$18&amp;$AB20</f>
        <v>物攻精华2</v>
      </c>
      <c r="W135" s="12">
        <f>AC20</f>
        <v>1950</v>
      </c>
    </row>
    <row r="136" spans="1:23" ht="17.25" thickBot="1">
      <c r="A136" s="3">
        <f t="shared" si="100"/>
        <v>820309</v>
      </c>
      <c r="B136" s="8" t="str">
        <f t="shared" si="97"/>
        <v>蓝色3级命中雕文</v>
      </c>
      <c r="C136" s="22">
        <v>2</v>
      </c>
      <c r="D136" s="10">
        <v>3</v>
      </c>
      <c r="E136" s="57" t="str">
        <f t="shared" si="101"/>
        <v>9_500</v>
      </c>
      <c r="F136" s="8" t="str">
        <f t="shared" si="106"/>
        <v>820409=3</v>
      </c>
      <c r="G136" s="11"/>
      <c r="H136" s="10">
        <v>3</v>
      </c>
      <c r="I136" s="5" t="s">
        <v>17</v>
      </c>
      <c r="J136" s="11">
        <f t="shared" si="102"/>
        <v>9</v>
      </c>
      <c r="K136" s="11">
        <f t="shared" si="75"/>
        <v>500</v>
      </c>
      <c r="L136" s="11" t="str">
        <f t="shared" si="98"/>
        <v>命中3</v>
      </c>
      <c r="M136" s="11" t="str">
        <f t="shared" si="99"/>
        <v>蓝色命中</v>
      </c>
      <c r="N136" s="38">
        <f t="shared" si="103"/>
        <v>1</v>
      </c>
      <c r="O136" s="40" t="str">
        <f t="shared" si="104"/>
        <v>命中+500|商城购买及试练之塔积分兑换。</v>
      </c>
      <c r="P136" s="11">
        <f t="shared" si="105"/>
        <v>9</v>
      </c>
      <c r="V136" s="9" t="str">
        <f>AC$18&amp;$AB21</f>
        <v>物攻精华3</v>
      </c>
      <c r="W136" s="12">
        <f>AC21</f>
        <v>2850</v>
      </c>
    </row>
    <row r="137" spans="1:23" ht="17.25" thickBot="1">
      <c r="A137" s="3">
        <f t="shared" si="100"/>
        <v>820409</v>
      </c>
      <c r="B137" s="8" t="str">
        <f t="shared" si="97"/>
        <v>蓝色4级命中雕文</v>
      </c>
      <c r="C137" s="22">
        <v>2</v>
      </c>
      <c r="D137" s="10">
        <v>4</v>
      </c>
      <c r="E137" s="57" t="str">
        <f t="shared" si="101"/>
        <v>9_650</v>
      </c>
      <c r="F137" s="8" t="str">
        <f t="shared" si="106"/>
        <v>820509=3</v>
      </c>
      <c r="G137" s="11"/>
      <c r="H137" s="10">
        <v>3</v>
      </c>
      <c r="I137" s="5" t="s">
        <v>17</v>
      </c>
      <c r="J137" s="11">
        <f t="shared" si="102"/>
        <v>9</v>
      </c>
      <c r="K137" s="11">
        <f t="shared" si="75"/>
        <v>650</v>
      </c>
      <c r="L137" s="11" t="str">
        <f t="shared" si="98"/>
        <v>命中4</v>
      </c>
      <c r="M137" s="11" t="str">
        <f t="shared" si="99"/>
        <v>蓝色命中</v>
      </c>
      <c r="N137" s="38">
        <f t="shared" si="103"/>
        <v>1</v>
      </c>
      <c r="O137" s="40" t="str">
        <f t="shared" si="104"/>
        <v>命中+650|商城购买及试练之塔积分兑换。</v>
      </c>
      <c r="P137" s="11">
        <f t="shared" si="105"/>
        <v>9</v>
      </c>
      <c r="V137" s="9" t="str">
        <f>AC$18&amp;$AB22</f>
        <v>物攻精华4</v>
      </c>
      <c r="W137" s="12">
        <f>AC22</f>
        <v>3900</v>
      </c>
    </row>
    <row r="138" spans="1:23" ht="17.25" thickBot="1">
      <c r="A138" s="3">
        <f t="shared" si="100"/>
        <v>820509</v>
      </c>
      <c r="B138" s="8" t="str">
        <f t="shared" si="97"/>
        <v>蓝色5级命中雕文</v>
      </c>
      <c r="C138" s="22">
        <v>2</v>
      </c>
      <c r="D138" s="10">
        <v>5</v>
      </c>
      <c r="E138" s="57" t="str">
        <f t="shared" si="101"/>
        <v>9_800</v>
      </c>
      <c r="F138" s="8" t="str">
        <f t="shared" si="106"/>
        <v>820609=3</v>
      </c>
      <c r="G138" s="11"/>
      <c r="H138" s="10">
        <v>3</v>
      </c>
      <c r="I138" s="5" t="s">
        <v>17</v>
      </c>
      <c r="J138" s="11">
        <f t="shared" si="102"/>
        <v>9</v>
      </c>
      <c r="K138" s="11">
        <f t="shared" si="75"/>
        <v>800</v>
      </c>
      <c r="L138" s="11" t="str">
        <f t="shared" si="98"/>
        <v>命中5</v>
      </c>
      <c r="M138" s="11" t="str">
        <f t="shared" si="99"/>
        <v>蓝色命中</v>
      </c>
      <c r="N138" s="38">
        <f t="shared" si="103"/>
        <v>1</v>
      </c>
      <c r="O138" s="40" t="str">
        <f t="shared" si="104"/>
        <v>命中+800|商城购买及试练之塔积分兑换。</v>
      </c>
      <c r="P138" s="11">
        <f t="shared" si="105"/>
        <v>9</v>
      </c>
      <c r="V138" s="9" t="str">
        <f>AC$18&amp;$AB23</f>
        <v>物攻精华5</v>
      </c>
      <c r="W138" s="12">
        <f>AC23</f>
        <v>4800</v>
      </c>
    </row>
    <row r="139" spans="1:23" ht="17.25" thickBot="1">
      <c r="A139" s="3">
        <f t="shared" si="100"/>
        <v>820609</v>
      </c>
      <c r="B139" s="8" t="str">
        <f t="shared" si="97"/>
        <v>蓝色6级命中雕文</v>
      </c>
      <c r="C139" s="22">
        <v>2</v>
      </c>
      <c r="D139" s="10">
        <v>6</v>
      </c>
      <c r="E139" s="57" t="str">
        <f t="shared" si="101"/>
        <v>9_950</v>
      </c>
      <c r="F139" s="8" t="str">
        <f t="shared" si="106"/>
        <v>820709=3</v>
      </c>
      <c r="G139" s="11"/>
      <c r="H139" s="10">
        <v>3</v>
      </c>
      <c r="I139" s="5" t="s">
        <v>17</v>
      </c>
      <c r="J139" s="11">
        <f t="shared" si="102"/>
        <v>9</v>
      </c>
      <c r="K139" s="11">
        <f t="shared" si="75"/>
        <v>950</v>
      </c>
      <c r="L139" s="11" t="str">
        <f t="shared" si="98"/>
        <v>命中6</v>
      </c>
      <c r="M139" s="11" t="str">
        <f t="shared" si="99"/>
        <v>蓝色命中</v>
      </c>
      <c r="N139" s="38">
        <f t="shared" si="103"/>
        <v>1</v>
      </c>
      <c r="O139" s="40" t="str">
        <f t="shared" si="104"/>
        <v>命中+950|商城购买及试练之塔积分兑换。</v>
      </c>
      <c r="P139" s="11">
        <f t="shared" si="105"/>
        <v>9</v>
      </c>
      <c r="V139" s="9" t="str">
        <f>AD$18&amp;$AB19</f>
        <v>魔伤精华1</v>
      </c>
      <c r="W139" s="12">
        <f>AD19</f>
        <v>1050</v>
      </c>
    </row>
    <row r="140" spans="1:23" ht="17.25" thickBot="1">
      <c r="A140" s="3">
        <f t="shared" si="100"/>
        <v>820709</v>
      </c>
      <c r="B140" s="15" t="str">
        <f t="shared" si="97"/>
        <v>蓝色7级命中雕文</v>
      </c>
      <c r="C140" s="22">
        <v>2</v>
      </c>
      <c r="D140" s="16">
        <v>7</v>
      </c>
      <c r="E140" s="57" t="str">
        <f t="shared" si="101"/>
        <v>9_1100</v>
      </c>
      <c r="F140" s="15">
        <f>IF(H140=0,0,A129&amp;"="&amp;H140)</f>
        <v>0</v>
      </c>
      <c r="G140" s="17"/>
      <c r="H140" s="16">
        <v>0</v>
      </c>
      <c r="I140" s="5" t="s">
        <v>17</v>
      </c>
      <c r="J140" s="17">
        <f t="shared" si="102"/>
        <v>9</v>
      </c>
      <c r="K140" s="17">
        <f t="shared" si="75"/>
        <v>1100</v>
      </c>
      <c r="L140" s="17" t="str">
        <f t="shared" si="98"/>
        <v>命中7</v>
      </c>
      <c r="M140" s="17" t="str">
        <f t="shared" si="99"/>
        <v>蓝色命中</v>
      </c>
      <c r="N140" s="39">
        <f t="shared" si="103"/>
        <v>1</v>
      </c>
      <c r="O140" s="40" t="str">
        <f t="shared" si="104"/>
        <v>命中+1100|商城购买及试练之塔积分兑换。</v>
      </c>
      <c r="P140" s="11">
        <f t="shared" si="105"/>
        <v>9</v>
      </c>
      <c r="V140" s="9" t="str">
        <f>AD$18&amp;$AB20</f>
        <v>魔伤精华2</v>
      </c>
      <c r="W140" s="12">
        <f>AD20</f>
        <v>1950</v>
      </c>
    </row>
    <row r="141" spans="1:23" ht="17.25" thickBot="1">
      <c r="A141" s="3">
        <f t="shared" si="100"/>
        <v>820110</v>
      </c>
      <c r="B141" s="4" t="str">
        <f t="shared" si="97"/>
        <v>蓝色1级闪避雕文</v>
      </c>
      <c r="C141" s="22">
        <v>2</v>
      </c>
      <c r="D141" s="5">
        <v>1</v>
      </c>
      <c r="E141" s="57" t="str">
        <f t="shared" si="101"/>
        <v>10_200</v>
      </c>
      <c r="F141" s="4" t="str">
        <f t="shared" ref="F141:F146" si="107">IF(H141=0,0,A142&amp;"="&amp;H141)</f>
        <v>820210=3</v>
      </c>
      <c r="G141" s="6"/>
      <c r="H141" s="5">
        <v>3</v>
      </c>
      <c r="I141" s="5" t="s">
        <v>18</v>
      </c>
      <c r="J141" s="6">
        <f t="shared" si="102"/>
        <v>10</v>
      </c>
      <c r="K141" s="6">
        <f t="shared" si="75"/>
        <v>200</v>
      </c>
      <c r="L141" s="6" t="str">
        <f t="shared" si="98"/>
        <v>闪避1</v>
      </c>
      <c r="M141" s="6" t="str">
        <f t="shared" si="99"/>
        <v>蓝色闪避</v>
      </c>
      <c r="N141" s="37">
        <f t="shared" si="103"/>
        <v>1</v>
      </c>
      <c r="O141" s="40" t="str">
        <f t="shared" si="104"/>
        <v>闪避+200|商城购买及试练之塔积分兑换。</v>
      </c>
      <c r="P141" s="11">
        <f t="shared" si="105"/>
        <v>10</v>
      </c>
      <c r="V141" s="9" t="str">
        <f>AD$18&amp;$AB21</f>
        <v>魔伤精华3</v>
      </c>
      <c r="W141" s="12">
        <f>AD21</f>
        <v>2850</v>
      </c>
    </row>
    <row r="142" spans="1:23" ht="17.25" thickBot="1">
      <c r="A142" s="3">
        <f t="shared" si="100"/>
        <v>820210</v>
      </c>
      <c r="B142" s="8" t="str">
        <f t="shared" si="97"/>
        <v>蓝色2级闪避雕文</v>
      </c>
      <c r="C142" s="22">
        <v>2</v>
      </c>
      <c r="D142" s="10">
        <v>2</v>
      </c>
      <c r="E142" s="57" t="str">
        <f t="shared" si="101"/>
        <v>10_350</v>
      </c>
      <c r="F142" s="8" t="str">
        <f t="shared" si="107"/>
        <v>820310=3</v>
      </c>
      <c r="G142" s="11"/>
      <c r="H142" s="10">
        <v>3</v>
      </c>
      <c r="I142" s="5" t="s">
        <v>18</v>
      </c>
      <c r="J142" s="11">
        <f t="shared" si="102"/>
        <v>10</v>
      </c>
      <c r="K142" s="11">
        <f t="shared" si="75"/>
        <v>350</v>
      </c>
      <c r="L142" s="11" t="str">
        <f t="shared" si="98"/>
        <v>闪避2</v>
      </c>
      <c r="M142" s="11" t="str">
        <f t="shared" si="99"/>
        <v>蓝色闪避</v>
      </c>
      <c r="N142" s="38">
        <f t="shared" si="103"/>
        <v>1</v>
      </c>
      <c r="O142" s="40" t="str">
        <f t="shared" si="104"/>
        <v>闪避+350|商城购买及试练之塔积分兑换。</v>
      </c>
      <c r="P142" s="11">
        <f t="shared" si="105"/>
        <v>10</v>
      </c>
      <c r="V142" s="9" t="str">
        <f>AD$18&amp;$AB22</f>
        <v>魔伤精华4</v>
      </c>
      <c r="W142" s="12">
        <f>AD22</f>
        <v>3900</v>
      </c>
    </row>
    <row r="143" spans="1:23" ht="17.25" thickBot="1">
      <c r="A143" s="3">
        <f t="shared" si="100"/>
        <v>820310</v>
      </c>
      <c r="B143" s="8" t="str">
        <f t="shared" si="97"/>
        <v>蓝色3级闪避雕文</v>
      </c>
      <c r="C143" s="22">
        <v>2</v>
      </c>
      <c r="D143" s="10">
        <v>3</v>
      </c>
      <c r="E143" s="57" t="str">
        <f t="shared" si="101"/>
        <v>10_500</v>
      </c>
      <c r="F143" s="8" t="str">
        <f t="shared" si="107"/>
        <v>820410=3</v>
      </c>
      <c r="G143" s="11"/>
      <c r="H143" s="10">
        <v>3</v>
      </c>
      <c r="I143" s="5" t="s">
        <v>18</v>
      </c>
      <c r="J143" s="11">
        <f t="shared" si="102"/>
        <v>10</v>
      </c>
      <c r="K143" s="11">
        <f t="shared" ref="K143:K206" si="108">ROUND(VLOOKUP(L143,$V$1:$W$188,2,FALSE)*N143,0)</f>
        <v>500</v>
      </c>
      <c r="L143" s="11" t="str">
        <f t="shared" si="98"/>
        <v>闪避3</v>
      </c>
      <c r="M143" s="11" t="str">
        <f t="shared" si="99"/>
        <v>蓝色闪避</v>
      </c>
      <c r="N143" s="38">
        <f t="shared" si="103"/>
        <v>1</v>
      </c>
      <c r="O143" s="40" t="str">
        <f t="shared" si="104"/>
        <v>闪避+500|商城购买及试练之塔积分兑换。</v>
      </c>
      <c r="P143" s="11">
        <f t="shared" si="105"/>
        <v>10</v>
      </c>
      <c r="V143" s="9" t="str">
        <f>AD$18&amp;$AB23</f>
        <v>魔伤精华5</v>
      </c>
      <c r="W143" s="12">
        <f>AD23</f>
        <v>4800</v>
      </c>
    </row>
    <row r="144" spans="1:23" ht="17.25" thickBot="1">
      <c r="A144" s="3">
        <f t="shared" si="100"/>
        <v>820410</v>
      </c>
      <c r="B144" s="8" t="str">
        <f t="shared" si="97"/>
        <v>蓝色4级闪避雕文</v>
      </c>
      <c r="C144" s="22">
        <v>2</v>
      </c>
      <c r="D144" s="10">
        <v>4</v>
      </c>
      <c r="E144" s="57" t="str">
        <f t="shared" si="101"/>
        <v>10_650</v>
      </c>
      <c r="F144" s="8" t="str">
        <f t="shared" si="107"/>
        <v>820510=3</v>
      </c>
      <c r="G144" s="11"/>
      <c r="H144" s="10">
        <v>3</v>
      </c>
      <c r="I144" s="5" t="s">
        <v>18</v>
      </c>
      <c r="J144" s="11">
        <f t="shared" si="102"/>
        <v>10</v>
      </c>
      <c r="K144" s="11">
        <f t="shared" si="108"/>
        <v>650</v>
      </c>
      <c r="L144" s="11" t="str">
        <f t="shared" si="98"/>
        <v>闪避4</v>
      </c>
      <c r="M144" s="11" t="str">
        <f t="shared" si="99"/>
        <v>蓝色闪避</v>
      </c>
      <c r="N144" s="38">
        <f t="shared" si="103"/>
        <v>1</v>
      </c>
      <c r="O144" s="40" t="str">
        <f t="shared" si="104"/>
        <v>闪避+650|商城购买及试练之塔积分兑换。</v>
      </c>
      <c r="P144" s="11">
        <f t="shared" si="105"/>
        <v>10</v>
      </c>
      <c r="V144" s="9" t="str">
        <f>AE$18&amp;$AB19</f>
        <v>暴击精华1</v>
      </c>
      <c r="W144" s="12">
        <f>AE19</f>
        <v>600</v>
      </c>
    </row>
    <row r="145" spans="1:23" ht="17.25" thickBot="1">
      <c r="A145" s="3">
        <f t="shared" si="100"/>
        <v>820510</v>
      </c>
      <c r="B145" s="8" t="str">
        <f t="shared" si="97"/>
        <v>蓝色5级闪避雕文</v>
      </c>
      <c r="C145" s="22">
        <v>2</v>
      </c>
      <c r="D145" s="10">
        <v>5</v>
      </c>
      <c r="E145" s="57" t="str">
        <f t="shared" si="101"/>
        <v>10_800</v>
      </c>
      <c r="F145" s="8" t="str">
        <f t="shared" si="107"/>
        <v>820610=3</v>
      </c>
      <c r="G145" s="11"/>
      <c r="H145" s="10">
        <v>3</v>
      </c>
      <c r="I145" s="5" t="s">
        <v>18</v>
      </c>
      <c r="J145" s="11">
        <f t="shared" si="102"/>
        <v>10</v>
      </c>
      <c r="K145" s="11">
        <f t="shared" si="108"/>
        <v>800</v>
      </c>
      <c r="L145" s="11" t="str">
        <f t="shared" si="98"/>
        <v>闪避5</v>
      </c>
      <c r="M145" s="11" t="str">
        <f t="shared" si="99"/>
        <v>蓝色闪避</v>
      </c>
      <c r="N145" s="38">
        <f t="shared" si="103"/>
        <v>1</v>
      </c>
      <c r="O145" s="40" t="str">
        <f t="shared" si="104"/>
        <v>闪避+800|商城购买及试练之塔积分兑换。</v>
      </c>
      <c r="P145" s="11">
        <f t="shared" si="105"/>
        <v>10</v>
      </c>
      <c r="V145" s="9" t="str">
        <f>AE$18&amp;$AB20</f>
        <v>暴击精华2</v>
      </c>
      <c r="W145" s="12">
        <f>AE20</f>
        <v>1050</v>
      </c>
    </row>
    <row r="146" spans="1:23" ht="17.25" thickBot="1">
      <c r="A146" s="3">
        <f t="shared" si="100"/>
        <v>820610</v>
      </c>
      <c r="B146" s="8" t="str">
        <f t="shared" si="97"/>
        <v>蓝色6级闪避雕文</v>
      </c>
      <c r="C146" s="22">
        <v>2</v>
      </c>
      <c r="D146" s="10">
        <v>6</v>
      </c>
      <c r="E146" s="57" t="str">
        <f t="shared" si="101"/>
        <v>10_950</v>
      </c>
      <c r="F146" s="8" t="str">
        <f t="shared" si="107"/>
        <v>820710=3</v>
      </c>
      <c r="G146" s="11"/>
      <c r="H146" s="10">
        <v>3</v>
      </c>
      <c r="I146" s="5" t="s">
        <v>18</v>
      </c>
      <c r="J146" s="11">
        <f t="shared" si="102"/>
        <v>10</v>
      </c>
      <c r="K146" s="11">
        <f t="shared" si="108"/>
        <v>950</v>
      </c>
      <c r="L146" s="11" t="str">
        <f t="shared" si="98"/>
        <v>闪避6</v>
      </c>
      <c r="M146" s="11" t="str">
        <f t="shared" si="99"/>
        <v>蓝色闪避</v>
      </c>
      <c r="N146" s="38">
        <f t="shared" si="103"/>
        <v>1</v>
      </c>
      <c r="O146" s="40" t="str">
        <f t="shared" si="104"/>
        <v>闪避+950|商城购买及试练之塔积分兑换。</v>
      </c>
      <c r="P146" s="11">
        <f t="shared" si="105"/>
        <v>10</v>
      </c>
      <c r="V146" s="9" t="str">
        <f>AE$18&amp;$AB21</f>
        <v>暴击精华3</v>
      </c>
      <c r="W146" s="12">
        <f>AE21</f>
        <v>1500</v>
      </c>
    </row>
    <row r="147" spans="1:23" ht="17.25" thickBot="1">
      <c r="A147" s="3">
        <f t="shared" si="100"/>
        <v>820710</v>
      </c>
      <c r="B147" s="15" t="str">
        <f t="shared" si="97"/>
        <v>蓝色7级闪避雕文</v>
      </c>
      <c r="C147" s="22">
        <v>2</v>
      </c>
      <c r="D147" s="16">
        <v>7</v>
      </c>
      <c r="E147" s="57" t="str">
        <f t="shared" si="101"/>
        <v>10_1100</v>
      </c>
      <c r="F147" s="15">
        <f>IF(H147=0,0,A136&amp;"="&amp;H147)</f>
        <v>0</v>
      </c>
      <c r="G147" s="17"/>
      <c r="H147" s="16">
        <v>0</v>
      </c>
      <c r="I147" s="5" t="s">
        <v>18</v>
      </c>
      <c r="J147" s="17">
        <f t="shared" si="102"/>
        <v>10</v>
      </c>
      <c r="K147" s="17">
        <f t="shared" si="108"/>
        <v>1100</v>
      </c>
      <c r="L147" s="17" t="str">
        <f t="shared" si="98"/>
        <v>闪避7</v>
      </c>
      <c r="M147" s="17" t="str">
        <f t="shared" si="99"/>
        <v>蓝色闪避</v>
      </c>
      <c r="N147" s="39">
        <f t="shared" si="103"/>
        <v>1</v>
      </c>
      <c r="O147" s="40" t="str">
        <f t="shared" si="104"/>
        <v>闪避+1100|商城购买及试练之塔积分兑换。</v>
      </c>
      <c r="P147" s="11">
        <f t="shared" si="105"/>
        <v>10</v>
      </c>
      <c r="V147" s="9" t="str">
        <f>AE$18&amp;$AB22</f>
        <v>暴击精华4</v>
      </c>
      <c r="W147" s="12">
        <f>AE22</f>
        <v>1950</v>
      </c>
    </row>
    <row r="148" spans="1:23" ht="17.25" thickBot="1">
      <c r="A148" s="3">
        <f t="shared" si="100"/>
        <v>820111</v>
      </c>
      <c r="B148" s="4" t="str">
        <f t="shared" si="97"/>
        <v>蓝色1级暴击雕文</v>
      </c>
      <c r="C148" s="22">
        <v>2</v>
      </c>
      <c r="D148" s="5">
        <v>1</v>
      </c>
      <c r="E148" s="57" t="str">
        <f t="shared" si="101"/>
        <v>11_100</v>
      </c>
      <c r="F148" s="4" t="str">
        <f t="shared" ref="F148:F153" si="109">IF(H148=0,0,A149&amp;"="&amp;H148)</f>
        <v>820211=3</v>
      </c>
      <c r="G148" s="6"/>
      <c r="H148" s="5">
        <v>3</v>
      </c>
      <c r="I148" s="5" t="s">
        <v>19</v>
      </c>
      <c r="J148" s="6">
        <f t="shared" si="102"/>
        <v>11</v>
      </c>
      <c r="K148" s="6">
        <f t="shared" si="108"/>
        <v>100</v>
      </c>
      <c r="L148" s="6" t="str">
        <f t="shared" si="98"/>
        <v>暴击1</v>
      </c>
      <c r="M148" s="6" t="str">
        <f t="shared" si="99"/>
        <v>蓝色暴击</v>
      </c>
      <c r="N148" s="37">
        <f t="shared" si="103"/>
        <v>0.5</v>
      </c>
      <c r="O148" s="40" t="str">
        <f t="shared" si="104"/>
        <v>暴击+100|商城购买及试练之塔积分兑换。</v>
      </c>
      <c r="P148" s="11">
        <f t="shared" si="105"/>
        <v>11</v>
      </c>
      <c r="V148" s="9" t="str">
        <f>AE$18&amp;$AB23</f>
        <v>暴击精华5</v>
      </c>
      <c r="W148" s="12">
        <f>AE23</f>
        <v>2400</v>
      </c>
    </row>
    <row r="149" spans="1:23" ht="17.25" thickBot="1">
      <c r="A149" s="3">
        <f t="shared" si="100"/>
        <v>820211</v>
      </c>
      <c r="B149" s="8" t="str">
        <f t="shared" si="97"/>
        <v>蓝色2级暴击雕文</v>
      </c>
      <c r="C149" s="22">
        <v>2</v>
      </c>
      <c r="D149" s="10">
        <v>2</v>
      </c>
      <c r="E149" s="57" t="str">
        <f t="shared" si="101"/>
        <v>11_175</v>
      </c>
      <c r="F149" s="8" t="str">
        <f t="shared" si="109"/>
        <v>820311=3</v>
      </c>
      <c r="G149" s="11"/>
      <c r="H149" s="10">
        <v>3</v>
      </c>
      <c r="I149" s="5" t="s">
        <v>19</v>
      </c>
      <c r="J149" s="11">
        <f t="shared" si="102"/>
        <v>11</v>
      </c>
      <c r="K149" s="11">
        <f t="shared" si="108"/>
        <v>175</v>
      </c>
      <c r="L149" s="11" t="str">
        <f t="shared" si="98"/>
        <v>暴击2</v>
      </c>
      <c r="M149" s="11" t="str">
        <f t="shared" si="99"/>
        <v>蓝色暴击</v>
      </c>
      <c r="N149" s="38">
        <f t="shared" si="103"/>
        <v>0.5</v>
      </c>
      <c r="O149" s="40" t="str">
        <f t="shared" si="104"/>
        <v>暴击+175|商城购买及试练之塔积分兑换。</v>
      </c>
      <c r="P149" s="11">
        <f t="shared" si="105"/>
        <v>11</v>
      </c>
      <c r="V149" s="9" t="str">
        <f>AF$18&amp;$AB19</f>
        <v>暴伤精华1</v>
      </c>
      <c r="W149" s="12">
        <f>AF19</f>
        <v>12</v>
      </c>
    </row>
    <row r="150" spans="1:23" ht="17.25" thickBot="1">
      <c r="A150" s="3">
        <f t="shared" si="100"/>
        <v>820311</v>
      </c>
      <c r="B150" s="8" t="str">
        <f t="shared" si="97"/>
        <v>蓝色3级暴击雕文</v>
      </c>
      <c r="C150" s="22">
        <v>2</v>
      </c>
      <c r="D150" s="10">
        <v>3</v>
      </c>
      <c r="E150" s="57" t="str">
        <f t="shared" si="101"/>
        <v>11_250</v>
      </c>
      <c r="F150" s="8" t="str">
        <f t="shared" si="109"/>
        <v>820411=3</v>
      </c>
      <c r="G150" s="11"/>
      <c r="H150" s="10">
        <v>3</v>
      </c>
      <c r="I150" s="5" t="s">
        <v>19</v>
      </c>
      <c r="J150" s="11">
        <f t="shared" si="102"/>
        <v>11</v>
      </c>
      <c r="K150" s="11">
        <f t="shared" si="108"/>
        <v>250</v>
      </c>
      <c r="L150" s="11" t="str">
        <f t="shared" si="98"/>
        <v>暴击3</v>
      </c>
      <c r="M150" s="11" t="str">
        <f t="shared" si="99"/>
        <v>蓝色暴击</v>
      </c>
      <c r="N150" s="38">
        <f t="shared" si="103"/>
        <v>0.5</v>
      </c>
      <c r="O150" s="40" t="str">
        <f t="shared" si="104"/>
        <v>暴击+250|商城购买及试练之塔积分兑换。</v>
      </c>
      <c r="P150" s="11">
        <f t="shared" si="105"/>
        <v>11</v>
      </c>
      <c r="V150" s="9" t="str">
        <f>AF$18&amp;$AB20</f>
        <v>暴伤精华2</v>
      </c>
      <c r="W150" s="12">
        <f>AF20</f>
        <v>24</v>
      </c>
    </row>
    <row r="151" spans="1:23" ht="17.25" thickBot="1">
      <c r="A151" s="3">
        <f t="shared" si="100"/>
        <v>820411</v>
      </c>
      <c r="B151" s="8" t="str">
        <f t="shared" si="97"/>
        <v>蓝色4级暴击雕文</v>
      </c>
      <c r="C151" s="22">
        <v>2</v>
      </c>
      <c r="D151" s="10">
        <v>4</v>
      </c>
      <c r="E151" s="57" t="str">
        <f t="shared" si="101"/>
        <v>11_325</v>
      </c>
      <c r="F151" s="8" t="str">
        <f t="shared" si="109"/>
        <v>820511=3</v>
      </c>
      <c r="G151" s="11"/>
      <c r="H151" s="10">
        <v>3</v>
      </c>
      <c r="I151" s="5" t="s">
        <v>19</v>
      </c>
      <c r="J151" s="11">
        <f t="shared" si="102"/>
        <v>11</v>
      </c>
      <c r="K151" s="11">
        <f t="shared" si="108"/>
        <v>325</v>
      </c>
      <c r="L151" s="11" t="str">
        <f t="shared" si="98"/>
        <v>暴击4</v>
      </c>
      <c r="M151" s="11" t="str">
        <f t="shared" si="99"/>
        <v>蓝色暴击</v>
      </c>
      <c r="N151" s="38">
        <f t="shared" si="103"/>
        <v>0.5</v>
      </c>
      <c r="O151" s="40" t="str">
        <f t="shared" si="104"/>
        <v>暴击+325|商城购买及试练之塔积分兑换。</v>
      </c>
      <c r="P151" s="11">
        <f t="shared" si="105"/>
        <v>11</v>
      </c>
      <c r="V151" s="9" t="str">
        <f>AF$18&amp;$AB21</f>
        <v>暴伤精华3</v>
      </c>
      <c r="W151" s="12">
        <f>AF21</f>
        <v>36</v>
      </c>
    </row>
    <row r="152" spans="1:23" ht="17.25" thickBot="1">
      <c r="A152" s="3">
        <f t="shared" si="100"/>
        <v>820511</v>
      </c>
      <c r="B152" s="8" t="str">
        <f t="shared" si="97"/>
        <v>蓝色5级暴击雕文</v>
      </c>
      <c r="C152" s="22">
        <v>2</v>
      </c>
      <c r="D152" s="10">
        <v>5</v>
      </c>
      <c r="E152" s="57" t="str">
        <f t="shared" si="101"/>
        <v>11_400</v>
      </c>
      <c r="F152" s="8" t="str">
        <f t="shared" si="109"/>
        <v>820611=3</v>
      </c>
      <c r="G152" s="11"/>
      <c r="H152" s="10">
        <v>3</v>
      </c>
      <c r="I152" s="5" t="s">
        <v>19</v>
      </c>
      <c r="J152" s="11">
        <f t="shared" si="102"/>
        <v>11</v>
      </c>
      <c r="K152" s="11">
        <f t="shared" si="108"/>
        <v>400</v>
      </c>
      <c r="L152" s="11" t="str">
        <f t="shared" si="98"/>
        <v>暴击5</v>
      </c>
      <c r="M152" s="11" t="str">
        <f t="shared" si="99"/>
        <v>蓝色暴击</v>
      </c>
      <c r="N152" s="38">
        <f t="shared" si="103"/>
        <v>0.5</v>
      </c>
      <c r="O152" s="40" t="str">
        <f t="shared" si="104"/>
        <v>暴击+400|商城购买及试练之塔积分兑换。</v>
      </c>
      <c r="P152" s="11">
        <f t="shared" si="105"/>
        <v>11</v>
      </c>
      <c r="V152" s="9" t="str">
        <f>AF$18&amp;$AB22</f>
        <v>暴伤精华4</v>
      </c>
      <c r="W152" s="12">
        <f>AF22</f>
        <v>48</v>
      </c>
    </row>
    <row r="153" spans="1:23" ht="17.25" thickBot="1">
      <c r="A153" s="3">
        <f t="shared" si="100"/>
        <v>820611</v>
      </c>
      <c r="B153" s="8" t="str">
        <f t="shared" si="97"/>
        <v>蓝色6级暴击雕文</v>
      </c>
      <c r="C153" s="22">
        <v>2</v>
      </c>
      <c r="D153" s="10">
        <v>6</v>
      </c>
      <c r="E153" s="57" t="str">
        <f t="shared" si="101"/>
        <v>11_475</v>
      </c>
      <c r="F153" s="8" t="str">
        <f t="shared" si="109"/>
        <v>820711=3</v>
      </c>
      <c r="G153" s="11"/>
      <c r="H153" s="10">
        <v>3</v>
      </c>
      <c r="I153" s="5" t="s">
        <v>19</v>
      </c>
      <c r="J153" s="11">
        <f t="shared" si="102"/>
        <v>11</v>
      </c>
      <c r="K153" s="11">
        <f t="shared" si="108"/>
        <v>475</v>
      </c>
      <c r="L153" s="11" t="str">
        <f t="shared" si="98"/>
        <v>暴击6</v>
      </c>
      <c r="M153" s="11" t="str">
        <f t="shared" si="99"/>
        <v>蓝色暴击</v>
      </c>
      <c r="N153" s="38">
        <f t="shared" si="103"/>
        <v>0.5</v>
      </c>
      <c r="O153" s="40" t="str">
        <f t="shared" si="104"/>
        <v>暴击+475|商城购买及试练之塔积分兑换。</v>
      </c>
      <c r="P153" s="11">
        <f t="shared" si="105"/>
        <v>11</v>
      </c>
      <c r="V153" s="9" t="str">
        <f>AF$18&amp;$AB23</f>
        <v>暴伤精华5</v>
      </c>
      <c r="W153" s="12">
        <f>AF23</f>
        <v>60</v>
      </c>
    </row>
    <row r="154" spans="1:23" ht="17.25" thickBot="1">
      <c r="A154" s="3">
        <f t="shared" si="100"/>
        <v>820711</v>
      </c>
      <c r="B154" s="15" t="str">
        <f t="shared" si="97"/>
        <v>蓝色7级暴击雕文</v>
      </c>
      <c r="C154" s="22">
        <v>2</v>
      </c>
      <c r="D154" s="16">
        <v>7</v>
      </c>
      <c r="E154" s="57" t="str">
        <f t="shared" si="101"/>
        <v>11_550</v>
      </c>
      <c r="F154" s="15">
        <f>IF(H154=0,0,A143&amp;"="&amp;H154)</f>
        <v>0</v>
      </c>
      <c r="G154" s="17"/>
      <c r="H154" s="16">
        <v>0</v>
      </c>
      <c r="I154" s="5" t="s">
        <v>19</v>
      </c>
      <c r="J154" s="17">
        <f t="shared" si="102"/>
        <v>11</v>
      </c>
      <c r="K154" s="17">
        <f t="shared" si="108"/>
        <v>550</v>
      </c>
      <c r="L154" s="17" t="str">
        <f t="shared" si="98"/>
        <v>暴击7</v>
      </c>
      <c r="M154" s="17" t="str">
        <f t="shared" si="99"/>
        <v>蓝色暴击</v>
      </c>
      <c r="N154" s="39">
        <f t="shared" si="103"/>
        <v>0.5</v>
      </c>
      <c r="O154" s="40" t="str">
        <f t="shared" si="104"/>
        <v>暴击+550|商城购买及试练之塔积分兑换。</v>
      </c>
      <c r="P154" s="11">
        <f t="shared" si="105"/>
        <v>11</v>
      </c>
      <c r="V154" s="9" t="str">
        <f>AG$18&amp;$AB19</f>
        <v>生命精华1</v>
      </c>
      <c r="W154" s="12">
        <f>AG19</f>
        <v>10500</v>
      </c>
    </row>
    <row r="155" spans="1:23" ht="17.25" thickBot="1">
      <c r="A155" s="3">
        <f t="shared" si="100"/>
        <v>820112</v>
      </c>
      <c r="B155" s="4" t="str">
        <f t="shared" si="97"/>
        <v>蓝色1级抗暴雕文</v>
      </c>
      <c r="C155" s="22">
        <v>2</v>
      </c>
      <c r="D155" s="5">
        <v>1</v>
      </c>
      <c r="E155" s="57" t="str">
        <f t="shared" si="101"/>
        <v>12_100</v>
      </c>
      <c r="F155" s="4" t="str">
        <f t="shared" ref="F155:F160" si="110">IF(H155=0,0,A156&amp;"="&amp;H155)</f>
        <v>820212=3</v>
      </c>
      <c r="G155" s="6"/>
      <c r="H155" s="5">
        <v>3</v>
      </c>
      <c r="I155" s="5" t="s">
        <v>20</v>
      </c>
      <c r="J155" s="6">
        <f t="shared" si="102"/>
        <v>12</v>
      </c>
      <c r="K155" s="6">
        <f t="shared" si="108"/>
        <v>100</v>
      </c>
      <c r="L155" s="6" t="str">
        <f t="shared" si="98"/>
        <v>抗暴1</v>
      </c>
      <c r="M155" s="6" t="str">
        <f t="shared" si="99"/>
        <v>蓝色抗暴</v>
      </c>
      <c r="N155" s="37">
        <f t="shared" si="103"/>
        <v>0.5</v>
      </c>
      <c r="O155" s="40" t="str">
        <f t="shared" si="104"/>
        <v>抗暴+100|商城购买及试练之塔积分兑换。</v>
      </c>
      <c r="P155" s="11">
        <f t="shared" si="105"/>
        <v>12</v>
      </c>
      <c r="V155" s="9" t="str">
        <f>AG$18&amp;$AB20</f>
        <v>生命精华2</v>
      </c>
      <c r="W155" s="12">
        <f>AG20</f>
        <v>19500</v>
      </c>
    </row>
    <row r="156" spans="1:23" ht="17.25" thickBot="1">
      <c r="A156" s="3">
        <f t="shared" si="100"/>
        <v>820212</v>
      </c>
      <c r="B156" s="8" t="str">
        <f t="shared" si="97"/>
        <v>蓝色2级抗暴雕文</v>
      </c>
      <c r="C156" s="22">
        <v>2</v>
      </c>
      <c r="D156" s="10">
        <v>2</v>
      </c>
      <c r="E156" s="57" t="str">
        <f t="shared" si="101"/>
        <v>12_175</v>
      </c>
      <c r="F156" s="8" t="str">
        <f t="shared" si="110"/>
        <v>820312=3</v>
      </c>
      <c r="G156" s="11"/>
      <c r="H156" s="10">
        <v>3</v>
      </c>
      <c r="I156" s="5" t="s">
        <v>20</v>
      </c>
      <c r="J156" s="11">
        <f t="shared" si="102"/>
        <v>12</v>
      </c>
      <c r="K156" s="11">
        <f t="shared" si="108"/>
        <v>175</v>
      </c>
      <c r="L156" s="11" t="str">
        <f t="shared" si="98"/>
        <v>抗暴2</v>
      </c>
      <c r="M156" s="11" t="str">
        <f t="shared" si="99"/>
        <v>蓝色抗暴</v>
      </c>
      <c r="N156" s="38">
        <f t="shared" si="103"/>
        <v>0.5</v>
      </c>
      <c r="O156" s="40" t="str">
        <f t="shared" si="104"/>
        <v>抗暴+175|商城购买及试练之塔积分兑换。</v>
      </c>
      <c r="P156" s="11">
        <f t="shared" si="105"/>
        <v>12</v>
      </c>
      <c r="V156" s="9" t="str">
        <f>AG$18&amp;$AB21</f>
        <v>生命精华3</v>
      </c>
      <c r="W156" s="12">
        <f>AG21</f>
        <v>28500</v>
      </c>
    </row>
    <row r="157" spans="1:23" ht="17.25" thickBot="1">
      <c r="A157" s="3">
        <f t="shared" si="100"/>
        <v>820312</v>
      </c>
      <c r="B157" s="8" t="str">
        <f t="shared" si="97"/>
        <v>蓝色3级抗暴雕文</v>
      </c>
      <c r="C157" s="22">
        <v>2</v>
      </c>
      <c r="D157" s="10">
        <v>3</v>
      </c>
      <c r="E157" s="57" t="str">
        <f t="shared" si="101"/>
        <v>12_250</v>
      </c>
      <c r="F157" s="8" t="str">
        <f t="shared" si="110"/>
        <v>820412=3</v>
      </c>
      <c r="G157" s="11"/>
      <c r="H157" s="10">
        <v>3</v>
      </c>
      <c r="I157" s="5" t="s">
        <v>20</v>
      </c>
      <c r="J157" s="11">
        <f t="shared" si="102"/>
        <v>12</v>
      </c>
      <c r="K157" s="11">
        <f t="shared" si="108"/>
        <v>250</v>
      </c>
      <c r="L157" s="11" t="str">
        <f t="shared" si="98"/>
        <v>抗暴3</v>
      </c>
      <c r="M157" s="11" t="str">
        <f t="shared" si="99"/>
        <v>蓝色抗暴</v>
      </c>
      <c r="N157" s="38">
        <f t="shared" si="103"/>
        <v>0.5</v>
      </c>
      <c r="O157" s="40" t="str">
        <f t="shared" si="104"/>
        <v>抗暴+250|商城购买及试练之塔积分兑换。</v>
      </c>
      <c r="P157" s="11">
        <f t="shared" si="105"/>
        <v>12</v>
      </c>
      <c r="V157" s="9" t="str">
        <f>AG$18&amp;$AB22</f>
        <v>生命精华4</v>
      </c>
      <c r="W157" s="12">
        <f>AG22</f>
        <v>39000</v>
      </c>
    </row>
    <row r="158" spans="1:23" ht="17.25" thickBot="1">
      <c r="A158" s="3">
        <f t="shared" si="100"/>
        <v>820412</v>
      </c>
      <c r="B158" s="8" t="str">
        <f t="shared" si="97"/>
        <v>蓝色4级抗暴雕文</v>
      </c>
      <c r="C158" s="22">
        <v>2</v>
      </c>
      <c r="D158" s="10">
        <v>4</v>
      </c>
      <c r="E158" s="57" t="str">
        <f t="shared" si="101"/>
        <v>12_325</v>
      </c>
      <c r="F158" s="8" t="str">
        <f t="shared" si="110"/>
        <v>820512=3</v>
      </c>
      <c r="G158" s="11"/>
      <c r="H158" s="10">
        <v>3</v>
      </c>
      <c r="I158" s="5" t="s">
        <v>20</v>
      </c>
      <c r="J158" s="11">
        <f t="shared" si="102"/>
        <v>12</v>
      </c>
      <c r="K158" s="11">
        <f t="shared" si="108"/>
        <v>325</v>
      </c>
      <c r="L158" s="11" t="str">
        <f t="shared" si="98"/>
        <v>抗暴4</v>
      </c>
      <c r="M158" s="11" t="str">
        <f t="shared" si="99"/>
        <v>蓝色抗暴</v>
      </c>
      <c r="N158" s="38">
        <f t="shared" si="103"/>
        <v>0.5</v>
      </c>
      <c r="O158" s="40" t="str">
        <f t="shared" si="104"/>
        <v>抗暴+325|商城购买及试练之塔积分兑换。</v>
      </c>
      <c r="P158" s="11">
        <f t="shared" si="105"/>
        <v>12</v>
      </c>
      <c r="V158" s="9" t="str">
        <f>AG$18&amp;$AB23</f>
        <v>生命精华5</v>
      </c>
      <c r="W158" s="12">
        <f>AG23</f>
        <v>48000</v>
      </c>
    </row>
    <row r="159" spans="1:23" ht="17.25" thickBot="1">
      <c r="A159" s="3">
        <f t="shared" si="100"/>
        <v>820512</v>
      </c>
      <c r="B159" s="8" t="str">
        <f t="shared" si="97"/>
        <v>蓝色5级抗暴雕文</v>
      </c>
      <c r="C159" s="22">
        <v>2</v>
      </c>
      <c r="D159" s="10">
        <v>5</v>
      </c>
      <c r="E159" s="57" t="str">
        <f t="shared" si="101"/>
        <v>12_400</v>
      </c>
      <c r="F159" s="8" t="str">
        <f t="shared" si="110"/>
        <v>820612=3</v>
      </c>
      <c r="G159" s="11"/>
      <c r="H159" s="10">
        <v>3</v>
      </c>
      <c r="I159" s="5" t="s">
        <v>20</v>
      </c>
      <c r="J159" s="11">
        <f t="shared" si="102"/>
        <v>12</v>
      </c>
      <c r="K159" s="11">
        <f t="shared" si="108"/>
        <v>400</v>
      </c>
      <c r="L159" s="11" t="str">
        <f t="shared" si="98"/>
        <v>抗暴5</v>
      </c>
      <c r="M159" s="11" t="str">
        <f t="shared" si="99"/>
        <v>蓝色抗暴</v>
      </c>
      <c r="N159" s="38">
        <f t="shared" si="103"/>
        <v>0.5</v>
      </c>
      <c r="O159" s="40" t="str">
        <f t="shared" si="104"/>
        <v>抗暴+400|商城购买及试练之塔积分兑换。</v>
      </c>
      <c r="P159" s="11">
        <f t="shared" si="105"/>
        <v>12</v>
      </c>
      <c r="V159" s="9" t="str">
        <f>AH$18&amp;$AB19</f>
        <v>吸血精华1</v>
      </c>
      <c r="W159" s="12">
        <f>AH19</f>
        <v>600</v>
      </c>
    </row>
    <row r="160" spans="1:23" ht="17.25" thickBot="1">
      <c r="A160" s="3">
        <f t="shared" si="100"/>
        <v>820612</v>
      </c>
      <c r="B160" s="8" t="str">
        <f t="shared" si="97"/>
        <v>蓝色6级抗暴雕文</v>
      </c>
      <c r="C160" s="22">
        <v>2</v>
      </c>
      <c r="D160" s="10">
        <v>6</v>
      </c>
      <c r="E160" s="57" t="str">
        <f t="shared" si="101"/>
        <v>12_475</v>
      </c>
      <c r="F160" s="8" t="str">
        <f t="shared" si="110"/>
        <v>820712=3</v>
      </c>
      <c r="G160" s="11"/>
      <c r="H160" s="10">
        <v>3</v>
      </c>
      <c r="I160" s="5" t="s">
        <v>20</v>
      </c>
      <c r="J160" s="11">
        <f t="shared" si="102"/>
        <v>12</v>
      </c>
      <c r="K160" s="11">
        <f t="shared" si="108"/>
        <v>475</v>
      </c>
      <c r="L160" s="11" t="str">
        <f t="shared" si="98"/>
        <v>抗暴6</v>
      </c>
      <c r="M160" s="11" t="str">
        <f t="shared" si="99"/>
        <v>蓝色抗暴</v>
      </c>
      <c r="N160" s="38">
        <f t="shared" si="103"/>
        <v>0.5</v>
      </c>
      <c r="O160" s="40" t="str">
        <f t="shared" si="104"/>
        <v>抗暴+475|商城购买及试练之塔积分兑换。</v>
      </c>
      <c r="P160" s="11">
        <f t="shared" si="105"/>
        <v>12</v>
      </c>
      <c r="V160" s="9" t="str">
        <f>AH$18&amp;$AB20</f>
        <v>吸血精华2</v>
      </c>
      <c r="W160" s="12">
        <f>AH20</f>
        <v>1050</v>
      </c>
    </row>
    <row r="161" spans="1:23" ht="17.25" thickBot="1">
      <c r="A161" s="3">
        <f t="shared" si="100"/>
        <v>820712</v>
      </c>
      <c r="B161" s="15" t="str">
        <f t="shared" si="97"/>
        <v>蓝色7级抗暴雕文</v>
      </c>
      <c r="C161" s="22">
        <v>2</v>
      </c>
      <c r="D161" s="16">
        <v>7</v>
      </c>
      <c r="E161" s="57" t="str">
        <f t="shared" si="101"/>
        <v>12_550</v>
      </c>
      <c r="F161" s="15">
        <f>IF(H161=0,0,A150&amp;"="&amp;H161)</f>
        <v>0</v>
      </c>
      <c r="G161" s="17"/>
      <c r="H161" s="16">
        <v>0</v>
      </c>
      <c r="I161" s="5" t="s">
        <v>20</v>
      </c>
      <c r="J161" s="17">
        <f t="shared" si="102"/>
        <v>12</v>
      </c>
      <c r="K161" s="17">
        <f t="shared" si="108"/>
        <v>550</v>
      </c>
      <c r="L161" s="17" t="str">
        <f t="shared" si="98"/>
        <v>抗暴7</v>
      </c>
      <c r="M161" s="17" t="str">
        <f t="shared" si="99"/>
        <v>蓝色抗暴</v>
      </c>
      <c r="N161" s="39">
        <f t="shared" si="103"/>
        <v>0.5</v>
      </c>
      <c r="O161" s="40" t="str">
        <f t="shared" si="104"/>
        <v>抗暴+550|商城购买及试练之塔积分兑换。</v>
      </c>
      <c r="P161" s="11">
        <f t="shared" si="105"/>
        <v>12</v>
      </c>
      <c r="V161" s="9" t="str">
        <f>AH$18&amp;$AB21</f>
        <v>吸血精华3</v>
      </c>
      <c r="W161" s="12">
        <f>AH21</f>
        <v>1500</v>
      </c>
    </row>
    <row r="162" spans="1:23" ht="17.25" thickBot="1">
      <c r="A162" s="3">
        <f t="shared" si="100"/>
        <v>820114</v>
      </c>
      <c r="B162" s="4" t="str">
        <f t="shared" si="97"/>
        <v>蓝色1级反伤雕文</v>
      </c>
      <c r="C162" s="22">
        <v>2</v>
      </c>
      <c r="D162" s="5">
        <v>1</v>
      </c>
      <c r="E162" s="57" t="str">
        <f t="shared" si="101"/>
        <v>14_100</v>
      </c>
      <c r="F162" s="4" t="str">
        <f t="shared" ref="F162:F167" si="111">IF(H162=0,0,A163&amp;"="&amp;H162)</f>
        <v>820214=3</v>
      </c>
      <c r="G162" s="6"/>
      <c r="H162" s="5">
        <v>3</v>
      </c>
      <c r="I162" s="5" t="s">
        <v>21</v>
      </c>
      <c r="J162" s="6">
        <f t="shared" si="102"/>
        <v>14</v>
      </c>
      <c r="K162" s="6">
        <f t="shared" si="108"/>
        <v>100</v>
      </c>
      <c r="L162" s="6" t="str">
        <f t="shared" si="98"/>
        <v>反伤1</v>
      </c>
      <c r="M162" s="6" t="str">
        <f t="shared" si="99"/>
        <v>蓝色反伤</v>
      </c>
      <c r="N162" s="37">
        <f t="shared" si="103"/>
        <v>0.5</v>
      </c>
      <c r="O162" s="40" t="str">
        <f t="shared" si="104"/>
        <v>反伤+100|商城购买及试练之塔积分兑换。</v>
      </c>
      <c r="P162" s="11">
        <f t="shared" si="105"/>
        <v>14</v>
      </c>
      <c r="V162" s="9" t="str">
        <f>AH$18&amp;$AB22</f>
        <v>吸血精华4</v>
      </c>
      <c r="W162" s="12">
        <f>AH22</f>
        <v>1950</v>
      </c>
    </row>
    <row r="163" spans="1:23" ht="17.25" thickBot="1">
      <c r="A163" s="3">
        <f t="shared" si="100"/>
        <v>820214</v>
      </c>
      <c r="B163" s="8" t="str">
        <f t="shared" si="97"/>
        <v>蓝色2级反伤雕文</v>
      </c>
      <c r="C163" s="22">
        <v>2</v>
      </c>
      <c r="D163" s="10">
        <v>2</v>
      </c>
      <c r="E163" s="57" t="str">
        <f t="shared" si="101"/>
        <v>14_175</v>
      </c>
      <c r="F163" s="8" t="str">
        <f t="shared" si="111"/>
        <v>820314=3</v>
      </c>
      <c r="G163" s="11"/>
      <c r="H163" s="10">
        <v>3</v>
      </c>
      <c r="I163" s="5" t="s">
        <v>21</v>
      </c>
      <c r="J163" s="11">
        <f t="shared" si="102"/>
        <v>14</v>
      </c>
      <c r="K163" s="11">
        <f t="shared" si="108"/>
        <v>175</v>
      </c>
      <c r="L163" s="11" t="str">
        <f t="shared" si="98"/>
        <v>反伤2</v>
      </c>
      <c r="M163" s="11" t="str">
        <f t="shared" si="99"/>
        <v>蓝色反伤</v>
      </c>
      <c r="N163" s="38">
        <f t="shared" si="103"/>
        <v>0.5</v>
      </c>
      <c r="O163" s="40" t="str">
        <f t="shared" si="104"/>
        <v>反伤+175|商城购买及试练之塔积分兑换。</v>
      </c>
      <c r="P163" s="11">
        <f t="shared" si="105"/>
        <v>14</v>
      </c>
      <c r="V163" s="9" t="str">
        <f>AH$18&amp;$AB23</f>
        <v>吸血精华5</v>
      </c>
      <c r="W163" s="12">
        <f>AH23</f>
        <v>2400</v>
      </c>
    </row>
    <row r="164" spans="1:23" ht="17.25" thickBot="1">
      <c r="A164" s="3">
        <f t="shared" si="100"/>
        <v>820314</v>
      </c>
      <c r="B164" s="8" t="str">
        <f t="shared" si="97"/>
        <v>蓝色3级反伤雕文</v>
      </c>
      <c r="C164" s="22">
        <v>2</v>
      </c>
      <c r="D164" s="10">
        <v>3</v>
      </c>
      <c r="E164" s="57" t="str">
        <f t="shared" si="101"/>
        <v>14_250</v>
      </c>
      <c r="F164" s="8" t="str">
        <f t="shared" si="111"/>
        <v>820414=3</v>
      </c>
      <c r="G164" s="11"/>
      <c r="H164" s="10">
        <v>3</v>
      </c>
      <c r="I164" s="5" t="s">
        <v>21</v>
      </c>
      <c r="J164" s="11">
        <f t="shared" si="102"/>
        <v>14</v>
      </c>
      <c r="K164" s="11">
        <f t="shared" si="108"/>
        <v>250</v>
      </c>
      <c r="L164" s="11" t="str">
        <f t="shared" si="98"/>
        <v>反伤3</v>
      </c>
      <c r="M164" s="11" t="str">
        <f t="shared" si="99"/>
        <v>蓝色反伤</v>
      </c>
      <c r="N164" s="38">
        <f t="shared" si="103"/>
        <v>0.5</v>
      </c>
      <c r="O164" s="40" t="str">
        <f t="shared" si="104"/>
        <v>反伤+250|商城购买及试练之塔积分兑换。</v>
      </c>
      <c r="P164" s="11">
        <f t="shared" si="105"/>
        <v>14</v>
      </c>
      <c r="V164" s="9" t="str">
        <f>AI$18&amp;$AB19</f>
        <v>穿甲精华1</v>
      </c>
      <c r="W164" s="12">
        <f>AI19</f>
        <v>600</v>
      </c>
    </row>
    <row r="165" spans="1:23" ht="17.25" thickBot="1">
      <c r="A165" s="3">
        <f t="shared" si="100"/>
        <v>820414</v>
      </c>
      <c r="B165" s="8" t="str">
        <f t="shared" si="97"/>
        <v>蓝色4级反伤雕文</v>
      </c>
      <c r="C165" s="22">
        <v>2</v>
      </c>
      <c r="D165" s="10">
        <v>4</v>
      </c>
      <c r="E165" s="57" t="str">
        <f t="shared" si="101"/>
        <v>14_325</v>
      </c>
      <c r="F165" s="8" t="str">
        <f t="shared" si="111"/>
        <v>820514=3</v>
      </c>
      <c r="G165" s="11"/>
      <c r="H165" s="10">
        <v>3</v>
      </c>
      <c r="I165" s="5" t="s">
        <v>21</v>
      </c>
      <c r="J165" s="11">
        <f t="shared" si="102"/>
        <v>14</v>
      </c>
      <c r="K165" s="11">
        <f t="shared" si="108"/>
        <v>325</v>
      </c>
      <c r="L165" s="11" t="str">
        <f t="shared" si="98"/>
        <v>反伤4</v>
      </c>
      <c r="M165" s="11" t="str">
        <f t="shared" si="99"/>
        <v>蓝色反伤</v>
      </c>
      <c r="N165" s="38">
        <f t="shared" si="103"/>
        <v>0.5</v>
      </c>
      <c r="O165" s="40" t="str">
        <f t="shared" si="104"/>
        <v>反伤+325|商城购买及试练之塔积分兑换。</v>
      </c>
      <c r="P165" s="11">
        <f t="shared" si="105"/>
        <v>14</v>
      </c>
      <c r="V165" s="9" t="str">
        <f>AI$18&amp;$AB20</f>
        <v>穿甲精华2</v>
      </c>
      <c r="W165" s="12">
        <f>AI20</f>
        <v>1050</v>
      </c>
    </row>
    <row r="166" spans="1:23" ht="17.25" thickBot="1">
      <c r="A166" s="3">
        <f t="shared" si="100"/>
        <v>820514</v>
      </c>
      <c r="B166" s="8" t="str">
        <f t="shared" si="97"/>
        <v>蓝色5级反伤雕文</v>
      </c>
      <c r="C166" s="22">
        <v>2</v>
      </c>
      <c r="D166" s="10">
        <v>5</v>
      </c>
      <c r="E166" s="57" t="str">
        <f t="shared" si="101"/>
        <v>14_400</v>
      </c>
      <c r="F166" s="8" t="str">
        <f t="shared" si="111"/>
        <v>820614=3</v>
      </c>
      <c r="G166" s="11"/>
      <c r="H166" s="10">
        <v>3</v>
      </c>
      <c r="I166" s="5" t="s">
        <v>21</v>
      </c>
      <c r="J166" s="11">
        <f t="shared" si="102"/>
        <v>14</v>
      </c>
      <c r="K166" s="11">
        <f t="shared" si="108"/>
        <v>400</v>
      </c>
      <c r="L166" s="11" t="str">
        <f t="shared" si="98"/>
        <v>反伤5</v>
      </c>
      <c r="M166" s="11" t="str">
        <f t="shared" si="99"/>
        <v>蓝色反伤</v>
      </c>
      <c r="N166" s="38">
        <f t="shared" si="103"/>
        <v>0.5</v>
      </c>
      <c r="O166" s="40" t="str">
        <f t="shared" si="104"/>
        <v>反伤+400|商城购买及试练之塔积分兑换。</v>
      </c>
      <c r="P166" s="11">
        <f t="shared" si="105"/>
        <v>14</v>
      </c>
      <c r="V166" s="9" t="str">
        <f>AI$18&amp;$AB21</f>
        <v>穿甲精华3</v>
      </c>
      <c r="W166" s="12">
        <f>AI21</f>
        <v>1500</v>
      </c>
    </row>
    <row r="167" spans="1:23" ht="17.25" thickBot="1">
      <c r="A167" s="3">
        <f t="shared" si="100"/>
        <v>820614</v>
      </c>
      <c r="B167" s="8" t="str">
        <f t="shared" si="97"/>
        <v>蓝色6级反伤雕文</v>
      </c>
      <c r="C167" s="22">
        <v>2</v>
      </c>
      <c r="D167" s="10">
        <v>6</v>
      </c>
      <c r="E167" s="57" t="str">
        <f t="shared" si="101"/>
        <v>14_475</v>
      </c>
      <c r="F167" s="8" t="str">
        <f t="shared" si="111"/>
        <v>820714=3</v>
      </c>
      <c r="G167" s="11"/>
      <c r="H167" s="10">
        <v>3</v>
      </c>
      <c r="I167" s="5" t="s">
        <v>21</v>
      </c>
      <c r="J167" s="11">
        <f t="shared" si="102"/>
        <v>14</v>
      </c>
      <c r="K167" s="11">
        <f t="shared" si="108"/>
        <v>475</v>
      </c>
      <c r="L167" s="11" t="str">
        <f t="shared" si="98"/>
        <v>反伤6</v>
      </c>
      <c r="M167" s="11" t="str">
        <f t="shared" si="99"/>
        <v>蓝色反伤</v>
      </c>
      <c r="N167" s="38">
        <f t="shared" si="103"/>
        <v>0.5</v>
      </c>
      <c r="O167" s="40" t="str">
        <f t="shared" si="104"/>
        <v>反伤+475|商城购买及试练之塔积分兑换。</v>
      </c>
      <c r="P167" s="11">
        <f t="shared" si="105"/>
        <v>14</v>
      </c>
      <c r="V167" s="9" t="str">
        <f>AI$18&amp;$AB22</f>
        <v>穿甲精华4</v>
      </c>
      <c r="W167" s="12">
        <f>AI22</f>
        <v>1950</v>
      </c>
    </row>
    <row r="168" spans="1:23" ht="17.25" thickBot="1">
      <c r="A168" s="3">
        <f t="shared" si="100"/>
        <v>820714</v>
      </c>
      <c r="B168" s="15" t="str">
        <f t="shared" si="97"/>
        <v>蓝色7级反伤雕文</v>
      </c>
      <c r="C168" s="22">
        <v>2</v>
      </c>
      <c r="D168" s="16">
        <v>7</v>
      </c>
      <c r="E168" s="57" t="str">
        <f t="shared" si="101"/>
        <v>14_550</v>
      </c>
      <c r="F168" s="15">
        <f>IF(H168=0,0,A157&amp;"="&amp;H168)</f>
        <v>0</v>
      </c>
      <c r="G168" s="17"/>
      <c r="H168" s="16">
        <v>0</v>
      </c>
      <c r="I168" s="5" t="s">
        <v>21</v>
      </c>
      <c r="J168" s="17">
        <f t="shared" si="102"/>
        <v>14</v>
      </c>
      <c r="K168" s="17">
        <f t="shared" si="108"/>
        <v>550</v>
      </c>
      <c r="L168" s="17" t="str">
        <f t="shared" si="98"/>
        <v>反伤7</v>
      </c>
      <c r="M168" s="17" t="str">
        <f t="shared" si="99"/>
        <v>蓝色反伤</v>
      </c>
      <c r="N168" s="39">
        <f t="shared" si="103"/>
        <v>0.5</v>
      </c>
      <c r="O168" s="40" t="str">
        <f t="shared" si="104"/>
        <v>反伤+550|商城购买及试练之塔积分兑换。</v>
      </c>
      <c r="P168" s="11">
        <f t="shared" si="105"/>
        <v>14</v>
      </c>
      <c r="V168" s="9" t="str">
        <f>AI$18&amp;$AB23</f>
        <v>穿甲精华5</v>
      </c>
      <c r="W168" s="12">
        <f>AI23</f>
        <v>2400</v>
      </c>
    </row>
    <row r="169" spans="1:23" ht="17.25" thickBot="1">
      <c r="A169" s="3">
        <f t="shared" si="100"/>
        <v>820115</v>
      </c>
      <c r="B169" s="4" t="str">
        <f t="shared" si="97"/>
        <v>蓝色1级穿甲雕文</v>
      </c>
      <c r="C169" s="22">
        <v>2</v>
      </c>
      <c r="D169" s="5">
        <v>1</v>
      </c>
      <c r="E169" s="57" t="str">
        <f t="shared" si="101"/>
        <v>15_200</v>
      </c>
      <c r="F169" s="4" t="str">
        <f t="shared" ref="F169:F174" si="112">IF(H169=0,0,A170&amp;"="&amp;H169)</f>
        <v>820215=3</v>
      </c>
      <c r="G169" s="6"/>
      <c r="H169" s="5">
        <v>3</v>
      </c>
      <c r="I169" s="5" t="s">
        <v>22</v>
      </c>
      <c r="J169" s="6">
        <f t="shared" si="102"/>
        <v>15</v>
      </c>
      <c r="K169" s="6">
        <f t="shared" si="108"/>
        <v>200</v>
      </c>
      <c r="L169" s="6" t="str">
        <f t="shared" si="98"/>
        <v>穿甲1</v>
      </c>
      <c r="M169" s="6" t="str">
        <f t="shared" si="99"/>
        <v>蓝色穿甲</v>
      </c>
      <c r="N169" s="37">
        <f t="shared" si="103"/>
        <v>1</v>
      </c>
      <c r="O169" s="40" t="str">
        <f t="shared" si="104"/>
        <v>穿甲+200|商城购买及试练之塔积分兑换。</v>
      </c>
      <c r="P169" s="11">
        <f t="shared" si="105"/>
        <v>15</v>
      </c>
      <c r="V169" s="9" t="str">
        <f>AJ$18&amp;$AB19</f>
        <v>破法精华1</v>
      </c>
      <c r="W169" s="12">
        <f>AJ19</f>
        <v>600</v>
      </c>
    </row>
    <row r="170" spans="1:23" ht="17.25" thickBot="1">
      <c r="A170" s="3">
        <f t="shared" si="100"/>
        <v>820215</v>
      </c>
      <c r="B170" s="8" t="str">
        <f t="shared" si="97"/>
        <v>蓝色2级穿甲雕文</v>
      </c>
      <c r="C170" s="22">
        <v>2</v>
      </c>
      <c r="D170" s="10">
        <v>2</v>
      </c>
      <c r="E170" s="57" t="str">
        <f t="shared" si="101"/>
        <v>15_350</v>
      </c>
      <c r="F170" s="8" t="str">
        <f t="shared" si="112"/>
        <v>820315=3</v>
      </c>
      <c r="G170" s="11"/>
      <c r="H170" s="10">
        <v>3</v>
      </c>
      <c r="I170" s="5" t="s">
        <v>22</v>
      </c>
      <c r="J170" s="11">
        <f t="shared" si="102"/>
        <v>15</v>
      </c>
      <c r="K170" s="11">
        <f t="shared" si="108"/>
        <v>350</v>
      </c>
      <c r="L170" s="11" t="str">
        <f t="shared" si="98"/>
        <v>穿甲2</v>
      </c>
      <c r="M170" s="11" t="str">
        <f t="shared" si="99"/>
        <v>蓝色穿甲</v>
      </c>
      <c r="N170" s="38">
        <f t="shared" si="103"/>
        <v>1</v>
      </c>
      <c r="O170" s="40" t="str">
        <f t="shared" si="104"/>
        <v>穿甲+350|商城购买及试练之塔积分兑换。</v>
      </c>
      <c r="P170" s="11">
        <f t="shared" si="105"/>
        <v>15</v>
      </c>
      <c r="V170" s="9" t="str">
        <f>AJ$18&amp;$AB20</f>
        <v>破法精华2</v>
      </c>
      <c r="W170" s="12">
        <f>AJ20</f>
        <v>1050</v>
      </c>
    </row>
    <row r="171" spans="1:23" ht="17.25" thickBot="1">
      <c r="A171" s="3">
        <f t="shared" si="100"/>
        <v>820315</v>
      </c>
      <c r="B171" s="8" t="str">
        <f t="shared" si="97"/>
        <v>蓝色3级穿甲雕文</v>
      </c>
      <c r="C171" s="22">
        <v>2</v>
      </c>
      <c r="D171" s="10">
        <v>3</v>
      </c>
      <c r="E171" s="57" t="str">
        <f t="shared" si="101"/>
        <v>15_500</v>
      </c>
      <c r="F171" s="8" t="str">
        <f t="shared" si="112"/>
        <v>820415=3</v>
      </c>
      <c r="G171" s="11"/>
      <c r="H171" s="10">
        <v>3</v>
      </c>
      <c r="I171" s="5" t="s">
        <v>22</v>
      </c>
      <c r="J171" s="11">
        <f t="shared" si="102"/>
        <v>15</v>
      </c>
      <c r="K171" s="11">
        <f t="shared" si="108"/>
        <v>500</v>
      </c>
      <c r="L171" s="11" t="str">
        <f t="shared" si="98"/>
        <v>穿甲3</v>
      </c>
      <c r="M171" s="11" t="str">
        <f t="shared" si="99"/>
        <v>蓝色穿甲</v>
      </c>
      <c r="N171" s="38">
        <f t="shared" si="103"/>
        <v>1</v>
      </c>
      <c r="O171" s="40" t="str">
        <f t="shared" si="104"/>
        <v>穿甲+500|商城购买及试练之塔积分兑换。</v>
      </c>
      <c r="P171" s="11">
        <f t="shared" si="105"/>
        <v>15</v>
      </c>
      <c r="V171" s="9" t="str">
        <f>AJ$18&amp;$AB21</f>
        <v>破法精华3</v>
      </c>
      <c r="W171" s="12">
        <f>AJ21</f>
        <v>1500</v>
      </c>
    </row>
    <row r="172" spans="1:23" ht="17.25" thickBot="1">
      <c r="A172" s="3">
        <f t="shared" si="100"/>
        <v>820415</v>
      </c>
      <c r="B172" s="8" t="str">
        <f t="shared" si="97"/>
        <v>蓝色4级穿甲雕文</v>
      </c>
      <c r="C172" s="22">
        <v>2</v>
      </c>
      <c r="D172" s="10">
        <v>4</v>
      </c>
      <c r="E172" s="57" t="str">
        <f t="shared" si="101"/>
        <v>15_650</v>
      </c>
      <c r="F172" s="8" t="str">
        <f t="shared" si="112"/>
        <v>820515=3</v>
      </c>
      <c r="G172" s="11"/>
      <c r="H172" s="10">
        <v>3</v>
      </c>
      <c r="I172" s="5" t="s">
        <v>22</v>
      </c>
      <c r="J172" s="11">
        <f t="shared" si="102"/>
        <v>15</v>
      </c>
      <c r="K172" s="11">
        <f t="shared" si="108"/>
        <v>650</v>
      </c>
      <c r="L172" s="11" t="str">
        <f t="shared" si="98"/>
        <v>穿甲4</v>
      </c>
      <c r="M172" s="11" t="str">
        <f t="shared" si="99"/>
        <v>蓝色穿甲</v>
      </c>
      <c r="N172" s="38">
        <f t="shared" si="103"/>
        <v>1</v>
      </c>
      <c r="O172" s="40" t="str">
        <f t="shared" si="104"/>
        <v>穿甲+650|商城购买及试练之塔积分兑换。</v>
      </c>
      <c r="P172" s="11">
        <f t="shared" si="105"/>
        <v>15</v>
      </c>
      <c r="V172" s="9" t="str">
        <f>AJ$18&amp;$AB22</f>
        <v>破法精华4</v>
      </c>
      <c r="W172" s="12">
        <f>AJ22</f>
        <v>1950</v>
      </c>
    </row>
    <row r="173" spans="1:23" ht="17.25" thickBot="1">
      <c r="A173" s="3">
        <f t="shared" si="100"/>
        <v>820515</v>
      </c>
      <c r="B173" s="8" t="str">
        <f t="shared" si="97"/>
        <v>蓝色5级穿甲雕文</v>
      </c>
      <c r="C173" s="22">
        <v>2</v>
      </c>
      <c r="D173" s="10">
        <v>5</v>
      </c>
      <c r="E173" s="57" t="str">
        <f t="shared" si="101"/>
        <v>15_800</v>
      </c>
      <c r="F173" s="8" t="str">
        <f t="shared" si="112"/>
        <v>820615=3</v>
      </c>
      <c r="G173" s="11"/>
      <c r="H173" s="10">
        <v>3</v>
      </c>
      <c r="I173" s="5" t="s">
        <v>22</v>
      </c>
      <c r="J173" s="11">
        <f t="shared" si="102"/>
        <v>15</v>
      </c>
      <c r="K173" s="11">
        <f t="shared" si="108"/>
        <v>800</v>
      </c>
      <c r="L173" s="11" t="str">
        <f t="shared" si="98"/>
        <v>穿甲5</v>
      </c>
      <c r="M173" s="11" t="str">
        <f t="shared" si="99"/>
        <v>蓝色穿甲</v>
      </c>
      <c r="N173" s="38">
        <f t="shared" si="103"/>
        <v>1</v>
      </c>
      <c r="O173" s="40" t="str">
        <f t="shared" si="104"/>
        <v>穿甲+800|商城购买及试练之塔积分兑换。</v>
      </c>
      <c r="P173" s="11">
        <f t="shared" si="105"/>
        <v>15</v>
      </c>
      <c r="V173" s="9" t="str">
        <f>AJ$18&amp;$AB23</f>
        <v>破法精华5</v>
      </c>
      <c r="W173" s="12">
        <f>AJ23</f>
        <v>2400</v>
      </c>
    </row>
    <row r="174" spans="1:23" ht="17.25" thickBot="1">
      <c r="A174" s="3">
        <f t="shared" si="100"/>
        <v>820615</v>
      </c>
      <c r="B174" s="8" t="str">
        <f t="shared" si="97"/>
        <v>蓝色6级穿甲雕文</v>
      </c>
      <c r="C174" s="22">
        <v>2</v>
      </c>
      <c r="D174" s="10">
        <v>6</v>
      </c>
      <c r="E174" s="57" t="str">
        <f t="shared" si="101"/>
        <v>15_950</v>
      </c>
      <c r="F174" s="8" t="str">
        <f t="shared" si="112"/>
        <v>820715=3</v>
      </c>
      <c r="G174" s="11"/>
      <c r="H174" s="10">
        <v>3</v>
      </c>
      <c r="I174" s="5" t="s">
        <v>22</v>
      </c>
      <c r="J174" s="11">
        <f t="shared" si="102"/>
        <v>15</v>
      </c>
      <c r="K174" s="11">
        <f t="shared" si="108"/>
        <v>950</v>
      </c>
      <c r="L174" s="11" t="str">
        <f t="shared" si="98"/>
        <v>穿甲6</v>
      </c>
      <c r="M174" s="11" t="str">
        <f t="shared" si="99"/>
        <v>蓝色穿甲</v>
      </c>
      <c r="N174" s="38">
        <f t="shared" si="103"/>
        <v>1</v>
      </c>
      <c r="O174" s="40" t="str">
        <f t="shared" si="104"/>
        <v>穿甲+950|商城购买及试练之塔积分兑换。</v>
      </c>
      <c r="P174" s="11">
        <f t="shared" si="105"/>
        <v>15</v>
      </c>
      <c r="V174" s="9" t="str">
        <f>AK$18&amp;$AB19</f>
        <v>减速精华1</v>
      </c>
      <c r="W174" s="12">
        <f>AK19</f>
        <v>0</v>
      </c>
    </row>
    <row r="175" spans="1:23" ht="17.25" thickBot="1">
      <c r="A175" s="3">
        <f t="shared" si="100"/>
        <v>820715</v>
      </c>
      <c r="B175" s="15" t="str">
        <f t="shared" si="97"/>
        <v>蓝色7级穿甲雕文</v>
      </c>
      <c r="C175" s="22">
        <v>2</v>
      </c>
      <c r="D175" s="16">
        <v>7</v>
      </c>
      <c r="E175" s="57" t="str">
        <f t="shared" si="101"/>
        <v>15_1100</v>
      </c>
      <c r="F175" s="15">
        <f>IF(H175=0,0,A164&amp;"="&amp;H175)</f>
        <v>0</v>
      </c>
      <c r="G175" s="17"/>
      <c r="H175" s="16">
        <v>0</v>
      </c>
      <c r="I175" s="5" t="s">
        <v>22</v>
      </c>
      <c r="J175" s="17">
        <f t="shared" si="102"/>
        <v>15</v>
      </c>
      <c r="K175" s="17">
        <f t="shared" si="108"/>
        <v>1100</v>
      </c>
      <c r="L175" s="17" t="str">
        <f t="shared" si="98"/>
        <v>穿甲7</v>
      </c>
      <c r="M175" s="17" t="str">
        <f t="shared" si="99"/>
        <v>蓝色穿甲</v>
      </c>
      <c r="N175" s="39">
        <f t="shared" si="103"/>
        <v>1</v>
      </c>
      <c r="O175" s="40" t="str">
        <f t="shared" si="104"/>
        <v>穿甲+1100|商城购买及试练之塔积分兑换。</v>
      </c>
      <c r="P175" s="11">
        <f t="shared" si="105"/>
        <v>15</v>
      </c>
      <c r="V175" s="9" t="str">
        <f>AK$18&amp;$AB20</f>
        <v>减速精华2</v>
      </c>
      <c r="W175" s="12">
        <f>AK20</f>
        <v>0</v>
      </c>
    </row>
    <row r="176" spans="1:23" ht="17.25" thickBot="1">
      <c r="A176" s="3">
        <f t="shared" si="100"/>
        <v>820116</v>
      </c>
      <c r="B176" s="4" t="str">
        <f t="shared" si="97"/>
        <v>蓝色1级破法雕文</v>
      </c>
      <c r="C176" s="22">
        <v>2</v>
      </c>
      <c r="D176" s="5">
        <v>1</v>
      </c>
      <c r="E176" s="57" t="str">
        <f t="shared" si="101"/>
        <v>16_200</v>
      </c>
      <c r="F176" s="4" t="str">
        <f t="shared" ref="F176:F181" si="113">IF(H176=0,0,A177&amp;"="&amp;H176)</f>
        <v>820216=3</v>
      </c>
      <c r="G176" s="6"/>
      <c r="H176" s="5">
        <v>3</v>
      </c>
      <c r="I176" s="5" t="s">
        <v>23</v>
      </c>
      <c r="J176" s="6">
        <f t="shared" si="102"/>
        <v>16</v>
      </c>
      <c r="K176" s="6">
        <f t="shared" si="108"/>
        <v>200</v>
      </c>
      <c r="L176" s="6" t="str">
        <f t="shared" si="98"/>
        <v>破法1</v>
      </c>
      <c r="M176" s="6" t="str">
        <f t="shared" si="99"/>
        <v>蓝色破法</v>
      </c>
      <c r="N176" s="37">
        <f t="shared" si="103"/>
        <v>1</v>
      </c>
      <c r="O176" s="40" t="str">
        <f t="shared" si="104"/>
        <v>破法+200|商城购买及试练之塔积分兑换。</v>
      </c>
      <c r="P176" s="11">
        <f t="shared" si="105"/>
        <v>16</v>
      </c>
      <c r="V176" s="9" t="str">
        <f>AK$18&amp;$AB21</f>
        <v>减速精华3</v>
      </c>
      <c r="W176" s="12">
        <f>AK21</f>
        <v>0</v>
      </c>
    </row>
    <row r="177" spans="1:23" ht="17.25" thickBot="1">
      <c r="A177" s="3">
        <f t="shared" si="100"/>
        <v>820216</v>
      </c>
      <c r="B177" s="8" t="str">
        <f t="shared" si="97"/>
        <v>蓝色2级破法雕文</v>
      </c>
      <c r="C177" s="22">
        <v>2</v>
      </c>
      <c r="D177" s="10">
        <v>2</v>
      </c>
      <c r="E177" s="57" t="str">
        <f t="shared" si="101"/>
        <v>16_350</v>
      </c>
      <c r="F177" s="8" t="str">
        <f t="shared" si="113"/>
        <v>820316=3</v>
      </c>
      <c r="G177" s="11"/>
      <c r="H177" s="10">
        <v>3</v>
      </c>
      <c r="I177" s="5" t="s">
        <v>23</v>
      </c>
      <c r="J177" s="11">
        <f t="shared" si="102"/>
        <v>16</v>
      </c>
      <c r="K177" s="11">
        <f t="shared" si="108"/>
        <v>350</v>
      </c>
      <c r="L177" s="11" t="str">
        <f t="shared" si="98"/>
        <v>破法2</v>
      </c>
      <c r="M177" s="11" t="str">
        <f t="shared" si="99"/>
        <v>蓝色破法</v>
      </c>
      <c r="N177" s="38">
        <f t="shared" si="103"/>
        <v>1</v>
      </c>
      <c r="O177" s="40" t="str">
        <f t="shared" si="104"/>
        <v>破法+350|商城购买及试练之塔积分兑换。</v>
      </c>
      <c r="P177" s="11">
        <f t="shared" si="105"/>
        <v>16</v>
      </c>
      <c r="V177" s="9" t="str">
        <f>AK$18&amp;$AB22</f>
        <v>减速精华4</v>
      </c>
      <c r="W177" s="12">
        <f>AK22</f>
        <v>0</v>
      </c>
    </row>
    <row r="178" spans="1:23" ht="17.25" thickBot="1">
      <c r="A178" s="3">
        <f t="shared" si="100"/>
        <v>820316</v>
      </c>
      <c r="B178" s="8" t="str">
        <f t="shared" si="97"/>
        <v>蓝色3级破法雕文</v>
      </c>
      <c r="C178" s="22">
        <v>2</v>
      </c>
      <c r="D178" s="10">
        <v>3</v>
      </c>
      <c r="E178" s="57" t="str">
        <f t="shared" si="101"/>
        <v>16_500</v>
      </c>
      <c r="F178" s="8" t="str">
        <f t="shared" si="113"/>
        <v>820416=3</v>
      </c>
      <c r="G178" s="11"/>
      <c r="H178" s="10">
        <v>3</v>
      </c>
      <c r="I178" s="5" t="s">
        <v>23</v>
      </c>
      <c r="J178" s="11">
        <f t="shared" si="102"/>
        <v>16</v>
      </c>
      <c r="K178" s="11">
        <f t="shared" si="108"/>
        <v>500</v>
      </c>
      <c r="L178" s="11" t="str">
        <f t="shared" si="98"/>
        <v>破法3</v>
      </c>
      <c r="M178" s="11" t="str">
        <f t="shared" si="99"/>
        <v>蓝色破法</v>
      </c>
      <c r="N178" s="38">
        <f t="shared" si="103"/>
        <v>1</v>
      </c>
      <c r="O178" s="40" t="str">
        <f t="shared" si="104"/>
        <v>破法+500|商城购买及试练之塔积分兑换。</v>
      </c>
      <c r="P178" s="11">
        <f t="shared" si="105"/>
        <v>16</v>
      </c>
      <c r="V178" s="9" t="str">
        <f>AK$18&amp;$AB23</f>
        <v>减速精华5</v>
      </c>
      <c r="W178" s="12">
        <f>AK23</f>
        <v>0</v>
      </c>
    </row>
    <row r="179" spans="1:23" ht="17.25" thickBot="1">
      <c r="A179" s="3">
        <f t="shared" si="100"/>
        <v>820416</v>
      </c>
      <c r="B179" s="8" t="str">
        <f t="shared" si="97"/>
        <v>蓝色4级破法雕文</v>
      </c>
      <c r="C179" s="22">
        <v>2</v>
      </c>
      <c r="D179" s="10">
        <v>4</v>
      </c>
      <c r="E179" s="57" t="str">
        <f t="shared" si="101"/>
        <v>16_650</v>
      </c>
      <c r="F179" s="8" t="str">
        <f t="shared" si="113"/>
        <v>820516=3</v>
      </c>
      <c r="G179" s="11"/>
      <c r="H179" s="10">
        <v>3</v>
      </c>
      <c r="I179" s="5" t="s">
        <v>23</v>
      </c>
      <c r="J179" s="11">
        <f t="shared" si="102"/>
        <v>16</v>
      </c>
      <c r="K179" s="11">
        <f t="shared" si="108"/>
        <v>650</v>
      </c>
      <c r="L179" s="11" t="str">
        <f t="shared" si="98"/>
        <v>破法4</v>
      </c>
      <c r="M179" s="11" t="str">
        <f t="shared" si="99"/>
        <v>蓝色破法</v>
      </c>
      <c r="N179" s="38">
        <f t="shared" si="103"/>
        <v>1</v>
      </c>
      <c r="O179" s="40" t="str">
        <f t="shared" si="104"/>
        <v>破法+650|商城购买及试练之塔积分兑换。</v>
      </c>
      <c r="P179" s="11">
        <f t="shared" si="105"/>
        <v>16</v>
      </c>
      <c r="V179" s="9" t="str">
        <f>AL$18&amp;$AB19</f>
        <v>击退精华1</v>
      </c>
      <c r="W179" s="12">
        <f>AL19</f>
        <v>0</v>
      </c>
    </row>
    <row r="180" spans="1:23" ht="17.25" thickBot="1">
      <c r="A180" s="3">
        <f t="shared" si="100"/>
        <v>820516</v>
      </c>
      <c r="B180" s="8" t="str">
        <f t="shared" si="97"/>
        <v>蓝色5级破法雕文</v>
      </c>
      <c r="C180" s="22">
        <v>2</v>
      </c>
      <c r="D180" s="10">
        <v>5</v>
      </c>
      <c r="E180" s="57" t="str">
        <f t="shared" si="101"/>
        <v>16_800</v>
      </c>
      <c r="F180" s="8" t="str">
        <f t="shared" si="113"/>
        <v>820616=3</v>
      </c>
      <c r="G180" s="11"/>
      <c r="H180" s="10">
        <v>3</v>
      </c>
      <c r="I180" s="5" t="s">
        <v>23</v>
      </c>
      <c r="J180" s="11">
        <f t="shared" si="102"/>
        <v>16</v>
      </c>
      <c r="K180" s="11">
        <f t="shared" si="108"/>
        <v>800</v>
      </c>
      <c r="L180" s="11" t="str">
        <f t="shared" si="98"/>
        <v>破法5</v>
      </c>
      <c r="M180" s="11" t="str">
        <f t="shared" si="99"/>
        <v>蓝色破法</v>
      </c>
      <c r="N180" s="38">
        <f t="shared" si="103"/>
        <v>1</v>
      </c>
      <c r="O180" s="40" t="str">
        <f t="shared" si="104"/>
        <v>破法+800|商城购买及试练之塔积分兑换。</v>
      </c>
      <c r="P180" s="11">
        <f t="shared" si="105"/>
        <v>16</v>
      </c>
      <c r="V180" s="9" t="str">
        <f>AL$18&amp;$AB20</f>
        <v>击退精华2</v>
      </c>
      <c r="W180" s="12">
        <f>AL20</f>
        <v>0</v>
      </c>
    </row>
    <row r="181" spans="1:23" ht="17.25" thickBot="1">
      <c r="A181" s="3">
        <f t="shared" si="100"/>
        <v>820616</v>
      </c>
      <c r="B181" s="8" t="str">
        <f t="shared" si="97"/>
        <v>蓝色6级破法雕文</v>
      </c>
      <c r="C181" s="22">
        <v>2</v>
      </c>
      <c r="D181" s="10">
        <v>6</v>
      </c>
      <c r="E181" s="57" t="str">
        <f t="shared" si="101"/>
        <v>16_950</v>
      </c>
      <c r="F181" s="8" t="str">
        <f t="shared" si="113"/>
        <v>820716=3</v>
      </c>
      <c r="G181" s="11"/>
      <c r="H181" s="10">
        <v>3</v>
      </c>
      <c r="I181" s="5" t="s">
        <v>23</v>
      </c>
      <c r="J181" s="11">
        <f t="shared" si="102"/>
        <v>16</v>
      </c>
      <c r="K181" s="11">
        <f t="shared" si="108"/>
        <v>950</v>
      </c>
      <c r="L181" s="11" t="str">
        <f t="shared" si="98"/>
        <v>破法6</v>
      </c>
      <c r="M181" s="11" t="str">
        <f t="shared" si="99"/>
        <v>蓝色破法</v>
      </c>
      <c r="N181" s="38">
        <f t="shared" si="103"/>
        <v>1</v>
      </c>
      <c r="O181" s="40" t="str">
        <f t="shared" si="104"/>
        <v>破法+950|商城购买及试练之塔积分兑换。</v>
      </c>
      <c r="P181" s="11">
        <f t="shared" si="105"/>
        <v>16</v>
      </c>
      <c r="V181" s="9" t="str">
        <f>AL$18&amp;$AB21</f>
        <v>击退精华3</v>
      </c>
      <c r="W181" s="12">
        <f>AL21</f>
        <v>0</v>
      </c>
    </row>
    <row r="182" spans="1:23" ht="17.25" thickBot="1">
      <c r="A182" s="3">
        <f t="shared" si="100"/>
        <v>820716</v>
      </c>
      <c r="B182" s="15" t="str">
        <f t="shared" si="97"/>
        <v>蓝色7级破法雕文</v>
      </c>
      <c r="C182" s="22">
        <v>2</v>
      </c>
      <c r="D182" s="16">
        <v>7</v>
      </c>
      <c r="E182" s="57" t="str">
        <f t="shared" si="101"/>
        <v>16_1100</v>
      </c>
      <c r="F182" s="15">
        <f>IF(H182=0,0,A171&amp;"="&amp;H182)</f>
        <v>0</v>
      </c>
      <c r="G182" s="17"/>
      <c r="H182" s="16">
        <v>0</v>
      </c>
      <c r="I182" s="5" t="s">
        <v>23</v>
      </c>
      <c r="J182" s="17">
        <f t="shared" si="102"/>
        <v>16</v>
      </c>
      <c r="K182" s="17">
        <f t="shared" si="108"/>
        <v>1100</v>
      </c>
      <c r="L182" s="17" t="str">
        <f t="shared" si="98"/>
        <v>破法7</v>
      </c>
      <c r="M182" s="17" t="str">
        <f t="shared" si="99"/>
        <v>蓝色破法</v>
      </c>
      <c r="N182" s="39">
        <f t="shared" si="103"/>
        <v>1</v>
      </c>
      <c r="O182" s="40" t="str">
        <f t="shared" si="104"/>
        <v>破法+1100|商城购买及试练之塔积分兑换。</v>
      </c>
      <c r="P182" s="11">
        <f t="shared" si="105"/>
        <v>16</v>
      </c>
      <c r="V182" s="9" t="str">
        <f>AL$18&amp;$AB22</f>
        <v>击退精华4</v>
      </c>
      <c r="W182" s="12">
        <f>AL22</f>
        <v>0</v>
      </c>
    </row>
    <row r="183" spans="1:23" ht="17.25" thickBot="1">
      <c r="A183" s="3">
        <f t="shared" si="100"/>
        <v>820133</v>
      </c>
      <c r="B183" s="4" t="str">
        <f t="shared" si="97"/>
        <v>蓝色1级暴击伤害雕文</v>
      </c>
      <c r="C183" s="22">
        <v>2</v>
      </c>
      <c r="D183" s="5">
        <v>1</v>
      </c>
      <c r="E183" s="57" t="str">
        <f t="shared" si="101"/>
        <v>33_4</v>
      </c>
      <c r="F183" s="4" t="str">
        <f t="shared" ref="F183:F188" si="114">IF(H183=0,0,A184&amp;"="&amp;H183)</f>
        <v>820233=3</v>
      </c>
      <c r="G183" s="6"/>
      <c r="H183" s="5">
        <v>3</v>
      </c>
      <c r="I183" s="5" t="s">
        <v>49</v>
      </c>
      <c r="J183" s="6">
        <f t="shared" si="102"/>
        <v>33</v>
      </c>
      <c r="K183" s="6">
        <f t="shared" si="108"/>
        <v>4</v>
      </c>
      <c r="L183" s="6" t="str">
        <f t="shared" si="98"/>
        <v>暴击伤害1</v>
      </c>
      <c r="M183" s="6" t="str">
        <f t="shared" si="99"/>
        <v>蓝色暴击伤害</v>
      </c>
      <c r="N183" s="37">
        <f t="shared" si="103"/>
        <v>0.5</v>
      </c>
      <c r="O183" s="40" t="str">
        <f t="shared" si="104"/>
        <v>暴击伤害+4|商城购买及试练之塔积分兑换。</v>
      </c>
      <c r="P183" s="11">
        <f t="shared" si="105"/>
        <v>33</v>
      </c>
      <c r="V183" s="9" t="str">
        <f>AL$18&amp;$AB23</f>
        <v>击退精华5</v>
      </c>
      <c r="W183" s="12">
        <f>AL23</f>
        <v>0</v>
      </c>
    </row>
    <row r="184" spans="1:23" ht="17.25" thickBot="1">
      <c r="A184" s="3">
        <f t="shared" si="100"/>
        <v>820233</v>
      </c>
      <c r="B184" s="8" t="str">
        <f t="shared" si="97"/>
        <v>蓝色2级暴击伤害雕文</v>
      </c>
      <c r="C184" s="22">
        <v>2</v>
      </c>
      <c r="D184" s="10">
        <v>2</v>
      </c>
      <c r="E184" s="57" t="str">
        <f t="shared" si="101"/>
        <v>33_5</v>
      </c>
      <c r="F184" s="8" t="str">
        <f t="shared" si="114"/>
        <v>820333=3</v>
      </c>
      <c r="G184" s="11"/>
      <c r="H184" s="10">
        <v>3</v>
      </c>
      <c r="I184" s="5" t="s">
        <v>49</v>
      </c>
      <c r="J184" s="11">
        <f t="shared" si="102"/>
        <v>33</v>
      </c>
      <c r="K184" s="11">
        <f t="shared" si="108"/>
        <v>5</v>
      </c>
      <c r="L184" s="11" t="str">
        <f t="shared" si="98"/>
        <v>暴击伤害2</v>
      </c>
      <c r="M184" s="11" t="str">
        <f t="shared" si="99"/>
        <v>蓝色暴击伤害</v>
      </c>
      <c r="N184" s="38">
        <f t="shared" si="103"/>
        <v>0.5</v>
      </c>
      <c r="O184" s="40" t="str">
        <f t="shared" si="104"/>
        <v>暴击伤害+5|商城购买及试练之塔积分兑换。</v>
      </c>
      <c r="P184" s="11">
        <f t="shared" si="105"/>
        <v>33</v>
      </c>
      <c r="V184" s="9" t="str">
        <f>AM$18&amp;$AB19</f>
        <v>眩晕精华1</v>
      </c>
      <c r="W184" s="12">
        <f>AM19</f>
        <v>0</v>
      </c>
    </row>
    <row r="185" spans="1:23" ht="17.25" thickBot="1">
      <c r="A185" s="3">
        <f t="shared" si="100"/>
        <v>820333</v>
      </c>
      <c r="B185" s="8" t="str">
        <f t="shared" si="97"/>
        <v>蓝色3级暴击伤害雕文</v>
      </c>
      <c r="C185" s="22">
        <v>2</v>
      </c>
      <c r="D185" s="10">
        <v>3</v>
      </c>
      <c r="E185" s="57" t="str">
        <f t="shared" si="101"/>
        <v>33_6</v>
      </c>
      <c r="F185" s="8" t="str">
        <f t="shared" si="114"/>
        <v>820433=3</v>
      </c>
      <c r="G185" s="11"/>
      <c r="H185" s="10">
        <v>3</v>
      </c>
      <c r="I185" s="5" t="s">
        <v>49</v>
      </c>
      <c r="J185" s="11">
        <f t="shared" si="102"/>
        <v>33</v>
      </c>
      <c r="K185" s="11">
        <f t="shared" si="108"/>
        <v>6</v>
      </c>
      <c r="L185" s="11" t="str">
        <f t="shared" si="98"/>
        <v>暴击伤害3</v>
      </c>
      <c r="M185" s="11" t="str">
        <f t="shared" si="99"/>
        <v>蓝色暴击伤害</v>
      </c>
      <c r="N185" s="38">
        <f t="shared" si="103"/>
        <v>0.5</v>
      </c>
      <c r="O185" s="40" t="str">
        <f t="shared" si="104"/>
        <v>暴击伤害+6|商城购买及试练之塔积分兑换。</v>
      </c>
      <c r="P185" s="11">
        <f t="shared" si="105"/>
        <v>33</v>
      </c>
      <c r="V185" s="9" t="str">
        <f>AM$18&amp;$AB20</f>
        <v>眩晕精华2</v>
      </c>
      <c r="W185" s="12">
        <f>AM20</f>
        <v>0</v>
      </c>
    </row>
    <row r="186" spans="1:23" ht="17.25" thickBot="1">
      <c r="A186" s="3">
        <f t="shared" si="100"/>
        <v>820433</v>
      </c>
      <c r="B186" s="8" t="str">
        <f t="shared" si="97"/>
        <v>蓝色4级暴击伤害雕文</v>
      </c>
      <c r="C186" s="22">
        <v>2</v>
      </c>
      <c r="D186" s="10">
        <v>4</v>
      </c>
      <c r="E186" s="57" t="str">
        <f t="shared" si="101"/>
        <v>33_7</v>
      </c>
      <c r="F186" s="8" t="str">
        <f t="shared" si="114"/>
        <v>820533=3</v>
      </c>
      <c r="G186" s="11"/>
      <c r="H186" s="10">
        <v>3</v>
      </c>
      <c r="I186" s="5" t="s">
        <v>49</v>
      </c>
      <c r="J186" s="11">
        <f t="shared" si="102"/>
        <v>33</v>
      </c>
      <c r="K186" s="11">
        <f t="shared" si="108"/>
        <v>7</v>
      </c>
      <c r="L186" s="11" t="str">
        <f t="shared" si="98"/>
        <v>暴击伤害4</v>
      </c>
      <c r="M186" s="11" t="str">
        <f t="shared" si="99"/>
        <v>蓝色暴击伤害</v>
      </c>
      <c r="N186" s="38">
        <f t="shared" si="103"/>
        <v>0.5</v>
      </c>
      <c r="O186" s="40" t="str">
        <f t="shared" si="104"/>
        <v>暴击伤害+7|商城购买及试练之塔积分兑换。</v>
      </c>
      <c r="P186" s="11">
        <f t="shared" si="105"/>
        <v>33</v>
      </c>
      <c r="V186" s="9" t="str">
        <f>AM$18&amp;$AB21</f>
        <v>眩晕精华3</v>
      </c>
      <c r="W186" s="12">
        <f>AM21</f>
        <v>0</v>
      </c>
    </row>
    <row r="187" spans="1:23" ht="17.25" thickBot="1">
      <c r="A187" s="3">
        <f t="shared" si="100"/>
        <v>820533</v>
      </c>
      <c r="B187" s="8" t="str">
        <f t="shared" si="97"/>
        <v>蓝色5级暴击伤害雕文</v>
      </c>
      <c r="C187" s="22">
        <v>2</v>
      </c>
      <c r="D187" s="10">
        <v>5</v>
      </c>
      <c r="E187" s="57" t="str">
        <f t="shared" si="101"/>
        <v>33_8</v>
      </c>
      <c r="F187" s="8" t="str">
        <f t="shared" si="114"/>
        <v>820633=3</v>
      </c>
      <c r="G187" s="11"/>
      <c r="H187" s="10">
        <v>3</v>
      </c>
      <c r="I187" s="5" t="s">
        <v>49</v>
      </c>
      <c r="J187" s="11">
        <f t="shared" si="102"/>
        <v>33</v>
      </c>
      <c r="K187" s="11">
        <f t="shared" si="108"/>
        <v>8</v>
      </c>
      <c r="L187" s="11" t="str">
        <f t="shared" si="98"/>
        <v>暴击伤害5</v>
      </c>
      <c r="M187" s="11" t="str">
        <f t="shared" si="99"/>
        <v>蓝色暴击伤害</v>
      </c>
      <c r="N187" s="38">
        <f t="shared" si="103"/>
        <v>0.5</v>
      </c>
      <c r="O187" s="40" t="str">
        <f t="shared" si="104"/>
        <v>暴击伤害+8|商城购买及试练之塔积分兑换。</v>
      </c>
      <c r="P187" s="11">
        <f t="shared" si="105"/>
        <v>33</v>
      </c>
      <c r="V187" s="9" t="str">
        <f>AM$18&amp;$AB22</f>
        <v>眩晕精华4</v>
      </c>
      <c r="W187" s="12">
        <f>AM22</f>
        <v>0</v>
      </c>
    </row>
    <row r="188" spans="1:23" ht="17.25" thickBot="1">
      <c r="A188" s="3">
        <f t="shared" si="100"/>
        <v>820633</v>
      </c>
      <c r="B188" s="8" t="str">
        <f t="shared" si="97"/>
        <v>蓝色6级暴击伤害雕文</v>
      </c>
      <c r="C188" s="22">
        <v>2</v>
      </c>
      <c r="D188" s="10">
        <v>6</v>
      </c>
      <c r="E188" s="57" t="str">
        <f t="shared" si="101"/>
        <v>33_9</v>
      </c>
      <c r="F188" s="8" t="str">
        <f t="shared" si="114"/>
        <v>820733=3</v>
      </c>
      <c r="G188" s="11"/>
      <c r="H188" s="10">
        <v>3</v>
      </c>
      <c r="I188" s="5" t="s">
        <v>49</v>
      </c>
      <c r="J188" s="11">
        <f t="shared" si="102"/>
        <v>33</v>
      </c>
      <c r="K188" s="11">
        <f t="shared" si="108"/>
        <v>9</v>
      </c>
      <c r="L188" s="11" t="str">
        <f t="shared" si="98"/>
        <v>暴击伤害6</v>
      </c>
      <c r="M188" s="11" t="str">
        <f t="shared" si="99"/>
        <v>蓝色暴击伤害</v>
      </c>
      <c r="N188" s="38">
        <f t="shared" si="103"/>
        <v>0.5</v>
      </c>
      <c r="O188" s="40" t="str">
        <f t="shared" si="104"/>
        <v>暴击伤害+9|商城购买及试练之塔积分兑换。</v>
      </c>
      <c r="P188" s="11">
        <f t="shared" si="105"/>
        <v>33</v>
      </c>
      <c r="V188" s="14" t="str">
        <f>AM$18&amp;$AB23</f>
        <v>眩晕精华5</v>
      </c>
      <c r="W188" s="18">
        <f>AM23</f>
        <v>0</v>
      </c>
    </row>
    <row r="189" spans="1:23" ht="17.25" thickBot="1">
      <c r="A189" s="3">
        <f t="shared" si="100"/>
        <v>820733</v>
      </c>
      <c r="B189" s="15" t="str">
        <f t="shared" si="97"/>
        <v>蓝色7级暴击伤害雕文</v>
      </c>
      <c r="C189" s="22">
        <v>2</v>
      </c>
      <c r="D189" s="16">
        <v>7</v>
      </c>
      <c r="E189" s="57" t="str">
        <f t="shared" si="101"/>
        <v>33_10</v>
      </c>
      <c r="F189" s="15">
        <f>IF(H189=0,0,A178&amp;"="&amp;H189)</f>
        <v>0</v>
      </c>
      <c r="G189" s="17"/>
      <c r="H189" s="16">
        <v>0</v>
      </c>
      <c r="I189" s="5" t="s">
        <v>49</v>
      </c>
      <c r="J189" s="17">
        <f t="shared" si="102"/>
        <v>33</v>
      </c>
      <c r="K189" s="17">
        <f t="shared" si="108"/>
        <v>10</v>
      </c>
      <c r="L189" s="17" t="str">
        <f t="shared" si="98"/>
        <v>暴击伤害7</v>
      </c>
      <c r="M189" s="17" t="str">
        <f t="shared" si="99"/>
        <v>蓝色暴击伤害</v>
      </c>
      <c r="N189" s="39">
        <f t="shared" si="103"/>
        <v>0.5</v>
      </c>
      <c r="O189" s="40" t="str">
        <f t="shared" si="104"/>
        <v>暴击伤害+10|商城购买及试练之塔积分兑换。</v>
      </c>
      <c r="P189" s="11">
        <f t="shared" si="105"/>
        <v>33</v>
      </c>
    </row>
    <row r="190" spans="1:23" ht="17.25" thickBot="1">
      <c r="A190" s="3">
        <f t="shared" si="100"/>
        <v>830104</v>
      </c>
      <c r="B190" s="21" t="str">
        <f t="shared" si="97"/>
        <v>黄色1级生命符印</v>
      </c>
      <c r="C190" s="22">
        <v>3</v>
      </c>
      <c r="D190" s="22">
        <v>1</v>
      </c>
      <c r="E190" s="57" t="str">
        <f t="shared" si="101"/>
        <v>4_3500</v>
      </c>
      <c r="F190" s="21" t="str">
        <f t="shared" ref="F190:F195" si="115">IF(H190=0,0,A191&amp;"="&amp;H190)</f>
        <v>830204=3</v>
      </c>
      <c r="G190" s="28"/>
      <c r="H190" s="22">
        <v>3</v>
      </c>
      <c r="I190" s="22" t="s">
        <v>13</v>
      </c>
      <c r="J190" s="28">
        <f t="shared" si="102"/>
        <v>4</v>
      </c>
      <c r="K190" s="28">
        <f t="shared" si="108"/>
        <v>3500</v>
      </c>
      <c r="L190" s="28" t="str">
        <f t="shared" si="98"/>
        <v>生命1</v>
      </c>
      <c r="M190" s="28" t="str">
        <f t="shared" si="99"/>
        <v>黄色生命</v>
      </c>
      <c r="N190" s="40">
        <f t="shared" si="103"/>
        <v>1</v>
      </c>
      <c r="O190" s="40" t="str">
        <f t="shared" si="104"/>
        <v>生命+3500|商城购买及试练之塔积分兑换。</v>
      </c>
      <c r="P190" s="11">
        <f t="shared" si="105"/>
        <v>4</v>
      </c>
    </row>
    <row r="191" spans="1:23" ht="17.25" thickBot="1">
      <c r="A191" s="3">
        <f t="shared" si="100"/>
        <v>830204</v>
      </c>
      <c r="B191" s="8" t="str">
        <f t="shared" si="97"/>
        <v>黄色2级生命符印</v>
      </c>
      <c r="C191" s="22">
        <v>3</v>
      </c>
      <c r="D191" s="10">
        <v>2</v>
      </c>
      <c r="E191" s="57" t="str">
        <f t="shared" si="101"/>
        <v>4_6500</v>
      </c>
      <c r="F191" s="8" t="str">
        <f t="shared" si="115"/>
        <v>830304=3</v>
      </c>
      <c r="G191" s="11"/>
      <c r="H191" s="10">
        <v>3</v>
      </c>
      <c r="I191" s="10" t="s">
        <v>13</v>
      </c>
      <c r="J191" s="11">
        <f t="shared" si="102"/>
        <v>4</v>
      </c>
      <c r="K191" s="11">
        <f t="shared" si="108"/>
        <v>6500</v>
      </c>
      <c r="L191" s="11" t="str">
        <f t="shared" si="98"/>
        <v>生命2</v>
      </c>
      <c r="M191" s="11" t="str">
        <f t="shared" si="99"/>
        <v>黄色生命</v>
      </c>
      <c r="N191" s="38">
        <f t="shared" si="103"/>
        <v>1</v>
      </c>
      <c r="O191" s="40" t="str">
        <f t="shared" si="104"/>
        <v>生命+6500|商城购买及试练之塔积分兑换。</v>
      </c>
      <c r="P191" s="11">
        <f t="shared" si="105"/>
        <v>4</v>
      </c>
    </row>
    <row r="192" spans="1:23" ht="17.25" thickBot="1">
      <c r="A192" s="3">
        <f t="shared" si="100"/>
        <v>830304</v>
      </c>
      <c r="B192" s="8" t="str">
        <f t="shared" si="97"/>
        <v>黄色3级生命符印</v>
      </c>
      <c r="C192" s="22">
        <v>3</v>
      </c>
      <c r="D192" s="10">
        <v>3</v>
      </c>
      <c r="E192" s="57" t="str">
        <f t="shared" si="101"/>
        <v>4_9500</v>
      </c>
      <c r="F192" s="8" t="str">
        <f t="shared" si="115"/>
        <v>830404=3</v>
      </c>
      <c r="G192" s="11"/>
      <c r="H192" s="10">
        <v>3</v>
      </c>
      <c r="I192" s="10" t="s">
        <v>13</v>
      </c>
      <c r="J192" s="11">
        <f t="shared" si="102"/>
        <v>4</v>
      </c>
      <c r="K192" s="11">
        <f t="shared" si="108"/>
        <v>9500</v>
      </c>
      <c r="L192" s="11" t="str">
        <f t="shared" si="98"/>
        <v>生命3</v>
      </c>
      <c r="M192" s="11" t="str">
        <f t="shared" si="99"/>
        <v>黄色生命</v>
      </c>
      <c r="N192" s="38">
        <f t="shared" si="103"/>
        <v>1</v>
      </c>
      <c r="O192" s="40" t="str">
        <f t="shared" si="104"/>
        <v>生命+9500|商城购买及试练之塔积分兑换。</v>
      </c>
      <c r="P192" s="11">
        <f t="shared" si="105"/>
        <v>4</v>
      </c>
    </row>
    <row r="193" spans="1:16" ht="17.25" thickBot="1">
      <c r="A193" s="3">
        <f t="shared" si="100"/>
        <v>830404</v>
      </c>
      <c r="B193" s="8" t="str">
        <f t="shared" si="97"/>
        <v>黄色4级生命符印</v>
      </c>
      <c r="C193" s="22">
        <v>3</v>
      </c>
      <c r="D193" s="10">
        <v>4</v>
      </c>
      <c r="E193" s="57" t="str">
        <f t="shared" si="101"/>
        <v>4_13000</v>
      </c>
      <c r="F193" s="8" t="str">
        <f t="shared" si="115"/>
        <v>830504=3</v>
      </c>
      <c r="G193" s="11"/>
      <c r="H193" s="10">
        <v>3</v>
      </c>
      <c r="I193" s="10" t="s">
        <v>13</v>
      </c>
      <c r="J193" s="11">
        <f t="shared" si="102"/>
        <v>4</v>
      </c>
      <c r="K193" s="11">
        <f t="shared" si="108"/>
        <v>13000</v>
      </c>
      <c r="L193" s="11" t="str">
        <f t="shared" si="98"/>
        <v>生命4</v>
      </c>
      <c r="M193" s="11" t="str">
        <f t="shared" si="99"/>
        <v>黄色生命</v>
      </c>
      <c r="N193" s="38">
        <f t="shared" si="103"/>
        <v>1</v>
      </c>
      <c r="O193" s="40" t="str">
        <f t="shared" si="104"/>
        <v>生命+13000|商城购买及试练之塔积分兑换。</v>
      </c>
      <c r="P193" s="11">
        <f t="shared" si="105"/>
        <v>4</v>
      </c>
    </row>
    <row r="194" spans="1:16" ht="17.25" thickBot="1">
      <c r="A194" s="3">
        <f t="shared" si="100"/>
        <v>830504</v>
      </c>
      <c r="B194" s="8" t="str">
        <f t="shared" si="97"/>
        <v>黄色5级生命符印</v>
      </c>
      <c r="C194" s="22">
        <v>3</v>
      </c>
      <c r="D194" s="10">
        <v>5</v>
      </c>
      <c r="E194" s="57" t="str">
        <f t="shared" si="101"/>
        <v>4_16000</v>
      </c>
      <c r="F194" s="8" t="str">
        <f t="shared" si="115"/>
        <v>830604=3</v>
      </c>
      <c r="G194" s="11"/>
      <c r="H194" s="10">
        <v>3</v>
      </c>
      <c r="I194" s="10" t="s">
        <v>13</v>
      </c>
      <c r="J194" s="11">
        <f t="shared" si="102"/>
        <v>4</v>
      </c>
      <c r="K194" s="11">
        <f t="shared" si="108"/>
        <v>16000</v>
      </c>
      <c r="L194" s="11" t="str">
        <f t="shared" si="98"/>
        <v>生命5</v>
      </c>
      <c r="M194" s="11" t="str">
        <f t="shared" si="99"/>
        <v>黄色生命</v>
      </c>
      <c r="N194" s="38">
        <f t="shared" si="103"/>
        <v>1</v>
      </c>
      <c r="O194" s="40" t="str">
        <f t="shared" si="104"/>
        <v>生命+16000|商城购买及试练之塔积分兑换。</v>
      </c>
      <c r="P194" s="11">
        <f t="shared" si="105"/>
        <v>4</v>
      </c>
    </row>
    <row r="195" spans="1:16" ht="17.25" thickBot="1">
      <c r="A195" s="3">
        <f t="shared" si="100"/>
        <v>830604</v>
      </c>
      <c r="B195" s="8" t="str">
        <f t="shared" ref="B195:B258" si="116">VLOOKUP(C195,$AB$2:$AD$5,2,FALSE)&amp;D195&amp;"级"&amp;I195&amp;VLOOKUP(C195,$AB$2:$AD$5,3,FALSE)</f>
        <v>黄色6级生命符印</v>
      </c>
      <c r="C195" s="22">
        <v>3</v>
      </c>
      <c r="D195" s="10">
        <v>6</v>
      </c>
      <c r="E195" s="57" t="str">
        <f t="shared" si="101"/>
        <v>4_19000</v>
      </c>
      <c r="F195" s="8" t="str">
        <f t="shared" si="115"/>
        <v>830704=3</v>
      </c>
      <c r="G195" s="11"/>
      <c r="H195" s="10">
        <v>3</v>
      </c>
      <c r="I195" s="10" t="s">
        <v>13</v>
      </c>
      <c r="J195" s="11">
        <f t="shared" si="102"/>
        <v>4</v>
      </c>
      <c r="K195" s="11">
        <f t="shared" si="108"/>
        <v>19000</v>
      </c>
      <c r="L195" s="11" t="str">
        <f t="shared" ref="L195:L258" si="117">I195&amp;D195</f>
        <v>生命6</v>
      </c>
      <c r="M195" s="11" t="str">
        <f t="shared" ref="M195:M258" si="118">VLOOKUP(C195,$AB$2:$AC$5,2,FALSE)&amp;I195</f>
        <v>黄色生命</v>
      </c>
      <c r="N195" s="38">
        <f t="shared" si="103"/>
        <v>1</v>
      </c>
      <c r="O195" s="40" t="str">
        <f t="shared" si="104"/>
        <v>生命+19000|商城购买及试练之塔积分兑换。</v>
      </c>
      <c r="P195" s="11">
        <f t="shared" si="105"/>
        <v>4</v>
      </c>
    </row>
    <row r="196" spans="1:16" ht="17.25" thickBot="1">
      <c r="A196" s="3">
        <f t="shared" ref="A196:A259" si="119">800000+C196*10000+D196*100+P196</f>
        <v>830704</v>
      </c>
      <c r="B196" s="15" t="str">
        <f t="shared" si="116"/>
        <v>黄色7级生命符印</v>
      </c>
      <c r="C196" s="22">
        <v>3</v>
      </c>
      <c r="D196" s="16">
        <v>7</v>
      </c>
      <c r="E196" s="57" t="str">
        <f t="shared" ref="E196:E259" si="120">J196&amp;"_"&amp;K196</f>
        <v>4_22000</v>
      </c>
      <c r="F196" s="15">
        <f>IF(H196=0,0,A185&amp;"="&amp;H196)</f>
        <v>0</v>
      </c>
      <c r="G196" s="17"/>
      <c r="H196" s="16">
        <v>0</v>
      </c>
      <c r="I196" s="16" t="s">
        <v>13</v>
      </c>
      <c r="J196" s="17">
        <f t="shared" ref="J196:J259" si="121">VLOOKUP(I196,$R$1:$S$30,2,FALSE)</f>
        <v>4</v>
      </c>
      <c r="K196" s="17">
        <f t="shared" si="108"/>
        <v>22000</v>
      </c>
      <c r="L196" s="17" t="str">
        <f t="shared" si="117"/>
        <v>生命7</v>
      </c>
      <c r="M196" s="17" t="str">
        <f t="shared" si="118"/>
        <v>黄色生命</v>
      </c>
      <c r="N196" s="39">
        <f t="shared" ref="N196:N259" si="122">VLOOKUP(M196,$Y$1:$Z$120,2,FALSE)</f>
        <v>1</v>
      </c>
      <c r="O196" s="40" t="str">
        <f t="shared" ref="O196:O259" si="123">I196&amp;"+"&amp;K196&amp;"|商城购买及试练之塔积分兑换。"</f>
        <v>生命+22000|商城购买及试练之塔积分兑换。</v>
      </c>
      <c r="P196" s="11">
        <f t="shared" ref="P196:P259" si="124">VLOOKUP(I196,$R$1:$T$30,3,FALSE)</f>
        <v>4</v>
      </c>
    </row>
    <row r="197" spans="1:16" ht="17.25" thickBot="1">
      <c r="A197" s="3">
        <f t="shared" si="119"/>
        <v>830105</v>
      </c>
      <c r="B197" s="4" t="str">
        <f t="shared" si="116"/>
        <v>黄色1级物攻符印</v>
      </c>
      <c r="C197" s="22">
        <v>3</v>
      </c>
      <c r="D197" s="5">
        <v>1</v>
      </c>
      <c r="E197" s="57" t="str">
        <f t="shared" si="120"/>
        <v>5_175</v>
      </c>
      <c r="F197" s="4" t="str">
        <f t="shared" ref="F197:F202" si="125">IF(H197=0,0,A198&amp;"="&amp;H197)</f>
        <v>830205=3</v>
      </c>
      <c r="G197" s="6"/>
      <c r="H197" s="5">
        <v>3</v>
      </c>
      <c r="I197" s="5" t="s">
        <v>14</v>
      </c>
      <c r="J197" s="6">
        <f t="shared" si="121"/>
        <v>5</v>
      </c>
      <c r="K197" s="6">
        <f t="shared" si="108"/>
        <v>175</v>
      </c>
      <c r="L197" s="6" t="str">
        <f t="shared" si="117"/>
        <v>物攻1</v>
      </c>
      <c r="M197" s="6" t="str">
        <f t="shared" si="118"/>
        <v>黄色物攻</v>
      </c>
      <c r="N197" s="37">
        <f t="shared" si="122"/>
        <v>0.5</v>
      </c>
      <c r="O197" s="40" t="str">
        <f t="shared" si="123"/>
        <v>物攻+175|商城购买及试练之塔积分兑换。</v>
      </c>
      <c r="P197" s="11">
        <f t="shared" si="124"/>
        <v>5</v>
      </c>
    </row>
    <row r="198" spans="1:16" ht="17.25" thickBot="1">
      <c r="A198" s="3">
        <f t="shared" si="119"/>
        <v>830205</v>
      </c>
      <c r="B198" s="8" t="str">
        <f t="shared" si="116"/>
        <v>黄色2级物攻符印</v>
      </c>
      <c r="C198" s="22">
        <v>3</v>
      </c>
      <c r="D198" s="10">
        <v>2</v>
      </c>
      <c r="E198" s="57" t="str">
        <f t="shared" si="120"/>
        <v>5_325</v>
      </c>
      <c r="F198" s="8" t="str">
        <f t="shared" si="125"/>
        <v>830305=3</v>
      </c>
      <c r="G198" s="11"/>
      <c r="H198" s="10">
        <v>3</v>
      </c>
      <c r="I198" s="5" t="s">
        <v>14</v>
      </c>
      <c r="J198" s="11">
        <f t="shared" si="121"/>
        <v>5</v>
      </c>
      <c r="K198" s="11">
        <f t="shared" si="108"/>
        <v>325</v>
      </c>
      <c r="L198" s="11" t="str">
        <f t="shared" si="117"/>
        <v>物攻2</v>
      </c>
      <c r="M198" s="11" t="str">
        <f t="shared" si="118"/>
        <v>黄色物攻</v>
      </c>
      <c r="N198" s="38">
        <f t="shared" si="122"/>
        <v>0.5</v>
      </c>
      <c r="O198" s="40" t="str">
        <f t="shared" si="123"/>
        <v>物攻+325|商城购买及试练之塔积分兑换。</v>
      </c>
      <c r="P198" s="11">
        <f t="shared" si="124"/>
        <v>5</v>
      </c>
    </row>
    <row r="199" spans="1:16" ht="17.25" thickBot="1">
      <c r="A199" s="3">
        <f t="shared" si="119"/>
        <v>830305</v>
      </c>
      <c r="B199" s="8" t="str">
        <f t="shared" si="116"/>
        <v>黄色3级物攻符印</v>
      </c>
      <c r="C199" s="22">
        <v>3</v>
      </c>
      <c r="D199" s="10">
        <v>3</v>
      </c>
      <c r="E199" s="57" t="str">
        <f t="shared" si="120"/>
        <v>5_475</v>
      </c>
      <c r="F199" s="8" t="str">
        <f t="shared" si="125"/>
        <v>830405=3</v>
      </c>
      <c r="G199" s="11"/>
      <c r="H199" s="10">
        <v>3</v>
      </c>
      <c r="I199" s="5" t="s">
        <v>14</v>
      </c>
      <c r="J199" s="11">
        <f t="shared" si="121"/>
        <v>5</v>
      </c>
      <c r="K199" s="11">
        <f t="shared" si="108"/>
        <v>475</v>
      </c>
      <c r="L199" s="11" t="str">
        <f t="shared" si="117"/>
        <v>物攻3</v>
      </c>
      <c r="M199" s="11" t="str">
        <f t="shared" si="118"/>
        <v>黄色物攻</v>
      </c>
      <c r="N199" s="38">
        <f t="shared" si="122"/>
        <v>0.5</v>
      </c>
      <c r="O199" s="40" t="str">
        <f t="shared" si="123"/>
        <v>物攻+475|商城购买及试练之塔积分兑换。</v>
      </c>
      <c r="P199" s="11">
        <f t="shared" si="124"/>
        <v>5</v>
      </c>
    </row>
    <row r="200" spans="1:16" ht="17.25" thickBot="1">
      <c r="A200" s="3">
        <f t="shared" si="119"/>
        <v>830405</v>
      </c>
      <c r="B200" s="8" t="str">
        <f t="shared" si="116"/>
        <v>黄色4级物攻符印</v>
      </c>
      <c r="C200" s="22">
        <v>3</v>
      </c>
      <c r="D200" s="10">
        <v>4</v>
      </c>
      <c r="E200" s="57" t="str">
        <f t="shared" si="120"/>
        <v>5_650</v>
      </c>
      <c r="F200" s="8" t="str">
        <f t="shared" si="125"/>
        <v>830505=3</v>
      </c>
      <c r="G200" s="11"/>
      <c r="H200" s="10">
        <v>3</v>
      </c>
      <c r="I200" s="5" t="s">
        <v>14</v>
      </c>
      <c r="J200" s="11">
        <f t="shared" si="121"/>
        <v>5</v>
      </c>
      <c r="K200" s="11">
        <f t="shared" si="108"/>
        <v>650</v>
      </c>
      <c r="L200" s="11" t="str">
        <f t="shared" si="117"/>
        <v>物攻4</v>
      </c>
      <c r="M200" s="11" t="str">
        <f t="shared" si="118"/>
        <v>黄色物攻</v>
      </c>
      <c r="N200" s="38">
        <f t="shared" si="122"/>
        <v>0.5</v>
      </c>
      <c r="O200" s="40" t="str">
        <f t="shared" si="123"/>
        <v>物攻+650|商城购买及试练之塔积分兑换。</v>
      </c>
      <c r="P200" s="11">
        <f t="shared" si="124"/>
        <v>5</v>
      </c>
    </row>
    <row r="201" spans="1:16" ht="17.25" thickBot="1">
      <c r="A201" s="3">
        <f t="shared" si="119"/>
        <v>830505</v>
      </c>
      <c r="B201" s="8" t="str">
        <f t="shared" si="116"/>
        <v>黄色5级物攻符印</v>
      </c>
      <c r="C201" s="22">
        <v>3</v>
      </c>
      <c r="D201" s="10">
        <v>5</v>
      </c>
      <c r="E201" s="57" t="str">
        <f t="shared" si="120"/>
        <v>5_800</v>
      </c>
      <c r="F201" s="8" t="str">
        <f t="shared" si="125"/>
        <v>830605=3</v>
      </c>
      <c r="G201" s="11"/>
      <c r="H201" s="10">
        <v>3</v>
      </c>
      <c r="I201" s="5" t="s">
        <v>14</v>
      </c>
      <c r="J201" s="11">
        <f t="shared" si="121"/>
        <v>5</v>
      </c>
      <c r="K201" s="11">
        <f t="shared" si="108"/>
        <v>800</v>
      </c>
      <c r="L201" s="11" t="str">
        <f t="shared" si="117"/>
        <v>物攻5</v>
      </c>
      <c r="M201" s="11" t="str">
        <f t="shared" si="118"/>
        <v>黄色物攻</v>
      </c>
      <c r="N201" s="38">
        <f t="shared" si="122"/>
        <v>0.5</v>
      </c>
      <c r="O201" s="40" t="str">
        <f t="shared" si="123"/>
        <v>物攻+800|商城购买及试练之塔积分兑换。</v>
      </c>
      <c r="P201" s="11">
        <f t="shared" si="124"/>
        <v>5</v>
      </c>
    </row>
    <row r="202" spans="1:16" ht="17.25" thickBot="1">
      <c r="A202" s="3">
        <f t="shared" si="119"/>
        <v>830605</v>
      </c>
      <c r="B202" s="8" t="str">
        <f t="shared" si="116"/>
        <v>黄色6级物攻符印</v>
      </c>
      <c r="C202" s="22">
        <v>3</v>
      </c>
      <c r="D202" s="10">
        <v>6</v>
      </c>
      <c r="E202" s="57" t="str">
        <f t="shared" si="120"/>
        <v>5_950</v>
      </c>
      <c r="F202" s="8" t="str">
        <f t="shared" si="125"/>
        <v>830705=3</v>
      </c>
      <c r="G202" s="11"/>
      <c r="H202" s="10">
        <v>3</v>
      </c>
      <c r="I202" s="5" t="s">
        <v>14</v>
      </c>
      <c r="J202" s="11">
        <f t="shared" si="121"/>
        <v>5</v>
      </c>
      <c r="K202" s="11">
        <f t="shared" si="108"/>
        <v>950</v>
      </c>
      <c r="L202" s="11" t="str">
        <f t="shared" si="117"/>
        <v>物攻6</v>
      </c>
      <c r="M202" s="11" t="str">
        <f t="shared" si="118"/>
        <v>黄色物攻</v>
      </c>
      <c r="N202" s="38">
        <f t="shared" si="122"/>
        <v>0.5</v>
      </c>
      <c r="O202" s="40" t="str">
        <f t="shared" si="123"/>
        <v>物攻+950|商城购买及试练之塔积分兑换。</v>
      </c>
      <c r="P202" s="11">
        <f t="shared" si="124"/>
        <v>5</v>
      </c>
    </row>
    <row r="203" spans="1:16" ht="17.25" thickBot="1">
      <c r="A203" s="3">
        <f t="shared" si="119"/>
        <v>830705</v>
      </c>
      <c r="B203" s="15" t="str">
        <f t="shared" si="116"/>
        <v>黄色7级物攻符印</v>
      </c>
      <c r="C203" s="22">
        <v>3</v>
      </c>
      <c r="D203" s="16">
        <v>7</v>
      </c>
      <c r="E203" s="57" t="str">
        <f t="shared" si="120"/>
        <v>5_1100</v>
      </c>
      <c r="F203" s="15">
        <f>IF(H203=0,0,A192&amp;"="&amp;H203)</f>
        <v>0</v>
      </c>
      <c r="G203" s="17"/>
      <c r="H203" s="16">
        <v>0</v>
      </c>
      <c r="I203" s="5" t="s">
        <v>14</v>
      </c>
      <c r="J203" s="17">
        <f t="shared" si="121"/>
        <v>5</v>
      </c>
      <c r="K203" s="17">
        <f t="shared" si="108"/>
        <v>1100</v>
      </c>
      <c r="L203" s="17" t="str">
        <f t="shared" si="117"/>
        <v>物攻7</v>
      </c>
      <c r="M203" s="17" t="str">
        <f t="shared" si="118"/>
        <v>黄色物攻</v>
      </c>
      <c r="N203" s="39">
        <f t="shared" si="122"/>
        <v>0.5</v>
      </c>
      <c r="O203" s="40" t="str">
        <f t="shared" si="123"/>
        <v>物攻+1100|商城购买及试练之塔积分兑换。</v>
      </c>
      <c r="P203" s="11">
        <f t="shared" si="124"/>
        <v>5</v>
      </c>
    </row>
    <row r="204" spans="1:16" ht="17.25" thickBot="1">
      <c r="A204" s="3">
        <f t="shared" si="119"/>
        <v>830106</v>
      </c>
      <c r="B204" s="4" t="str">
        <f t="shared" si="116"/>
        <v>黄色1级护甲符印</v>
      </c>
      <c r="C204" s="22">
        <v>3</v>
      </c>
      <c r="D204" s="5">
        <v>1</v>
      </c>
      <c r="E204" s="57" t="str">
        <f t="shared" si="120"/>
        <v>6_250</v>
      </c>
      <c r="F204" s="4" t="str">
        <f t="shared" ref="F204:F209" si="126">IF(H204=0,0,A205&amp;"="&amp;H204)</f>
        <v>830206=3</v>
      </c>
      <c r="G204" s="6"/>
      <c r="H204" s="5">
        <v>3</v>
      </c>
      <c r="I204" s="5" t="s">
        <v>15</v>
      </c>
      <c r="J204" s="6">
        <f t="shared" si="121"/>
        <v>6</v>
      </c>
      <c r="K204" s="6">
        <f t="shared" si="108"/>
        <v>250</v>
      </c>
      <c r="L204" s="6" t="str">
        <f t="shared" si="117"/>
        <v>护甲1</v>
      </c>
      <c r="M204" s="6" t="str">
        <f t="shared" si="118"/>
        <v>黄色护甲</v>
      </c>
      <c r="N204" s="37">
        <f t="shared" si="122"/>
        <v>1</v>
      </c>
      <c r="O204" s="40" t="str">
        <f t="shared" si="123"/>
        <v>护甲+250|商城购买及试练之塔积分兑换。</v>
      </c>
      <c r="P204" s="11">
        <f t="shared" si="124"/>
        <v>6</v>
      </c>
    </row>
    <row r="205" spans="1:16" ht="17.25" thickBot="1">
      <c r="A205" s="3">
        <f t="shared" si="119"/>
        <v>830206</v>
      </c>
      <c r="B205" s="8" t="str">
        <f t="shared" si="116"/>
        <v>黄色2级护甲符印</v>
      </c>
      <c r="C205" s="22">
        <v>3</v>
      </c>
      <c r="D205" s="10">
        <v>2</v>
      </c>
      <c r="E205" s="57" t="str">
        <f t="shared" si="120"/>
        <v>6_500</v>
      </c>
      <c r="F205" s="8" t="str">
        <f t="shared" si="126"/>
        <v>830306=3</v>
      </c>
      <c r="G205" s="11"/>
      <c r="H205" s="10">
        <v>3</v>
      </c>
      <c r="I205" s="5" t="s">
        <v>15</v>
      </c>
      <c r="J205" s="11">
        <f t="shared" si="121"/>
        <v>6</v>
      </c>
      <c r="K205" s="11">
        <f t="shared" si="108"/>
        <v>500</v>
      </c>
      <c r="L205" s="11" t="str">
        <f t="shared" si="117"/>
        <v>护甲2</v>
      </c>
      <c r="M205" s="11" t="str">
        <f t="shared" si="118"/>
        <v>黄色护甲</v>
      </c>
      <c r="N205" s="38">
        <f t="shared" si="122"/>
        <v>1</v>
      </c>
      <c r="O205" s="40" t="str">
        <f t="shared" si="123"/>
        <v>护甲+500|商城购买及试练之塔积分兑换。</v>
      </c>
      <c r="P205" s="11">
        <f t="shared" si="124"/>
        <v>6</v>
      </c>
    </row>
    <row r="206" spans="1:16" ht="17.25" thickBot="1">
      <c r="A206" s="3">
        <f t="shared" si="119"/>
        <v>830306</v>
      </c>
      <c r="B206" s="8" t="str">
        <f t="shared" si="116"/>
        <v>黄色3级护甲符印</v>
      </c>
      <c r="C206" s="22">
        <v>3</v>
      </c>
      <c r="D206" s="10">
        <v>3</v>
      </c>
      <c r="E206" s="57" t="str">
        <f t="shared" si="120"/>
        <v>6_750</v>
      </c>
      <c r="F206" s="8" t="str">
        <f t="shared" si="126"/>
        <v>830406=3</v>
      </c>
      <c r="G206" s="11"/>
      <c r="H206" s="10">
        <v>3</v>
      </c>
      <c r="I206" s="5" t="s">
        <v>15</v>
      </c>
      <c r="J206" s="11">
        <f t="shared" si="121"/>
        <v>6</v>
      </c>
      <c r="K206" s="11">
        <f t="shared" si="108"/>
        <v>750</v>
      </c>
      <c r="L206" s="11" t="str">
        <f t="shared" si="117"/>
        <v>护甲3</v>
      </c>
      <c r="M206" s="11" t="str">
        <f t="shared" si="118"/>
        <v>黄色护甲</v>
      </c>
      <c r="N206" s="38">
        <f t="shared" si="122"/>
        <v>1</v>
      </c>
      <c r="O206" s="40" t="str">
        <f t="shared" si="123"/>
        <v>护甲+750|商城购买及试练之塔积分兑换。</v>
      </c>
      <c r="P206" s="11">
        <f t="shared" si="124"/>
        <v>6</v>
      </c>
    </row>
    <row r="207" spans="1:16" ht="17.25" thickBot="1">
      <c r="A207" s="3">
        <f t="shared" si="119"/>
        <v>830406</v>
      </c>
      <c r="B207" s="8" t="str">
        <f t="shared" si="116"/>
        <v>黄色4级护甲符印</v>
      </c>
      <c r="C207" s="22">
        <v>3</v>
      </c>
      <c r="D207" s="10">
        <v>4</v>
      </c>
      <c r="E207" s="57" t="str">
        <f t="shared" si="120"/>
        <v>6_950</v>
      </c>
      <c r="F207" s="8" t="str">
        <f t="shared" si="126"/>
        <v>830506=3</v>
      </c>
      <c r="G207" s="11"/>
      <c r="H207" s="10">
        <v>3</v>
      </c>
      <c r="I207" s="5" t="s">
        <v>15</v>
      </c>
      <c r="J207" s="11">
        <f t="shared" si="121"/>
        <v>6</v>
      </c>
      <c r="K207" s="11">
        <f t="shared" ref="K207:K270" si="127">ROUND(VLOOKUP(L207,$V$1:$W$188,2,FALSE)*N207,0)</f>
        <v>950</v>
      </c>
      <c r="L207" s="11" t="str">
        <f t="shared" si="117"/>
        <v>护甲4</v>
      </c>
      <c r="M207" s="11" t="str">
        <f t="shared" si="118"/>
        <v>黄色护甲</v>
      </c>
      <c r="N207" s="38">
        <f t="shared" si="122"/>
        <v>1</v>
      </c>
      <c r="O207" s="40" t="str">
        <f t="shared" si="123"/>
        <v>护甲+950|商城购买及试练之塔积分兑换。</v>
      </c>
      <c r="P207" s="11">
        <f t="shared" si="124"/>
        <v>6</v>
      </c>
    </row>
    <row r="208" spans="1:16" ht="17.25" thickBot="1">
      <c r="A208" s="3">
        <f t="shared" si="119"/>
        <v>830506</v>
      </c>
      <c r="B208" s="8" t="str">
        <f t="shared" si="116"/>
        <v>黄色5级护甲符印</v>
      </c>
      <c r="C208" s="22">
        <v>3</v>
      </c>
      <c r="D208" s="10">
        <v>5</v>
      </c>
      <c r="E208" s="57" t="str">
        <f t="shared" si="120"/>
        <v>6_1200</v>
      </c>
      <c r="F208" s="8" t="str">
        <f t="shared" si="126"/>
        <v>830606=3</v>
      </c>
      <c r="G208" s="11"/>
      <c r="H208" s="10">
        <v>3</v>
      </c>
      <c r="I208" s="5" t="s">
        <v>15</v>
      </c>
      <c r="J208" s="11">
        <f t="shared" si="121"/>
        <v>6</v>
      </c>
      <c r="K208" s="11">
        <f t="shared" si="127"/>
        <v>1200</v>
      </c>
      <c r="L208" s="11" t="str">
        <f t="shared" si="117"/>
        <v>护甲5</v>
      </c>
      <c r="M208" s="11" t="str">
        <f t="shared" si="118"/>
        <v>黄色护甲</v>
      </c>
      <c r="N208" s="38">
        <f t="shared" si="122"/>
        <v>1</v>
      </c>
      <c r="O208" s="40" t="str">
        <f t="shared" si="123"/>
        <v>护甲+1200|商城购买及试练之塔积分兑换。</v>
      </c>
      <c r="P208" s="11">
        <f t="shared" si="124"/>
        <v>6</v>
      </c>
    </row>
    <row r="209" spans="1:16" ht="17.25" thickBot="1">
      <c r="A209" s="3">
        <f t="shared" si="119"/>
        <v>830606</v>
      </c>
      <c r="B209" s="8" t="str">
        <f t="shared" si="116"/>
        <v>黄色6级护甲符印</v>
      </c>
      <c r="C209" s="22">
        <v>3</v>
      </c>
      <c r="D209" s="10">
        <v>6</v>
      </c>
      <c r="E209" s="57" t="str">
        <f t="shared" si="120"/>
        <v>6_1400</v>
      </c>
      <c r="F209" s="8" t="str">
        <f t="shared" si="126"/>
        <v>830706=3</v>
      </c>
      <c r="G209" s="11"/>
      <c r="H209" s="10">
        <v>3</v>
      </c>
      <c r="I209" s="5" t="s">
        <v>15</v>
      </c>
      <c r="J209" s="11">
        <f t="shared" si="121"/>
        <v>6</v>
      </c>
      <c r="K209" s="11">
        <f t="shared" si="127"/>
        <v>1400</v>
      </c>
      <c r="L209" s="11" t="str">
        <f t="shared" si="117"/>
        <v>护甲6</v>
      </c>
      <c r="M209" s="11" t="str">
        <f t="shared" si="118"/>
        <v>黄色护甲</v>
      </c>
      <c r="N209" s="38">
        <f t="shared" si="122"/>
        <v>1</v>
      </c>
      <c r="O209" s="40" t="str">
        <f t="shared" si="123"/>
        <v>护甲+1400|商城购买及试练之塔积分兑换。</v>
      </c>
      <c r="P209" s="11">
        <f t="shared" si="124"/>
        <v>6</v>
      </c>
    </row>
    <row r="210" spans="1:16" ht="17.25" thickBot="1">
      <c r="A210" s="3">
        <f t="shared" si="119"/>
        <v>830706</v>
      </c>
      <c r="B210" s="15" t="str">
        <f t="shared" si="116"/>
        <v>黄色7级护甲符印</v>
      </c>
      <c r="C210" s="22">
        <v>3</v>
      </c>
      <c r="D210" s="16">
        <v>7</v>
      </c>
      <c r="E210" s="57" t="str">
        <f t="shared" si="120"/>
        <v>6_1650</v>
      </c>
      <c r="F210" s="15">
        <f>IF(H210=0,0,A199&amp;"="&amp;H210)</f>
        <v>0</v>
      </c>
      <c r="G210" s="17"/>
      <c r="H210" s="16">
        <v>0</v>
      </c>
      <c r="I210" s="5" t="s">
        <v>15</v>
      </c>
      <c r="J210" s="17">
        <f t="shared" si="121"/>
        <v>6</v>
      </c>
      <c r="K210" s="17">
        <f t="shared" si="127"/>
        <v>1650</v>
      </c>
      <c r="L210" s="17" t="str">
        <f t="shared" si="117"/>
        <v>护甲7</v>
      </c>
      <c r="M210" s="17" t="str">
        <f t="shared" si="118"/>
        <v>黄色护甲</v>
      </c>
      <c r="N210" s="39">
        <f t="shared" si="122"/>
        <v>1</v>
      </c>
      <c r="O210" s="40" t="str">
        <f t="shared" si="123"/>
        <v>护甲+1650|商城购买及试练之塔积分兑换。</v>
      </c>
      <c r="P210" s="11">
        <f t="shared" si="124"/>
        <v>6</v>
      </c>
    </row>
    <row r="211" spans="1:16" ht="17.25" thickBot="1">
      <c r="A211" s="3">
        <f t="shared" si="119"/>
        <v>830107</v>
      </c>
      <c r="B211" s="4" t="str">
        <f t="shared" si="116"/>
        <v>黄色1级魔伤符印</v>
      </c>
      <c r="C211" s="22">
        <v>3</v>
      </c>
      <c r="D211" s="5">
        <v>1</v>
      </c>
      <c r="E211" s="57" t="str">
        <f t="shared" si="120"/>
        <v>7_175</v>
      </c>
      <c r="F211" s="4" t="str">
        <f t="shared" ref="F211:F216" si="128">IF(H211=0,0,A212&amp;"="&amp;H211)</f>
        <v>830207=3</v>
      </c>
      <c r="G211" s="6"/>
      <c r="H211" s="5">
        <v>3</v>
      </c>
      <c r="I211" s="5" t="s">
        <v>16</v>
      </c>
      <c r="J211" s="6">
        <f t="shared" si="121"/>
        <v>7</v>
      </c>
      <c r="K211" s="6">
        <f t="shared" si="127"/>
        <v>175</v>
      </c>
      <c r="L211" s="6" t="str">
        <f t="shared" si="117"/>
        <v>魔伤1</v>
      </c>
      <c r="M211" s="6" t="str">
        <f t="shared" si="118"/>
        <v>黄色魔伤</v>
      </c>
      <c r="N211" s="37">
        <f t="shared" si="122"/>
        <v>0.5</v>
      </c>
      <c r="O211" s="40" t="str">
        <f t="shared" si="123"/>
        <v>魔伤+175|商城购买及试练之塔积分兑换。</v>
      </c>
      <c r="P211" s="11">
        <f t="shared" si="124"/>
        <v>7</v>
      </c>
    </row>
    <row r="212" spans="1:16" ht="17.25" thickBot="1">
      <c r="A212" s="3">
        <f t="shared" si="119"/>
        <v>830207</v>
      </c>
      <c r="B212" s="8" t="str">
        <f t="shared" si="116"/>
        <v>黄色2级魔伤符印</v>
      </c>
      <c r="C212" s="22">
        <v>3</v>
      </c>
      <c r="D212" s="10">
        <v>2</v>
      </c>
      <c r="E212" s="57" t="str">
        <f t="shared" si="120"/>
        <v>7_325</v>
      </c>
      <c r="F212" s="8" t="str">
        <f t="shared" si="128"/>
        <v>830307=3</v>
      </c>
      <c r="G212" s="11"/>
      <c r="H212" s="10">
        <v>3</v>
      </c>
      <c r="I212" s="5" t="s">
        <v>16</v>
      </c>
      <c r="J212" s="11">
        <f t="shared" si="121"/>
        <v>7</v>
      </c>
      <c r="K212" s="11">
        <f t="shared" si="127"/>
        <v>325</v>
      </c>
      <c r="L212" s="11" t="str">
        <f t="shared" si="117"/>
        <v>魔伤2</v>
      </c>
      <c r="M212" s="11" t="str">
        <f t="shared" si="118"/>
        <v>黄色魔伤</v>
      </c>
      <c r="N212" s="38">
        <f t="shared" si="122"/>
        <v>0.5</v>
      </c>
      <c r="O212" s="40" t="str">
        <f t="shared" si="123"/>
        <v>魔伤+325|商城购买及试练之塔积分兑换。</v>
      </c>
      <c r="P212" s="11">
        <f t="shared" si="124"/>
        <v>7</v>
      </c>
    </row>
    <row r="213" spans="1:16" ht="17.25" thickBot="1">
      <c r="A213" s="3">
        <f t="shared" si="119"/>
        <v>830307</v>
      </c>
      <c r="B213" s="8" t="str">
        <f t="shared" si="116"/>
        <v>黄色3级魔伤符印</v>
      </c>
      <c r="C213" s="22">
        <v>3</v>
      </c>
      <c r="D213" s="10">
        <v>3</v>
      </c>
      <c r="E213" s="57" t="str">
        <f t="shared" si="120"/>
        <v>7_475</v>
      </c>
      <c r="F213" s="8" t="str">
        <f t="shared" si="128"/>
        <v>830407=3</v>
      </c>
      <c r="G213" s="11"/>
      <c r="H213" s="10">
        <v>3</v>
      </c>
      <c r="I213" s="5" t="s">
        <v>16</v>
      </c>
      <c r="J213" s="11">
        <f t="shared" si="121"/>
        <v>7</v>
      </c>
      <c r="K213" s="11">
        <f t="shared" si="127"/>
        <v>475</v>
      </c>
      <c r="L213" s="11" t="str">
        <f t="shared" si="117"/>
        <v>魔伤3</v>
      </c>
      <c r="M213" s="11" t="str">
        <f t="shared" si="118"/>
        <v>黄色魔伤</v>
      </c>
      <c r="N213" s="38">
        <f t="shared" si="122"/>
        <v>0.5</v>
      </c>
      <c r="O213" s="40" t="str">
        <f t="shared" si="123"/>
        <v>魔伤+475|商城购买及试练之塔积分兑换。</v>
      </c>
      <c r="P213" s="11">
        <f t="shared" si="124"/>
        <v>7</v>
      </c>
    </row>
    <row r="214" spans="1:16" ht="17.25" thickBot="1">
      <c r="A214" s="3">
        <f t="shared" si="119"/>
        <v>830407</v>
      </c>
      <c r="B214" s="8" t="str">
        <f t="shared" si="116"/>
        <v>黄色4级魔伤符印</v>
      </c>
      <c r="C214" s="22">
        <v>3</v>
      </c>
      <c r="D214" s="10">
        <v>4</v>
      </c>
      <c r="E214" s="57" t="str">
        <f t="shared" si="120"/>
        <v>7_650</v>
      </c>
      <c r="F214" s="8" t="str">
        <f t="shared" si="128"/>
        <v>830507=3</v>
      </c>
      <c r="G214" s="11"/>
      <c r="H214" s="10">
        <v>3</v>
      </c>
      <c r="I214" s="5" t="s">
        <v>16</v>
      </c>
      <c r="J214" s="11">
        <f t="shared" si="121"/>
        <v>7</v>
      </c>
      <c r="K214" s="11">
        <f t="shared" si="127"/>
        <v>650</v>
      </c>
      <c r="L214" s="11" t="str">
        <f t="shared" si="117"/>
        <v>魔伤4</v>
      </c>
      <c r="M214" s="11" t="str">
        <f t="shared" si="118"/>
        <v>黄色魔伤</v>
      </c>
      <c r="N214" s="38">
        <f t="shared" si="122"/>
        <v>0.5</v>
      </c>
      <c r="O214" s="40" t="str">
        <f t="shared" si="123"/>
        <v>魔伤+650|商城购买及试练之塔积分兑换。</v>
      </c>
      <c r="P214" s="11">
        <f t="shared" si="124"/>
        <v>7</v>
      </c>
    </row>
    <row r="215" spans="1:16" ht="17.25" thickBot="1">
      <c r="A215" s="3">
        <f t="shared" si="119"/>
        <v>830507</v>
      </c>
      <c r="B215" s="8" t="str">
        <f t="shared" si="116"/>
        <v>黄色5级魔伤符印</v>
      </c>
      <c r="C215" s="22">
        <v>3</v>
      </c>
      <c r="D215" s="10">
        <v>5</v>
      </c>
      <c r="E215" s="57" t="str">
        <f t="shared" si="120"/>
        <v>7_800</v>
      </c>
      <c r="F215" s="8" t="str">
        <f t="shared" si="128"/>
        <v>830607=3</v>
      </c>
      <c r="G215" s="11"/>
      <c r="H215" s="10">
        <v>3</v>
      </c>
      <c r="I215" s="5" t="s">
        <v>16</v>
      </c>
      <c r="J215" s="11">
        <f t="shared" si="121"/>
        <v>7</v>
      </c>
      <c r="K215" s="11">
        <f t="shared" si="127"/>
        <v>800</v>
      </c>
      <c r="L215" s="11" t="str">
        <f t="shared" si="117"/>
        <v>魔伤5</v>
      </c>
      <c r="M215" s="11" t="str">
        <f t="shared" si="118"/>
        <v>黄色魔伤</v>
      </c>
      <c r="N215" s="38">
        <f t="shared" si="122"/>
        <v>0.5</v>
      </c>
      <c r="O215" s="40" t="str">
        <f t="shared" si="123"/>
        <v>魔伤+800|商城购买及试练之塔积分兑换。</v>
      </c>
      <c r="P215" s="11">
        <f t="shared" si="124"/>
        <v>7</v>
      </c>
    </row>
    <row r="216" spans="1:16" ht="17.25" thickBot="1">
      <c r="A216" s="3">
        <f t="shared" si="119"/>
        <v>830607</v>
      </c>
      <c r="B216" s="8" t="str">
        <f t="shared" si="116"/>
        <v>黄色6级魔伤符印</v>
      </c>
      <c r="C216" s="22">
        <v>3</v>
      </c>
      <c r="D216" s="10">
        <v>6</v>
      </c>
      <c r="E216" s="57" t="str">
        <f t="shared" si="120"/>
        <v>7_950</v>
      </c>
      <c r="F216" s="8" t="str">
        <f t="shared" si="128"/>
        <v>830707=3</v>
      </c>
      <c r="G216" s="11"/>
      <c r="H216" s="10">
        <v>3</v>
      </c>
      <c r="I216" s="5" t="s">
        <v>16</v>
      </c>
      <c r="J216" s="11">
        <f t="shared" si="121"/>
        <v>7</v>
      </c>
      <c r="K216" s="11">
        <f t="shared" si="127"/>
        <v>950</v>
      </c>
      <c r="L216" s="11" t="str">
        <f t="shared" si="117"/>
        <v>魔伤6</v>
      </c>
      <c r="M216" s="11" t="str">
        <f t="shared" si="118"/>
        <v>黄色魔伤</v>
      </c>
      <c r="N216" s="38">
        <f t="shared" si="122"/>
        <v>0.5</v>
      </c>
      <c r="O216" s="40" t="str">
        <f t="shared" si="123"/>
        <v>魔伤+950|商城购买及试练之塔积分兑换。</v>
      </c>
      <c r="P216" s="11">
        <f t="shared" si="124"/>
        <v>7</v>
      </c>
    </row>
    <row r="217" spans="1:16" ht="17.25" thickBot="1">
      <c r="A217" s="3">
        <f t="shared" si="119"/>
        <v>830707</v>
      </c>
      <c r="B217" s="15" t="str">
        <f t="shared" si="116"/>
        <v>黄色7级魔伤符印</v>
      </c>
      <c r="C217" s="22">
        <v>3</v>
      </c>
      <c r="D217" s="16">
        <v>7</v>
      </c>
      <c r="E217" s="57" t="str">
        <f t="shared" si="120"/>
        <v>7_1100</v>
      </c>
      <c r="F217" s="15">
        <f>IF(H217=0,0,A206&amp;"="&amp;H217)</f>
        <v>0</v>
      </c>
      <c r="G217" s="17"/>
      <c r="H217" s="16">
        <v>0</v>
      </c>
      <c r="I217" s="5" t="s">
        <v>16</v>
      </c>
      <c r="J217" s="17">
        <f t="shared" si="121"/>
        <v>7</v>
      </c>
      <c r="K217" s="17">
        <f t="shared" si="127"/>
        <v>1100</v>
      </c>
      <c r="L217" s="17" t="str">
        <f t="shared" si="117"/>
        <v>魔伤7</v>
      </c>
      <c r="M217" s="17" t="str">
        <f t="shared" si="118"/>
        <v>黄色魔伤</v>
      </c>
      <c r="N217" s="39">
        <f t="shared" si="122"/>
        <v>0.5</v>
      </c>
      <c r="O217" s="40" t="str">
        <f t="shared" si="123"/>
        <v>魔伤+1100|商城购买及试练之塔积分兑换。</v>
      </c>
      <c r="P217" s="11">
        <f t="shared" si="124"/>
        <v>7</v>
      </c>
    </row>
    <row r="218" spans="1:16" ht="17.25" thickBot="1">
      <c r="A218" s="3">
        <f t="shared" si="119"/>
        <v>830108</v>
      </c>
      <c r="B218" s="4" t="str">
        <f t="shared" si="116"/>
        <v>黄色1级魔抗符印</v>
      </c>
      <c r="C218" s="22">
        <v>3</v>
      </c>
      <c r="D218" s="5">
        <v>1</v>
      </c>
      <c r="E218" s="57" t="str">
        <f t="shared" si="120"/>
        <v>8_250</v>
      </c>
      <c r="F218" s="4" t="str">
        <f t="shared" ref="F218:F223" si="129">IF(H218=0,0,A219&amp;"="&amp;H218)</f>
        <v>830208=3</v>
      </c>
      <c r="G218" s="6"/>
      <c r="H218" s="5">
        <v>3</v>
      </c>
      <c r="I218" s="5" t="s">
        <v>537</v>
      </c>
      <c r="J218" s="6">
        <f t="shared" si="121"/>
        <v>8</v>
      </c>
      <c r="K218" s="6">
        <f t="shared" si="127"/>
        <v>250</v>
      </c>
      <c r="L218" s="6" t="str">
        <f t="shared" si="117"/>
        <v>魔抗1</v>
      </c>
      <c r="M218" s="6" t="str">
        <f t="shared" si="118"/>
        <v>黄色魔抗</v>
      </c>
      <c r="N218" s="37">
        <f t="shared" si="122"/>
        <v>1</v>
      </c>
      <c r="O218" s="40" t="str">
        <f t="shared" si="123"/>
        <v>魔抗+250|商城购买及试练之塔积分兑换。</v>
      </c>
      <c r="P218" s="11">
        <f t="shared" si="124"/>
        <v>8</v>
      </c>
    </row>
    <row r="219" spans="1:16" ht="17.25" thickBot="1">
      <c r="A219" s="3">
        <f t="shared" si="119"/>
        <v>830208</v>
      </c>
      <c r="B219" s="8" t="str">
        <f t="shared" si="116"/>
        <v>黄色2级魔抗符印</v>
      </c>
      <c r="C219" s="22">
        <v>3</v>
      </c>
      <c r="D219" s="10">
        <v>2</v>
      </c>
      <c r="E219" s="57" t="str">
        <f t="shared" si="120"/>
        <v>8_500</v>
      </c>
      <c r="F219" s="8" t="str">
        <f t="shared" si="129"/>
        <v>830308=3</v>
      </c>
      <c r="G219" s="11"/>
      <c r="H219" s="10">
        <v>3</v>
      </c>
      <c r="I219" s="5" t="s">
        <v>537</v>
      </c>
      <c r="J219" s="11">
        <f t="shared" si="121"/>
        <v>8</v>
      </c>
      <c r="K219" s="11">
        <f t="shared" si="127"/>
        <v>500</v>
      </c>
      <c r="L219" s="11" t="str">
        <f t="shared" si="117"/>
        <v>魔抗2</v>
      </c>
      <c r="M219" s="11" t="str">
        <f t="shared" si="118"/>
        <v>黄色魔抗</v>
      </c>
      <c r="N219" s="38">
        <f t="shared" si="122"/>
        <v>1</v>
      </c>
      <c r="O219" s="40" t="str">
        <f t="shared" si="123"/>
        <v>魔抗+500|商城购买及试练之塔积分兑换。</v>
      </c>
      <c r="P219" s="11">
        <f t="shared" si="124"/>
        <v>8</v>
      </c>
    </row>
    <row r="220" spans="1:16" ht="17.25" thickBot="1">
      <c r="A220" s="3">
        <f t="shared" si="119"/>
        <v>830308</v>
      </c>
      <c r="B220" s="8" t="str">
        <f t="shared" si="116"/>
        <v>黄色3级魔抗符印</v>
      </c>
      <c r="C220" s="22">
        <v>3</v>
      </c>
      <c r="D220" s="10">
        <v>3</v>
      </c>
      <c r="E220" s="57" t="str">
        <f t="shared" si="120"/>
        <v>8_750</v>
      </c>
      <c r="F220" s="8" t="str">
        <f t="shared" si="129"/>
        <v>830408=3</v>
      </c>
      <c r="G220" s="11"/>
      <c r="H220" s="10">
        <v>3</v>
      </c>
      <c r="I220" s="5" t="s">
        <v>537</v>
      </c>
      <c r="J220" s="11">
        <f t="shared" si="121"/>
        <v>8</v>
      </c>
      <c r="K220" s="11">
        <f t="shared" si="127"/>
        <v>750</v>
      </c>
      <c r="L220" s="11" t="str">
        <f t="shared" si="117"/>
        <v>魔抗3</v>
      </c>
      <c r="M220" s="11" t="str">
        <f t="shared" si="118"/>
        <v>黄色魔抗</v>
      </c>
      <c r="N220" s="38">
        <f t="shared" si="122"/>
        <v>1</v>
      </c>
      <c r="O220" s="40" t="str">
        <f t="shared" si="123"/>
        <v>魔抗+750|商城购买及试练之塔积分兑换。</v>
      </c>
      <c r="P220" s="11">
        <f t="shared" si="124"/>
        <v>8</v>
      </c>
    </row>
    <row r="221" spans="1:16" ht="17.25" thickBot="1">
      <c r="A221" s="3">
        <f t="shared" si="119"/>
        <v>830408</v>
      </c>
      <c r="B221" s="8" t="str">
        <f t="shared" si="116"/>
        <v>黄色4级魔抗符印</v>
      </c>
      <c r="C221" s="22">
        <v>3</v>
      </c>
      <c r="D221" s="10">
        <v>4</v>
      </c>
      <c r="E221" s="57" t="str">
        <f t="shared" si="120"/>
        <v>8_950</v>
      </c>
      <c r="F221" s="8" t="str">
        <f t="shared" si="129"/>
        <v>830508=3</v>
      </c>
      <c r="G221" s="11"/>
      <c r="H221" s="10">
        <v>3</v>
      </c>
      <c r="I221" s="5" t="s">
        <v>537</v>
      </c>
      <c r="J221" s="11">
        <f t="shared" si="121"/>
        <v>8</v>
      </c>
      <c r="K221" s="11">
        <f t="shared" si="127"/>
        <v>950</v>
      </c>
      <c r="L221" s="11" t="str">
        <f t="shared" si="117"/>
        <v>魔抗4</v>
      </c>
      <c r="M221" s="11" t="str">
        <f t="shared" si="118"/>
        <v>黄色魔抗</v>
      </c>
      <c r="N221" s="38">
        <f t="shared" si="122"/>
        <v>1</v>
      </c>
      <c r="O221" s="40" t="str">
        <f t="shared" si="123"/>
        <v>魔抗+950|商城购买及试练之塔积分兑换。</v>
      </c>
      <c r="P221" s="11">
        <f t="shared" si="124"/>
        <v>8</v>
      </c>
    </row>
    <row r="222" spans="1:16" ht="17.25" thickBot="1">
      <c r="A222" s="3">
        <f t="shared" si="119"/>
        <v>830508</v>
      </c>
      <c r="B222" s="8" t="str">
        <f t="shared" si="116"/>
        <v>黄色5级魔抗符印</v>
      </c>
      <c r="C222" s="22">
        <v>3</v>
      </c>
      <c r="D222" s="10">
        <v>5</v>
      </c>
      <c r="E222" s="57" t="str">
        <f t="shared" si="120"/>
        <v>8_1200</v>
      </c>
      <c r="F222" s="8" t="str">
        <f t="shared" si="129"/>
        <v>830608=3</v>
      </c>
      <c r="G222" s="11"/>
      <c r="H222" s="10">
        <v>3</v>
      </c>
      <c r="I222" s="5" t="s">
        <v>537</v>
      </c>
      <c r="J222" s="11">
        <f t="shared" si="121"/>
        <v>8</v>
      </c>
      <c r="K222" s="11">
        <f t="shared" si="127"/>
        <v>1200</v>
      </c>
      <c r="L222" s="11" t="str">
        <f t="shared" si="117"/>
        <v>魔抗5</v>
      </c>
      <c r="M222" s="11" t="str">
        <f t="shared" si="118"/>
        <v>黄色魔抗</v>
      </c>
      <c r="N222" s="38">
        <f t="shared" si="122"/>
        <v>1</v>
      </c>
      <c r="O222" s="40" t="str">
        <f t="shared" si="123"/>
        <v>魔抗+1200|商城购买及试练之塔积分兑换。</v>
      </c>
      <c r="P222" s="11">
        <f t="shared" si="124"/>
        <v>8</v>
      </c>
    </row>
    <row r="223" spans="1:16" ht="17.25" thickBot="1">
      <c r="A223" s="3">
        <f t="shared" si="119"/>
        <v>830608</v>
      </c>
      <c r="B223" s="8" t="str">
        <f t="shared" si="116"/>
        <v>黄色6级魔抗符印</v>
      </c>
      <c r="C223" s="22">
        <v>3</v>
      </c>
      <c r="D223" s="10">
        <v>6</v>
      </c>
      <c r="E223" s="57" t="str">
        <f t="shared" si="120"/>
        <v>8_1400</v>
      </c>
      <c r="F223" s="8" t="str">
        <f t="shared" si="129"/>
        <v>830708=3</v>
      </c>
      <c r="G223" s="11"/>
      <c r="H223" s="10">
        <v>3</v>
      </c>
      <c r="I223" s="5" t="s">
        <v>537</v>
      </c>
      <c r="J223" s="11">
        <f t="shared" si="121"/>
        <v>8</v>
      </c>
      <c r="K223" s="11">
        <f t="shared" si="127"/>
        <v>1400</v>
      </c>
      <c r="L223" s="11" t="str">
        <f t="shared" si="117"/>
        <v>魔抗6</v>
      </c>
      <c r="M223" s="11" t="str">
        <f t="shared" si="118"/>
        <v>黄色魔抗</v>
      </c>
      <c r="N223" s="38">
        <f t="shared" si="122"/>
        <v>1</v>
      </c>
      <c r="O223" s="40" t="str">
        <f t="shared" si="123"/>
        <v>魔抗+1400|商城购买及试练之塔积分兑换。</v>
      </c>
      <c r="P223" s="11">
        <f t="shared" si="124"/>
        <v>8</v>
      </c>
    </row>
    <row r="224" spans="1:16" ht="17.25" thickBot="1">
      <c r="A224" s="3">
        <f t="shared" si="119"/>
        <v>830708</v>
      </c>
      <c r="B224" s="15" t="str">
        <f t="shared" si="116"/>
        <v>黄色7级魔抗符印</v>
      </c>
      <c r="C224" s="22">
        <v>3</v>
      </c>
      <c r="D224" s="16">
        <v>7</v>
      </c>
      <c r="E224" s="57" t="str">
        <f t="shared" si="120"/>
        <v>8_1650</v>
      </c>
      <c r="F224" s="15">
        <f>IF(H224=0,0,A213&amp;"="&amp;H224)</f>
        <v>0</v>
      </c>
      <c r="G224" s="17"/>
      <c r="H224" s="16">
        <v>0</v>
      </c>
      <c r="I224" s="5" t="s">
        <v>537</v>
      </c>
      <c r="J224" s="17">
        <f t="shared" si="121"/>
        <v>8</v>
      </c>
      <c r="K224" s="17">
        <f t="shared" si="127"/>
        <v>1650</v>
      </c>
      <c r="L224" s="17" t="str">
        <f t="shared" si="117"/>
        <v>魔抗7</v>
      </c>
      <c r="M224" s="17" t="str">
        <f t="shared" si="118"/>
        <v>黄色魔抗</v>
      </c>
      <c r="N224" s="39">
        <f t="shared" si="122"/>
        <v>1</v>
      </c>
      <c r="O224" s="40" t="str">
        <f t="shared" si="123"/>
        <v>魔抗+1650|商城购买及试练之塔积分兑换。</v>
      </c>
      <c r="P224" s="11">
        <f t="shared" si="124"/>
        <v>8</v>
      </c>
    </row>
    <row r="225" spans="1:16" ht="17.25" thickBot="1">
      <c r="A225" s="3">
        <f t="shared" si="119"/>
        <v>830109</v>
      </c>
      <c r="B225" s="4" t="str">
        <f t="shared" si="116"/>
        <v>黄色1级命中符印</v>
      </c>
      <c r="C225" s="22">
        <v>3</v>
      </c>
      <c r="D225" s="5">
        <v>1</v>
      </c>
      <c r="E225" s="57" t="str">
        <f t="shared" si="120"/>
        <v>9_100</v>
      </c>
      <c r="F225" s="4" t="str">
        <f t="shared" ref="F225:F230" si="130">IF(H225=0,0,A226&amp;"="&amp;H225)</f>
        <v>830209=3</v>
      </c>
      <c r="G225" s="6"/>
      <c r="H225" s="5">
        <v>3</v>
      </c>
      <c r="I225" s="5" t="s">
        <v>17</v>
      </c>
      <c r="J225" s="6">
        <f t="shared" si="121"/>
        <v>9</v>
      </c>
      <c r="K225" s="6">
        <f t="shared" si="127"/>
        <v>100</v>
      </c>
      <c r="L225" s="6" t="str">
        <f t="shared" si="117"/>
        <v>命中1</v>
      </c>
      <c r="M225" s="6" t="str">
        <f t="shared" si="118"/>
        <v>黄色命中</v>
      </c>
      <c r="N225" s="37">
        <f t="shared" si="122"/>
        <v>0.5</v>
      </c>
      <c r="O225" s="40" t="str">
        <f t="shared" si="123"/>
        <v>命中+100|商城购买及试练之塔积分兑换。</v>
      </c>
      <c r="P225" s="11">
        <f t="shared" si="124"/>
        <v>9</v>
      </c>
    </row>
    <row r="226" spans="1:16" ht="17.25" thickBot="1">
      <c r="A226" s="3">
        <f t="shared" si="119"/>
        <v>830209</v>
      </c>
      <c r="B226" s="8" t="str">
        <f t="shared" si="116"/>
        <v>黄色2级命中符印</v>
      </c>
      <c r="C226" s="22">
        <v>3</v>
      </c>
      <c r="D226" s="10">
        <v>2</v>
      </c>
      <c r="E226" s="57" t="str">
        <f t="shared" si="120"/>
        <v>9_175</v>
      </c>
      <c r="F226" s="8" t="str">
        <f t="shared" si="130"/>
        <v>830309=3</v>
      </c>
      <c r="G226" s="11"/>
      <c r="H226" s="10">
        <v>3</v>
      </c>
      <c r="I226" s="5" t="s">
        <v>17</v>
      </c>
      <c r="J226" s="11">
        <f t="shared" si="121"/>
        <v>9</v>
      </c>
      <c r="K226" s="11">
        <f t="shared" si="127"/>
        <v>175</v>
      </c>
      <c r="L226" s="11" t="str">
        <f t="shared" si="117"/>
        <v>命中2</v>
      </c>
      <c r="M226" s="11" t="str">
        <f t="shared" si="118"/>
        <v>黄色命中</v>
      </c>
      <c r="N226" s="38">
        <f t="shared" si="122"/>
        <v>0.5</v>
      </c>
      <c r="O226" s="40" t="str">
        <f t="shared" si="123"/>
        <v>命中+175|商城购买及试练之塔积分兑换。</v>
      </c>
      <c r="P226" s="11">
        <f t="shared" si="124"/>
        <v>9</v>
      </c>
    </row>
    <row r="227" spans="1:16" ht="17.25" thickBot="1">
      <c r="A227" s="3">
        <f t="shared" si="119"/>
        <v>830309</v>
      </c>
      <c r="B227" s="8" t="str">
        <f t="shared" si="116"/>
        <v>黄色3级命中符印</v>
      </c>
      <c r="C227" s="22">
        <v>3</v>
      </c>
      <c r="D227" s="10">
        <v>3</v>
      </c>
      <c r="E227" s="57" t="str">
        <f t="shared" si="120"/>
        <v>9_250</v>
      </c>
      <c r="F227" s="8" t="str">
        <f t="shared" si="130"/>
        <v>830409=3</v>
      </c>
      <c r="G227" s="11"/>
      <c r="H227" s="10">
        <v>3</v>
      </c>
      <c r="I227" s="5" t="s">
        <v>17</v>
      </c>
      <c r="J227" s="11">
        <f t="shared" si="121"/>
        <v>9</v>
      </c>
      <c r="K227" s="11">
        <f t="shared" si="127"/>
        <v>250</v>
      </c>
      <c r="L227" s="11" t="str">
        <f t="shared" si="117"/>
        <v>命中3</v>
      </c>
      <c r="M227" s="11" t="str">
        <f t="shared" si="118"/>
        <v>黄色命中</v>
      </c>
      <c r="N227" s="38">
        <f t="shared" si="122"/>
        <v>0.5</v>
      </c>
      <c r="O227" s="40" t="str">
        <f t="shared" si="123"/>
        <v>命中+250|商城购买及试练之塔积分兑换。</v>
      </c>
      <c r="P227" s="11">
        <f t="shared" si="124"/>
        <v>9</v>
      </c>
    </row>
    <row r="228" spans="1:16" ht="17.25" thickBot="1">
      <c r="A228" s="3">
        <f t="shared" si="119"/>
        <v>830409</v>
      </c>
      <c r="B228" s="8" t="str">
        <f t="shared" si="116"/>
        <v>黄色4级命中符印</v>
      </c>
      <c r="C228" s="22">
        <v>3</v>
      </c>
      <c r="D228" s="10">
        <v>4</v>
      </c>
      <c r="E228" s="57" t="str">
        <f t="shared" si="120"/>
        <v>9_325</v>
      </c>
      <c r="F228" s="8" t="str">
        <f t="shared" si="130"/>
        <v>830509=3</v>
      </c>
      <c r="G228" s="11"/>
      <c r="H228" s="10">
        <v>3</v>
      </c>
      <c r="I228" s="5" t="s">
        <v>17</v>
      </c>
      <c r="J228" s="11">
        <f t="shared" si="121"/>
        <v>9</v>
      </c>
      <c r="K228" s="11">
        <f t="shared" si="127"/>
        <v>325</v>
      </c>
      <c r="L228" s="11" t="str">
        <f t="shared" si="117"/>
        <v>命中4</v>
      </c>
      <c r="M228" s="11" t="str">
        <f t="shared" si="118"/>
        <v>黄色命中</v>
      </c>
      <c r="N228" s="38">
        <f t="shared" si="122"/>
        <v>0.5</v>
      </c>
      <c r="O228" s="40" t="str">
        <f t="shared" si="123"/>
        <v>命中+325|商城购买及试练之塔积分兑换。</v>
      </c>
      <c r="P228" s="11">
        <f t="shared" si="124"/>
        <v>9</v>
      </c>
    </row>
    <row r="229" spans="1:16" ht="17.25" thickBot="1">
      <c r="A229" s="3">
        <f t="shared" si="119"/>
        <v>830509</v>
      </c>
      <c r="B229" s="8" t="str">
        <f t="shared" si="116"/>
        <v>黄色5级命中符印</v>
      </c>
      <c r="C229" s="22">
        <v>3</v>
      </c>
      <c r="D229" s="10">
        <v>5</v>
      </c>
      <c r="E229" s="57" t="str">
        <f t="shared" si="120"/>
        <v>9_400</v>
      </c>
      <c r="F229" s="8" t="str">
        <f t="shared" si="130"/>
        <v>830609=3</v>
      </c>
      <c r="G229" s="11"/>
      <c r="H229" s="10">
        <v>3</v>
      </c>
      <c r="I229" s="5" t="s">
        <v>17</v>
      </c>
      <c r="J229" s="11">
        <f t="shared" si="121"/>
        <v>9</v>
      </c>
      <c r="K229" s="11">
        <f t="shared" si="127"/>
        <v>400</v>
      </c>
      <c r="L229" s="11" t="str">
        <f t="shared" si="117"/>
        <v>命中5</v>
      </c>
      <c r="M229" s="11" t="str">
        <f t="shared" si="118"/>
        <v>黄色命中</v>
      </c>
      <c r="N229" s="38">
        <f t="shared" si="122"/>
        <v>0.5</v>
      </c>
      <c r="O229" s="40" t="str">
        <f t="shared" si="123"/>
        <v>命中+400|商城购买及试练之塔积分兑换。</v>
      </c>
      <c r="P229" s="11">
        <f t="shared" si="124"/>
        <v>9</v>
      </c>
    </row>
    <row r="230" spans="1:16" ht="17.25" thickBot="1">
      <c r="A230" s="3">
        <f t="shared" si="119"/>
        <v>830609</v>
      </c>
      <c r="B230" s="8" t="str">
        <f t="shared" si="116"/>
        <v>黄色6级命中符印</v>
      </c>
      <c r="C230" s="22">
        <v>3</v>
      </c>
      <c r="D230" s="10">
        <v>6</v>
      </c>
      <c r="E230" s="57" t="str">
        <f t="shared" si="120"/>
        <v>9_475</v>
      </c>
      <c r="F230" s="8" t="str">
        <f t="shared" si="130"/>
        <v>830709=3</v>
      </c>
      <c r="G230" s="11"/>
      <c r="H230" s="10">
        <v>3</v>
      </c>
      <c r="I230" s="5" t="s">
        <v>17</v>
      </c>
      <c r="J230" s="11">
        <f t="shared" si="121"/>
        <v>9</v>
      </c>
      <c r="K230" s="11">
        <f t="shared" si="127"/>
        <v>475</v>
      </c>
      <c r="L230" s="11" t="str">
        <f t="shared" si="117"/>
        <v>命中6</v>
      </c>
      <c r="M230" s="11" t="str">
        <f t="shared" si="118"/>
        <v>黄色命中</v>
      </c>
      <c r="N230" s="38">
        <f t="shared" si="122"/>
        <v>0.5</v>
      </c>
      <c r="O230" s="40" t="str">
        <f t="shared" si="123"/>
        <v>命中+475|商城购买及试练之塔积分兑换。</v>
      </c>
      <c r="P230" s="11">
        <f t="shared" si="124"/>
        <v>9</v>
      </c>
    </row>
    <row r="231" spans="1:16" ht="17.25" thickBot="1">
      <c r="A231" s="3">
        <f t="shared" si="119"/>
        <v>830709</v>
      </c>
      <c r="B231" s="15" t="str">
        <f t="shared" si="116"/>
        <v>黄色7级命中符印</v>
      </c>
      <c r="C231" s="22">
        <v>3</v>
      </c>
      <c r="D231" s="16">
        <v>7</v>
      </c>
      <c r="E231" s="57" t="str">
        <f t="shared" si="120"/>
        <v>9_550</v>
      </c>
      <c r="F231" s="15">
        <f>IF(H231=0,0,A220&amp;"="&amp;H231)</f>
        <v>0</v>
      </c>
      <c r="G231" s="17"/>
      <c r="H231" s="16">
        <v>0</v>
      </c>
      <c r="I231" s="5" t="s">
        <v>17</v>
      </c>
      <c r="J231" s="17">
        <f t="shared" si="121"/>
        <v>9</v>
      </c>
      <c r="K231" s="17">
        <f t="shared" si="127"/>
        <v>550</v>
      </c>
      <c r="L231" s="17" t="str">
        <f t="shared" si="117"/>
        <v>命中7</v>
      </c>
      <c r="M231" s="17" t="str">
        <f t="shared" si="118"/>
        <v>黄色命中</v>
      </c>
      <c r="N231" s="39">
        <f t="shared" si="122"/>
        <v>0.5</v>
      </c>
      <c r="O231" s="40" t="str">
        <f t="shared" si="123"/>
        <v>命中+550|商城购买及试练之塔积分兑换。</v>
      </c>
      <c r="P231" s="11">
        <f t="shared" si="124"/>
        <v>9</v>
      </c>
    </row>
    <row r="232" spans="1:16" ht="17.25" thickBot="1">
      <c r="A232" s="3">
        <f t="shared" si="119"/>
        <v>830110</v>
      </c>
      <c r="B232" s="4" t="str">
        <f t="shared" si="116"/>
        <v>黄色1级闪避符印</v>
      </c>
      <c r="C232" s="22">
        <v>3</v>
      </c>
      <c r="D232" s="5">
        <v>1</v>
      </c>
      <c r="E232" s="57" t="str">
        <f t="shared" si="120"/>
        <v>10_100</v>
      </c>
      <c r="F232" s="4" t="str">
        <f t="shared" ref="F232:F237" si="131">IF(H232=0,0,A233&amp;"="&amp;H232)</f>
        <v>830210=3</v>
      </c>
      <c r="G232" s="6"/>
      <c r="H232" s="5">
        <v>3</v>
      </c>
      <c r="I232" s="5" t="s">
        <v>18</v>
      </c>
      <c r="J232" s="6">
        <f t="shared" si="121"/>
        <v>10</v>
      </c>
      <c r="K232" s="6">
        <f t="shared" si="127"/>
        <v>100</v>
      </c>
      <c r="L232" s="6" t="str">
        <f t="shared" si="117"/>
        <v>闪避1</v>
      </c>
      <c r="M232" s="6" t="str">
        <f t="shared" si="118"/>
        <v>黄色闪避</v>
      </c>
      <c r="N232" s="37">
        <f t="shared" si="122"/>
        <v>0.5</v>
      </c>
      <c r="O232" s="40" t="str">
        <f t="shared" si="123"/>
        <v>闪避+100|商城购买及试练之塔积分兑换。</v>
      </c>
      <c r="P232" s="11">
        <f t="shared" si="124"/>
        <v>10</v>
      </c>
    </row>
    <row r="233" spans="1:16" ht="17.25" thickBot="1">
      <c r="A233" s="3">
        <f t="shared" si="119"/>
        <v>830210</v>
      </c>
      <c r="B233" s="8" t="str">
        <f t="shared" si="116"/>
        <v>黄色2级闪避符印</v>
      </c>
      <c r="C233" s="22">
        <v>3</v>
      </c>
      <c r="D233" s="10">
        <v>2</v>
      </c>
      <c r="E233" s="57" t="str">
        <f t="shared" si="120"/>
        <v>10_175</v>
      </c>
      <c r="F233" s="8" t="str">
        <f t="shared" si="131"/>
        <v>830310=3</v>
      </c>
      <c r="G233" s="11"/>
      <c r="H233" s="10">
        <v>3</v>
      </c>
      <c r="I233" s="5" t="s">
        <v>18</v>
      </c>
      <c r="J233" s="11">
        <f t="shared" si="121"/>
        <v>10</v>
      </c>
      <c r="K233" s="11">
        <f t="shared" si="127"/>
        <v>175</v>
      </c>
      <c r="L233" s="11" t="str">
        <f t="shared" si="117"/>
        <v>闪避2</v>
      </c>
      <c r="M233" s="11" t="str">
        <f t="shared" si="118"/>
        <v>黄色闪避</v>
      </c>
      <c r="N233" s="38">
        <f t="shared" si="122"/>
        <v>0.5</v>
      </c>
      <c r="O233" s="40" t="str">
        <f t="shared" si="123"/>
        <v>闪避+175|商城购买及试练之塔积分兑换。</v>
      </c>
      <c r="P233" s="11">
        <f t="shared" si="124"/>
        <v>10</v>
      </c>
    </row>
    <row r="234" spans="1:16" ht="17.25" thickBot="1">
      <c r="A234" s="3">
        <f t="shared" si="119"/>
        <v>830310</v>
      </c>
      <c r="B234" s="8" t="str">
        <f t="shared" si="116"/>
        <v>黄色3级闪避符印</v>
      </c>
      <c r="C234" s="22">
        <v>3</v>
      </c>
      <c r="D234" s="10">
        <v>3</v>
      </c>
      <c r="E234" s="57" t="str">
        <f t="shared" si="120"/>
        <v>10_250</v>
      </c>
      <c r="F234" s="8" t="str">
        <f t="shared" si="131"/>
        <v>830410=3</v>
      </c>
      <c r="G234" s="11"/>
      <c r="H234" s="10">
        <v>3</v>
      </c>
      <c r="I234" s="5" t="s">
        <v>18</v>
      </c>
      <c r="J234" s="11">
        <f t="shared" si="121"/>
        <v>10</v>
      </c>
      <c r="K234" s="11">
        <f t="shared" si="127"/>
        <v>250</v>
      </c>
      <c r="L234" s="11" t="str">
        <f t="shared" si="117"/>
        <v>闪避3</v>
      </c>
      <c r="M234" s="11" t="str">
        <f t="shared" si="118"/>
        <v>黄色闪避</v>
      </c>
      <c r="N234" s="38">
        <f t="shared" si="122"/>
        <v>0.5</v>
      </c>
      <c r="O234" s="40" t="str">
        <f t="shared" si="123"/>
        <v>闪避+250|商城购买及试练之塔积分兑换。</v>
      </c>
      <c r="P234" s="11">
        <f t="shared" si="124"/>
        <v>10</v>
      </c>
    </row>
    <row r="235" spans="1:16" ht="17.25" thickBot="1">
      <c r="A235" s="3">
        <f t="shared" si="119"/>
        <v>830410</v>
      </c>
      <c r="B235" s="8" t="str">
        <f t="shared" si="116"/>
        <v>黄色4级闪避符印</v>
      </c>
      <c r="C235" s="22">
        <v>3</v>
      </c>
      <c r="D235" s="10">
        <v>4</v>
      </c>
      <c r="E235" s="57" t="str">
        <f t="shared" si="120"/>
        <v>10_325</v>
      </c>
      <c r="F235" s="8" t="str">
        <f t="shared" si="131"/>
        <v>830510=3</v>
      </c>
      <c r="G235" s="11"/>
      <c r="H235" s="10">
        <v>3</v>
      </c>
      <c r="I235" s="5" t="s">
        <v>18</v>
      </c>
      <c r="J235" s="11">
        <f t="shared" si="121"/>
        <v>10</v>
      </c>
      <c r="K235" s="11">
        <f t="shared" si="127"/>
        <v>325</v>
      </c>
      <c r="L235" s="11" t="str">
        <f t="shared" si="117"/>
        <v>闪避4</v>
      </c>
      <c r="M235" s="11" t="str">
        <f t="shared" si="118"/>
        <v>黄色闪避</v>
      </c>
      <c r="N235" s="38">
        <f t="shared" si="122"/>
        <v>0.5</v>
      </c>
      <c r="O235" s="40" t="str">
        <f t="shared" si="123"/>
        <v>闪避+325|商城购买及试练之塔积分兑换。</v>
      </c>
      <c r="P235" s="11">
        <f t="shared" si="124"/>
        <v>10</v>
      </c>
    </row>
    <row r="236" spans="1:16" ht="17.25" thickBot="1">
      <c r="A236" s="3">
        <f t="shared" si="119"/>
        <v>830510</v>
      </c>
      <c r="B236" s="8" t="str">
        <f t="shared" si="116"/>
        <v>黄色5级闪避符印</v>
      </c>
      <c r="C236" s="22">
        <v>3</v>
      </c>
      <c r="D236" s="10">
        <v>5</v>
      </c>
      <c r="E236" s="57" t="str">
        <f t="shared" si="120"/>
        <v>10_400</v>
      </c>
      <c r="F236" s="8" t="str">
        <f t="shared" si="131"/>
        <v>830610=3</v>
      </c>
      <c r="G236" s="11"/>
      <c r="H236" s="10">
        <v>3</v>
      </c>
      <c r="I236" s="5" t="s">
        <v>18</v>
      </c>
      <c r="J236" s="11">
        <f t="shared" si="121"/>
        <v>10</v>
      </c>
      <c r="K236" s="11">
        <f t="shared" si="127"/>
        <v>400</v>
      </c>
      <c r="L236" s="11" t="str">
        <f t="shared" si="117"/>
        <v>闪避5</v>
      </c>
      <c r="M236" s="11" t="str">
        <f t="shared" si="118"/>
        <v>黄色闪避</v>
      </c>
      <c r="N236" s="38">
        <f t="shared" si="122"/>
        <v>0.5</v>
      </c>
      <c r="O236" s="40" t="str">
        <f t="shared" si="123"/>
        <v>闪避+400|商城购买及试练之塔积分兑换。</v>
      </c>
      <c r="P236" s="11">
        <f t="shared" si="124"/>
        <v>10</v>
      </c>
    </row>
    <row r="237" spans="1:16" ht="17.25" thickBot="1">
      <c r="A237" s="3">
        <f t="shared" si="119"/>
        <v>830610</v>
      </c>
      <c r="B237" s="8" t="str">
        <f t="shared" si="116"/>
        <v>黄色6级闪避符印</v>
      </c>
      <c r="C237" s="22">
        <v>3</v>
      </c>
      <c r="D237" s="10">
        <v>6</v>
      </c>
      <c r="E237" s="57" t="str">
        <f t="shared" si="120"/>
        <v>10_475</v>
      </c>
      <c r="F237" s="8" t="str">
        <f t="shared" si="131"/>
        <v>830710=3</v>
      </c>
      <c r="G237" s="11"/>
      <c r="H237" s="10">
        <v>3</v>
      </c>
      <c r="I237" s="5" t="s">
        <v>18</v>
      </c>
      <c r="J237" s="11">
        <f t="shared" si="121"/>
        <v>10</v>
      </c>
      <c r="K237" s="11">
        <f t="shared" si="127"/>
        <v>475</v>
      </c>
      <c r="L237" s="11" t="str">
        <f t="shared" si="117"/>
        <v>闪避6</v>
      </c>
      <c r="M237" s="11" t="str">
        <f t="shared" si="118"/>
        <v>黄色闪避</v>
      </c>
      <c r="N237" s="38">
        <f t="shared" si="122"/>
        <v>0.5</v>
      </c>
      <c r="O237" s="40" t="str">
        <f t="shared" si="123"/>
        <v>闪避+475|商城购买及试练之塔积分兑换。</v>
      </c>
      <c r="P237" s="11">
        <f t="shared" si="124"/>
        <v>10</v>
      </c>
    </row>
    <row r="238" spans="1:16" ht="17.25" thickBot="1">
      <c r="A238" s="3">
        <f t="shared" si="119"/>
        <v>830710</v>
      </c>
      <c r="B238" s="15" t="str">
        <f t="shared" si="116"/>
        <v>黄色7级闪避符印</v>
      </c>
      <c r="C238" s="22">
        <v>3</v>
      </c>
      <c r="D238" s="16">
        <v>7</v>
      </c>
      <c r="E238" s="57" t="str">
        <f t="shared" si="120"/>
        <v>10_550</v>
      </c>
      <c r="F238" s="15">
        <f>IF(H238=0,0,A227&amp;"="&amp;H238)</f>
        <v>0</v>
      </c>
      <c r="G238" s="17"/>
      <c r="H238" s="16">
        <v>0</v>
      </c>
      <c r="I238" s="5" t="s">
        <v>18</v>
      </c>
      <c r="J238" s="17">
        <f t="shared" si="121"/>
        <v>10</v>
      </c>
      <c r="K238" s="17">
        <f t="shared" si="127"/>
        <v>550</v>
      </c>
      <c r="L238" s="17" t="str">
        <f t="shared" si="117"/>
        <v>闪避7</v>
      </c>
      <c r="M238" s="17" t="str">
        <f t="shared" si="118"/>
        <v>黄色闪避</v>
      </c>
      <c r="N238" s="39">
        <f t="shared" si="122"/>
        <v>0.5</v>
      </c>
      <c r="O238" s="40" t="str">
        <f t="shared" si="123"/>
        <v>闪避+550|商城购买及试练之塔积分兑换。</v>
      </c>
      <c r="P238" s="11">
        <f t="shared" si="124"/>
        <v>10</v>
      </c>
    </row>
    <row r="239" spans="1:16" ht="17.25" thickBot="1">
      <c r="A239" s="3">
        <f t="shared" si="119"/>
        <v>830111</v>
      </c>
      <c r="B239" s="4" t="str">
        <f t="shared" si="116"/>
        <v>黄色1级暴击符印</v>
      </c>
      <c r="C239" s="22">
        <v>3</v>
      </c>
      <c r="D239" s="5">
        <v>1</v>
      </c>
      <c r="E239" s="57" t="str">
        <f t="shared" si="120"/>
        <v>11_100</v>
      </c>
      <c r="F239" s="4" t="str">
        <f t="shared" ref="F239:F244" si="132">IF(H239=0,0,A240&amp;"="&amp;H239)</f>
        <v>830211=3</v>
      </c>
      <c r="G239" s="6"/>
      <c r="H239" s="5">
        <v>3</v>
      </c>
      <c r="I239" s="5" t="s">
        <v>19</v>
      </c>
      <c r="J239" s="6">
        <f t="shared" si="121"/>
        <v>11</v>
      </c>
      <c r="K239" s="6">
        <f t="shared" si="127"/>
        <v>100</v>
      </c>
      <c r="L239" s="6" t="str">
        <f t="shared" si="117"/>
        <v>暴击1</v>
      </c>
      <c r="M239" s="6" t="str">
        <f t="shared" si="118"/>
        <v>黄色暴击</v>
      </c>
      <c r="N239" s="37">
        <f t="shared" si="122"/>
        <v>0.5</v>
      </c>
      <c r="O239" s="40" t="str">
        <f t="shared" si="123"/>
        <v>暴击+100|商城购买及试练之塔积分兑换。</v>
      </c>
      <c r="P239" s="11">
        <f t="shared" si="124"/>
        <v>11</v>
      </c>
    </row>
    <row r="240" spans="1:16" ht="17.25" thickBot="1">
      <c r="A240" s="3">
        <f t="shared" si="119"/>
        <v>830211</v>
      </c>
      <c r="B240" s="8" t="str">
        <f t="shared" si="116"/>
        <v>黄色2级暴击符印</v>
      </c>
      <c r="C240" s="22">
        <v>3</v>
      </c>
      <c r="D240" s="10">
        <v>2</v>
      </c>
      <c r="E240" s="57" t="str">
        <f t="shared" si="120"/>
        <v>11_175</v>
      </c>
      <c r="F240" s="8" t="str">
        <f t="shared" si="132"/>
        <v>830311=3</v>
      </c>
      <c r="G240" s="11"/>
      <c r="H240" s="10">
        <v>3</v>
      </c>
      <c r="I240" s="5" t="s">
        <v>19</v>
      </c>
      <c r="J240" s="11">
        <f t="shared" si="121"/>
        <v>11</v>
      </c>
      <c r="K240" s="11">
        <f t="shared" si="127"/>
        <v>175</v>
      </c>
      <c r="L240" s="11" t="str">
        <f t="shared" si="117"/>
        <v>暴击2</v>
      </c>
      <c r="M240" s="11" t="str">
        <f t="shared" si="118"/>
        <v>黄色暴击</v>
      </c>
      <c r="N240" s="38">
        <f t="shared" si="122"/>
        <v>0.5</v>
      </c>
      <c r="O240" s="40" t="str">
        <f t="shared" si="123"/>
        <v>暴击+175|商城购买及试练之塔积分兑换。</v>
      </c>
      <c r="P240" s="11">
        <f t="shared" si="124"/>
        <v>11</v>
      </c>
    </row>
    <row r="241" spans="1:16" ht="17.25" thickBot="1">
      <c r="A241" s="3">
        <f t="shared" si="119"/>
        <v>830311</v>
      </c>
      <c r="B241" s="8" t="str">
        <f t="shared" si="116"/>
        <v>黄色3级暴击符印</v>
      </c>
      <c r="C241" s="22">
        <v>3</v>
      </c>
      <c r="D241" s="10">
        <v>3</v>
      </c>
      <c r="E241" s="57" t="str">
        <f t="shared" si="120"/>
        <v>11_250</v>
      </c>
      <c r="F241" s="8" t="str">
        <f t="shared" si="132"/>
        <v>830411=3</v>
      </c>
      <c r="G241" s="11"/>
      <c r="H241" s="10">
        <v>3</v>
      </c>
      <c r="I241" s="5" t="s">
        <v>19</v>
      </c>
      <c r="J241" s="11">
        <f t="shared" si="121"/>
        <v>11</v>
      </c>
      <c r="K241" s="11">
        <f t="shared" si="127"/>
        <v>250</v>
      </c>
      <c r="L241" s="11" t="str">
        <f t="shared" si="117"/>
        <v>暴击3</v>
      </c>
      <c r="M241" s="11" t="str">
        <f t="shared" si="118"/>
        <v>黄色暴击</v>
      </c>
      <c r="N241" s="38">
        <f t="shared" si="122"/>
        <v>0.5</v>
      </c>
      <c r="O241" s="40" t="str">
        <f t="shared" si="123"/>
        <v>暴击+250|商城购买及试练之塔积分兑换。</v>
      </c>
      <c r="P241" s="11">
        <f t="shared" si="124"/>
        <v>11</v>
      </c>
    </row>
    <row r="242" spans="1:16" ht="17.25" thickBot="1">
      <c r="A242" s="3">
        <f t="shared" si="119"/>
        <v>830411</v>
      </c>
      <c r="B242" s="8" t="str">
        <f t="shared" si="116"/>
        <v>黄色4级暴击符印</v>
      </c>
      <c r="C242" s="22">
        <v>3</v>
      </c>
      <c r="D242" s="10">
        <v>4</v>
      </c>
      <c r="E242" s="57" t="str">
        <f t="shared" si="120"/>
        <v>11_325</v>
      </c>
      <c r="F242" s="8" t="str">
        <f t="shared" si="132"/>
        <v>830511=3</v>
      </c>
      <c r="G242" s="11"/>
      <c r="H242" s="10">
        <v>3</v>
      </c>
      <c r="I242" s="5" t="s">
        <v>19</v>
      </c>
      <c r="J242" s="11">
        <f t="shared" si="121"/>
        <v>11</v>
      </c>
      <c r="K242" s="11">
        <f t="shared" si="127"/>
        <v>325</v>
      </c>
      <c r="L242" s="11" t="str">
        <f t="shared" si="117"/>
        <v>暴击4</v>
      </c>
      <c r="M242" s="11" t="str">
        <f t="shared" si="118"/>
        <v>黄色暴击</v>
      </c>
      <c r="N242" s="38">
        <f t="shared" si="122"/>
        <v>0.5</v>
      </c>
      <c r="O242" s="40" t="str">
        <f t="shared" si="123"/>
        <v>暴击+325|商城购买及试练之塔积分兑换。</v>
      </c>
      <c r="P242" s="11">
        <f t="shared" si="124"/>
        <v>11</v>
      </c>
    </row>
    <row r="243" spans="1:16" ht="17.25" thickBot="1">
      <c r="A243" s="3">
        <f t="shared" si="119"/>
        <v>830511</v>
      </c>
      <c r="B243" s="8" t="str">
        <f t="shared" si="116"/>
        <v>黄色5级暴击符印</v>
      </c>
      <c r="C243" s="22">
        <v>3</v>
      </c>
      <c r="D243" s="10">
        <v>5</v>
      </c>
      <c r="E243" s="57" t="str">
        <f t="shared" si="120"/>
        <v>11_400</v>
      </c>
      <c r="F243" s="8" t="str">
        <f t="shared" si="132"/>
        <v>830611=3</v>
      </c>
      <c r="G243" s="11"/>
      <c r="H243" s="10">
        <v>3</v>
      </c>
      <c r="I243" s="5" t="s">
        <v>19</v>
      </c>
      <c r="J243" s="11">
        <f t="shared" si="121"/>
        <v>11</v>
      </c>
      <c r="K243" s="11">
        <f t="shared" si="127"/>
        <v>400</v>
      </c>
      <c r="L243" s="11" t="str">
        <f t="shared" si="117"/>
        <v>暴击5</v>
      </c>
      <c r="M243" s="11" t="str">
        <f t="shared" si="118"/>
        <v>黄色暴击</v>
      </c>
      <c r="N243" s="38">
        <f t="shared" si="122"/>
        <v>0.5</v>
      </c>
      <c r="O243" s="40" t="str">
        <f t="shared" si="123"/>
        <v>暴击+400|商城购买及试练之塔积分兑换。</v>
      </c>
      <c r="P243" s="11">
        <f t="shared" si="124"/>
        <v>11</v>
      </c>
    </row>
    <row r="244" spans="1:16" ht="17.25" thickBot="1">
      <c r="A244" s="3">
        <f t="shared" si="119"/>
        <v>830611</v>
      </c>
      <c r="B244" s="8" t="str">
        <f t="shared" si="116"/>
        <v>黄色6级暴击符印</v>
      </c>
      <c r="C244" s="22">
        <v>3</v>
      </c>
      <c r="D244" s="10">
        <v>6</v>
      </c>
      <c r="E244" s="57" t="str">
        <f t="shared" si="120"/>
        <v>11_475</v>
      </c>
      <c r="F244" s="8" t="str">
        <f t="shared" si="132"/>
        <v>830711=3</v>
      </c>
      <c r="G244" s="11"/>
      <c r="H244" s="10">
        <v>3</v>
      </c>
      <c r="I244" s="5" t="s">
        <v>19</v>
      </c>
      <c r="J244" s="11">
        <f t="shared" si="121"/>
        <v>11</v>
      </c>
      <c r="K244" s="11">
        <f t="shared" si="127"/>
        <v>475</v>
      </c>
      <c r="L244" s="11" t="str">
        <f t="shared" si="117"/>
        <v>暴击6</v>
      </c>
      <c r="M244" s="11" t="str">
        <f t="shared" si="118"/>
        <v>黄色暴击</v>
      </c>
      <c r="N244" s="38">
        <f t="shared" si="122"/>
        <v>0.5</v>
      </c>
      <c r="O244" s="40" t="str">
        <f t="shared" si="123"/>
        <v>暴击+475|商城购买及试练之塔积分兑换。</v>
      </c>
      <c r="P244" s="11">
        <f t="shared" si="124"/>
        <v>11</v>
      </c>
    </row>
    <row r="245" spans="1:16" ht="17.25" thickBot="1">
      <c r="A245" s="3">
        <f t="shared" si="119"/>
        <v>830711</v>
      </c>
      <c r="B245" s="15" t="str">
        <f t="shared" si="116"/>
        <v>黄色7级暴击符印</v>
      </c>
      <c r="C245" s="22">
        <v>3</v>
      </c>
      <c r="D245" s="16">
        <v>7</v>
      </c>
      <c r="E245" s="57" t="str">
        <f t="shared" si="120"/>
        <v>11_550</v>
      </c>
      <c r="F245" s="15">
        <f>IF(H245=0,0,A234&amp;"="&amp;H245)</f>
        <v>0</v>
      </c>
      <c r="G245" s="17"/>
      <c r="H245" s="16">
        <v>0</v>
      </c>
      <c r="I245" s="5" t="s">
        <v>19</v>
      </c>
      <c r="J245" s="17">
        <f t="shared" si="121"/>
        <v>11</v>
      </c>
      <c r="K245" s="17">
        <f t="shared" si="127"/>
        <v>550</v>
      </c>
      <c r="L245" s="17" t="str">
        <f t="shared" si="117"/>
        <v>暴击7</v>
      </c>
      <c r="M245" s="17" t="str">
        <f t="shared" si="118"/>
        <v>黄色暴击</v>
      </c>
      <c r="N245" s="39">
        <f t="shared" si="122"/>
        <v>0.5</v>
      </c>
      <c r="O245" s="40" t="str">
        <f t="shared" si="123"/>
        <v>暴击+550|商城购买及试练之塔积分兑换。</v>
      </c>
      <c r="P245" s="11">
        <f t="shared" si="124"/>
        <v>11</v>
      </c>
    </row>
    <row r="246" spans="1:16" ht="17.25" thickBot="1">
      <c r="A246" s="3">
        <f t="shared" si="119"/>
        <v>830112</v>
      </c>
      <c r="B246" s="4" t="str">
        <f t="shared" si="116"/>
        <v>黄色1级抗暴符印</v>
      </c>
      <c r="C246" s="22">
        <v>3</v>
      </c>
      <c r="D246" s="5">
        <v>1</v>
      </c>
      <c r="E246" s="57" t="str">
        <f t="shared" si="120"/>
        <v>12_100</v>
      </c>
      <c r="F246" s="4" t="str">
        <f t="shared" ref="F246:F251" si="133">IF(H246=0,0,A247&amp;"="&amp;H246)</f>
        <v>830212=3</v>
      </c>
      <c r="G246" s="6"/>
      <c r="H246" s="5">
        <v>3</v>
      </c>
      <c r="I246" s="5" t="s">
        <v>20</v>
      </c>
      <c r="J246" s="6">
        <f t="shared" si="121"/>
        <v>12</v>
      </c>
      <c r="K246" s="6">
        <f t="shared" si="127"/>
        <v>100</v>
      </c>
      <c r="L246" s="6" t="str">
        <f t="shared" si="117"/>
        <v>抗暴1</v>
      </c>
      <c r="M246" s="6" t="str">
        <f t="shared" si="118"/>
        <v>黄色抗暴</v>
      </c>
      <c r="N246" s="37">
        <f t="shared" si="122"/>
        <v>0.5</v>
      </c>
      <c r="O246" s="40" t="str">
        <f t="shared" si="123"/>
        <v>抗暴+100|商城购买及试练之塔积分兑换。</v>
      </c>
      <c r="P246" s="11">
        <f t="shared" si="124"/>
        <v>12</v>
      </c>
    </row>
    <row r="247" spans="1:16" ht="17.25" thickBot="1">
      <c r="A247" s="3">
        <f t="shared" si="119"/>
        <v>830212</v>
      </c>
      <c r="B247" s="8" t="str">
        <f t="shared" si="116"/>
        <v>黄色2级抗暴符印</v>
      </c>
      <c r="C247" s="22">
        <v>3</v>
      </c>
      <c r="D247" s="10">
        <v>2</v>
      </c>
      <c r="E247" s="57" t="str">
        <f t="shared" si="120"/>
        <v>12_175</v>
      </c>
      <c r="F247" s="8" t="str">
        <f t="shared" si="133"/>
        <v>830312=3</v>
      </c>
      <c r="G247" s="11"/>
      <c r="H247" s="10">
        <v>3</v>
      </c>
      <c r="I247" s="5" t="s">
        <v>20</v>
      </c>
      <c r="J247" s="11">
        <f t="shared" si="121"/>
        <v>12</v>
      </c>
      <c r="K247" s="11">
        <f t="shared" si="127"/>
        <v>175</v>
      </c>
      <c r="L247" s="11" t="str">
        <f t="shared" si="117"/>
        <v>抗暴2</v>
      </c>
      <c r="M247" s="11" t="str">
        <f t="shared" si="118"/>
        <v>黄色抗暴</v>
      </c>
      <c r="N247" s="38">
        <f t="shared" si="122"/>
        <v>0.5</v>
      </c>
      <c r="O247" s="40" t="str">
        <f t="shared" si="123"/>
        <v>抗暴+175|商城购买及试练之塔积分兑换。</v>
      </c>
      <c r="P247" s="11">
        <f t="shared" si="124"/>
        <v>12</v>
      </c>
    </row>
    <row r="248" spans="1:16" ht="17.25" thickBot="1">
      <c r="A248" s="3">
        <f t="shared" si="119"/>
        <v>830312</v>
      </c>
      <c r="B248" s="8" t="str">
        <f t="shared" si="116"/>
        <v>黄色3级抗暴符印</v>
      </c>
      <c r="C248" s="22">
        <v>3</v>
      </c>
      <c r="D248" s="10">
        <v>3</v>
      </c>
      <c r="E248" s="57" t="str">
        <f t="shared" si="120"/>
        <v>12_250</v>
      </c>
      <c r="F248" s="8" t="str">
        <f t="shared" si="133"/>
        <v>830412=3</v>
      </c>
      <c r="G248" s="11"/>
      <c r="H248" s="10">
        <v>3</v>
      </c>
      <c r="I248" s="5" t="s">
        <v>20</v>
      </c>
      <c r="J248" s="11">
        <f t="shared" si="121"/>
        <v>12</v>
      </c>
      <c r="K248" s="11">
        <f t="shared" si="127"/>
        <v>250</v>
      </c>
      <c r="L248" s="11" t="str">
        <f t="shared" si="117"/>
        <v>抗暴3</v>
      </c>
      <c r="M248" s="11" t="str">
        <f t="shared" si="118"/>
        <v>黄色抗暴</v>
      </c>
      <c r="N248" s="38">
        <f t="shared" si="122"/>
        <v>0.5</v>
      </c>
      <c r="O248" s="40" t="str">
        <f t="shared" si="123"/>
        <v>抗暴+250|商城购买及试练之塔积分兑换。</v>
      </c>
      <c r="P248" s="11">
        <f t="shared" si="124"/>
        <v>12</v>
      </c>
    </row>
    <row r="249" spans="1:16" ht="17.25" thickBot="1">
      <c r="A249" s="3">
        <f t="shared" si="119"/>
        <v>830412</v>
      </c>
      <c r="B249" s="8" t="str">
        <f t="shared" si="116"/>
        <v>黄色4级抗暴符印</v>
      </c>
      <c r="C249" s="22">
        <v>3</v>
      </c>
      <c r="D249" s="10">
        <v>4</v>
      </c>
      <c r="E249" s="57" t="str">
        <f t="shared" si="120"/>
        <v>12_325</v>
      </c>
      <c r="F249" s="8" t="str">
        <f t="shared" si="133"/>
        <v>830512=3</v>
      </c>
      <c r="G249" s="11"/>
      <c r="H249" s="10">
        <v>3</v>
      </c>
      <c r="I249" s="5" t="s">
        <v>20</v>
      </c>
      <c r="J249" s="11">
        <f t="shared" si="121"/>
        <v>12</v>
      </c>
      <c r="K249" s="11">
        <f t="shared" si="127"/>
        <v>325</v>
      </c>
      <c r="L249" s="11" t="str">
        <f t="shared" si="117"/>
        <v>抗暴4</v>
      </c>
      <c r="M249" s="11" t="str">
        <f t="shared" si="118"/>
        <v>黄色抗暴</v>
      </c>
      <c r="N249" s="38">
        <f t="shared" si="122"/>
        <v>0.5</v>
      </c>
      <c r="O249" s="40" t="str">
        <f t="shared" si="123"/>
        <v>抗暴+325|商城购买及试练之塔积分兑换。</v>
      </c>
      <c r="P249" s="11">
        <f t="shared" si="124"/>
        <v>12</v>
      </c>
    </row>
    <row r="250" spans="1:16" ht="17.25" thickBot="1">
      <c r="A250" s="3">
        <f t="shared" si="119"/>
        <v>830512</v>
      </c>
      <c r="B250" s="8" t="str">
        <f t="shared" si="116"/>
        <v>黄色5级抗暴符印</v>
      </c>
      <c r="C250" s="22">
        <v>3</v>
      </c>
      <c r="D250" s="10">
        <v>5</v>
      </c>
      <c r="E250" s="57" t="str">
        <f t="shared" si="120"/>
        <v>12_400</v>
      </c>
      <c r="F250" s="8" t="str">
        <f t="shared" si="133"/>
        <v>830612=3</v>
      </c>
      <c r="G250" s="11"/>
      <c r="H250" s="10">
        <v>3</v>
      </c>
      <c r="I250" s="5" t="s">
        <v>20</v>
      </c>
      <c r="J250" s="11">
        <f t="shared" si="121"/>
        <v>12</v>
      </c>
      <c r="K250" s="11">
        <f t="shared" si="127"/>
        <v>400</v>
      </c>
      <c r="L250" s="11" t="str">
        <f t="shared" si="117"/>
        <v>抗暴5</v>
      </c>
      <c r="M250" s="11" t="str">
        <f t="shared" si="118"/>
        <v>黄色抗暴</v>
      </c>
      <c r="N250" s="38">
        <f t="shared" si="122"/>
        <v>0.5</v>
      </c>
      <c r="O250" s="40" t="str">
        <f t="shared" si="123"/>
        <v>抗暴+400|商城购买及试练之塔积分兑换。</v>
      </c>
      <c r="P250" s="11">
        <f t="shared" si="124"/>
        <v>12</v>
      </c>
    </row>
    <row r="251" spans="1:16" ht="17.25" thickBot="1">
      <c r="A251" s="3">
        <f t="shared" si="119"/>
        <v>830612</v>
      </c>
      <c r="B251" s="8" t="str">
        <f t="shared" si="116"/>
        <v>黄色6级抗暴符印</v>
      </c>
      <c r="C251" s="22">
        <v>3</v>
      </c>
      <c r="D251" s="10">
        <v>6</v>
      </c>
      <c r="E251" s="57" t="str">
        <f t="shared" si="120"/>
        <v>12_475</v>
      </c>
      <c r="F251" s="8" t="str">
        <f t="shared" si="133"/>
        <v>830712=3</v>
      </c>
      <c r="G251" s="11"/>
      <c r="H251" s="10">
        <v>3</v>
      </c>
      <c r="I251" s="5" t="s">
        <v>20</v>
      </c>
      <c r="J251" s="11">
        <f t="shared" si="121"/>
        <v>12</v>
      </c>
      <c r="K251" s="11">
        <f t="shared" si="127"/>
        <v>475</v>
      </c>
      <c r="L251" s="11" t="str">
        <f t="shared" si="117"/>
        <v>抗暴6</v>
      </c>
      <c r="M251" s="11" t="str">
        <f t="shared" si="118"/>
        <v>黄色抗暴</v>
      </c>
      <c r="N251" s="38">
        <f t="shared" si="122"/>
        <v>0.5</v>
      </c>
      <c r="O251" s="40" t="str">
        <f t="shared" si="123"/>
        <v>抗暴+475|商城购买及试练之塔积分兑换。</v>
      </c>
      <c r="P251" s="11">
        <f t="shared" si="124"/>
        <v>12</v>
      </c>
    </row>
    <row r="252" spans="1:16" ht="17.25" thickBot="1">
      <c r="A252" s="3">
        <f t="shared" si="119"/>
        <v>830712</v>
      </c>
      <c r="B252" s="15" t="str">
        <f t="shared" si="116"/>
        <v>黄色7级抗暴符印</v>
      </c>
      <c r="C252" s="22">
        <v>3</v>
      </c>
      <c r="D252" s="16">
        <v>7</v>
      </c>
      <c r="E252" s="57" t="str">
        <f t="shared" si="120"/>
        <v>12_550</v>
      </c>
      <c r="F252" s="15">
        <f>IF(H252=0,0,A241&amp;"="&amp;H252)</f>
        <v>0</v>
      </c>
      <c r="G252" s="17"/>
      <c r="H252" s="16">
        <v>0</v>
      </c>
      <c r="I252" s="5" t="s">
        <v>20</v>
      </c>
      <c r="J252" s="17">
        <f t="shared" si="121"/>
        <v>12</v>
      </c>
      <c r="K252" s="17">
        <f t="shared" si="127"/>
        <v>550</v>
      </c>
      <c r="L252" s="17" t="str">
        <f t="shared" si="117"/>
        <v>抗暴7</v>
      </c>
      <c r="M252" s="17" t="str">
        <f t="shared" si="118"/>
        <v>黄色抗暴</v>
      </c>
      <c r="N252" s="39">
        <f t="shared" si="122"/>
        <v>0.5</v>
      </c>
      <c r="O252" s="40" t="str">
        <f t="shared" si="123"/>
        <v>抗暴+550|商城购买及试练之塔积分兑换。</v>
      </c>
      <c r="P252" s="11">
        <f t="shared" si="124"/>
        <v>12</v>
      </c>
    </row>
    <row r="253" spans="1:16" ht="17.25" thickBot="1">
      <c r="A253" s="3">
        <f t="shared" si="119"/>
        <v>830114</v>
      </c>
      <c r="B253" s="4" t="str">
        <f t="shared" si="116"/>
        <v>黄色1级反伤符印</v>
      </c>
      <c r="C253" s="22">
        <v>3</v>
      </c>
      <c r="D253" s="5">
        <v>1</v>
      </c>
      <c r="E253" s="57" t="str">
        <f t="shared" si="120"/>
        <v>14_100</v>
      </c>
      <c r="F253" s="4" t="str">
        <f t="shared" ref="F253:F258" si="134">IF(H253=0,0,A254&amp;"="&amp;H253)</f>
        <v>830214=3</v>
      </c>
      <c r="G253" s="6"/>
      <c r="H253" s="5">
        <v>3</v>
      </c>
      <c r="I253" s="5" t="s">
        <v>21</v>
      </c>
      <c r="J253" s="6">
        <f t="shared" si="121"/>
        <v>14</v>
      </c>
      <c r="K253" s="6">
        <f t="shared" si="127"/>
        <v>100</v>
      </c>
      <c r="L253" s="6" t="str">
        <f t="shared" si="117"/>
        <v>反伤1</v>
      </c>
      <c r="M253" s="6" t="str">
        <f t="shared" si="118"/>
        <v>黄色反伤</v>
      </c>
      <c r="N253" s="37">
        <f t="shared" si="122"/>
        <v>0.5</v>
      </c>
      <c r="O253" s="40" t="str">
        <f t="shared" si="123"/>
        <v>反伤+100|商城购买及试练之塔积分兑换。</v>
      </c>
      <c r="P253" s="11">
        <f t="shared" si="124"/>
        <v>14</v>
      </c>
    </row>
    <row r="254" spans="1:16" ht="17.25" thickBot="1">
      <c r="A254" s="3">
        <f t="shared" si="119"/>
        <v>830214</v>
      </c>
      <c r="B254" s="8" t="str">
        <f t="shared" si="116"/>
        <v>黄色2级反伤符印</v>
      </c>
      <c r="C254" s="22">
        <v>3</v>
      </c>
      <c r="D254" s="10">
        <v>2</v>
      </c>
      <c r="E254" s="57" t="str">
        <f t="shared" si="120"/>
        <v>14_175</v>
      </c>
      <c r="F254" s="8" t="str">
        <f t="shared" si="134"/>
        <v>830314=3</v>
      </c>
      <c r="G254" s="11"/>
      <c r="H254" s="10">
        <v>3</v>
      </c>
      <c r="I254" s="5" t="s">
        <v>21</v>
      </c>
      <c r="J254" s="11">
        <f t="shared" si="121"/>
        <v>14</v>
      </c>
      <c r="K254" s="11">
        <f t="shared" si="127"/>
        <v>175</v>
      </c>
      <c r="L254" s="11" t="str">
        <f t="shared" si="117"/>
        <v>反伤2</v>
      </c>
      <c r="M254" s="11" t="str">
        <f t="shared" si="118"/>
        <v>黄色反伤</v>
      </c>
      <c r="N254" s="38">
        <f t="shared" si="122"/>
        <v>0.5</v>
      </c>
      <c r="O254" s="40" t="str">
        <f t="shared" si="123"/>
        <v>反伤+175|商城购买及试练之塔积分兑换。</v>
      </c>
      <c r="P254" s="11">
        <f t="shared" si="124"/>
        <v>14</v>
      </c>
    </row>
    <row r="255" spans="1:16" ht="17.25" thickBot="1">
      <c r="A255" s="3">
        <f t="shared" si="119"/>
        <v>830314</v>
      </c>
      <c r="B255" s="8" t="str">
        <f t="shared" si="116"/>
        <v>黄色3级反伤符印</v>
      </c>
      <c r="C255" s="22">
        <v>3</v>
      </c>
      <c r="D255" s="10">
        <v>3</v>
      </c>
      <c r="E255" s="57" t="str">
        <f t="shared" si="120"/>
        <v>14_250</v>
      </c>
      <c r="F255" s="8" t="str">
        <f t="shared" si="134"/>
        <v>830414=3</v>
      </c>
      <c r="G255" s="11"/>
      <c r="H255" s="10">
        <v>3</v>
      </c>
      <c r="I255" s="5" t="s">
        <v>21</v>
      </c>
      <c r="J255" s="11">
        <f t="shared" si="121"/>
        <v>14</v>
      </c>
      <c r="K255" s="11">
        <f t="shared" si="127"/>
        <v>250</v>
      </c>
      <c r="L255" s="11" t="str">
        <f t="shared" si="117"/>
        <v>反伤3</v>
      </c>
      <c r="M255" s="11" t="str">
        <f t="shared" si="118"/>
        <v>黄色反伤</v>
      </c>
      <c r="N255" s="38">
        <f t="shared" si="122"/>
        <v>0.5</v>
      </c>
      <c r="O255" s="40" t="str">
        <f t="shared" si="123"/>
        <v>反伤+250|商城购买及试练之塔积分兑换。</v>
      </c>
      <c r="P255" s="11">
        <f t="shared" si="124"/>
        <v>14</v>
      </c>
    </row>
    <row r="256" spans="1:16" ht="17.25" thickBot="1">
      <c r="A256" s="3">
        <f t="shared" si="119"/>
        <v>830414</v>
      </c>
      <c r="B256" s="8" t="str">
        <f t="shared" si="116"/>
        <v>黄色4级反伤符印</v>
      </c>
      <c r="C256" s="22">
        <v>3</v>
      </c>
      <c r="D256" s="10">
        <v>4</v>
      </c>
      <c r="E256" s="57" t="str">
        <f t="shared" si="120"/>
        <v>14_325</v>
      </c>
      <c r="F256" s="8" t="str">
        <f t="shared" si="134"/>
        <v>830514=3</v>
      </c>
      <c r="G256" s="11"/>
      <c r="H256" s="10">
        <v>3</v>
      </c>
      <c r="I256" s="5" t="s">
        <v>21</v>
      </c>
      <c r="J256" s="11">
        <f t="shared" si="121"/>
        <v>14</v>
      </c>
      <c r="K256" s="11">
        <f t="shared" si="127"/>
        <v>325</v>
      </c>
      <c r="L256" s="11" t="str">
        <f t="shared" si="117"/>
        <v>反伤4</v>
      </c>
      <c r="M256" s="11" t="str">
        <f t="shared" si="118"/>
        <v>黄色反伤</v>
      </c>
      <c r="N256" s="38">
        <f t="shared" si="122"/>
        <v>0.5</v>
      </c>
      <c r="O256" s="40" t="str">
        <f t="shared" si="123"/>
        <v>反伤+325|商城购买及试练之塔积分兑换。</v>
      </c>
      <c r="P256" s="11">
        <f t="shared" si="124"/>
        <v>14</v>
      </c>
    </row>
    <row r="257" spans="1:16" ht="17.25" thickBot="1">
      <c r="A257" s="3">
        <f t="shared" si="119"/>
        <v>830514</v>
      </c>
      <c r="B257" s="8" t="str">
        <f t="shared" si="116"/>
        <v>黄色5级反伤符印</v>
      </c>
      <c r="C257" s="22">
        <v>3</v>
      </c>
      <c r="D257" s="10">
        <v>5</v>
      </c>
      <c r="E257" s="57" t="str">
        <f t="shared" si="120"/>
        <v>14_400</v>
      </c>
      <c r="F257" s="8" t="str">
        <f t="shared" si="134"/>
        <v>830614=3</v>
      </c>
      <c r="G257" s="11"/>
      <c r="H257" s="10">
        <v>3</v>
      </c>
      <c r="I257" s="5" t="s">
        <v>21</v>
      </c>
      <c r="J257" s="11">
        <f t="shared" si="121"/>
        <v>14</v>
      </c>
      <c r="K257" s="11">
        <f t="shared" si="127"/>
        <v>400</v>
      </c>
      <c r="L257" s="11" t="str">
        <f t="shared" si="117"/>
        <v>反伤5</v>
      </c>
      <c r="M257" s="11" t="str">
        <f t="shared" si="118"/>
        <v>黄色反伤</v>
      </c>
      <c r="N257" s="38">
        <f t="shared" si="122"/>
        <v>0.5</v>
      </c>
      <c r="O257" s="40" t="str">
        <f t="shared" si="123"/>
        <v>反伤+400|商城购买及试练之塔积分兑换。</v>
      </c>
      <c r="P257" s="11">
        <f t="shared" si="124"/>
        <v>14</v>
      </c>
    </row>
    <row r="258" spans="1:16" ht="17.25" thickBot="1">
      <c r="A258" s="3">
        <f t="shared" si="119"/>
        <v>830614</v>
      </c>
      <c r="B258" s="8" t="str">
        <f t="shared" si="116"/>
        <v>黄色6级反伤符印</v>
      </c>
      <c r="C258" s="22">
        <v>3</v>
      </c>
      <c r="D258" s="10">
        <v>6</v>
      </c>
      <c r="E258" s="57" t="str">
        <f t="shared" si="120"/>
        <v>14_475</v>
      </c>
      <c r="F258" s="8" t="str">
        <f t="shared" si="134"/>
        <v>830714=3</v>
      </c>
      <c r="G258" s="11"/>
      <c r="H258" s="10">
        <v>3</v>
      </c>
      <c r="I258" s="5" t="s">
        <v>21</v>
      </c>
      <c r="J258" s="11">
        <f t="shared" si="121"/>
        <v>14</v>
      </c>
      <c r="K258" s="11">
        <f t="shared" si="127"/>
        <v>475</v>
      </c>
      <c r="L258" s="11" t="str">
        <f t="shared" si="117"/>
        <v>反伤6</v>
      </c>
      <c r="M258" s="11" t="str">
        <f t="shared" si="118"/>
        <v>黄色反伤</v>
      </c>
      <c r="N258" s="38">
        <f t="shared" si="122"/>
        <v>0.5</v>
      </c>
      <c r="O258" s="40" t="str">
        <f t="shared" si="123"/>
        <v>反伤+475|商城购买及试练之塔积分兑换。</v>
      </c>
      <c r="P258" s="11">
        <f t="shared" si="124"/>
        <v>14</v>
      </c>
    </row>
    <row r="259" spans="1:16" ht="17.25" thickBot="1">
      <c r="A259" s="3">
        <f t="shared" si="119"/>
        <v>830714</v>
      </c>
      <c r="B259" s="15" t="str">
        <f t="shared" ref="B259:B322" si="135">VLOOKUP(C259,$AB$2:$AD$5,2,FALSE)&amp;D259&amp;"级"&amp;I259&amp;VLOOKUP(C259,$AB$2:$AD$5,3,FALSE)</f>
        <v>黄色7级反伤符印</v>
      </c>
      <c r="C259" s="22">
        <v>3</v>
      </c>
      <c r="D259" s="16">
        <v>7</v>
      </c>
      <c r="E259" s="57" t="str">
        <f t="shared" si="120"/>
        <v>14_550</v>
      </c>
      <c r="F259" s="15">
        <f>IF(H259=0,0,A248&amp;"="&amp;H259)</f>
        <v>0</v>
      </c>
      <c r="G259" s="17"/>
      <c r="H259" s="16">
        <v>0</v>
      </c>
      <c r="I259" s="5" t="s">
        <v>21</v>
      </c>
      <c r="J259" s="17">
        <f t="shared" si="121"/>
        <v>14</v>
      </c>
      <c r="K259" s="17">
        <f t="shared" si="127"/>
        <v>550</v>
      </c>
      <c r="L259" s="17" t="str">
        <f t="shared" ref="L259:L322" si="136">I259&amp;D259</f>
        <v>反伤7</v>
      </c>
      <c r="M259" s="17" t="str">
        <f t="shared" ref="M259:M322" si="137">VLOOKUP(C259,$AB$2:$AC$5,2,FALSE)&amp;I259</f>
        <v>黄色反伤</v>
      </c>
      <c r="N259" s="39">
        <f t="shared" si="122"/>
        <v>0.5</v>
      </c>
      <c r="O259" s="40" t="str">
        <f t="shared" si="123"/>
        <v>反伤+550|商城购买及试练之塔积分兑换。</v>
      </c>
      <c r="P259" s="11">
        <f t="shared" si="124"/>
        <v>14</v>
      </c>
    </row>
    <row r="260" spans="1:16" ht="17.25" thickBot="1">
      <c r="A260" s="3">
        <f t="shared" ref="A260:A323" si="138">800000+C260*10000+D260*100+P260</f>
        <v>830131</v>
      </c>
      <c r="B260" s="4" t="str">
        <f t="shared" si="135"/>
        <v>黄色1级生命回复符印</v>
      </c>
      <c r="C260" s="22">
        <v>3</v>
      </c>
      <c r="D260" s="5">
        <v>1</v>
      </c>
      <c r="E260" s="57" t="str">
        <f t="shared" ref="E260:E323" si="139">J260&amp;"_"&amp;K260</f>
        <v>31_0</v>
      </c>
      <c r="F260" s="4" t="str">
        <f t="shared" ref="F260:F265" si="140">IF(H260=0,0,A261&amp;"="&amp;H260)</f>
        <v>830231=3</v>
      </c>
      <c r="G260" s="6"/>
      <c r="H260" s="5">
        <v>3</v>
      </c>
      <c r="I260" s="5" t="s">
        <v>48</v>
      </c>
      <c r="J260" s="6">
        <f t="shared" ref="J260:J280" si="141">VLOOKUP(I260,$R$1:$S$30,2,FALSE)</f>
        <v>31</v>
      </c>
      <c r="K260" s="6">
        <f t="shared" si="127"/>
        <v>0</v>
      </c>
      <c r="L260" s="6" t="str">
        <f t="shared" si="136"/>
        <v>生命回复1</v>
      </c>
      <c r="M260" s="6" t="str">
        <f t="shared" si="137"/>
        <v>黄色生命回复</v>
      </c>
      <c r="N260" s="37">
        <f t="shared" ref="N260:N280" si="142">VLOOKUP(M260,$Y$1:$Z$120,2,FALSE)</f>
        <v>0</v>
      </c>
      <c r="O260" s="40" t="str">
        <f t="shared" ref="O260:O323" si="143">I260&amp;"+"&amp;K260&amp;"|商城购买及试练之塔积分兑换。"</f>
        <v>生命回复+0|商城购买及试练之塔积分兑换。</v>
      </c>
      <c r="P260" s="11">
        <f t="shared" ref="P260:P323" si="144">VLOOKUP(I260,$R$1:$T$30,3,FALSE)</f>
        <v>31</v>
      </c>
    </row>
    <row r="261" spans="1:16" ht="17.25" thickBot="1">
      <c r="A261" s="3">
        <f t="shared" si="138"/>
        <v>830231</v>
      </c>
      <c r="B261" s="8" t="str">
        <f t="shared" si="135"/>
        <v>黄色2级生命回复符印</v>
      </c>
      <c r="C261" s="22">
        <v>3</v>
      </c>
      <c r="D261" s="10">
        <v>2</v>
      </c>
      <c r="E261" s="57" t="str">
        <f t="shared" si="139"/>
        <v>31_0</v>
      </c>
      <c r="F261" s="8" t="str">
        <f t="shared" si="140"/>
        <v>830331=3</v>
      </c>
      <c r="G261" s="11"/>
      <c r="H261" s="10">
        <v>3</v>
      </c>
      <c r="I261" s="5" t="s">
        <v>48</v>
      </c>
      <c r="J261" s="11">
        <f t="shared" si="141"/>
        <v>31</v>
      </c>
      <c r="K261" s="11">
        <f t="shared" si="127"/>
        <v>0</v>
      </c>
      <c r="L261" s="11" t="str">
        <f t="shared" si="136"/>
        <v>生命回复2</v>
      </c>
      <c r="M261" s="11" t="str">
        <f t="shared" si="137"/>
        <v>黄色生命回复</v>
      </c>
      <c r="N261" s="38">
        <f t="shared" si="142"/>
        <v>0</v>
      </c>
      <c r="O261" s="40" t="str">
        <f t="shared" si="143"/>
        <v>生命回复+0|商城购买及试练之塔积分兑换。</v>
      </c>
      <c r="P261" s="11">
        <f t="shared" si="144"/>
        <v>31</v>
      </c>
    </row>
    <row r="262" spans="1:16" ht="17.25" thickBot="1">
      <c r="A262" s="3">
        <f t="shared" si="138"/>
        <v>830331</v>
      </c>
      <c r="B262" s="8" t="str">
        <f t="shared" si="135"/>
        <v>黄色3级生命回复符印</v>
      </c>
      <c r="C262" s="22">
        <v>3</v>
      </c>
      <c r="D262" s="10">
        <v>3</v>
      </c>
      <c r="E262" s="57" t="str">
        <f t="shared" si="139"/>
        <v>31_0</v>
      </c>
      <c r="F262" s="8" t="str">
        <f t="shared" si="140"/>
        <v>830431=3</v>
      </c>
      <c r="G262" s="11"/>
      <c r="H262" s="10">
        <v>3</v>
      </c>
      <c r="I262" s="5" t="s">
        <v>48</v>
      </c>
      <c r="J262" s="11">
        <f t="shared" si="141"/>
        <v>31</v>
      </c>
      <c r="K262" s="11">
        <f t="shared" si="127"/>
        <v>0</v>
      </c>
      <c r="L262" s="11" t="str">
        <f t="shared" si="136"/>
        <v>生命回复3</v>
      </c>
      <c r="M262" s="11" t="str">
        <f t="shared" si="137"/>
        <v>黄色生命回复</v>
      </c>
      <c r="N262" s="38">
        <f t="shared" si="142"/>
        <v>0</v>
      </c>
      <c r="O262" s="40" t="str">
        <f t="shared" si="143"/>
        <v>生命回复+0|商城购买及试练之塔积分兑换。</v>
      </c>
      <c r="P262" s="11">
        <f t="shared" si="144"/>
        <v>31</v>
      </c>
    </row>
    <row r="263" spans="1:16" ht="17.25" thickBot="1">
      <c r="A263" s="3">
        <f t="shared" si="138"/>
        <v>830431</v>
      </c>
      <c r="B263" s="8" t="str">
        <f t="shared" si="135"/>
        <v>黄色4级生命回复符印</v>
      </c>
      <c r="C263" s="22">
        <v>3</v>
      </c>
      <c r="D263" s="10">
        <v>4</v>
      </c>
      <c r="E263" s="57" t="str">
        <f t="shared" si="139"/>
        <v>31_0</v>
      </c>
      <c r="F263" s="8" t="str">
        <f t="shared" si="140"/>
        <v>830531=3</v>
      </c>
      <c r="G263" s="11"/>
      <c r="H263" s="10">
        <v>3</v>
      </c>
      <c r="I263" s="5" t="s">
        <v>48</v>
      </c>
      <c r="J263" s="11">
        <f t="shared" si="141"/>
        <v>31</v>
      </c>
      <c r="K263" s="11">
        <f t="shared" si="127"/>
        <v>0</v>
      </c>
      <c r="L263" s="11" t="str">
        <f t="shared" si="136"/>
        <v>生命回复4</v>
      </c>
      <c r="M263" s="11" t="str">
        <f t="shared" si="137"/>
        <v>黄色生命回复</v>
      </c>
      <c r="N263" s="38">
        <f t="shared" si="142"/>
        <v>0</v>
      </c>
      <c r="O263" s="40" t="str">
        <f t="shared" si="143"/>
        <v>生命回复+0|商城购买及试练之塔积分兑换。</v>
      </c>
      <c r="P263" s="11">
        <f t="shared" si="144"/>
        <v>31</v>
      </c>
    </row>
    <row r="264" spans="1:16" ht="17.25" thickBot="1">
      <c r="A264" s="3">
        <f t="shared" si="138"/>
        <v>830531</v>
      </c>
      <c r="B264" s="8" t="str">
        <f t="shared" si="135"/>
        <v>黄色5级生命回复符印</v>
      </c>
      <c r="C264" s="22">
        <v>3</v>
      </c>
      <c r="D264" s="10">
        <v>5</v>
      </c>
      <c r="E264" s="57" t="str">
        <f t="shared" si="139"/>
        <v>31_0</v>
      </c>
      <c r="F264" s="8" t="str">
        <f t="shared" si="140"/>
        <v>830631=3</v>
      </c>
      <c r="G264" s="11"/>
      <c r="H264" s="10">
        <v>3</v>
      </c>
      <c r="I264" s="5" t="s">
        <v>48</v>
      </c>
      <c r="J264" s="11">
        <f t="shared" si="141"/>
        <v>31</v>
      </c>
      <c r="K264" s="11">
        <f t="shared" si="127"/>
        <v>0</v>
      </c>
      <c r="L264" s="11" t="str">
        <f t="shared" si="136"/>
        <v>生命回复5</v>
      </c>
      <c r="M264" s="11" t="str">
        <f t="shared" si="137"/>
        <v>黄色生命回复</v>
      </c>
      <c r="N264" s="38">
        <f t="shared" si="142"/>
        <v>0</v>
      </c>
      <c r="O264" s="40" t="str">
        <f t="shared" si="143"/>
        <v>生命回复+0|商城购买及试练之塔积分兑换。</v>
      </c>
      <c r="P264" s="11">
        <f t="shared" si="144"/>
        <v>31</v>
      </c>
    </row>
    <row r="265" spans="1:16" ht="17.25" thickBot="1">
      <c r="A265" s="3">
        <f t="shared" si="138"/>
        <v>830631</v>
      </c>
      <c r="B265" s="8" t="str">
        <f t="shared" si="135"/>
        <v>黄色6级生命回复符印</v>
      </c>
      <c r="C265" s="22">
        <v>3</v>
      </c>
      <c r="D265" s="10">
        <v>6</v>
      </c>
      <c r="E265" s="57" t="str">
        <f t="shared" si="139"/>
        <v>31_0</v>
      </c>
      <c r="F265" s="8" t="str">
        <f t="shared" si="140"/>
        <v>830731=3</v>
      </c>
      <c r="G265" s="11"/>
      <c r="H265" s="10">
        <v>3</v>
      </c>
      <c r="I265" s="5" t="s">
        <v>48</v>
      </c>
      <c r="J265" s="11">
        <f t="shared" si="141"/>
        <v>31</v>
      </c>
      <c r="K265" s="11">
        <f t="shared" si="127"/>
        <v>0</v>
      </c>
      <c r="L265" s="11" t="str">
        <f t="shared" si="136"/>
        <v>生命回复6</v>
      </c>
      <c r="M265" s="11" t="str">
        <f t="shared" si="137"/>
        <v>黄色生命回复</v>
      </c>
      <c r="N265" s="38">
        <f t="shared" si="142"/>
        <v>0</v>
      </c>
      <c r="O265" s="40" t="str">
        <f t="shared" si="143"/>
        <v>生命回复+0|商城购买及试练之塔积分兑换。</v>
      </c>
      <c r="P265" s="11">
        <f t="shared" si="144"/>
        <v>31</v>
      </c>
    </row>
    <row r="266" spans="1:16" ht="17.25" thickBot="1">
      <c r="A266" s="3">
        <f t="shared" si="138"/>
        <v>830731</v>
      </c>
      <c r="B266" s="59" t="str">
        <f t="shared" si="135"/>
        <v>黄色7级生命回复符印</v>
      </c>
      <c r="C266" s="61">
        <v>3</v>
      </c>
      <c r="D266" s="62">
        <v>7</v>
      </c>
      <c r="E266" s="57" t="str">
        <f t="shared" si="139"/>
        <v>31_0</v>
      </c>
      <c r="F266" s="59">
        <f>IF(H266=0,0,A255&amp;"="&amp;H266)</f>
        <v>0</v>
      </c>
      <c r="G266" s="63"/>
      <c r="H266" s="62">
        <v>0</v>
      </c>
      <c r="I266" s="64" t="s">
        <v>48</v>
      </c>
      <c r="J266" s="63">
        <f t="shared" si="141"/>
        <v>31</v>
      </c>
      <c r="K266" s="63">
        <f t="shared" si="127"/>
        <v>0</v>
      </c>
      <c r="L266" s="63" t="str">
        <f t="shared" si="136"/>
        <v>生命回复7</v>
      </c>
      <c r="M266" s="63" t="str">
        <f t="shared" si="137"/>
        <v>黄色生命回复</v>
      </c>
      <c r="N266" s="65">
        <f t="shared" si="142"/>
        <v>0</v>
      </c>
      <c r="O266" s="40" t="str">
        <f t="shared" si="143"/>
        <v>生命回复+0|商城购买及试练之塔积分兑换。</v>
      </c>
      <c r="P266" s="11">
        <f t="shared" si="144"/>
        <v>31</v>
      </c>
    </row>
    <row r="267" spans="1:16" ht="17.25" thickBot="1">
      <c r="A267" s="3">
        <f t="shared" si="138"/>
        <v>830132</v>
      </c>
      <c r="B267" s="4" t="str">
        <f t="shared" si="135"/>
        <v>黄色1级法力回复符印</v>
      </c>
      <c r="C267" s="5">
        <v>3</v>
      </c>
      <c r="D267" s="5">
        <v>1</v>
      </c>
      <c r="E267" s="57" t="str">
        <f t="shared" si="139"/>
        <v>32_0</v>
      </c>
      <c r="F267" s="4" t="str">
        <f t="shared" ref="F267:F272" si="145">IF(H267=0,0,A268&amp;"="&amp;H267)</f>
        <v>830232=3</v>
      </c>
      <c r="G267" s="6"/>
      <c r="H267" s="5">
        <v>3</v>
      </c>
      <c r="I267" s="5" t="s">
        <v>580</v>
      </c>
      <c r="J267" s="6">
        <f t="shared" si="141"/>
        <v>32</v>
      </c>
      <c r="K267" s="6">
        <f t="shared" si="127"/>
        <v>0</v>
      </c>
      <c r="L267" s="6" t="str">
        <f t="shared" si="136"/>
        <v>法力回复1</v>
      </c>
      <c r="M267" s="6" t="str">
        <f t="shared" si="137"/>
        <v>黄色法力回复</v>
      </c>
      <c r="N267" s="6">
        <f t="shared" si="142"/>
        <v>0</v>
      </c>
      <c r="O267" s="40" t="str">
        <f t="shared" si="143"/>
        <v>法力回复+0|商城购买及试练之塔积分兑换。</v>
      </c>
      <c r="P267" s="11">
        <f t="shared" si="144"/>
        <v>32</v>
      </c>
    </row>
    <row r="268" spans="1:16" ht="17.25" thickBot="1">
      <c r="A268" s="3">
        <f t="shared" si="138"/>
        <v>830232</v>
      </c>
      <c r="B268" s="57" t="str">
        <f t="shared" si="135"/>
        <v>黄色2级法力回复符印</v>
      </c>
      <c r="C268" s="10">
        <v>3</v>
      </c>
      <c r="D268" s="10">
        <v>2</v>
      </c>
      <c r="E268" s="57" t="str">
        <f t="shared" si="139"/>
        <v>32_0</v>
      </c>
      <c r="F268" s="57" t="str">
        <f t="shared" si="145"/>
        <v>830332=3</v>
      </c>
      <c r="G268" s="11"/>
      <c r="H268" s="10">
        <v>3</v>
      </c>
      <c r="I268" s="10" t="s">
        <v>580</v>
      </c>
      <c r="J268" s="11">
        <f t="shared" si="141"/>
        <v>32</v>
      </c>
      <c r="K268" s="11">
        <f t="shared" si="127"/>
        <v>0</v>
      </c>
      <c r="L268" s="11" t="str">
        <f t="shared" si="136"/>
        <v>法力回复2</v>
      </c>
      <c r="M268" s="11" t="str">
        <f t="shared" si="137"/>
        <v>黄色法力回复</v>
      </c>
      <c r="N268" s="11">
        <f t="shared" si="142"/>
        <v>0</v>
      </c>
      <c r="O268" s="40" t="str">
        <f t="shared" si="143"/>
        <v>法力回复+0|商城购买及试练之塔积分兑换。</v>
      </c>
      <c r="P268" s="11">
        <f t="shared" si="144"/>
        <v>32</v>
      </c>
    </row>
    <row r="269" spans="1:16" ht="17.25" thickBot="1">
      <c r="A269" s="3">
        <f t="shared" si="138"/>
        <v>830332</v>
      </c>
      <c r="B269" s="57" t="str">
        <f t="shared" si="135"/>
        <v>黄色3级法力回复符印</v>
      </c>
      <c r="C269" s="10">
        <v>3</v>
      </c>
      <c r="D269" s="10">
        <v>3</v>
      </c>
      <c r="E269" s="57" t="str">
        <f t="shared" si="139"/>
        <v>32_0</v>
      </c>
      <c r="F269" s="57" t="str">
        <f t="shared" si="145"/>
        <v>830432=3</v>
      </c>
      <c r="G269" s="11"/>
      <c r="H269" s="10">
        <v>3</v>
      </c>
      <c r="I269" s="10" t="s">
        <v>580</v>
      </c>
      <c r="J269" s="11">
        <f t="shared" si="141"/>
        <v>32</v>
      </c>
      <c r="K269" s="11">
        <f t="shared" si="127"/>
        <v>0</v>
      </c>
      <c r="L269" s="11" t="str">
        <f t="shared" si="136"/>
        <v>法力回复3</v>
      </c>
      <c r="M269" s="11" t="str">
        <f t="shared" si="137"/>
        <v>黄色法力回复</v>
      </c>
      <c r="N269" s="11">
        <f t="shared" si="142"/>
        <v>0</v>
      </c>
      <c r="O269" s="40" t="str">
        <f t="shared" si="143"/>
        <v>法力回复+0|商城购买及试练之塔积分兑换。</v>
      </c>
      <c r="P269" s="11">
        <f t="shared" si="144"/>
        <v>32</v>
      </c>
    </row>
    <row r="270" spans="1:16" ht="17.25" thickBot="1">
      <c r="A270" s="3">
        <f t="shared" si="138"/>
        <v>830432</v>
      </c>
      <c r="B270" s="57" t="str">
        <f t="shared" si="135"/>
        <v>黄色4级法力回复符印</v>
      </c>
      <c r="C270" s="10">
        <v>3</v>
      </c>
      <c r="D270" s="10">
        <v>4</v>
      </c>
      <c r="E270" s="57" t="str">
        <f t="shared" si="139"/>
        <v>32_0</v>
      </c>
      <c r="F270" s="57" t="str">
        <f t="shared" si="145"/>
        <v>830532=3</v>
      </c>
      <c r="G270" s="11"/>
      <c r="H270" s="10">
        <v>3</v>
      </c>
      <c r="I270" s="10" t="s">
        <v>580</v>
      </c>
      <c r="J270" s="11">
        <f t="shared" si="141"/>
        <v>32</v>
      </c>
      <c r="K270" s="11">
        <f t="shared" si="127"/>
        <v>0</v>
      </c>
      <c r="L270" s="11" t="str">
        <f t="shared" si="136"/>
        <v>法力回复4</v>
      </c>
      <c r="M270" s="11" t="str">
        <f t="shared" si="137"/>
        <v>黄色法力回复</v>
      </c>
      <c r="N270" s="11">
        <f t="shared" si="142"/>
        <v>0</v>
      </c>
      <c r="O270" s="40" t="str">
        <f t="shared" si="143"/>
        <v>法力回复+0|商城购买及试练之塔积分兑换。</v>
      </c>
      <c r="P270" s="11">
        <f t="shared" si="144"/>
        <v>32</v>
      </c>
    </row>
    <row r="271" spans="1:16" ht="17.25" thickBot="1">
      <c r="A271" s="3">
        <f t="shared" si="138"/>
        <v>830532</v>
      </c>
      <c r="B271" s="57" t="str">
        <f t="shared" si="135"/>
        <v>黄色5级法力回复符印</v>
      </c>
      <c r="C271" s="10">
        <v>3</v>
      </c>
      <c r="D271" s="10">
        <v>5</v>
      </c>
      <c r="E271" s="57" t="str">
        <f t="shared" si="139"/>
        <v>32_0</v>
      </c>
      <c r="F271" s="57" t="str">
        <f t="shared" si="145"/>
        <v>830632=3</v>
      </c>
      <c r="G271" s="11"/>
      <c r="H271" s="10">
        <v>3</v>
      </c>
      <c r="I271" s="10" t="s">
        <v>580</v>
      </c>
      <c r="J271" s="11">
        <f t="shared" si="141"/>
        <v>32</v>
      </c>
      <c r="K271" s="11">
        <f t="shared" ref="K271:K280" si="146">ROUND(VLOOKUP(L271,$V$1:$W$188,2,FALSE)*N271,0)</f>
        <v>0</v>
      </c>
      <c r="L271" s="11" t="str">
        <f t="shared" si="136"/>
        <v>法力回复5</v>
      </c>
      <c r="M271" s="11" t="str">
        <f t="shared" si="137"/>
        <v>黄色法力回复</v>
      </c>
      <c r="N271" s="11">
        <f t="shared" si="142"/>
        <v>0</v>
      </c>
      <c r="O271" s="40" t="str">
        <f t="shared" si="143"/>
        <v>法力回复+0|商城购买及试练之塔积分兑换。</v>
      </c>
      <c r="P271" s="11">
        <f t="shared" si="144"/>
        <v>32</v>
      </c>
    </row>
    <row r="272" spans="1:16" ht="17.25" thickBot="1">
      <c r="A272" s="3">
        <f t="shared" si="138"/>
        <v>830632</v>
      </c>
      <c r="B272" s="57" t="str">
        <f t="shared" si="135"/>
        <v>黄色6级法力回复符印</v>
      </c>
      <c r="C272" s="10">
        <v>3</v>
      </c>
      <c r="D272" s="10">
        <v>6</v>
      </c>
      <c r="E272" s="57" t="str">
        <f t="shared" si="139"/>
        <v>32_0</v>
      </c>
      <c r="F272" s="57" t="str">
        <f t="shared" si="145"/>
        <v>830732=3</v>
      </c>
      <c r="G272" s="11"/>
      <c r="H272" s="10">
        <v>3</v>
      </c>
      <c r="I272" s="10" t="s">
        <v>580</v>
      </c>
      <c r="J272" s="11">
        <f t="shared" si="141"/>
        <v>32</v>
      </c>
      <c r="K272" s="11">
        <f t="shared" si="146"/>
        <v>0</v>
      </c>
      <c r="L272" s="11" t="str">
        <f t="shared" si="136"/>
        <v>法力回复6</v>
      </c>
      <c r="M272" s="11" t="str">
        <f t="shared" si="137"/>
        <v>黄色法力回复</v>
      </c>
      <c r="N272" s="11">
        <f t="shared" si="142"/>
        <v>0</v>
      </c>
      <c r="O272" s="40" t="str">
        <f t="shared" si="143"/>
        <v>法力回复+0|商城购买及试练之塔积分兑换。</v>
      </c>
      <c r="P272" s="11">
        <f t="shared" si="144"/>
        <v>32</v>
      </c>
    </row>
    <row r="273" spans="1:16" ht="17.25" thickBot="1">
      <c r="A273" s="3">
        <f t="shared" si="138"/>
        <v>830732</v>
      </c>
      <c r="B273" s="15" t="str">
        <f t="shared" si="135"/>
        <v>黄色7级法力回复符印</v>
      </c>
      <c r="C273" s="16">
        <v>3</v>
      </c>
      <c r="D273" s="16">
        <v>7</v>
      </c>
      <c r="E273" s="57" t="str">
        <f t="shared" si="139"/>
        <v>32_0</v>
      </c>
      <c r="F273" s="15">
        <f>IF(H273=0,0,A262&amp;"="&amp;H273)</f>
        <v>0</v>
      </c>
      <c r="G273" s="17"/>
      <c r="H273" s="16">
        <v>0</v>
      </c>
      <c r="I273" s="16" t="s">
        <v>580</v>
      </c>
      <c r="J273" s="17">
        <f t="shared" si="141"/>
        <v>32</v>
      </c>
      <c r="K273" s="17">
        <f t="shared" si="146"/>
        <v>0</v>
      </c>
      <c r="L273" s="17" t="str">
        <f t="shared" si="136"/>
        <v>法力回复7</v>
      </c>
      <c r="M273" s="17" t="str">
        <f t="shared" si="137"/>
        <v>黄色法力回复</v>
      </c>
      <c r="N273" s="17">
        <f t="shared" si="142"/>
        <v>0</v>
      </c>
      <c r="O273" s="40" t="str">
        <f t="shared" si="143"/>
        <v>法力回复+0|商城购买及试练之塔积分兑换。</v>
      </c>
      <c r="P273" s="11">
        <f t="shared" si="144"/>
        <v>32</v>
      </c>
    </row>
    <row r="274" spans="1:16" ht="17.25" thickBot="1">
      <c r="A274" s="3">
        <f t="shared" si="138"/>
        <v>830133</v>
      </c>
      <c r="B274" s="60" t="str">
        <f t="shared" si="135"/>
        <v>黄色1级暴击伤害符印</v>
      </c>
      <c r="C274" s="22">
        <v>3</v>
      </c>
      <c r="D274" s="22">
        <v>1</v>
      </c>
      <c r="E274" s="57" t="str">
        <f t="shared" si="139"/>
        <v>33_4</v>
      </c>
      <c r="F274" s="60" t="str">
        <f t="shared" ref="F274:F279" si="147">IF(H274=0,0,A275&amp;"="&amp;H274)</f>
        <v>830233=3</v>
      </c>
      <c r="G274" s="28"/>
      <c r="H274" s="22">
        <v>3</v>
      </c>
      <c r="I274" s="22" t="s">
        <v>49</v>
      </c>
      <c r="J274" s="28">
        <f t="shared" si="141"/>
        <v>33</v>
      </c>
      <c r="K274" s="28">
        <f t="shared" si="146"/>
        <v>4</v>
      </c>
      <c r="L274" s="28" t="str">
        <f t="shared" si="136"/>
        <v>暴击伤害1</v>
      </c>
      <c r="M274" s="28" t="str">
        <f t="shared" si="137"/>
        <v>黄色暴击伤害</v>
      </c>
      <c r="N274" s="40">
        <f t="shared" si="142"/>
        <v>0.5</v>
      </c>
      <c r="O274" s="40" t="str">
        <f t="shared" si="143"/>
        <v>暴击伤害+4|商城购买及试练之塔积分兑换。</v>
      </c>
      <c r="P274" s="11">
        <f t="shared" si="144"/>
        <v>33</v>
      </c>
    </row>
    <row r="275" spans="1:16" ht="17.25" thickBot="1">
      <c r="A275" s="3">
        <f t="shared" si="138"/>
        <v>830233</v>
      </c>
      <c r="B275" s="8" t="str">
        <f t="shared" si="135"/>
        <v>黄色2级暴击伤害符印</v>
      </c>
      <c r="C275" s="22">
        <v>3</v>
      </c>
      <c r="D275" s="10">
        <v>2</v>
      </c>
      <c r="E275" s="57" t="str">
        <f t="shared" si="139"/>
        <v>33_5</v>
      </c>
      <c r="F275" s="8" t="str">
        <f t="shared" si="147"/>
        <v>830333=3</v>
      </c>
      <c r="G275" s="11"/>
      <c r="H275" s="10">
        <v>3</v>
      </c>
      <c r="I275" s="5" t="s">
        <v>49</v>
      </c>
      <c r="J275" s="11">
        <f t="shared" si="141"/>
        <v>33</v>
      </c>
      <c r="K275" s="11">
        <f t="shared" si="146"/>
        <v>5</v>
      </c>
      <c r="L275" s="11" t="str">
        <f t="shared" si="136"/>
        <v>暴击伤害2</v>
      </c>
      <c r="M275" s="11" t="str">
        <f t="shared" si="137"/>
        <v>黄色暴击伤害</v>
      </c>
      <c r="N275" s="38">
        <f t="shared" si="142"/>
        <v>0.5</v>
      </c>
      <c r="O275" s="40" t="str">
        <f t="shared" si="143"/>
        <v>暴击伤害+5|商城购买及试练之塔积分兑换。</v>
      </c>
      <c r="P275" s="11">
        <f t="shared" si="144"/>
        <v>33</v>
      </c>
    </row>
    <row r="276" spans="1:16" ht="17.25" thickBot="1">
      <c r="A276" s="3">
        <f t="shared" si="138"/>
        <v>830333</v>
      </c>
      <c r="B276" s="8" t="str">
        <f t="shared" si="135"/>
        <v>黄色3级暴击伤害符印</v>
      </c>
      <c r="C276" s="22">
        <v>3</v>
      </c>
      <c r="D276" s="10">
        <v>3</v>
      </c>
      <c r="E276" s="57" t="str">
        <f t="shared" si="139"/>
        <v>33_6</v>
      </c>
      <c r="F276" s="8" t="str">
        <f t="shared" si="147"/>
        <v>830433=3</v>
      </c>
      <c r="G276" s="11"/>
      <c r="H276" s="10">
        <v>3</v>
      </c>
      <c r="I276" s="5" t="s">
        <v>49</v>
      </c>
      <c r="J276" s="11">
        <f t="shared" si="141"/>
        <v>33</v>
      </c>
      <c r="K276" s="11">
        <f t="shared" si="146"/>
        <v>6</v>
      </c>
      <c r="L276" s="11" t="str">
        <f t="shared" si="136"/>
        <v>暴击伤害3</v>
      </c>
      <c r="M276" s="11" t="str">
        <f t="shared" si="137"/>
        <v>黄色暴击伤害</v>
      </c>
      <c r="N276" s="38">
        <f t="shared" si="142"/>
        <v>0.5</v>
      </c>
      <c r="O276" s="40" t="str">
        <f t="shared" si="143"/>
        <v>暴击伤害+6|商城购买及试练之塔积分兑换。</v>
      </c>
      <c r="P276" s="11">
        <f t="shared" si="144"/>
        <v>33</v>
      </c>
    </row>
    <row r="277" spans="1:16" ht="17.25" thickBot="1">
      <c r="A277" s="3">
        <f t="shared" si="138"/>
        <v>830433</v>
      </c>
      <c r="B277" s="8" t="str">
        <f t="shared" si="135"/>
        <v>黄色4级暴击伤害符印</v>
      </c>
      <c r="C277" s="22">
        <v>3</v>
      </c>
      <c r="D277" s="10">
        <v>4</v>
      </c>
      <c r="E277" s="57" t="str">
        <f t="shared" si="139"/>
        <v>33_7</v>
      </c>
      <c r="F277" s="8" t="str">
        <f t="shared" si="147"/>
        <v>830533=3</v>
      </c>
      <c r="G277" s="11"/>
      <c r="H277" s="10">
        <v>3</v>
      </c>
      <c r="I277" s="5" t="s">
        <v>49</v>
      </c>
      <c r="J277" s="11">
        <f t="shared" si="141"/>
        <v>33</v>
      </c>
      <c r="K277" s="11">
        <f t="shared" si="146"/>
        <v>7</v>
      </c>
      <c r="L277" s="11" t="str">
        <f t="shared" si="136"/>
        <v>暴击伤害4</v>
      </c>
      <c r="M277" s="11" t="str">
        <f t="shared" si="137"/>
        <v>黄色暴击伤害</v>
      </c>
      <c r="N277" s="38">
        <f t="shared" si="142"/>
        <v>0.5</v>
      </c>
      <c r="O277" s="40" t="str">
        <f t="shared" si="143"/>
        <v>暴击伤害+7|商城购买及试练之塔积分兑换。</v>
      </c>
      <c r="P277" s="11">
        <f t="shared" si="144"/>
        <v>33</v>
      </c>
    </row>
    <row r="278" spans="1:16" ht="17.25" thickBot="1">
      <c r="A278" s="3">
        <f t="shared" si="138"/>
        <v>830533</v>
      </c>
      <c r="B278" s="8" t="str">
        <f t="shared" si="135"/>
        <v>黄色5级暴击伤害符印</v>
      </c>
      <c r="C278" s="22">
        <v>3</v>
      </c>
      <c r="D278" s="10">
        <v>5</v>
      </c>
      <c r="E278" s="57" t="str">
        <f t="shared" si="139"/>
        <v>33_8</v>
      </c>
      <c r="F278" s="8" t="str">
        <f t="shared" si="147"/>
        <v>830633=3</v>
      </c>
      <c r="G278" s="11"/>
      <c r="H278" s="10">
        <v>3</v>
      </c>
      <c r="I278" s="5" t="s">
        <v>49</v>
      </c>
      <c r="J278" s="11">
        <f t="shared" si="141"/>
        <v>33</v>
      </c>
      <c r="K278" s="11">
        <f t="shared" si="146"/>
        <v>8</v>
      </c>
      <c r="L278" s="11" t="str">
        <f t="shared" si="136"/>
        <v>暴击伤害5</v>
      </c>
      <c r="M278" s="11" t="str">
        <f t="shared" si="137"/>
        <v>黄色暴击伤害</v>
      </c>
      <c r="N278" s="38">
        <f t="shared" si="142"/>
        <v>0.5</v>
      </c>
      <c r="O278" s="40" t="str">
        <f t="shared" si="143"/>
        <v>暴击伤害+8|商城购买及试练之塔积分兑换。</v>
      </c>
      <c r="P278" s="11">
        <f t="shared" si="144"/>
        <v>33</v>
      </c>
    </row>
    <row r="279" spans="1:16" ht="17.25" thickBot="1">
      <c r="A279" s="3">
        <f t="shared" si="138"/>
        <v>830633</v>
      </c>
      <c r="B279" s="8" t="str">
        <f t="shared" si="135"/>
        <v>黄色6级暴击伤害符印</v>
      </c>
      <c r="C279" s="22">
        <v>3</v>
      </c>
      <c r="D279" s="10">
        <v>6</v>
      </c>
      <c r="E279" s="57" t="str">
        <f t="shared" si="139"/>
        <v>33_9</v>
      </c>
      <c r="F279" s="8" t="str">
        <f t="shared" si="147"/>
        <v>830733=3</v>
      </c>
      <c r="G279" s="11"/>
      <c r="H279" s="10">
        <v>3</v>
      </c>
      <c r="I279" s="5" t="s">
        <v>49</v>
      </c>
      <c r="J279" s="11">
        <f t="shared" si="141"/>
        <v>33</v>
      </c>
      <c r="K279" s="11">
        <f t="shared" si="146"/>
        <v>9</v>
      </c>
      <c r="L279" s="11" t="str">
        <f t="shared" si="136"/>
        <v>暴击伤害6</v>
      </c>
      <c r="M279" s="11" t="str">
        <f t="shared" si="137"/>
        <v>黄色暴击伤害</v>
      </c>
      <c r="N279" s="38">
        <f t="shared" si="142"/>
        <v>0.5</v>
      </c>
      <c r="O279" s="40" t="str">
        <f t="shared" si="143"/>
        <v>暴击伤害+9|商城购买及试练之塔积分兑换。</v>
      </c>
      <c r="P279" s="11">
        <f t="shared" si="144"/>
        <v>33</v>
      </c>
    </row>
    <row r="280" spans="1:16" ht="17.25" thickBot="1">
      <c r="A280" s="3">
        <f t="shared" si="138"/>
        <v>830733</v>
      </c>
      <c r="B280" s="15" t="str">
        <f t="shared" si="135"/>
        <v>黄色7级暴击伤害符印</v>
      </c>
      <c r="C280" s="22">
        <v>3</v>
      </c>
      <c r="D280" s="16">
        <v>7</v>
      </c>
      <c r="E280" s="57" t="str">
        <f t="shared" si="139"/>
        <v>33_10</v>
      </c>
      <c r="F280" s="15">
        <f>IF(H280=0,0,A269&amp;"="&amp;H280)</f>
        <v>0</v>
      </c>
      <c r="G280" s="17"/>
      <c r="H280" s="16">
        <v>0</v>
      </c>
      <c r="I280" s="5" t="s">
        <v>49</v>
      </c>
      <c r="J280" s="17">
        <f t="shared" si="141"/>
        <v>33</v>
      </c>
      <c r="K280" s="17">
        <f t="shared" si="146"/>
        <v>10</v>
      </c>
      <c r="L280" s="17" t="str">
        <f t="shared" si="136"/>
        <v>暴击伤害7</v>
      </c>
      <c r="M280" s="17" t="str">
        <f t="shared" si="137"/>
        <v>黄色暴击伤害</v>
      </c>
      <c r="N280" s="39">
        <f t="shared" si="142"/>
        <v>0.5</v>
      </c>
      <c r="O280" s="40" t="str">
        <f t="shared" si="143"/>
        <v>暴击伤害+10|商城购买及试练之塔积分兑换。</v>
      </c>
      <c r="P280" s="11">
        <f t="shared" si="144"/>
        <v>33</v>
      </c>
    </row>
    <row r="281" spans="1:16" ht="17.25" thickBot="1">
      <c r="A281" s="3">
        <f t="shared" si="138"/>
        <v>840134</v>
      </c>
      <c r="B281" s="4" t="str">
        <f t="shared" si="135"/>
        <v>紫色1级物攻精华</v>
      </c>
      <c r="C281" s="5">
        <v>4</v>
      </c>
      <c r="D281" s="5">
        <v>1</v>
      </c>
      <c r="E281" s="57" t="str">
        <f t="shared" si="139"/>
        <v>5_1050</v>
      </c>
      <c r="F281" s="4" t="str">
        <f>IF(H281=0,0,A282&amp;"="&amp;H281)</f>
        <v>840234=3</v>
      </c>
      <c r="G281" s="6"/>
      <c r="H281" s="5">
        <v>3</v>
      </c>
      <c r="I281" s="5" t="s">
        <v>35</v>
      </c>
      <c r="J281" s="6">
        <f>VLOOKUP(I281,$R$1:$S$30,2,FALSE)</f>
        <v>5</v>
      </c>
      <c r="K281" s="6">
        <f>ROUND(VLOOKUP(L281,$V$1:$W$188,2,FALSE)*N281,0)</f>
        <v>1050</v>
      </c>
      <c r="L281" s="6" t="str">
        <f t="shared" si="136"/>
        <v>物攻精华1</v>
      </c>
      <c r="M281" s="6" t="str">
        <f t="shared" si="137"/>
        <v>紫色物攻精华</v>
      </c>
      <c r="N281" s="37">
        <f>VLOOKUP(M281,$Y$1:$Z$120,2,FALSE)</f>
        <v>1</v>
      </c>
      <c r="O281" s="40" t="str">
        <f t="shared" si="143"/>
        <v>物攻精华+1050|商城购买及试练之塔积分兑换。</v>
      </c>
      <c r="P281" s="11">
        <f t="shared" si="144"/>
        <v>34</v>
      </c>
    </row>
    <row r="282" spans="1:16" ht="17.25" thickBot="1">
      <c r="A282" s="3">
        <f t="shared" si="138"/>
        <v>840234</v>
      </c>
      <c r="B282" s="8" t="str">
        <f t="shared" si="135"/>
        <v>紫色2级物攻精华</v>
      </c>
      <c r="C282" s="10">
        <v>4</v>
      </c>
      <c r="D282" s="10">
        <v>2</v>
      </c>
      <c r="E282" s="57" t="str">
        <f t="shared" si="139"/>
        <v>5_1950</v>
      </c>
      <c r="F282" s="8" t="str">
        <f>IF(H282=0,0,A283&amp;"="&amp;H282)</f>
        <v>840334=3</v>
      </c>
      <c r="G282" s="11"/>
      <c r="H282" s="10">
        <v>3</v>
      </c>
      <c r="I282" s="5" t="s">
        <v>35</v>
      </c>
      <c r="J282" s="11">
        <f t="shared" ref="J282:J285" si="148">VLOOKUP(I282,$R$1:$S$30,2,FALSE)</f>
        <v>5</v>
      </c>
      <c r="K282" s="11">
        <f t="shared" ref="K282:K285" si="149">ROUND(VLOOKUP(L282,$V$1:$W$188,2,FALSE)*N282,0)</f>
        <v>1950</v>
      </c>
      <c r="L282" s="11" t="str">
        <f t="shared" si="136"/>
        <v>物攻精华2</v>
      </c>
      <c r="M282" s="11" t="str">
        <f t="shared" si="137"/>
        <v>紫色物攻精华</v>
      </c>
      <c r="N282" s="38">
        <f t="shared" ref="N282:N285" si="150">VLOOKUP(M282,$Y$1:$Z$120,2,FALSE)</f>
        <v>1</v>
      </c>
      <c r="O282" s="40" t="str">
        <f t="shared" si="143"/>
        <v>物攻精华+1950|商城购买及试练之塔积分兑换。</v>
      </c>
      <c r="P282" s="11">
        <f t="shared" si="144"/>
        <v>34</v>
      </c>
    </row>
    <row r="283" spans="1:16" ht="17.25" thickBot="1">
      <c r="A283" s="3">
        <f t="shared" si="138"/>
        <v>840334</v>
      </c>
      <c r="B283" s="8" t="str">
        <f t="shared" si="135"/>
        <v>紫色3级物攻精华</v>
      </c>
      <c r="C283" s="10">
        <v>4</v>
      </c>
      <c r="D283" s="10">
        <v>3</v>
      </c>
      <c r="E283" s="57" t="str">
        <f t="shared" si="139"/>
        <v>5_2850</v>
      </c>
      <c r="F283" s="8" t="str">
        <f>IF(H283=0,0,A284&amp;"="&amp;H283)</f>
        <v>840434=3</v>
      </c>
      <c r="G283" s="11"/>
      <c r="H283" s="10">
        <v>3</v>
      </c>
      <c r="I283" s="5" t="s">
        <v>35</v>
      </c>
      <c r="J283" s="11">
        <f t="shared" si="148"/>
        <v>5</v>
      </c>
      <c r="K283" s="11">
        <f t="shared" si="149"/>
        <v>2850</v>
      </c>
      <c r="L283" s="11" t="str">
        <f t="shared" si="136"/>
        <v>物攻精华3</v>
      </c>
      <c r="M283" s="11" t="str">
        <f t="shared" si="137"/>
        <v>紫色物攻精华</v>
      </c>
      <c r="N283" s="38">
        <f t="shared" si="150"/>
        <v>1</v>
      </c>
      <c r="O283" s="40" t="str">
        <f t="shared" si="143"/>
        <v>物攻精华+2850|商城购买及试练之塔积分兑换。</v>
      </c>
      <c r="P283" s="11">
        <f t="shared" si="144"/>
        <v>34</v>
      </c>
    </row>
    <row r="284" spans="1:16" ht="17.25" thickBot="1">
      <c r="A284" s="3">
        <f t="shared" si="138"/>
        <v>840434</v>
      </c>
      <c r="B284" s="8" t="str">
        <f t="shared" si="135"/>
        <v>紫色4级物攻精华</v>
      </c>
      <c r="C284" s="10">
        <v>4</v>
      </c>
      <c r="D284" s="10">
        <v>4</v>
      </c>
      <c r="E284" s="57" t="str">
        <f t="shared" si="139"/>
        <v>5_3900</v>
      </c>
      <c r="F284" s="8" t="str">
        <f>IF(H284=0,0,A285&amp;"="&amp;H284)</f>
        <v>840534=3</v>
      </c>
      <c r="G284" s="11"/>
      <c r="H284" s="10">
        <v>3</v>
      </c>
      <c r="I284" s="5" t="s">
        <v>35</v>
      </c>
      <c r="J284" s="11">
        <f t="shared" si="148"/>
        <v>5</v>
      </c>
      <c r="K284" s="11">
        <f t="shared" si="149"/>
        <v>3900</v>
      </c>
      <c r="L284" s="11" t="str">
        <f t="shared" si="136"/>
        <v>物攻精华4</v>
      </c>
      <c r="M284" s="11" t="str">
        <f t="shared" si="137"/>
        <v>紫色物攻精华</v>
      </c>
      <c r="N284" s="38">
        <f t="shared" si="150"/>
        <v>1</v>
      </c>
      <c r="O284" s="40" t="str">
        <f t="shared" si="143"/>
        <v>物攻精华+3900|商城购买及试练之塔积分兑换。</v>
      </c>
      <c r="P284" s="11">
        <f t="shared" si="144"/>
        <v>34</v>
      </c>
    </row>
    <row r="285" spans="1:16" ht="17.25" thickBot="1">
      <c r="A285" s="3">
        <f t="shared" si="138"/>
        <v>840534</v>
      </c>
      <c r="B285" s="15" t="str">
        <f t="shared" si="135"/>
        <v>紫色5级物攻精华</v>
      </c>
      <c r="C285" s="16">
        <v>4</v>
      </c>
      <c r="D285" s="16">
        <v>5</v>
      </c>
      <c r="E285" s="57" t="str">
        <f t="shared" si="139"/>
        <v>5_4800</v>
      </c>
      <c r="F285" s="15">
        <f>IF(H285=0,0,A293&amp;"="&amp;H285)</f>
        <v>0</v>
      </c>
      <c r="G285" s="17"/>
      <c r="H285" s="16">
        <v>0</v>
      </c>
      <c r="I285" s="5" t="s">
        <v>35</v>
      </c>
      <c r="J285" s="17">
        <f t="shared" si="148"/>
        <v>5</v>
      </c>
      <c r="K285" s="17">
        <f t="shared" si="149"/>
        <v>4800</v>
      </c>
      <c r="L285" s="17" t="str">
        <f t="shared" si="136"/>
        <v>物攻精华5</v>
      </c>
      <c r="M285" s="17" t="str">
        <f t="shared" si="137"/>
        <v>紫色物攻精华</v>
      </c>
      <c r="N285" s="39">
        <f t="shared" si="150"/>
        <v>1</v>
      </c>
      <c r="O285" s="40" t="str">
        <f t="shared" si="143"/>
        <v>物攻精华+4800|商城购买及试练之塔积分兑换。</v>
      </c>
      <c r="P285" s="11">
        <f t="shared" si="144"/>
        <v>34</v>
      </c>
    </row>
    <row r="286" spans="1:16" ht="17.25" thickBot="1">
      <c r="A286" s="3">
        <f t="shared" si="138"/>
        <v>840135</v>
      </c>
      <c r="B286" s="4" t="str">
        <f t="shared" si="135"/>
        <v>紫色1级魔伤精华</v>
      </c>
      <c r="C286" s="5">
        <v>4</v>
      </c>
      <c r="D286" s="5">
        <v>1</v>
      </c>
      <c r="E286" s="57" t="str">
        <f t="shared" si="139"/>
        <v>7_1050</v>
      </c>
      <c r="F286" s="4" t="str">
        <f>IF(H286=0,0,A287&amp;"="&amp;H286)</f>
        <v>840235=3</v>
      </c>
      <c r="G286" s="6"/>
      <c r="H286" s="5">
        <v>3</v>
      </c>
      <c r="I286" s="5" t="s">
        <v>36</v>
      </c>
      <c r="J286" s="6">
        <f>VLOOKUP(I286,$R$1:$S$30,2,FALSE)</f>
        <v>7</v>
      </c>
      <c r="K286" s="6">
        <f>ROUND(VLOOKUP(L286,$V$1:$W$188,2,FALSE)*N286,0)</f>
        <v>1050</v>
      </c>
      <c r="L286" s="6" t="str">
        <f t="shared" si="136"/>
        <v>魔伤精华1</v>
      </c>
      <c r="M286" s="6" t="str">
        <f t="shared" si="137"/>
        <v>紫色魔伤精华</v>
      </c>
      <c r="N286" s="37">
        <f>VLOOKUP(M286,$Y$1:$Z$120,2,FALSE)</f>
        <v>1</v>
      </c>
      <c r="O286" s="40" t="str">
        <f t="shared" si="143"/>
        <v>魔伤精华+1050|商城购买及试练之塔积分兑换。</v>
      </c>
      <c r="P286" s="11">
        <f t="shared" si="144"/>
        <v>35</v>
      </c>
    </row>
    <row r="287" spans="1:16" ht="17.25" thickBot="1">
      <c r="A287" s="3">
        <f t="shared" si="138"/>
        <v>840235</v>
      </c>
      <c r="B287" s="8" t="str">
        <f t="shared" si="135"/>
        <v>紫色2级魔伤精华</v>
      </c>
      <c r="C287" s="10">
        <v>4</v>
      </c>
      <c r="D287" s="10">
        <v>2</v>
      </c>
      <c r="E287" s="57" t="str">
        <f t="shared" si="139"/>
        <v>7_1950</v>
      </c>
      <c r="F287" s="8" t="str">
        <f>IF(H287=0,0,A288&amp;"="&amp;H287)</f>
        <v>840335=3</v>
      </c>
      <c r="G287" s="11"/>
      <c r="H287" s="10">
        <v>3</v>
      </c>
      <c r="I287" s="5" t="s">
        <v>36</v>
      </c>
      <c r="J287" s="11">
        <f t="shared" ref="J287:J290" si="151">VLOOKUP(I287,$R$1:$S$30,2,FALSE)</f>
        <v>7</v>
      </c>
      <c r="K287" s="11">
        <f t="shared" ref="K287:K290" si="152">ROUND(VLOOKUP(L287,$V$1:$W$188,2,FALSE)*N287,0)</f>
        <v>1950</v>
      </c>
      <c r="L287" s="11" t="str">
        <f t="shared" si="136"/>
        <v>魔伤精华2</v>
      </c>
      <c r="M287" s="11" t="str">
        <f t="shared" si="137"/>
        <v>紫色魔伤精华</v>
      </c>
      <c r="N287" s="38">
        <f t="shared" ref="N287:N290" si="153">VLOOKUP(M287,$Y$1:$Z$120,2,FALSE)</f>
        <v>1</v>
      </c>
      <c r="O287" s="40" t="str">
        <f t="shared" si="143"/>
        <v>魔伤精华+1950|商城购买及试练之塔积分兑换。</v>
      </c>
      <c r="P287" s="11">
        <f t="shared" si="144"/>
        <v>35</v>
      </c>
    </row>
    <row r="288" spans="1:16" ht="17.25" thickBot="1">
      <c r="A288" s="3">
        <f t="shared" si="138"/>
        <v>840335</v>
      </c>
      <c r="B288" s="8" t="str">
        <f t="shared" si="135"/>
        <v>紫色3级魔伤精华</v>
      </c>
      <c r="C288" s="10">
        <v>4</v>
      </c>
      <c r="D288" s="10">
        <v>3</v>
      </c>
      <c r="E288" s="57" t="str">
        <f t="shared" si="139"/>
        <v>7_2850</v>
      </c>
      <c r="F288" s="8" t="str">
        <f>IF(H288=0,0,A289&amp;"="&amp;H288)</f>
        <v>840435=3</v>
      </c>
      <c r="G288" s="11"/>
      <c r="H288" s="10">
        <v>3</v>
      </c>
      <c r="I288" s="5" t="s">
        <v>36</v>
      </c>
      <c r="J288" s="11">
        <f t="shared" si="151"/>
        <v>7</v>
      </c>
      <c r="K288" s="11">
        <f t="shared" si="152"/>
        <v>2850</v>
      </c>
      <c r="L288" s="11" t="str">
        <f t="shared" si="136"/>
        <v>魔伤精华3</v>
      </c>
      <c r="M288" s="11" t="str">
        <f t="shared" si="137"/>
        <v>紫色魔伤精华</v>
      </c>
      <c r="N288" s="38">
        <f t="shared" si="153"/>
        <v>1</v>
      </c>
      <c r="O288" s="40" t="str">
        <f t="shared" si="143"/>
        <v>魔伤精华+2850|商城购买及试练之塔积分兑换。</v>
      </c>
      <c r="P288" s="11">
        <f t="shared" si="144"/>
        <v>35</v>
      </c>
    </row>
    <row r="289" spans="1:16" ht="17.25" thickBot="1">
      <c r="A289" s="3">
        <f t="shared" si="138"/>
        <v>840435</v>
      </c>
      <c r="B289" s="8" t="str">
        <f t="shared" si="135"/>
        <v>紫色4级魔伤精华</v>
      </c>
      <c r="C289" s="10">
        <v>4</v>
      </c>
      <c r="D289" s="10">
        <v>4</v>
      </c>
      <c r="E289" s="57" t="str">
        <f t="shared" si="139"/>
        <v>7_3900</v>
      </c>
      <c r="F289" s="8" t="str">
        <f>IF(H289=0,0,A290&amp;"="&amp;H289)</f>
        <v>840535=3</v>
      </c>
      <c r="G289" s="11"/>
      <c r="H289" s="10">
        <v>3</v>
      </c>
      <c r="I289" s="5" t="s">
        <v>36</v>
      </c>
      <c r="J289" s="11">
        <f t="shared" si="151"/>
        <v>7</v>
      </c>
      <c r="K289" s="11">
        <f t="shared" si="152"/>
        <v>3900</v>
      </c>
      <c r="L289" s="11" t="str">
        <f t="shared" si="136"/>
        <v>魔伤精华4</v>
      </c>
      <c r="M289" s="11" t="str">
        <f t="shared" si="137"/>
        <v>紫色魔伤精华</v>
      </c>
      <c r="N289" s="38">
        <f t="shared" si="153"/>
        <v>1</v>
      </c>
      <c r="O289" s="40" t="str">
        <f t="shared" si="143"/>
        <v>魔伤精华+3900|商城购买及试练之塔积分兑换。</v>
      </c>
      <c r="P289" s="11">
        <f t="shared" si="144"/>
        <v>35</v>
      </c>
    </row>
    <row r="290" spans="1:16" ht="17.25" thickBot="1">
      <c r="A290" s="3">
        <f t="shared" si="138"/>
        <v>840535</v>
      </c>
      <c r="B290" s="15" t="str">
        <f t="shared" si="135"/>
        <v>紫色5级魔伤精华</v>
      </c>
      <c r="C290" s="16">
        <v>4</v>
      </c>
      <c r="D290" s="16">
        <v>5</v>
      </c>
      <c r="E290" s="57" t="str">
        <f t="shared" si="139"/>
        <v>7_4800</v>
      </c>
      <c r="F290" s="15">
        <f>IF(H290=0,0,A298&amp;"="&amp;H290)</f>
        <v>0</v>
      </c>
      <c r="G290" s="17"/>
      <c r="H290" s="16">
        <v>0</v>
      </c>
      <c r="I290" s="5" t="s">
        <v>36</v>
      </c>
      <c r="J290" s="17">
        <f t="shared" si="151"/>
        <v>7</v>
      </c>
      <c r="K290" s="17">
        <f t="shared" si="152"/>
        <v>4800</v>
      </c>
      <c r="L290" s="17" t="str">
        <f t="shared" si="136"/>
        <v>魔伤精华5</v>
      </c>
      <c r="M290" s="17" t="str">
        <f t="shared" si="137"/>
        <v>紫色魔伤精华</v>
      </c>
      <c r="N290" s="39">
        <f t="shared" si="153"/>
        <v>1</v>
      </c>
      <c r="O290" s="40" t="str">
        <f t="shared" si="143"/>
        <v>魔伤精华+4800|商城购买及试练之塔积分兑换。</v>
      </c>
      <c r="P290" s="11">
        <f t="shared" si="144"/>
        <v>35</v>
      </c>
    </row>
    <row r="291" spans="1:16" ht="17.25" thickBot="1">
      <c r="A291" s="3">
        <f t="shared" si="138"/>
        <v>840136</v>
      </c>
      <c r="B291" s="4" t="str">
        <f t="shared" si="135"/>
        <v>紫色1级暴击精华</v>
      </c>
      <c r="C291" s="5">
        <v>4</v>
      </c>
      <c r="D291" s="5">
        <v>1</v>
      </c>
      <c r="E291" s="57" t="str">
        <f t="shared" si="139"/>
        <v>11_600</v>
      </c>
      <c r="F291" s="4" t="str">
        <f>IF(H291=0,0,A292&amp;"="&amp;H291)</f>
        <v>840236=3</v>
      </c>
      <c r="G291" s="6"/>
      <c r="H291" s="5">
        <v>3</v>
      </c>
      <c r="I291" s="5" t="s">
        <v>37</v>
      </c>
      <c r="J291" s="6">
        <f>VLOOKUP(I291,$R$1:$S$30,2,FALSE)</f>
        <v>11</v>
      </c>
      <c r="K291" s="6">
        <f>ROUND(VLOOKUP(L291,$V$1:$W$188,2,FALSE)*N291,0)</f>
        <v>600</v>
      </c>
      <c r="L291" s="6" t="str">
        <f t="shared" si="136"/>
        <v>暴击精华1</v>
      </c>
      <c r="M291" s="6" t="str">
        <f t="shared" si="137"/>
        <v>紫色暴击精华</v>
      </c>
      <c r="N291" s="37">
        <f>VLOOKUP(M291,$Y$1:$Z$120,2,FALSE)</f>
        <v>1</v>
      </c>
      <c r="O291" s="40" t="str">
        <f t="shared" si="143"/>
        <v>暴击精华+600|商城购买及试练之塔积分兑换。</v>
      </c>
      <c r="P291" s="11">
        <f t="shared" si="144"/>
        <v>36</v>
      </c>
    </row>
    <row r="292" spans="1:16" ht="17.25" thickBot="1">
      <c r="A292" s="3">
        <f t="shared" si="138"/>
        <v>840236</v>
      </c>
      <c r="B292" s="8" t="str">
        <f t="shared" si="135"/>
        <v>紫色2级暴击精华</v>
      </c>
      <c r="C292" s="10">
        <v>4</v>
      </c>
      <c r="D292" s="10">
        <v>2</v>
      </c>
      <c r="E292" s="57" t="str">
        <f t="shared" si="139"/>
        <v>11_1050</v>
      </c>
      <c r="F292" s="8" t="str">
        <f>IF(H292=0,0,A293&amp;"="&amp;H292)</f>
        <v>840336=3</v>
      </c>
      <c r="G292" s="11"/>
      <c r="H292" s="10">
        <v>3</v>
      </c>
      <c r="I292" s="5" t="s">
        <v>37</v>
      </c>
      <c r="J292" s="11">
        <f t="shared" ref="J292:J295" si="154">VLOOKUP(I292,$R$1:$S$30,2,FALSE)</f>
        <v>11</v>
      </c>
      <c r="K292" s="11">
        <f t="shared" ref="K292:K295" si="155">ROUND(VLOOKUP(L292,$V$1:$W$188,2,FALSE)*N292,0)</f>
        <v>1050</v>
      </c>
      <c r="L292" s="11" t="str">
        <f t="shared" si="136"/>
        <v>暴击精华2</v>
      </c>
      <c r="M292" s="11" t="str">
        <f t="shared" si="137"/>
        <v>紫色暴击精华</v>
      </c>
      <c r="N292" s="38">
        <f t="shared" ref="N292:N295" si="156">VLOOKUP(M292,$Y$1:$Z$120,2,FALSE)</f>
        <v>1</v>
      </c>
      <c r="O292" s="40" t="str">
        <f t="shared" si="143"/>
        <v>暴击精华+1050|商城购买及试练之塔积分兑换。</v>
      </c>
      <c r="P292" s="11">
        <f t="shared" si="144"/>
        <v>36</v>
      </c>
    </row>
    <row r="293" spans="1:16" ht="17.25" thickBot="1">
      <c r="A293" s="3">
        <f t="shared" si="138"/>
        <v>840336</v>
      </c>
      <c r="B293" s="8" t="str">
        <f t="shared" si="135"/>
        <v>紫色3级暴击精华</v>
      </c>
      <c r="C293" s="10">
        <v>4</v>
      </c>
      <c r="D293" s="10">
        <v>3</v>
      </c>
      <c r="E293" s="57" t="str">
        <f t="shared" si="139"/>
        <v>11_1500</v>
      </c>
      <c r="F293" s="8" t="str">
        <f>IF(H293=0,0,A294&amp;"="&amp;H293)</f>
        <v>840436=3</v>
      </c>
      <c r="G293" s="11"/>
      <c r="H293" s="10">
        <v>3</v>
      </c>
      <c r="I293" s="5" t="s">
        <v>37</v>
      </c>
      <c r="J293" s="11">
        <f t="shared" si="154"/>
        <v>11</v>
      </c>
      <c r="K293" s="11">
        <f t="shared" si="155"/>
        <v>1500</v>
      </c>
      <c r="L293" s="11" t="str">
        <f t="shared" si="136"/>
        <v>暴击精华3</v>
      </c>
      <c r="M293" s="11" t="str">
        <f t="shared" si="137"/>
        <v>紫色暴击精华</v>
      </c>
      <c r="N293" s="38">
        <f t="shared" si="156"/>
        <v>1</v>
      </c>
      <c r="O293" s="40" t="str">
        <f t="shared" si="143"/>
        <v>暴击精华+1500|商城购买及试练之塔积分兑换。</v>
      </c>
      <c r="P293" s="11">
        <f t="shared" si="144"/>
        <v>36</v>
      </c>
    </row>
    <row r="294" spans="1:16" ht="17.25" thickBot="1">
      <c r="A294" s="3">
        <f t="shared" si="138"/>
        <v>840436</v>
      </c>
      <c r="B294" s="8" t="str">
        <f t="shared" si="135"/>
        <v>紫色4级暴击精华</v>
      </c>
      <c r="C294" s="10">
        <v>4</v>
      </c>
      <c r="D294" s="10">
        <v>4</v>
      </c>
      <c r="E294" s="57" t="str">
        <f t="shared" si="139"/>
        <v>11_1950</v>
      </c>
      <c r="F294" s="8" t="str">
        <f>IF(H294=0,0,A295&amp;"="&amp;H294)</f>
        <v>840536=3</v>
      </c>
      <c r="G294" s="11"/>
      <c r="H294" s="10">
        <v>3</v>
      </c>
      <c r="I294" s="5" t="s">
        <v>37</v>
      </c>
      <c r="J294" s="11">
        <f t="shared" si="154"/>
        <v>11</v>
      </c>
      <c r="K294" s="11">
        <f t="shared" si="155"/>
        <v>1950</v>
      </c>
      <c r="L294" s="11" t="str">
        <f t="shared" si="136"/>
        <v>暴击精华4</v>
      </c>
      <c r="M294" s="11" t="str">
        <f t="shared" si="137"/>
        <v>紫色暴击精华</v>
      </c>
      <c r="N294" s="38">
        <f t="shared" si="156"/>
        <v>1</v>
      </c>
      <c r="O294" s="40" t="str">
        <f t="shared" si="143"/>
        <v>暴击精华+1950|商城购买及试练之塔积分兑换。</v>
      </c>
      <c r="P294" s="11">
        <f t="shared" si="144"/>
        <v>36</v>
      </c>
    </row>
    <row r="295" spans="1:16" ht="17.25" thickBot="1">
      <c r="A295" s="3">
        <f t="shared" si="138"/>
        <v>840536</v>
      </c>
      <c r="B295" s="15" t="str">
        <f t="shared" si="135"/>
        <v>紫色5级暴击精华</v>
      </c>
      <c r="C295" s="16">
        <v>4</v>
      </c>
      <c r="D295" s="16">
        <v>5</v>
      </c>
      <c r="E295" s="57" t="str">
        <f t="shared" si="139"/>
        <v>11_2400</v>
      </c>
      <c r="F295" s="15">
        <f>IF(H295=0,0,A303&amp;"="&amp;H295)</f>
        <v>0</v>
      </c>
      <c r="G295" s="17"/>
      <c r="H295" s="16">
        <v>0</v>
      </c>
      <c r="I295" s="5" t="s">
        <v>37</v>
      </c>
      <c r="J295" s="17">
        <f t="shared" si="154"/>
        <v>11</v>
      </c>
      <c r="K295" s="17">
        <f t="shared" si="155"/>
        <v>2400</v>
      </c>
      <c r="L295" s="17" t="str">
        <f t="shared" si="136"/>
        <v>暴击精华5</v>
      </c>
      <c r="M295" s="17" t="str">
        <f t="shared" si="137"/>
        <v>紫色暴击精华</v>
      </c>
      <c r="N295" s="39">
        <f t="shared" si="156"/>
        <v>1</v>
      </c>
      <c r="O295" s="40" t="str">
        <f t="shared" si="143"/>
        <v>暴击精华+2400|商城购买及试练之塔积分兑换。</v>
      </c>
      <c r="P295" s="11">
        <f t="shared" si="144"/>
        <v>36</v>
      </c>
    </row>
    <row r="296" spans="1:16" ht="17.25" thickBot="1">
      <c r="A296" s="3">
        <f t="shared" si="138"/>
        <v>840137</v>
      </c>
      <c r="B296" s="4" t="str">
        <f t="shared" si="135"/>
        <v>紫色1级暴伤精华</v>
      </c>
      <c r="C296" s="5">
        <v>4</v>
      </c>
      <c r="D296" s="5">
        <v>1</v>
      </c>
      <c r="E296" s="57" t="str">
        <f t="shared" si="139"/>
        <v>33_12</v>
      </c>
      <c r="F296" s="4" t="str">
        <f>IF(H296=0,0,A297&amp;"="&amp;H296)</f>
        <v>840237=3</v>
      </c>
      <c r="G296" s="6"/>
      <c r="H296" s="5">
        <v>3</v>
      </c>
      <c r="I296" s="5" t="s">
        <v>38</v>
      </c>
      <c r="J296" s="6">
        <f>VLOOKUP(I296,$R$1:$S$30,2,FALSE)</f>
        <v>33</v>
      </c>
      <c r="K296" s="6">
        <f>ROUND(VLOOKUP(L296,$V$1:$W$188,2,FALSE)*N296,0)</f>
        <v>12</v>
      </c>
      <c r="L296" s="6" t="str">
        <f t="shared" si="136"/>
        <v>暴伤精华1</v>
      </c>
      <c r="M296" s="6" t="str">
        <f t="shared" si="137"/>
        <v>紫色暴伤精华</v>
      </c>
      <c r="N296" s="37">
        <f>VLOOKUP(M296,$Y$1:$Z$120,2,FALSE)</f>
        <v>1</v>
      </c>
      <c r="O296" s="40" t="str">
        <f t="shared" si="143"/>
        <v>暴伤精华+12|商城购买及试练之塔积分兑换。</v>
      </c>
      <c r="P296" s="11">
        <f t="shared" si="144"/>
        <v>37</v>
      </c>
    </row>
    <row r="297" spans="1:16" ht="17.25" thickBot="1">
      <c r="A297" s="3">
        <f t="shared" si="138"/>
        <v>840237</v>
      </c>
      <c r="B297" s="8" t="str">
        <f t="shared" si="135"/>
        <v>紫色2级暴伤精华</v>
      </c>
      <c r="C297" s="10">
        <v>4</v>
      </c>
      <c r="D297" s="10">
        <v>2</v>
      </c>
      <c r="E297" s="57" t="str">
        <f t="shared" si="139"/>
        <v>33_24</v>
      </c>
      <c r="F297" s="8" t="str">
        <f>IF(H297=0,0,A298&amp;"="&amp;H297)</f>
        <v>840337=3</v>
      </c>
      <c r="G297" s="11"/>
      <c r="H297" s="10">
        <v>3</v>
      </c>
      <c r="I297" s="5" t="s">
        <v>38</v>
      </c>
      <c r="J297" s="11">
        <f t="shared" ref="J297:J300" si="157">VLOOKUP(I297,$R$1:$S$30,2,FALSE)</f>
        <v>33</v>
      </c>
      <c r="K297" s="11">
        <f t="shared" ref="K297:K300" si="158">ROUND(VLOOKUP(L297,$V$1:$W$188,2,FALSE)*N297,0)</f>
        <v>24</v>
      </c>
      <c r="L297" s="11" t="str">
        <f t="shared" si="136"/>
        <v>暴伤精华2</v>
      </c>
      <c r="M297" s="11" t="str">
        <f t="shared" si="137"/>
        <v>紫色暴伤精华</v>
      </c>
      <c r="N297" s="38">
        <f t="shared" ref="N297:N300" si="159">VLOOKUP(M297,$Y$1:$Z$120,2,FALSE)</f>
        <v>1</v>
      </c>
      <c r="O297" s="40" t="str">
        <f t="shared" si="143"/>
        <v>暴伤精华+24|商城购买及试练之塔积分兑换。</v>
      </c>
      <c r="P297" s="11">
        <f t="shared" si="144"/>
        <v>37</v>
      </c>
    </row>
    <row r="298" spans="1:16" ht="17.25" thickBot="1">
      <c r="A298" s="3">
        <f t="shared" si="138"/>
        <v>840337</v>
      </c>
      <c r="B298" s="8" t="str">
        <f t="shared" si="135"/>
        <v>紫色3级暴伤精华</v>
      </c>
      <c r="C298" s="10">
        <v>4</v>
      </c>
      <c r="D298" s="10">
        <v>3</v>
      </c>
      <c r="E298" s="57" t="str">
        <f t="shared" si="139"/>
        <v>33_36</v>
      </c>
      <c r="F298" s="8" t="str">
        <f>IF(H298=0,0,A299&amp;"="&amp;H298)</f>
        <v>840437=3</v>
      </c>
      <c r="G298" s="11"/>
      <c r="H298" s="10">
        <v>3</v>
      </c>
      <c r="I298" s="5" t="s">
        <v>38</v>
      </c>
      <c r="J298" s="11">
        <f t="shared" si="157"/>
        <v>33</v>
      </c>
      <c r="K298" s="11">
        <f t="shared" si="158"/>
        <v>36</v>
      </c>
      <c r="L298" s="11" t="str">
        <f t="shared" si="136"/>
        <v>暴伤精华3</v>
      </c>
      <c r="M298" s="11" t="str">
        <f t="shared" si="137"/>
        <v>紫色暴伤精华</v>
      </c>
      <c r="N298" s="38">
        <f t="shared" si="159"/>
        <v>1</v>
      </c>
      <c r="O298" s="40" t="str">
        <f t="shared" si="143"/>
        <v>暴伤精华+36|商城购买及试练之塔积分兑换。</v>
      </c>
      <c r="P298" s="11">
        <f t="shared" si="144"/>
        <v>37</v>
      </c>
    </row>
    <row r="299" spans="1:16" ht="17.25" thickBot="1">
      <c r="A299" s="3">
        <f t="shared" si="138"/>
        <v>840437</v>
      </c>
      <c r="B299" s="8" t="str">
        <f t="shared" si="135"/>
        <v>紫色4级暴伤精华</v>
      </c>
      <c r="C299" s="10">
        <v>4</v>
      </c>
      <c r="D299" s="10">
        <v>4</v>
      </c>
      <c r="E299" s="57" t="str">
        <f t="shared" si="139"/>
        <v>33_48</v>
      </c>
      <c r="F299" s="8" t="str">
        <f>IF(H299=0,0,A300&amp;"="&amp;H299)</f>
        <v>840537=3</v>
      </c>
      <c r="G299" s="11"/>
      <c r="H299" s="10">
        <v>3</v>
      </c>
      <c r="I299" s="5" t="s">
        <v>38</v>
      </c>
      <c r="J299" s="11">
        <f t="shared" si="157"/>
        <v>33</v>
      </c>
      <c r="K299" s="11">
        <f t="shared" si="158"/>
        <v>48</v>
      </c>
      <c r="L299" s="11" t="str">
        <f t="shared" si="136"/>
        <v>暴伤精华4</v>
      </c>
      <c r="M299" s="11" t="str">
        <f t="shared" si="137"/>
        <v>紫色暴伤精华</v>
      </c>
      <c r="N299" s="38">
        <f t="shared" si="159"/>
        <v>1</v>
      </c>
      <c r="O299" s="40" t="str">
        <f t="shared" si="143"/>
        <v>暴伤精华+48|商城购买及试练之塔积分兑换。</v>
      </c>
      <c r="P299" s="11">
        <f t="shared" si="144"/>
        <v>37</v>
      </c>
    </row>
    <row r="300" spans="1:16" ht="17.25" thickBot="1">
      <c r="A300" s="3">
        <f t="shared" si="138"/>
        <v>840537</v>
      </c>
      <c r="B300" s="15" t="str">
        <f t="shared" si="135"/>
        <v>紫色5级暴伤精华</v>
      </c>
      <c r="C300" s="16">
        <v>4</v>
      </c>
      <c r="D300" s="16">
        <v>5</v>
      </c>
      <c r="E300" s="57" t="str">
        <f t="shared" si="139"/>
        <v>33_60</v>
      </c>
      <c r="F300" s="15">
        <f>IF(H300=0,0,A308&amp;"="&amp;H300)</f>
        <v>0</v>
      </c>
      <c r="G300" s="17"/>
      <c r="H300" s="16">
        <v>0</v>
      </c>
      <c r="I300" s="5" t="s">
        <v>38</v>
      </c>
      <c r="J300" s="17">
        <f t="shared" si="157"/>
        <v>33</v>
      </c>
      <c r="K300" s="17">
        <f t="shared" si="158"/>
        <v>60</v>
      </c>
      <c r="L300" s="17" t="str">
        <f t="shared" si="136"/>
        <v>暴伤精华5</v>
      </c>
      <c r="M300" s="17" t="str">
        <f t="shared" si="137"/>
        <v>紫色暴伤精华</v>
      </c>
      <c r="N300" s="39">
        <f t="shared" si="159"/>
        <v>1</v>
      </c>
      <c r="O300" s="40" t="str">
        <f t="shared" si="143"/>
        <v>暴伤精华+60|商城购买及试练之塔积分兑换。</v>
      </c>
      <c r="P300" s="11">
        <f t="shared" si="144"/>
        <v>37</v>
      </c>
    </row>
    <row r="301" spans="1:16" ht="17.25" thickBot="1">
      <c r="A301" s="3">
        <f t="shared" si="138"/>
        <v>840138</v>
      </c>
      <c r="B301" s="4" t="str">
        <f t="shared" si="135"/>
        <v>紫色1级生命精华</v>
      </c>
      <c r="C301" s="5">
        <v>4</v>
      </c>
      <c r="D301" s="5">
        <v>1</v>
      </c>
      <c r="E301" s="57" t="str">
        <f t="shared" si="139"/>
        <v>4_10500</v>
      </c>
      <c r="F301" s="4" t="str">
        <f>IF(H301=0,0,A302&amp;"="&amp;H301)</f>
        <v>840238=3</v>
      </c>
      <c r="G301" s="6"/>
      <c r="H301" s="5">
        <v>3</v>
      </c>
      <c r="I301" s="5" t="s">
        <v>39</v>
      </c>
      <c r="J301" s="6">
        <f>VLOOKUP(I301,$R$1:$S$30,2,FALSE)</f>
        <v>4</v>
      </c>
      <c r="K301" s="6">
        <f>ROUND(VLOOKUP(L301,$V$1:$W$188,2,FALSE)*N301,0)</f>
        <v>10500</v>
      </c>
      <c r="L301" s="6" t="str">
        <f t="shared" si="136"/>
        <v>生命精华1</v>
      </c>
      <c r="M301" s="6" t="str">
        <f t="shared" si="137"/>
        <v>紫色生命精华</v>
      </c>
      <c r="N301" s="37">
        <f>VLOOKUP(M301,$Y$1:$Z$120,2,FALSE)</f>
        <v>1</v>
      </c>
      <c r="O301" s="40" t="str">
        <f t="shared" si="143"/>
        <v>生命精华+10500|商城购买及试练之塔积分兑换。</v>
      </c>
      <c r="P301" s="11">
        <f t="shared" si="144"/>
        <v>38</v>
      </c>
    </row>
    <row r="302" spans="1:16" ht="17.25" thickBot="1">
      <c r="A302" s="3">
        <f t="shared" si="138"/>
        <v>840238</v>
      </c>
      <c r="B302" s="8" t="str">
        <f t="shared" si="135"/>
        <v>紫色2级生命精华</v>
      </c>
      <c r="C302" s="10">
        <v>4</v>
      </c>
      <c r="D302" s="10">
        <v>2</v>
      </c>
      <c r="E302" s="57" t="str">
        <f t="shared" si="139"/>
        <v>4_19500</v>
      </c>
      <c r="F302" s="8" t="str">
        <f>IF(H302=0,0,A303&amp;"="&amp;H302)</f>
        <v>840338=3</v>
      </c>
      <c r="G302" s="11"/>
      <c r="H302" s="10">
        <v>3</v>
      </c>
      <c r="I302" s="5" t="s">
        <v>39</v>
      </c>
      <c r="J302" s="11">
        <f t="shared" ref="J302:J305" si="160">VLOOKUP(I302,$R$1:$S$30,2,FALSE)</f>
        <v>4</v>
      </c>
      <c r="K302" s="11">
        <f t="shared" ref="K302:K305" si="161">ROUND(VLOOKUP(L302,$V$1:$W$188,2,FALSE)*N302,0)</f>
        <v>19500</v>
      </c>
      <c r="L302" s="11" t="str">
        <f t="shared" si="136"/>
        <v>生命精华2</v>
      </c>
      <c r="M302" s="11" t="str">
        <f t="shared" si="137"/>
        <v>紫色生命精华</v>
      </c>
      <c r="N302" s="38">
        <f t="shared" ref="N302:N305" si="162">VLOOKUP(M302,$Y$1:$Z$120,2,FALSE)</f>
        <v>1</v>
      </c>
      <c r="O302" s="40" t="str">
        <f t="shared" si="143"/>
        <v>生命精华+19500|商城购买及试练之塔积分兑换。</v>
      </c>
      <c r="P302" s="11">
        <f t="shared" si="144"/>
        <v>38</v>
      </c>
    </row>
    <row r="303" spans="1:16" ht="17.25" thickBot="1">
      <c r="A303" s="3">
        <f t="shared" si="138"/>
        <v>840338</v>
      </c>
      <c r="B303" s="8" t="str">
        <f t="shared" si="135"/>
        <v>紫色3级生命精华</v>
      </c>
      <c r="C303" s="10">
        <v>4</v>
      </c>
      <c r="D303" s="10">
        <v>3</v>
      </c>
      <c r="E303" s="57" t="str">
        <f t="shared" si="139"/>
        <v>4_28500</v>
      </c>
      <c r="F303" s="8" t="str">
        <f>IF(H303=0,0,A304&amp;"="&amp;H303)</f>
        <v>840438=3</v>
      </c>
      <c r="G303" s="11"/>
      <c r="H303" s="10">
        <v>3</v>
      </c>
      <c r="I303" s="5" t="s">
        <v>39</v>
      </c>
      <c r="J303" s="11">
        <f t="shared" si="160"/>
        <v>4</v>
      </c>
      <c r="K303" s="11">
        <f t="shared" si="161"/>
        <v>28500</v>
      </c>
      <c r="L303" s="11" t="str">
        <f t="shared" si="136"/>
        <v>生命精华3</v>
      </c>
      <c r="M303" s="11" t="str">
        <f t="shared" si="137"/>
        <v>紫色生命精华</v>
      </c>
      <c r="N303" s="38">
        <f t="shared" si="162"/>
        <v>1</v>
      </c>
      <c r="O303" s="40" t="str">
        <f t="shared" si="143"/>
        <v>生命精华+28500|商城购买及试练之塔积分兑换。</v>
      </c>
      <c r="P303" s="11">
        <f t="shared" si="144"/>
        <v>38</v>
      </c>
    </row>
    <row r="304" spans="1:16" ht="17.25" thickBot="1">
      <c r="A304" s="3">
        <f t="shared" si="138"/>
        <v>840438</v>
      </c>
      <c r="B304" s="8" t="str">
        <f t="shared" si="135"/>
        <v>紫色4级生命精华</v>
      </c>
      <c r="C304" s="10">
        <v>4</v>
      </c>
      <c r="D304" s="10">
        <v>4</v>
      </c>
      <c r="E304" s="57" t="str">
        <f t="shared" si="139"/>
        <v>4_39000</v>
      </c>
      <c r="F304" s="8" t="str">
        <f>IF(H304=0,0,A305&amp;"="&amp;H304)</f>
        <v>840538=3</v>
      </c>
      <c r="G304" s="11"/>
      <c r="H304" s="10">
        <v>3</v>
      </c>
      <c r="I304" s="5" t="s">
        <v>39</v>
      </c>
      <c r="J304" s="11">
        <f t="shared" si="160"/>
        <v>4</v>
      </c>
      <c r="K304" s="11">
        <f t="shared" si="161"/>
        <v>39000</v>
      </c>
      <c r="L304" s="11" t="str">
        <f t="shared" si="136"/>
        <v>生命精华4</v>
      </c>
      <c r="M304" s="11" t="str">
        <f t="shared" si="137"/>
        <v>紫色生命精华</v>
      </c>
      <c r="N304" s="38">
        <f t="shared" si="162"/>
        <v>1</v>
      </c>
      <c r="O304" s="40" t="str">
        <f t="shared" si="143"/>
        <v>生命精华+39000|商城购买及试练之塔积分兑换。</v>
      </c>
      <c r="P304" s="11">
        <f t="shared" si="144"/>
        <v>38</v>
      </c>
    </row>
    <row r="305" spans="1:16" ht="17.25" thickBot="1">
      <c r="A305" s="3">
        <f t="shared" si="138"/>
        <v>840538</v>
      </c>
      <c r="B305" s="15" t="str">
        <f t="shared" si="135"/>
        <v>紫色5级生命精华</v>
      </c>
      <c r="C305" s="16">
        <v>4</v>
      </c>
      <c r="D305" s="16">
        <v>5</v>
      </c>
      <c r="E305" s="57" t="str">
        <f t="shared" si="139"/>
        <v>4_48000</v>
      </c>
      <c r="F305" s="15">
        <f>IF(H305=0,0,A313&amp;"="&amp;H305)</f>
        <v>0</v>
      </c>
      <c r="G305" s="17"/>
      <c r="H305" s="16">
        <v>0</v>
      </c>
      <c r="I305" s="5" t="s">
        <v>39</v>
      </c>
      <c r="J305" s="17">
        <f t="shared" si="160"/>
        <v>4</v>
      </c>
      <c r="K305" s="17">
        <f t="shared" si="161"/>
        <v>48000</v>
      </c>
      <c r="L305" s="17" t="str">
        <f t="shared" si="136"/>
        <v>生命精华5</v>
      </c>
      <c r="M305" s="17" t="str">
        <f t="shared" si="137"/>
        <v>紫色生命精华</v>
      </c>
      <c r="N305" s="39">
        <f t="shared" si="162"/>
        <v>1</v>
      </c>
      <c r="O305" s="40" t="str">
        <f t="shared" si="143"/>
        <v>生命精华+48000|商城购买及试练之塔积分兑换。</v>
      </c>
      <c r="P305" s="11">
        <f t="shared" si="144"/>
        <v>38</v>
      </c>
    </row>
    <row r="306" spans="1:16" ht="17.25" thickBot="1">
      <c r="A306" s="3">
        <f t="shared" si="138"/>
        <v>840139</v>
      </c>
      <c r="B306" s="4" t="str">
        <f t="shared" si="135"/>
        <v>紫色1级吸血精华</v>
      </c>
      <c r="C306" s="5">
        <v>4</v>
      </c>
      <c r="D306" s="5">
        <v>1</v>
      </c>
      <c r="E306" s="57" t="str">
        <f t="shared" si="139"/>
        <v>13_600</v>
      </c>
      <c r="F306" s="4" t="str">
        <f>IF(H306=0,0,A307&amp;"="&amp;H306)</f>
        <v>840239=3</v>
      </c>
      <c r="G306" s="6"/>
      <c r="H306" s="5">
        <v>3</v>
      </c>
      <c r="I306" s="5" t="s">
        <v>40</v>
      </c>
      <c r="J306" s="6">
        <f>VLOOKUP(I306,$R$1:$S$30,2,FALSE)</f>
        <v>13</v>
      </c>
      <c r="K306" s="6">
        <f>ROUND(VLOOKUP(L306,$V$1:$W$188,2,FALSE)*N306,0)</f>
        <v>600</v>
      </c>
      <c r="L306" s="6" t="str">
        <f t="shared" si="136"/>
        <v>吸血精华1</v>
      </c>
      <c r="M306" s="6" t="str">
        <f t="shared" si="137"/>
        <v>紫色吸血精华</v>
      </c>
      <c r="N306" s="37">
        <f>VLOOKUP(M306,$Y$1:$Z$120,2,FALSE)</f>
        <v>1</v>
      </c>
      <c r="O306" s="40" t="str">
        <f t="shared" si="143"/>
        <v>吸血精华+600|商城购买及试练之塔积分兑换。</v>
      </c>
      <c r="P306" s="11">
        <f t="shared" si="144"/>
        <v>39</v>
      </c>
    </row>
    <row r="307" spans="1:16" ht="17.25" thickBot="1">
      <c r="A307" s="3">
        <f t="shared" si="138"/>
        <v>840239</v>
      </c>
      <c r="B307" s="8" t="str">
        <f t="shared" si="135"/>
        <v>紫色2级吸血精华</v>
      </c>
      <c r="C307" s="10">
        <v>4</v>
      </c>
      <c r="D307" s="10">
        <v>2</v>
      </c>
      <c r="E307" s="57" t="str">
        <f t="shared" si="139"/>
        <v>13_1050</v>
      </c>
      <c r="F307" s="8" t="str">
        <f>IF(H307=0,0,A308&amp;"="&amp;H307)</f>
        <v>840339=3</v>
      </c>
      <c r="G307" s="11"/>
      <c r="H307" s="10">
        <v>3</v>
      </c>
      <c r="I307" s="5" t="s">
        <v>40</v>
      </c>
      <c r="J307" s="11">
        <f t="shared" ref="J307:J310" si="163">VLOOKUP(I307,$R$1:$S$30,2,FALSE)</f>
        <v>13</v>
      </c>
      <c r="K307" s="11">
        <f t="shared" ref="K307:K310" si="164">ROUND(VLOOKUP(L307,$V$1:$W$188,2,FALSE)*N307,0)</f>
        <v>1050</v>
      </c>
      <c r="L307" s="11" t="str">
        <f t="shared" si="136"/>
        <v>吸血精华2</v>
      </c>
      <c r="M307" s="11" t="str">
        <f t="shared" si="137"/>
        <v>紫色吸血精华</v>
      </c>
      <c r="N307" s="38">
        <f t="shared" ref="N307:N310" si="165">VLOOKUP(M307,$Y$1:$Z$120,2,FALSE)</f>
        <v>1</v>
      </c>
      <c r="O307" s="40" t="str">
        <f t="shared" si="143"/>
        <v>吸血精华+1050|商城购买及试练之塔积分兑换。</v>
      </c>
      <c r="P307" s="11">
        <f t="shared" si="144"/>
        <v>39</v>
      </c>
    </row>
    <row r="308" spans="1:16" ht="17.25" thickBot="1">
      <c r="A308" s="3">
        <f t="shared" si="138"/>
        <v>840339</v>
      </c>
      <c r="B308" s="8" t="str">
        <f t="shared" si="135"/>
        <v>紫色3级吸血精华</v>
      </c>
      <c r="C308" s="10">
        <v>4</v>
      </c>
      <c r="D308" s="10">
        <v>3</v>
      </c>
      <c r="E308" s="57" t="str">
        <f t="shared" si="139"/>
        <v>13_1500</v>
      </c>
      <c r="F308" s="8" t="str">
        <f>IF(H308=0,0,A309&amp;"="&amp;H308)</f>
        <v>840439=3</v>
      </c>
      <c r="G308" s="11"/>
      <c r="H308" s="10">
        <v>3</v>
      </c>
      <c r="I308" s="5" t="s">
        <v>40</v>
      </c>
      <c r="J308" s="11">
        <f t="shared" si="163"/>
        <v>13</v>
      </c>
      <c r="K308" s="11">
        <f t="shared" si="164"/>
        <v>1500</v>
      </c>
      <c r="L308" s="11" t="str">
        <f t="shared" si="136"/>
        <v>吸血精华3</v>
      </c>
      <c r="M308" s="11" t="str">
        <f t="shared" si="137"/>
        <v>紫色吸血精华</v>
      </c>
      <c r="N308" s="38">
        <f t="shared" si="165"/>
        <v>1</v>
      </c>
      <c r="O308" s="40" t="str">
        <f t="shared" si="143"/>
        <v>吸血精华+1500|商城购买及试练之塔积分兑换。</v>
      </c>
      <c r="P308" s="11">
        <f t="shared" si="144"/>
        <v>39</v>
      </c>
    </row>
    <row r="309" spans="1:16" ht="17.25" thickBot="1">
      <c r="A309" s="3">
        <f t="shared" si="138"/>
        <v>840439</v>
      </c>
      <c r="B309" s="8" t="str">
        <f t="shared" si="135"/>
        <v>紫色4级吸血精华</v>
      </c>
      <c r="C309" s="10">
        <v>4</v>
      </c>
      <c r="D309" s="10">
        <v>4</v>
      </c>
      <c r="E309" s="57" t="str">
        <f t="shared" si="139"/>
        <v>13_1950</v>
      </c>
      <c r="F309" s="8" t="str">
        <f>IF(H309=0,0,A310&amp;"="&amp;H309)</f>
        <v>840539=3</v>
      </c>
      <c r="G309" s="11"/>
      <c r="H309" s="10">
        <v>3</v>
      </c>
      <c r="I309" s="5" t="s">
        <v>40</v>
      </c>
      <c r="J309" s="11">
        <f t="shared" si="163"/>
        <v>13</v>
      </c>
      <c r="K309" s="11">
        <f t="shared" si="164"/>
        <v>1950</v>
      </c>
      <c r="L309" s="11" t="str">
        <f t="shared" si="136"/>
        <v>吸血精华4</v>
      </c>
      <c r="M309" s="11" t="str">
        <f t="shared" si="137"/>
        <v>紫色吸血精华</v>
      </c>
      <c r="N309" s="38">
        <f t="shared" si="165"/>
        <v>1</v>
      </c>
      <c r="O309" s="40" t="str">
        <f t="shared" si="143"/>
        <v>吸血精华+1950|商城购买及试练之塔积分兑换。</v>
      </c>
      <c r="P309" s="11">
        <f t="shared" si="144"/>
        <v>39</v>
      </c>
    </row>
    <row r="310" spans="1:16" ht="17.25" thickBot="1">
      <c r="A310" s="3">
        <f t="shared" si="138"/>
        <v>840539</v>
      </c>
      <c r="B310" s="15" t="str">
        <f t="shared" si="135"/>
        <v>紫色5级吸血精华</v>
      </c>
      <c r="C310" s="16">
        <v>4</v>
      </c>
      <c r="D310" s="16">
        <v>5</v>
      </c>
      <c r="E310" s="57" t="str">
        <f t="shared" si="139"/>
        <v>13_2400</v>
      </c>
      <c r="F310" s="15">
        <f>IF(H310=0,0,A318&amp;"="&amp;H310)</f>
        <v>0</v>
      </c>
      <c r="G310" s="17"/>
      <c r="H310" s="16">
        <v>0</v>
      </c>
      <c r="I310" s="5" t="s">
        <v>40</v>
      </c>
      <c r="J310" s="17">
        <f t="shared" si="163"/>
        <v>13</v>
      </c>
      <c r="K310" s="17">
        <f t="shared" si="164"/>
        <v>2400</v>
      </c>
      <c r="L310" s="17" t="str">
        <f t="shared" si="136"/>
        <v>吸血精华5</v>
      </c>
      <c r="M310" s="17" t="str">
        <f t="shared" si="137"/>
        <v>紫色吸血精华</v>
      </c>
      <c r="N310" s="39">
        <f t="shared" si="165"/>
        <v>1</v>
      </c>
      <c r="O310" s="40" t="str">
        <f t="shared" si="143"/>
        <v>吸血精华+2400|商城购买及试练之塔积分兑换。</v>
      </c>
      <c r="P310" s="11">
        <f t="shared" si="144"/>
        <v>39</v>
      </c>
    </row>
    <row r="311" spans="1:16" ht="17.25" thickBot="1">
      <c r="A311" s="3">
        <f t="shared" si="138"/>
        <v>840140</v>
      </c>
      <c r="B311" s="4" t="str">
        <f t="shared" si="135"/>
        <v>紫色1级穿甲精华</v>
      </c>
      <c r="C311" s="5">
        <v>4</v>
      </c>
      <c r="D311" s="5">
        <v>1</v>
      </c>
      <c r="E311" s="57" t="str">
        <f t="shared" si="139"/>
        <v>15_600</v>
      </c>
      <c r="F311" s="4" t="str">
        <f>IF(H311=0,0,A312&amp;"="&amp;H311)</f>
        <v>840240=3</v>
      </c>
      <c r="G311" s="6"/>
      <c r="H311" s="5">
        <v>3</v>
      </c>
      <c r="I311" s="5" t="s">
        <v>41</v>
      </c>
      <c r="J311" s="6">
        <f>VLOOKUP(I311,$R$1:$S$30,2,FALSE)</f>
        <v>15</v>
      </c>
      <c r="K311" s="6">
        <f>ROUND(VLOOKUP(L311,$V$1:$W$188,2,FALSE)*N311,0)</f>
        <v>600</v>
      </c>
      <c r="L311" s="6" t="str">
        <f t="shared" si="136"/>
        <v>穿甲精华1</v>
      </c>
      <c r="M311" s="6" t="str">
        <f t="shared" si="137"/>
        <v>紫色穿甲精华</v>
      </c>
      <c r="N311" s="37">
        <f>VLOOKUP(M311,$Y$1:$Z$120,2,FALSE)</f>
        <v>1</v>
      </c>
      <c r="O311" s="40" t="str">
        <f t="shared" si="143"/>
        <v>穿甲精华+600|商城购买及试练之塔积分兑换。</v>
      </c>
      <c r="P311" s="11">
        <f t="shared" si="144"/>
        <v>40</v>
      </c>
    </row>
    <row r="312" spans="1:16" ht="17.25" thickBot="1">
      <c r="A312" s="3">
        <f t="shared" si="138"/>
        <v>840240</v>
      </c>
      <c r="B312" s="8" t="str">
        <f t="shared" si="135"/>
        <v>紫色2级穿甲精华</v>
      </c>
      <c r="C312" s="10">
        <v>4</v>
      </c>
      <c r="D312" s="10">
        <v>2</v>
      </c>
      <c r="E312" s="57" t="str">
        <f t="shared" si="139"/>
        <v>15_1050</v>
      </c>
      <c r="F312" s="8" t="str">
        <f>IF(H312=0,0,A313&amp;"="&amp;H312)</f>
        <v>840340=3</v>
      </c>
      <c r="G312" s="11"/>
      <c r="H312" s="10">
        <v>3</v>
      </c>
      <c r="I312" s="5" t="s">
        <v>41</v>
      </c>
      <c r="J312" s="11">
        <f t="shared" ref="J312:J315" si="166">VLOOKUP(I312,$R$1:$S$30,2,FALSE)</f>
        <v>15</v>
      </c>
      <c r="K312" s="11">
        <f t="shared" ref="K312:K315" si="167">ROUND(VLOOKUP(L312,$V$1:$W$188,2,FALSE)*N312,0)</f>
        <v>1050</v>
      </c>
      <c r="L312" s="11" t="str">
        <f t="shared" si="136"/>
        <v>穿甲精华2</v>
      </c>
      <c r="M312" s="11" t="str">
        <f t="shared" si="137"/>
        <v>紫色穿甲精华</v>
      </c>
      <c r="N312" s="38">
        <f t="shared" ref="N312:N315" si="168">VLOOKUP(M312,$Y$1:$Z$120,2,FALSE)</f>
        <v>1</v>
      </c>
      <c r="O312" s="40" t="str">
        <f t="shared" si="143"/>
        <v>穿甲精华+1050|商城购买及试练之塔积分兑换。</v>
      </c>
      <c r="P312" s="11">
        <f t="shared" si="144"/>
        <v>40</v>
      </c>
    </row>
    <row r="313" spans="1:16" ht="17.25" thickBot="1">
      <c r="A313" s="3">
        <f t="shared" si="138"/>
        <v>840340</v>
      </c>
      <c r="B313" s="8" t="str">
        <f t="shared" si="135"/>
        <v>紫色3级穿甲精华</v>
      </c>
      <c r="C313" s="10">
        <v>4</v>
      </c>
      <c r="D313" s="10">
        <v>3</v>
      </c>
      <c r="E313" s="57" t="str">
        <f t="shared" si="139"/>
        <v>15_1500</v>
      </c>
      <c r="F313" s="8" t="str">
        <f>IF(H313=0,0,A314&amp;"="&amp;H313)</f>
        <v>840440=3</v>
      </c>
      <c r="G313" s="11"/>
      <c r="H313" s="10">
        <v>3</v>
      </c>
      <c r="I313" s="5" t="s">
        <v>41</v>
      </c>
      <c r="J313" s="11">
        <f t="shared" si="166"/>
        <v>15</v>
      </c>
      <c r="K313" s="11">
        <f t="shared" si="167"/>
        <v>1500</v>
      </c>
      <c r="L313" s="11" t="str">
        <f t="shared" si="136"/>
        <v>穿甲精华3</v>
      </c>
      <c r="M313" s="11" t="str">
        <f t="shared" si="137"/>
        <v>紫色穿甲精华</v>
      </c>
      <c r="N313" s="38">
        <f t="shared" si="168"/>
        <v>1</v>
      </c>
      <c r="O313" s="40" t="str">
        <f t="shared" si="143"/>
        <v>穿甲精华+1500|商城购买及试练之塔积分兑换。</v>
      </c>
      <c r="P313" s="11">
        <f t="shared" si="144"/>
        <v>40</v>
      </c>
    </row>
    <row r="314" spans="1:16" ht="17.25" thickBot="1">
      <c r="A314" s="3">
        <f t="shared" si="138"/>
        <v>840440</v>
      </c>
      <c r="B314" s="8" t="str">
        <f t="shared" si="135"/>
        <v>紫色4级穿甲精华</v>
      </c>
      <c r="C314" s="10">
        <v>4</v>
      </c>
      <c r="D314" s="10">
        <v>4</v>
      </c>
      <c r="E314" s="57" t="str">
        <f t="shared" si="139"/>
        <v>15_1950</v>
      </c>
      <c r="F314" s="8" t="str">
        <f>IF(H314=0,0,A315&amp;"="&amp;H314)</f>
        <v>840540=3</v>
      </c>
      <c r="G314" s="11"/>
      <c r="H314" s="10">
        <v>3</v>
      </c>
      <c r="I314" s="5" t="s">
        <v>41</v>
      </c>
      <c r="J314" s="11">
        <f t="shared" si="166"/>
        <v>15</v>
      </c>
      <c r="K314" s="11">
        <f t="shared" si="167"/>
        <v>1950</v>
      </c>
      <c r="L314" s="11" t="str">
        <f t="shared" si="136"/>
        <v>穿甲精华4</v>
      </c>
      <c r="M314" s="11" t="str">
        <f t="shared" si="137"/>
        <v>紫色穿甲精华</v>
      </c>
      <c r="N314" s="38">
        <f t="shared" si="168"/>
        <v>1</v>
      </c>
      <c r="O314" s="40" t="str">
        <f t="shared" si="143"/>
        <v>穿甲精华+1950|商城购买及试练之塔积分兑换。</v>
      </c>
      <c r="P314" s="11">
        <f t="shared" si="144"/>
        <v>40</v>
      </c>
    </row>
    <row r="315" spans="1:16" ht="17.25" thickBot="1">
      <c r="A315" s="3">
        <f t="shared" si="138"/>
        <v>840540</v>
      </c>
      <c r="B315" s="15" t="str">
        <f t="shared" si="135"/>
        <v>紫色5级穿甲精华</v>
      </c>
      <c r="C315" s="16">
        <v>4</v>
      </c>
      <c r="D315" s="16">
        <v>5</v>
      </c>
      <c r="E315" s="57" t="str">
        <f t="shared" si="139"/>
        <v>15_2400</v>
      </c>
      <c r="F315" s="15">
        <f>IF(H315=0,0,A323&amp;"="&amp;H315)</f>
        <v>0</v>
      </c>
      <c r="G315" s="17"/>
      <c r="H315" s="16">
        <v>0</v>
      </c>
      <c r="I315" s="5" t="s">
        <v>41</v>
      </c>
      <c r="J315" s="17">
        <f t="shared" si="166"/>
        <v>15</v>
      </c>
      <c r="K315" s="17">
        <f t="shared" si="167"/>
        <v>2400</v>
      </c>
      <c r="L315" s="17" t="str">
        <f t="shared" si="136"/>
        <v>穿甲精华5</v>
      </c>
      <c r="M315" s="17" t="str">
        <f t="shared" si="137"/>
        <v>紫色穿甲精华</v>
      </c>
      <c r="N315" s="39">
        <f t="shared" si="168"/>
        <v>1</v>
      </c>
      <c r="O315" s="40" t="str">
        <f t="shared" si="143"/>
        <v>穿甲精华+2400|商城购买及试练之塔积分兑换。</v>
      </c>
      <c r="P315" s="11">
        <f t="shared" si="144"/>
        <v>40</v>
      </c>
    </row>
    <row r="316" spans="1:16" ht="17.25" thickBot="1">
      <c r="A316" s="3">
        <f t="shared" si="138"/>
        <v>840141</v>
      </c>
      <c r="B316" s="4" t="str">
        <f t="shared" si="135"/>
        <v>紫色1级破法精华</v>
      </c>
      <c r="C316" s="5">
        <v>4</v>
      </c>
      <c r="D316" s="5">
        <v>1</v>
      </c>
      <c r="E316" s="57" t="str">
        <f t="shared" si="139"/>
        <v>16_600</v>
      </c>
      <c r="F316" s="4" t="str">
        <f>IF(H316=0,0,A317&amp;"="&amp;H316)</f>
        <v>840241=3</v>
      </c>
      <c r="G316" s="6"/>
      <c r="H316" s="5">
        <v>3</v>
      </c>
      <c r="I316" s="5" t="s">
        <v>42</v>
      </c>
      <c r="J316" s="6">
        <f>VLOOKUP(I316,$R$1:$S$30,2,FALSE)</f>
        <v>16</v>
      </c>
      <c r="K316" s="6">
        <f>ROUND(VLOOKUP(L316,$V$1:$W$188,2,FALSE)*N316,0)</f>
        <v>600</v>
      </c>
      <c r="L316" s="6" t="str">
        <f t="shared" si="136"/>
        <v>破法精华1</v>
      </c>
      <c r="M316" s="6" t="str">
        <f t="shared" si="137"/>
        <v>紫色破法精华</v>
      </c>
      <c r="N316" s="37">
        <f>VLOOKUP(M316,$Y$1:$Z$120,2,FALSE)</f>
        <v>1</v>
      </c>
      <c r="O316" s="40" t="str">
        <f t="shared" si="143"/>
        <v>破法精华+600|商城购买及试练之塔积分兑换。</v>
      </c>
      <c r="P316" s="11">
        <f t="shared" si="144"/>
        <v>41</v>
      </c>
    </row>
    <row r="317" spans="1:16" ht="17.25" thickBot="1">
      <c r="A317" s="3">
        <f t="shared" si="138"/>
        <v>840241</v>
      </c>
      <c r="B317" s="8" t="str">
        <f t="shared" si="135"/>
        <v>紫色2级破法精华</v>
      </c>
      <c r="C317" s="10">
        <v>4</v>
      </c>
      <c r="D317" s="10">
        <v>2</v>
      </c>
      <c r="E317" s="57" t="str">
        <f t="shared" si="139"/>
        <v>16_1050</v>
      </c>
      <c r="F317" s="8" t="str">
        <f>IF(H317=0,0,A318&amp;"="&amp;H317)</f>
        <v>840341=3</v>
      </c>
      <c r="G317" s="11"/>
      <c r="H317" s="10">
        <v>3</v>
      </c>
      <c r="I317" s="5" t="s">
        <v>42</v>
      </c>
      <c r="J317" s="11">
        <f t="shared" ref="J317:J320" si="169">VLOOKUP(I317,$R$1:$S$30,2,FALSE)</f>
        <v>16</v>
      </c>
      <c r="K317" s="11">
        <f t="shared" ref="K317:K320" si="170">ROUND(VLOOKUP(L317,$V$1:$W$188,2,FALSE)*N317,0)</f>
        <v>1050</v>
      </c>
      <c r="L317" s="11" t="str">
        <f t="shared" si="136"/>
        <v>破法精华2</v>
      </c>
      <c r="M317" s="11" t="str">
        <f t="shared" si="137"/>
        <v>紫色破法精华</v>
      </c>
      <c r="N317" s="38">
        <f t="shared" ref="N317:N320" si="171">VLOOKUP(M317,$Y$1:$Z$120,2,FALSE)</f>
        <v>1</v>
      </c>
      <c r="O317" s="40" t="str">
        <f t="shared" si="143"/>
        <v>破法精华+1050|商城购买及试练之塔积分兑换。</v>
      </c>
      <c r="P317" s="11">
        <f t="shared" si="144"/>
        <v>41</v>
      </c>
    </row>
    <row r="318" spans="1:16" ht="17.25" thickBot="1">
      <c r="A318" s="3">
        <f t="shared" si="138"/>
        <v>840341</v>
      </c>
      <c r="B318" s="8" t="str">
        <f t="shared" si="135"/>
        <v>紫色3级破法精华</v>
      </c>
      <c r="C318" s="10">
        <v>4</v>
      </c>
      <c r="D318" s="10">
        <v>3</v>
      </c>
      <c r="E318" s="57" t="str">
        <f t="shared" si="139"/>
        <v>16_1500</v>
      </c>
      <c r="F318" s="8" t="str">
        <f>IF(H318=0,0,A319&amp;"="&amp;H318)</f>
        <v>840441=3</v>
      </c>
      <c r="G318" s="11"/>
      <c r="H318" s="10">
        <v>3</v>
      </c>
      <c r="I318" s="5" t="s">
        <v>42</v>
      </c>
      <c r="J318" s="11">
        <f t="shared" si="169"/>
        <v>16</v>
      </c>
      <c r="K318" s="11">
        <f t="shared" si="170"/>
        <v>1500</v>
      </c>
      <c r="L318" s="11" t="str">
        <f t="shared" si="136"/>
        <v>破法精华3</v>
      </c>
      <c r="M318" s="11" t="str">
        <f t="shared" si="137"/>
        <v>紫色破法精华</v>
      </c>
      <c r="N318" s="38">
        <f t="shared" si="171"/>
        <v>1</v>
      </c>
      <c r="O318" s="40" t="str">
        <f t="shared" si="143"/>
        <v>破法精华+1500|商城购买及试练之塔积分兑换。</v>
      </c>
      <c r="P318" s="11">
        <f t="shared" si="144"/>
        <v>41</v>
      </c>
    </row>
    <row r="319" spans="1:16" ht="17.25" thickBot="1">
      <c r="A319" s="3">
        <f t="shared" si="138"/>
        <v>840441</v>
      </c>
      <c r="B319" s="8" t="str">
        <f t="shared" si="135"/>
        <v>紫色4级破法精华</v>
      </c>
      <c r="C319" s="10">
        <v>4</v>
      </c>
      <c r="D319" s="10">
        <v>4</v>
      </c>
      <c r="E319" s="57" t="str">
        <f t="shared" si="139"/>
        <v>16_1950</v>
      </c>
      <c r="F319" s="8" t="str">
        <f>IF(H319=0,0,A320&amp;"="&amp;H319)</f>
        <v>840541=3</v>
      </c>
      <c r="G319" s="11"/>
      <c r="H319" s="10">
        <v>3</v>
      </c>
      <c r="I319" s="5" t="s">
        <v>42</v>
      </c>
      <c r="J319" s="11">
        <f t="shared" si="169"/>
        <v>16</v>
      </c>
      <c r="K319" s="11">
        <f t="shared" si="170"/>
        <v>1950</v>
      </c>
      <c r="L319" s="11" t="str">
        <f t="shared" si="136"/>
        <v>破法精华4</v>
      </c>
      <c r="M319" s="11" t="str">
        <f t="shared" si="137"/>
        <v>紫色破法精华</v>
      </c>
      <c r="N319" s="38">
        <f t="shared" si="171"/>
        <v>1</v>
      </c>
      <c r="O319" s="40" t="str">
        <f t="shared" si="143"/>
        <v>破法精华+1950|商城购买及试练之塔积分兑换。</v>
      </c>
      <c r="P319" s="11">
        <f t="shared" si="144"/>
        <v>41</v>
      </c>
    </row>
    <row r="320" spans="1:16" ht="17.25" thickBot="1">
      <c r="A320" s="3">
        <f t="shared" si="138"/>
        <v>840541</v>
      </c>
      <c r="B320" s="15" t="str">
        <f t="shared" si="135"/>
        <v>紫色5级破法精华</v>
      </c>
      <c r="C320" s="16">
        <v>4</v>
      </c>
      <c r="D320" s="16">
        <v>5</v>
      </c>
      <c r="E320" s="57" t="str">
        <f t="shared" si="139"/>
        <v>16_2400</v>
      </c>
      <c r="F320" s="15">
        <f>IF(H320=0,0,A328&amp;"="&amp;H320)</f>
        <v>0</v>
      </c>
      <c r="G320" s="17"/>
      <c r="H320" s="16">
        <v>0</v>
      </c>
      <c r="I320" s="5" t="s">
        <v>42</v>
      </c>
      <c r="J320" s="17">
        <f t="shared" si="169"/>
        <v>16</v>
      </c>
      <c r="K320" s="17">
        <f t="shared" si="170"/>
        <v>2400</v>
      </c>
      <c r="L320" s="17" t="str">
        <f t="shared" si="136"/>
        <v>破法精华5</v>
      </c>
      <c r="M320" s="17" t="str">
        <f t="shared" si="137"/>
        <v>紫色破法精华</v>
      </c>
      <c r="N320" s="39">
        <f t="shared" si="171"/>
        <v>1</v>
      </c>
      <c r="O320" s="40" t="str">
        <f t="shared" si="143"/>
        <v>破法精华+2400|商城购买及试练之塔积分兑换。</v>
      </c>
      <c r="P320" s="11">
        <f t="shared" si="144"/>
        <v>41</v>
      </c>
    </row>
    <row r="321" spans="1:16" ht="17.25" thickBot="1">
      <c r="A321" s="3">
        <f t="shared" si="138"/>
        <v>840142</v>
      </c>
      <c r="B321" s="6" t="str">
        <f t="shared" si="135"/>
        <v>紫色1级减速精华</v>
      </c>
      <c r="C321" s="5">
        <v>4</v>
      </c>
      <c r="D321" s="5">
        <v>1</v>
      </c>
      <c r="E321" s="57" t="str">
        <f t="shared" si="139"/>
        <v>42_0</v>
      </c>
      <c r="F321" s="4" t="str">
        <f>IF(H321=0,0,A322&amp;"="&amp;H321)</f>
        <v>840242=3</v>
      </c>
      <c r="G321" s="6"/>
      <c r="H321" s="5">
        <v>3</v>
      </c>
      <c r="I321" s="5" t="s">
        <v>43</v>
      </c>
      <c r="J321" s="6">
        <f>VLOOKUP(I321,$R$1:$S$30,2,FALSE)</f>
        <v>42</v>
      </c>
      <c r="K321" s="6">
        <f>ROUND(VLOOKUP(L321,$V$1:$W$188,2,FALSE)*N321,0)</f>
        <v>0</v>
      </c>
      <c r="L321" s="6" t="str">
        <f t="shared" si="136"/>
        <v>减速精华1</v>
      </c>
      <c r="M321" s="6" t="str">
        <f t="shared" si="137"/>
        <v>紫色减速精华</v>
      </c>
      <c r="N321" s="37">
        <f>VLOOKUP(M321,$Y$1:$Z$120,2,FALSE)</f>
        <v>1</v>
      </c>
      <c r="O321" s="40" t="str">
        <f t="shared" si="143"/>
        <v>减速精华+0|商城购买及试练之塔积分兑换。</v>
      </c>
      <c r="P321" s="11">
        <f t="shared" si="144"/>
        <v>42</v>
      </c>
    </row>
    <row r="322" spans="1:16" ht="17.25" thickBot="1">
      <c r="A322" s="3">
        <f t="shared" si="138"/>
        <v>840242</v>
      </c>
      <c r="B322" s="11" t="str">
        <f t="shared" si="135"/>
        <v>紫色2级减速精华</v>
      </c>
      <c r="C322" s="10">
        <v>4</v>
      </c>
      <c r="D322" s="10">
        <v>2</v>
      </c>
      <c r="E322" s="57" t="str">
        <f t="shared" si="139"/>
        <v>42_0</v>
      </c>
      <c r="F322" s="8" t="str">
        <f>IF(H322=0,0,A323&amp;"="&amp;H322)</f>
        <v>840342=3</v>
      </c>
      <c r="G322" s="11"/>
      <c r="H322" s="10">
        <v>3</v>
      </c>
      <c r="I322" s="5" t="s">
        <v>43</v>
      </c>
      <c r="J322" s="11">
        <f t="shared" ref="J322:J325" si="172">VLOOKUP(I322,$R$1:$S$30,2,FALSE)</f>
        <v>42</v>
      </c>
      <c r="K322" s="11">
        <f t="shared" ref="K322:K325" si="173">ROUND(VLOOKUP(L322,$V$1:$W$188,2,FALSE)*N322,0)</f>
        <v>0</v>
      </c>
      <c r="L322" s="11" t="str">
        <f t="shared" si="136"/>
        <v>减速精华2</v>
      </c>
      <c r="M322" s="11" t="str">
        <f t="shared" si="137"/>
        <v>紫色减速精华</v>
      </c>
      <c r="N322" s="38">
        <f t="shared" ref="N322:N325" si="174">VLOOKUP(M322,$Y$1:$Z$120,2,FALSE)</f>
        <v>1</v>
      </c>
      <c r="O322" s="40" t="str">
        <f t="shared" si="143"/>
        <v>减速精华+0|商城购买及试练之塔积分兑换。</v>
      </c>
      <c r="P322" s="11">
        <f t="shared" si="144"/>
        <v>42</v>
      </c>
    </row>
    <row r="323" spans="1:16" ht="17.25" thickBot="1">
      <c r="A323" s="3">
        <f t="shared" si="138"/>
        <v>840342</v>
      </c>
      <c r="B323" s="11" t="str">
        <f t="shared" ref="B323:B335" si="175">VLOOKUP(C323,$AB$2:$AD$5,2,FALSE)&amp;D323&amp;"级"&amp;I323&amp;VLOOKUP(C323,$AB$2:$AD$5,3,FALSE)</f>
        <v>紫色3级减速精华</v>
      </c>
      <c r="C323" s="10">
        <v>4</v>
      </c>
      <c r="D323" s="10">
        <v>3</v>
      </c>
      <c r="E323" s="57" t="str">
        <f t="shared" si="139"/>
        <v>42_0</v>
      </c>
      <c r="F323" s="8" t="str">
        <f>IF(H323=0,0,A324&amp;"="&amp;H323)</f>
        <v>840442=3</v>
      </c>
      <c r="G323" s="11"/>
      <c r="H323" s="10">
        <v>3</v>
      </c>
      <c r="I323" s="5" t="s">
        <v>43</v>
      </c>
      <c r="J323" s="11">
        <f t="shared" si="172"/>
        <v>42</v>
      </c>
      <c r="K323" s="11">
        <f t="shared" si="173"/>
        <v>0</v>
      </c>
      <c r="L323" s="11" t="str">
        <f t="shared" ref="L323:L335" si="176">I323&amp;D323</f>
        <v>减速精华3</v>
      </c>
      <c r="M323" s="11" t="str">
        <f t="shared" ref="M323:M335" si="177">VLOOKUP(C323,$AB$2:$AC$5,2,FALSE)&amp;I323</f>
        <v>紫色减速精华</v>
      </c>
      <c r="N323" s="38">
        <f t="shared" si="174"/>
        <v>1</v>
      </c>
      <c r="O323" s="40" t="str">
        <f t="shared" si="143"/>
        <v>减速精华+0|商城购买及试练之塔积分兑换。</v>
      </c>
      <c r="P323" s="11">
        <f t="shared" si="144"/>
        <v>42</v>
      </c>
    </row>
    <row r="324" spans="1:16" ht="17.25" thickBot="1">
      <c r="A324" s="3">
        <f t="shared" ref="A324:A335" si="178">800000+C324*10000+D324*100+P324</f>
        <v>840442</v>
      </c>
      <c r="B324" s="11" t="str">
        <f t="shared" si="175"/>
        <v>紫色4级减速精华</v>
      </c>
      <c r="C324" s="10">
        <v>4</v>
      </c>
      <c r="D324" s="10">
        <v>4</v>
      </c>
      <c r="E324" s="57" t="str">
        <f t="shared" ref="E324:E335" si="179">J324&amp;"_"&amp;K324</f>
        <v>42_0</v>
      </c>
      <c r="F324" s="8" t="str">
        <f>IF(H324=0,0,A325&amp;"="&amp;H324)</f>
        <v>840542=3</v>
      </c>
      <c r="G324" s="11"/>
      <c r="H324" s="10">
        <v>3</v>
      </c>
      <c r="I324" s="5" t="s">
        <v>43</v>
      </c>
      <c r="J324" s="11">
        <f t="shared" si="172"/>
        <v>42</v>
      </c>
      <c r="K324" s="11">
        <f t="shared" si="173"/>
        <v>0</v>
      </c>
      <c r="L324" s="11" t="str">
        <f t="shared" si="176"/>
        <v>减速精华4</v>
      </c>
      <c r="M324" s="11" t="str">
        <f t="shared" si="177"/>
        <v>紫色减速精华</v>
      </c>
      <c r="N324" s="38">
        <f t="shared" si="174"/>
        <v>1</v>
      </c>
      <c r="O324" s="40" t="str">
        <f t="shared" ref="O324:O335" si="180">I324&amp;"+"&amp;K324&amp;"|商城购买及试练之塔积分兑换。"</f>
        <v>减速精华+0|商城购买及试练之塔积分兑换。</v>
      </c>
      <c r="P324" s="11">
        <f t="shared" ref="P324:P335" si="181">VLOOKUP(I324,$R$1:$T$30,3,FALSE)</f>
        <v>42</v>
      </c>
    </row>
    <row r="325" spans="1:16" ht="17.25" thickBot="1">
      <c r="A325" s="3">
        <f t="shared" si="178"/>
        <v>840542</v>
      </c>
      <c r="B325" s="17" t="str">
        <f t="shared" si="175"/>
        <v>紫色5级减速精华</v>
      </c>
      <c r="C325" s="16">
        <v>4</v>
      </c>
      <c r="D325" s="16">
        <v>5</v>
      </c>
      <c r="E325" s="57" t="str">
        <f t="shared" si="179"/>
        <v>42_0</v>
      </c>
      <c r="F325" s="15">
        <f>IF(H325=0,0,A333&amp;"="&amp;H325)</f>
        <v>0</v>
      </c>
      <c r="G325" s="17"/>
      <c r="H325" s="16">
        <v>0</v>
      </c>
      <c r="I325" s="5" t="s">
        <v>43</v>
      </c>
      <c r="J325" s="17">
        <f t="shared" si="172"/>
        <v>42</v>
      </c>
      <c r="K325" s="17">
        <f t="shared" si="173"/>
        <v>0</v>
      </c>
      <c r="L325" s="17" t="str">
        <f t="shared" si="176"/>
        <v>减速精华5</v>
      </c>
      <c r="M325" s="17" t="str">
        <f t="shared" si="177"/>
        <v>紫色减速精华</v>
      </c>
      <c r="N325" s="39">
        <f t="shared" si="174"/>
        <v>1</v>
      </c>
      <c r="O325" s="40" t="str">
        <f t="shared" si="180"/>
        <v>减速精华+0|商城购买及试练之塔积分兑换。</v>
      </c>
      <c r="P325" s="11">
        <f t="shared" si="181"/>
        <v>42</v>
      </c>
    </row>
    <row r="326" spans="1:16" ht="17.25" thickBot="1">
      <c r="A326" s="3">
        <f t="shared" si="178"/>
        <v>840143</v>
      </c>
      <c r="B326" s="6" t="str">
        <f t="shared" si="175"/>
        <v>紫色1级击退精华</v>
      </c>
      <c r="C326" s="5">
        <v>4</v>
      </c>
      <c r="D326" s="5">
        <v>1</v>
      </c>
      <c r="E326" s="57" t="str">
        <f t="shared" si="179"/>
        <v>43_0</v>
      </c>
      <c r="F326" s="4" t="str">
        <f>IF(H326=0,0,A327&amp;"="&amp;H326)</f>
        <v>840243=3</v>
      </c>
      <c r="G326" s="6"/>
      <c r="H326" s="5">
        <v>3</v>
      </c>
      <c r="I326" s="5" t="s">
        <v>44</v>
      </c>
      <c r="J326" s="6">
        <f>VLOOKUP(I326,$R$1:$S$30,2,FALSE)</f>
        <v>43</v>
      </c>
      <c r="K326" s="6">
        <f>ROUND(VLOOKUP(L326,$V$1:$W$188,2,FALSE)*N326,0)</f>
        <v>0</v>
      </c>
      <c r="L326" s="6" t="str">
        <f t="shared" si="176"/>
        <v>击退精华1</v>
      </c>
      <c r="M326" s="6" t="str">
        <f t="shared" si="177"/>
        <v>紫色击退精华</v>
      </c>
      <c r="N326" s="37">
        <f>VLOOKUP(M326,$Y$1:$Z$120,2,FALSE)</f>
        <v>1</v>
      </c>
      <c r="O326" s="40" t="str">
        <f t="shared" si="180"/>
        <v>击退精华+0|商城购买及试练之塔积分兑换。</v>
      </c>
      <c r="P326" s="11">
        <f t="shared" si="181"/>
        <v>43</v>
      </c>
    </row>
    <row r="327" spans="1:16" ht="17.25" thickBot="1">
      <c r="A327" s="3">
        <f t="shared" si="178"/>
        <v>840243</v>
      </c>
      <c r="B327" s="11" t="str">
        <f t="shared" si="175"/>
        <v>紫色2级击退精华</v>
      </c>
      <c r="C327" s="10">
        <v>4</v>
      </c>
      <c r="D327" s="10">
        <v>2</v>
      </c>
      <c r="E327" s="57" t="str">
        <f t="shared" si="179"/>
        <v>43_0</v>
      </c>
      <c r="F327" s="8" t="str">
        <f>IF(H327=0,0,A328&amp;"="&amp;H327)</f>
        <v>840343=3</v>
      </c>
      <c r="G327" s="11"/>
      <c r="H327" s="10">
        <v>3</v>
      </c>
      <c r="I327" s="5" t="s">
        <v>44</v>
      </c>
      <c r="J327" s="11">
        <f t="shared" ref="J327:J330" si="182">VLOOKUP(I327,$R$1:$S$30,2,FALSE)</f>
        <v>43</v>
      </c>
      <c r="K327" s="11">
        <f t="shared" ref="K327:K330" si="183">ROUND(VLOOKUP(L327,$V$1:$W$188,2,FALSE)*N327,0)</f>
        <v>0</v>
      </c>
      <c r="L327" s="11" t="str">
        <f t="shared" si="176"/>
        <v>击退精华2</v>
      </c>
      <c r="M327" s="11" t="str">
        <f t="shared" si="177"/>
        <v>紫色击退精华</v>
      </c>
      <c r="N327" s="38">
        <f t="shared" ref="N327:N330" si="184">VLOOKUP(M327,$Y$1:$Z$120,2,FALSE)</f>
        <v>1</v>
      </c>
      <c r="O327" s="40" t="str">
        <f t="shared" si="180"/>
        <v>击退精华+0|商城购买及试练之塔积分兑换。</v>
      </c>
      <c r="P327" s="11">
        <f t="shared" si="181"/>
        <v>43</v>
      </c>
    </row>
    <row r="328" spans="1:16" ht="17.25" thickBot="1">
      <c r="A328" s="3">
        <f t="shared" si="178"/>
        <v>840343</v>
      </c>
      <c r="B328" s="11" t="str">
        <f t="shared" si="175"/>
        <v>紫色3级击退精华</v>
      </c>
      <c r="C328" s="10">
        <v>4</v>
      </c>
      <c r="D328" s="10">
        <v>3</v>
      </c>
      <c r="E328" s="57" t="str">
        <f t="shared" si="179"/>
        <v>43_0</v>
      </c>
      <c r="F328" s="8" t="str">
        <f>IF(H328=0,0,A329&amp;"="&amp;H328)</f>
        <v>840443=3</v>
      </c>
      <c r="G328" s="11"/>
      <c r="H328" s="10">
        <v>3</v>
      </c>
      <c r="I328" s="5" t="s">
        <v>44</v>
      </c>
      <c r="J328" s="11">
        <f t="shared" si="182"/>
        <v>43</v>
      </c>
      <c r="K328" s="11">
        <f t="shared" si="183"/>
        <v>0</v>
      </c>
      <c r="L328" s="11" t="str">
        <f t="shared" si="176"/>
        <v>击退精华3</v>
      </c>
      <c r="M328" s="11" t="str">
        <f t="shared" si="177"/>
        <v>紫色击退精华</v>
      </c>
      <c r="N328" s="38">
        <f t="shared" si="184"/>
        <v>1</v>
      </c>
      <c r="O328" s="40" t="str">
        <f t="shared" si="180"/>
        <v>击退精华+0|商城购买及试练之塔积分兑换。</v>
      </c>
      <c r="P328" s="11">
        <f t="shared" si="181"/>
        <v>43</v>
      </c>
    </row>
    <row r="329" spans="1:16" ht="17.25" thickBot="1">
      <c r="A329" s="3">
        <f t="shared" si="178"/>
        <v>840443</v>
      </c>
      <c r="B329" s="11" t="str">
        <f t="shared" si="175"/>
        <v>紫色4级击退精华</v>
      </c>
      <c r="C329" s="10">
        <v>4</v>
      </c>
      <c r="D329" s="10">
        <v>4</v>
      </c>
      <c r="E329" s="57" t="str">
        <f t="shared" si="179"/>
        <v>43_0</v>
      </c>
      <c r="F329" s="8" t="str">
        <f>IF(H329=0,0,A330&amp;"="&amp;H329)</f>
        <v>840543=3</v>
      </c>
      <c r="G329" s="11"/>
      <c r="H329" s="10">
        <v>3</v>
      </c>
      <c r="I329" s="5" t="s">
        <v>44</v>
      </c>
      <c r="J329" s="11">
        <f t="shared" si="182"/>
        <v>43</v>
      </c>
      <c r="K329" s="11">
        <f t="shared" si="183"/>
        <v>0</v>
      </c>
      <c r="L329" s="11" t="str">
        <f t="shared" si="176"/>
        <v>击退精华4</v>
      </c>
      <c r="M329" s="11" t="str">
        <f t="shared" si="177"/>
        <v>紫色击退精华</v>
      </c>
      <c r="N329" s="38">
        <f t="shared" si="184"/>
        <v>1</v>
      </c>
      <c r="O329" s="40" t="str">
        <f t="shared" si="180"/>
        <v>击退精华+0|商城购买及试练之塔积分兑换。</v>
      </c>
      <c r="P329" s="11">
        <f t="shared" si="181"/>
        <v>43</v>
      </c>
    </row>
    <row r="330" spans="1:16" ht="17.25" thickBot="1">
      <c r="A330" s="3">
        <f t="shared" si="178"/>
        <v>840543</v>
      </c>
      <c r="B330" s="17" t="str">
        <f t="shared" si="175"/>
        <v>紫色5级击退精华</v>
      </c>
      <c r="C330" s="16">
        <v>4</v>
      </c>
      <c r="D330" s="16">
        <v>5</v>
      </c>
      <c r="E330" s="57" t="str">
        <f t="shared" si="179"/>
        <v>43_0</v>
      </c>
      <c r="F330" s="15">
        <f>IF(H330=0,0,A338&amp;"="&amp;H330)</f>
        <v>0</v>
      </c>
      <c r="G330" s="17"/>
      <c r="H330" s="16">
        <v>0</v>
      </c>
      <c r="I330" s="5" t="s">
        <v>44</v>
      </c>
      <c r="J330" s="17">
        <f t="shared" si="182"/>
        <v>43</v>
      </c>
      <c r="K330" s="17">
        <f t="shared" si="183"/>
        <v>0</v>
      </c>
      <c r="L330" s="17" t="str">
        <f t="shared" si="176"/>
        <v>击退精华5</v>
      </c>
      <c r="M330" s="17" t="str">
        <f t="shared" si="177"/>
        <v>紫色击退精华</v>
      </c>
      <c r="N330" s="39">
        <f t="shared" si="184"/>
        <v>1</v>
      </c>
      <c r="O330" s="40" t="str">
        <f t="shared" si="180"/>
        <v>击退精华+0|商城购买及试练之塔积分兑换。</v>
      </c>
      <c r="P330" s="11">
        <f t="shared" si="181"/>
        <v>43</v>
      </c>
    </row>
    <row r="331" spans="1:16" ht="17.25" thickBot="1">
      <c r="A331" s="3">
        <f t="shared" si="178"/>
        <v>840144</v>
      </c>
      <c r="B331" s="6" t="str">
        <f t="shared" si="175"/>
        <v>紫色1级眩晕精华</v>
      </c>
      <c r="C331" s="5">
        <v>4</v>
      </c>
      <c r="D331" s="5">
        <v>1</v>
      </c>
      <c r="E331" s="57" t="str">
        <f t="shared" si="179"/>
        <v>44_0</v>
      </c>
      <c r="F331" s="4" t="str">
        <f>IF(H331=0,0,A332&amp;"="&amp;H331)</f>
        <v>840244=3</v>
      </c>
      <c r="G331" s="6"/>
      <c r="H331" s="5">
        <v>3</v>
      </c>
      <c r="I331" s="5" t="s">
        <v>45</v>
      </c>
      <c r="J331" s="6">
        <f>VLOOKUP(I331,$R$1:$S$30,2,FALSE)</f>
        <v>44</v>
      </c>
      <c r="K331" s="6">
        <f>ROUND(VLOOKUP(L331,$V$1:$W$188,2,FALSE)*N331,0)</f>
        <v>0</v>
      </c>
      <c r="L331" s="6" t="str">
        <f t="shared" si="176"/>
        <v>眩晕精华1</v>
      </c>
      <c r="M331" s="6" t="str">
        <f t="shared" si="177"/>
        <v>紫色眩晕精华</v>
      </c>
      <c r="N331" s="37">
        <f>VLOOKUP(M331,$Y$1:$Z$120,2,FALSE)</f>
        <v>1</v>
      </c>
      <c r="O331" s="40" t="str">
        <f t="shared" si="180"/>
        <v>眩晕精华+0|商城购买及试练之塔积分兑换。</v>
      </c>
      <c r="P331" s="11">
        <f t="shared" si="181"/>
        <v>44</v>
      </c>
    </row>
    <row r="332" spans="1:16" ht="17.25" thickBot="1">
      <c r="A332" s="3">
        <f t="shared" si="178"/>
        <v>840244</v>
      </c>
      <c r="B332" s="11" t="str">
        <f t="shared" si="175"/>
        <v>紫色2级眩晕精华</v>
      </c>
      <c r="C332" s="10">
        <v>4</v>
      </c>
      <c r="D332" s="10">
        <v>2</v>
      </c>
      <c r="E332" s="57" t="str">
        <f t="shared" si="179"/>
        <v>44_0</v>
      </c>
      <c r="F332" s="8" t="str">
        <f>IF(H332=0,0,A333&amp;"="&amp;H332)</f>
        <v>840344=3</v>
      </c>
      <c r="G332" s="11"/>
      <c r="H332" s="10">
        <v>3</v>
      </c>
      <c r="I332" s="5" t="s">
        <v>45</v>
      </c>
      <c r="J332" s="11">
        <f t="shared" ref="J332:J335" si="185">VLOOKUP(I332,$R$1:$S$30,2,FALSE)</f>
        <v>44</v>
      </c>
      <c r="K332" s="11">
        <f t="shared" ref="K332:K335" si="186">ROUND(VLOOKUP(L332,$V$1:$W$188,2,FALSE)*N332,0)</f>
        <v>0</v>
      </c>
      <c r="L332" s="11" t="str">
        <f t="shared" si="176"/>
        <v>眩晕精华2</v>
      </c>
      <c r="M332" s="11" t="str">
        <f t="shared" si="177"/>
        <v>紫色眩晕精华</v>
      </c>
      <c r="N332" s="38">
        <f t="shared" ref="N332:N335" si="187">VLOOKUP(M332,$Y$1:$Z$120,2,FALSE)</f>
        <v>1</v>
      </c>
      <c r="O332" s="40" t="str">
        <f t="shared" si="180"/>
        <v>眩晕精华+0|商城购买及试练之塔积分兑换。</v>
      </c>
      <c r="P332" s="11">
        <f t="shared" si="181"/>
        <v>44</v>
      </c>
    </row>
    <row r="333" spans="1:16" ht="17.25" thickBot="1">
      <c r="A333" s="3">
        <f t="shared" si="178"/>
        <v>840344</v>
      </c>
      <c r="B333" s="11" t="str">
        <f t="shared" si="175"/>
        <v>紫色3级眩晕精华</v>
      </c>
      <c r="C333" s="10">
        <v>4</v>
      </c>
      <c r="D333" s="10">
        <v>3</v>
      </c>
      <c r="E333" s="57" t="str">
        <f t="shared" si="179"/>
        <v>44_0</v>
      </c>
      <c r="F333" s="8" t="str">
        <f>IF(H333=0,0,A334&amp;"="&amp;H333)</f>
        <v>840444=3</v>
      </c>
      <c r="G333" s="11"/>
      <c r="H333" s="10">
        <v>3</v>
      </c>
      <c r="I333" s="5" t="s">
        <v>45</v>
      </c>
      <c r="J333" s="11">
        <f t="shared" si="185"/>
        <v>44</v>
      </c>
      <c r="K333" s="11">
        <f t="shared" si="186"/>
        <v>0</v>
      </c>
      <c r="L333" s="11" t="str">
        <f t="shared" si="176"/>
        <v>眩晕精华3</v>
      </c>
      <c r="M333" s="11" t="str">
        <f t="shared" si="177"/>
        <v>紫色眩晕精华</v>
      </c>
      <c r="N333" s="38">
        <f t="shared" si="187"/>
        <v>1</v>
      </c>
      <c r="O333" s="40" t="str">
        <f t="shared" si="180"/>
        <v>眩晕精华+0|商城购买及试练之塔积分兑换。</v>
      </c>
      <c r="P333" s="11">
        <f t="shared" si="181"/>
        <v>44</v>
      </c>
    </row>
    <row r="334" spans="1:16" ht="17.25" thickBot="1">
      <c r="A334" s="3">
        <f t="shared" si="178"/>
        <v>840444</v>
      </c>
      <c r="B334" s="11" t="str">
        <f t="shared" si="175"/>
        <v>紫色4级眩晕精华</v>
      </c>
      <c r="C334" s="10">
        <v>4</v>
      </c>
      <c r="D334" s="10">
        <v>4</v>
      </c>
      <c r="E334" s="57" t="str">
        <f t="shared" si="179"/>
        <v>44_0</v>
      </c>
      <c r="F334" s="8" t="str">
        <f>IF(H334=0,0,A335&amp;"="&amp;H334)</f>
        <v>840544=3</v>
      </c>
      <c r="G334" s="11"/>
      <c r="H334" s="10">
        <v>3</v>
      </c>
      <c r="I334" s="5" t="s">
        <v>45</v>
      </c>
      <c r="J334" s="11">
        <f t="shared" si="185"/>
        <v>44</v>
      </c>
      <c r="K334" s="11">
        <f t="shared" si="186"/>
        <v>0</v>
      </c>
      <c r="L334" s="11" t="str">
        <f t="shared" si="176"/>
        <v>眩晕精华4</v>
      </c>
      <c r="M334" s="11" t="str">
        <f t="shared" si="177"/>
        <v>紫色眩晕精华</v>
      </c>
      <c r="N334" s="38">
        <f t="shared" si="187"/>
        <v>1</v>
      </c>
      <c r="O334" s="40" t="str">
        <f t="shared" si="180"/>
        <v>眩晕精华+0|商城购买及试练之塔积分兑换。</v>
      </c>
      <c r="P334" s="11">
        <f t="shared" si="181"/>
        <v>44</v>
      </c>
    </row>
    <row r="335" spans="1:16" ht="17.25" thickBot="1">
      <c r="A335" s="3">
        <f t="shared" si="178"/>
        <v>840544</v>
      </c>
      <c r="B335" s="17" t="str">
        <f t="shared" si="175"/>
        <v>紫色5级眩晕精华</v>
      </c>
      <c r="C335" s="16">
        <v>4</v>
      </c>
      <c r="D335" s="16">
        <v>5</v>
      </c>
      <c r="E335" s="57" t="str">
        <f t="shared" si="179"/>
        <v>44_0</v>
      </c>
      <c r="F335" s="15">
        <f>IF(H335=0,0,A343&amp;"="&amp;H335)</f>
        <v>0</v>
      </c>
      <c r="G335" s="17"/>
      <c r="H335" s="16">
        <v>0</v>
      </c>
      <c r="I335" s="5" t="s">
        <v>45</v>
      </c>
      <c r="J335" s="17">
        <f t="shared" si="185"/>
        <v>44</v>
      </c>
      <c r="K335" s="17">
        <f t="shared" si="186"/>
        <v>0</v>
      </c>
      <c r="L335" s="17" t="str">
        <f t="shared" si="176"/>
        <v>眩晕精华5</v>
      </c>
      <c r="M335" s="17" t="str">
        <f t="shared" si="177"/>
        <v>紫色眩晕精华</v>
      </c>
      <c r="N335" s="39">
        <f t="shared" si="187"/>
        <v>1</v>
      </c>
      <c r="O335" s="40" t="str">
        <f t="shared" si="180"/>
        <v>眩晕精华+0|商城购买及试练之塔积分兑换。</v>
      </c>
      <c r="P335" s="11">
        <f t="shared" si="181"/>
        <v>44</v>
      </c>
    </row>
  </sheetData>
  <phoneticPr fontId="1" type="noConversion"/>
  <dataValidations count="1">
    <dataValidation type="list" allowBlank="1" showInputMessage="1" showErrorMessage="1" sqref="I3:I335">
      <formula1>$R$1:$R$30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36"/>
  <sheetViews>
    <sheetView workbookViewId="0">
      <selection activeCell="A2" sqref="A2:O236"/>
    </sheetView>
  </sheetViews>
  <sheetFormatPr defaultRowHeight="13.5"/>
  <sheetData>
    <row r="1" spans="1:15" ht="16.5">
      <c r="A1" s="34" t="s">
        <v>50</v>
      </c>
      <c r="B1" s="34" t="s">
        <v>51</v>
      </c>
      <c r="C1" s="34" t="s">
        <v>504</v>
      </c>
      <c r="D1" s="34" t="s">
        <v>618</v>
      </c>
      <c r="E1" s="34" t="s">
        <v>52</v>
      </c>
      <c r="F1" s="34" t="s">
        <v>590</v>
      </c>
      <c r="G1" s="34" t="s">
        <v>53</v>
      </c>
      <c r="H1" s="34" t="s">
        <v>595</v>
      </c>
      <c r="I1" s="34" t="s">
        <v>4</v>
      </c>
      <c r="J1" s="34" t="s">
        <v>510</v>
      </c>
      <c r="K1" s="34" t="s">
        <v>592</v>
      </c>
      <c r="L1" s="34" t="s">
        <v>593</v>
      </c>
      <c r="M1" s="34" t="s">
        <v>597</v>
      </c>
      <c r="N1" s="34" t="s">
        <v>623</v>
      </c>
      <c r="O1" s="34" t="s">
        <v>828</v>
      </c>
    </row>
    <row r="2" spans="1:15" ht="16.5">
      <c r="A2" s="57">
        <v>810104</v>
      </c>
      <c r="B2" s="57" t="s">
        <v>55</v>
      </c>
      <c r="C2" s="57" t="s">
        <v>54</v>
      </c>
      <c r="D2" s="57">
        <v>1</v>
      </c>
      <c r="E2" s="57">
        <v>1</v>
      </c>
      <c r="F2" s="57">
        <v>1</v>
      </c>
      <c r="G2" s="57">
        <v>1</v>
      </c>
      <c r="H2" s="54" t="s">
        <v>56</v>
      </c>
      <c r="I2" s="57" t="s">
        <v>650</v>
      </c>
      <c r="J2" s="43" t="s">
        <v>832</v>
      </c>
      <c r="K2" s="57">
        <v>20000</v>
      </c>
      <c r="L2" s="57">
        <v>10000</v>
      </c>
      <c r="M2" s="56">
        <v>2</v>
      </c>
      <c r="N2" s="57">
        <v>1</v>
      </c>
      <c r="O2" s="13">
        <v>3</v>
      </c>
    </row>
    <row r="3" spans="1:15" ht="16.5">
      <c r="A3" s="57" t="s">
        <v>56</v>
      </c>
      <c r="B3" s="57" t="s">
        <v>57</v>
      </c>
      <c r="C3" s="57" t="s">
        <v>56</v>
      </c>
      <c r="D3" s="57">
        <v>1</v>
      </c>
      <c r="E3" s="57">
        <v>1</v>
      </c>
      <c r="F3" s="57">
        <v>1</v>
      </c>
      <c r="G3" s="57">
        <v>2</v>
      </c>
      <c r="H3" s="54" t="s">
        <v>58</v>
      </c>
      <c r="I3" s="57" t="s">
        <v>651</v>
      </c>
      <c r="J3" s="43" t="s">
        <v>833</v>
      </c>
      <c r="K3" s="57">
        <v>20000</v>
      </c>
      <c r="L3" s="57">
        <v>10000</v>
      </c>
      <c r="M3" s="56">
        <v>2</v>
      </c>
      <c r="N3" s="57">
        <v>1</v>
      </c>
      <c r="O3" s="13">
        <v>3</v>
      </c>
    </row>
    <row r="4" spans="1:15" ht="16.5">
      <c r="A4" s="57" t="s">
        <v>58</v>
      </c>
      <c r="B4" s="57" t="s">
        <v>59</v>
      </c>
      <c r="C4" s="57" t="s">
        <v>58</v>
      </c>
      <c r="D4" s="57">
        <v>1</v>
      </c>
      <c r="E4" s="57">
        <v>1</v>
      </c>
      <c r="F4" s="57">
        <v>1</v>
      </c>
      <c r="G4" s="57">
        <v>3</v>
      </c>
      <c r="H4" s="54" t="s">
        <v>60</v>
      </c>
      <c r="I4" s="57" t="s">
        <v>652</v>
      </c>
      <c r="J4" s="43" t="s">
        <v>834</v>
      </c>
      <c r="K4" s="57">
        <v>20000</v>
      </c>
      <c r="L4" s="57">
        <v>10000</v>
      </c>
      <c r="M4" s="56">
        <v>2</v>
      </c>
      <c r="N4" s="57">
        <v>1</v>
      </c>
      <c r="O4" s="13">
        <v>3</v>
      </c>
    </row>
    <row r="5" spans="1:15" ht="16.5">
      <c r="A5" s="57" t="s">
        <v>60</v>
      </c>
      <c r="B5" s="57" t="s">
        <v>61</v>
      </c>
      <c r="C5" s="57" t="s">
        <v>60</v>
      </c>
      <c r="D5" s="57">
        <v>1</v>
      </c>
      <c r="E5" s="57">
        <v>1</v>
      </c>
      <c r="F5" s="57">
        <v>1</v>
      </c>
      <c r="G5" s="57">
        <v>4</v>
      </c>
      <c r="H5" s="54" t="s">
        <v>62</v>
      </c>
      <c r="I5" s="57" t="s">
        <v>653</v>
      </c>
      <c r="J5" s="43" t="s">
        <v>835</v>
      </c>
      <c r="K5" s="57">
        <v>20000</v>
      </c>
      <c r="L5" s="57">
        <v>10000</v>
      </c>
      <c r="M5" s="56">
        <v>2</v>
      </c>
      <c r="N5" s="57">
        <v>1</v>
      </c>
      <c r="O5" s="13">
        <v>4</v>
      </c>
    </row>
    <row r="6" spans="1:15" ht="16.5">
      <c r="A6" s="57" t="s">
        <v>62</v>
      </c>
      <c r="B6" s="57" t="s">
        <v>63</v>
      </c>
      <c r="C6" s="57" t="s">
        <v>62</v>
      </c>
      <c r="D6" s="57">
        <v>1</v>
      </c>
      <c r="E6" s="57">
        <v>1</v>
      </c>
      <c r="F6" s="57">
        <v>1</v>
      </c>
      <c r="G6" s="57">
        <v>5</v>
      </c>
      <c r="H6" s="54">
        <v>0</v>
      </c>
      <c r="I6" s="57" t="s">
        <v>654</v>
      </c>
      <c r="J6" s="43" t="s">
        <v>836</v>
      </c>
      <c r="K6" s="57">
        <v>20000</v>
      </c>
      <c r="L6" s="57">
        <v>10000</v>
      </c>
      <c r="M6" s="56">
        <v>2</v>
      </c>
      <c r="N6" s="57">
        <v>1</v>
      </c>
      <c r="O6" s="13">
        <v>4</v>
      </c>
    </row>
    <row r="7" spans="1:15" ht="16.5">
      <c r="A7" s="57" t="s">
        <v>64</v>
      </c>
      <c r="B7" s="57" t="s">
        <v>65</v>
      </c>
      <c r="C7" s="57" t="s">
        <v>64</v>
      </c>
      <c r="D7" s="57">
        <v>1</v>
      </c>
      <c r="E7" s="57">
        <v>1</v>
      </c>
      <c r="F7" s="57">
        <v>2</v>
      </c>
      <c r="G7" s="57">
        <v>1</v>
      </c>
      <c r="H7" s="54" t="s">
        <v>66</v>
      </c>
      <c r="I7" s="57" t="s">
        <v>655</v>
      </c>
      <c r="J7" s="43" t="s">
        <v>837</v>
      </c>
      <c r="K7" s="57">
        <v>20000</v>
      </c>
      <c r="L7" s="57">
        <v>10000</v>
      </c>
      <c r="M7" s="56">
        <v>2</v>
      </c>
      <c r="N7" s="57">
        <v>2</v>
      </c>
      <c r="O7" s="13">
        <v>3</v>
      </c>
    </row>
    <row r="8" spans="1:15" ht="16.5">
      <c r="A8" s="57" t="s">
        <v>66</v>
      </c>
      <c r="B8" s="57" t="s">
        <v>67</v>
      </c>
      <c r="C8" s="57" t="s">
        <v>66</v>
      </c>
      <c r="D8" s="57">
        <v>1</v>
      </c>
      <c r="E8" s="57">
        <v>1</v>
      </c>
      <c r="F8" s="57">
        <v>2</v>
      </c>
      <c r="G8" s="57">
        <v>2</v>
      </c>
      <c r="H8" s="54" t="s">
        <v>68</v>
      </c>
      <c r="I8" s="57" t="s">
        <v>656</v>
      </c>
      <c r="J8" s="43" t="s">
        <v>838</v>
      </c>
      <c r="K8" s="57">
        <v>20000</v>
      </c>
      <c r="L8" s="57">
        <v>10000</v>
      </c>
      <c r="M8" s="56">
        <v>2</v>
      </c>
      <c r="N8" s="57">
        <v>2</v>
      </c>
      <c r="O8" s="13">
        <v>3</v>
      </c>
    </row>
    <row r="9" spans="1:15" ht="16.5">
      <c r="A9" s="57" t="s">
        <v>68</v>
      </c>
      <c r="B9" s="57" t="s">
        <v>69</v>
      </c>
      <c r="C9" s="57" t="s">
        <v>68</v>
      </c>
      <c r="D9" s="57">
        <v>1</v>
      </c>
      <c r="E9" s="57">
        <v>1</v>
      </c>
      <c r="F9" s="57">
        <v>2</v>
      </c>
      <c r="G9" s="57">
        <v>3</v>
      </c>
      <c r="H9" s="54" t="s">
        <v>70</v>
      </c>
      <c r="I9" s="57" t="s">
        <v>657</v>
      </c>
      <c r="J9" s="43" t="s">
        <v>839</v>
      </c>
      <c r="K9" s="57">
        <v>20000</v>
      </c>
      <c r="L9" s="57">
        <v>10000</v>
      </c>
      <c r="M9" s="56">
        <v>2</v>
      </c>
      <c r="N9" s="57">
        <v>2</v>
      </c>
      <c r="O9" s="13">
        <v>3</v>
      </c>
    </row>
    <row r="10" spans="1:15" ht="16.5">
      <c r="A10" s="57" t="s">
        <v>70</v>
      </c>
      <c r="B10" s="57" t="s">
        <v>71</v>
      </c>
      <c r="C10" s="57" t="s">
        <v>70</v>
      </c>
      <c r="D10" s="57">
        <v>1</v>
      </c>
      <c r="E10" s="57">
        <v>1</v>
      </c>
      <c r="F10" s="57">
        <v>2</v>
      </c>
      <c r="G10" s="57">
        <v>4</v>
      </c>
      <c r="H10" s="54" t="s">
        <v>72</v>
      </c>
      <c r="I10" s="57" t="s">
        <v>658</v>
      </c>
      <c r="J10" s="43" t="s">
        <v>840</v>
      </c>
      <c r="K10" s="57">
        <v>20000</v>
      </c>
      <c r="L10" s="57">
        <v>10000</v>
      </c>
      <c r="M10" s="56">
        <v>2</v>
      </c>
      <c r="N10" s="57">
        <v>2</v>
      </c>
      <c r="O10" s="13">
        <v>4</v>
      </c>
    </row>
    <row r="11" spans="1:15" ht="16.5">
      <c r="A11" s="57" t="s">
        <v>72</v>
      </c>
      <c r="B11" s="57" t="s">
        <v>73</v>
      </c>
      <c r="C11" s="57" t="s">
        <v>72</v>
      </c>
      <c r="D11" s="57">
        <v>1</v>
      </c>
      <c r="E11" s="57">
        <v>1</v>
      </c>
      <c r="F11" s="57">
        <v>2</v>
      </c>
      <c r="G11" s="57">
        <v>5</v>
      </c>
      <c r="H11" s="54">
        <v>0</v>
      </c>
      <c r="I11" s="57" t="s">
        <v>659</v>
      </c>
      <c r="J11" s="43" t="s">
        <v>841</v>
      </c>
      <c r="K11" s="57">
        <v>20000</v>
      </c>
      <c r="L11" s="57">
        <v>10000</v>
      </c>
      <c r="M11" s="56">
        <v>2</v>
      </c>
      <c r="N11" s="57">
        <v>2</v>
      </c>
      <c r="O11" s="13">
        <v>4</v>
      </c>
    </row>
    <row r="12" spans="1:15" ht="16.5">
      <c r="A12" s="57" t="s">
        <v>74</v>
      </c>
      <c r="B12" s="57" t="s">
        <v>75</v>
      </c>
      <c r="C12" s="57" t="s">
        <v>74</v>
      </c>
      <c r="D12" s="57">
        <v>1</v>
      </c>
      <c r="E12" s="57">
        <v>1</v>
      </c>
      <c r="F12" s="57">
        <v>3</v>
      </c>
      <c r="G12" s="57">
        <v>1</v>
      </c>
      <c r="H12" s="54" t="s">
        <v>76</v>
      </c>
      <c r="I12" s="57" t="s">
        <v>660</v>
      </c>
      <c r="J12" s="43" t="s">
        <v>842</v>
      </c>
      <c r="K12" s="57">
        <v>20000</v>
      </c>
      <c r="L12" s="57">
        <v>10000</v>
      </c>
      <c r="M12" s="56">
        <v>2</v>
      </c>
      <c r="N12" s="57">
        <v>3</v>
      </c>
      <c r="O12" s="13">
        <v>3</v>
      </c>
    </row>
    <row r="13" spans="1:15" ht="16.5">
      <c r="A13" s="57" t="s">
        <v>76</v>
      </c>
      <c r="B13" s="57" t="s">
        <v>77</v>
      </c>
      <c r="C13" s="57" t="s">
        <v>76</v>
      </c>
      <c r="D13" s="57">
        <v>1</v>
      </c>
      <c r="E13" s="57">
        <v>1</v>
      </c>
      <c r="F13" s="57">
        <v>3</v>
      </c>
      <c r="G13" s="57">
        <v>2</v>
      </c>
      <c r="H13" s="54" t="s">
        <v>78</v>
      </c>
      <c r="I13" s="57" t="s">
        <v>661</v>
      </c>
      <c r="J13" s="43" t="s">
        <v>843</v>
      </c>
      <c r="K13" s="57">
        <v>20000</v>
      </c>
      <c r="L13" s="57">
        <v>10000</v>
      </c>
      <c r="M13" s="56">
        <v>2</v>
      </c>
      <c r="N13" s="57">
        <v>3</v>
      </c>
      <c r="O13" s="13">
        <v>3</v>
      </c>
    </row>
    <row r="14" spans="1:15" ht="16.5">
      <c r="A14" s="57" t="s">
        <v>78</v>
      </c>
      <c r="B14" s="57" t="s">
        <v>79</v>
      </c>
      <c r="C14" s="57" t="s">
        <v>78</v>
      </c>
      <c r="D14" s="57">
        <v>1</v>
      </c>
      <c r="E14" s="57">
        <v>1</v>
      </c>
      <c r="F14" s="57">
        <v>3</v>
      </c>
      <c r="G14" s="57">
        <v>3</v>
      </c>
      <c r="H14" s="54" t="s">
        <v>80</v>
      </c>
      <c r="I14" s="57" t="s">
        <v>662</v>
      </c>
      <c r="J14" s="43" t="s">
        <v>844</v>
      </c>
      <c r="K14" s="57">
        <v>20000</v>
      </c>
      <c r="L14" s="57">
        <v>10000</v>
      </c>
      <c r="M14" s="56">
        <v>2</v>
      </c>
      <c r="N14" s="57">
        <v>3</v>
      </c>
      <c r="O14" s="13">
        <v>3</v>
      </c>
    </row>
    <row r="15" spans="1:15" ht="16.5">
      <c r="A15" s="57" t="s">
        <v>80</v>
      </c>
      <c r="B15" s="57" t="s">
        <v>81</v>
      </c>
      <c r="C15" s="57" t="s">
        <v>80</v>
      </c>
      <c r="D15" s="57">
        <v>1</v>
      </c>
      <c r="E15" s="57">
        <v>1</v>
      </c>
      <c r="F15" s="57">
        <v>3</v>
      </c>
      <c r="G15" s="57">
        <v>4</v>
      </c>
      <c r="H15" s="54" t="s">
        <v>82</v>
      </c>
      <c r="I15" s="57" t="s">
        <v>663</v>
      </c>
      <c r="J15" s="43" t="s">
        <v>845</v>
      </c>
      <c r="K15" s="57">
        <v>20000</v>
      </c>
      <c r="L15" s="57">
        <v>10000</v>
      </c>
      <c r="M15" s="56">
        <v>2</v>
      </c>
      <c r="N15" s="57">
        <v>3</v>
      </c>
      <c r="O15" s="13">
        <v>4</v>
      </c>
    </row>
    <row r="16" spans="1:15" ht="16.5">
      <c r="A16" s="57" t="s">
        <v>82</v>
      </c>
      <c r="B16" s="57" t="s">
        <v>83</v>
      </c>
      <c r="C16" s="57" t="s">
        <v>82</v>
      </c>
      <c r="D16" s="57">
        <v>1</v>
      </c>
      <c r="E16" s="57">
        <v>1</v>
      </c>
      <c r="F16" s="57">
        <v>3</v>
      </c>
      <c r="G16" s="57">
        <v>5</v>
      </c>
      <c r="H16" s="54">
        <v>0</v>
      </c>
      <c r="I16" s="57" t="s">
        <v>664</v>
      </c>
      <c r="J16" s="43" t="s">
        <v>846</v>
      </c>
      <c r="K16" s="57">
        <v>20000</v>
      </c>
      <c r="L16" s="57">
        <v>10000</v>
      </c>
      <c r="M16" s="56">
        <v>2</v>
      </c>
      <c r="N16" s="57">
        <v>3</v>
      </c>
      <c r="O16" s="13">
        <v>4</v>
      </c>
    </row>
    <row r="17" spans="1:15" ht="16.5">
      <c r="A17" s="57" t="s">
        <v>84</v>
      </c>
      <c r="B17" s="57" t="s">
        <v>85</v>
      </c>
      <c r="C17" s="57" t="s">
        <v>84</v>
      </c>
      <c r="D17" s="57">
        <v>1</v>
      </c>
      <c r="E17" s="57">
        <v>1</v>
      </c>
      <c r="F17" s="57">
        <v>4</v>
      </c>
      <c r="G17" s="57">
        <v>1</v>
      </c>
      <c r="H17" s="54" t="s">
        <v>86</v>
      </c>
      <c r="I17" s="57" t="s">
        <v>665</v>
      </c>
      <c r="J17" s="43" t="s">
        <v>847</v>
      </c>
      <c r="K17" s="57">
        <v>20000</v>
      </c>
      <c r="L17" s="57">
        <v>10000</v>
      </c>
      <c r="M17" s="56">
        <v>2</v>
      </c>
      <c r="N17" s="57">
        <v>4</v>
      </c>
      <c r="O17" s="13">
        <v>3</v>
      </c>
    </row>
    <row r="18" spans="1:15" ht="16.5">
      <c r="A18" s="57" t="s">
        <v>86</v>
      </c>
      <c r="B18" s="57" t="s">
        <v>87</v>
      </c>
      <c r="C18" s="57" t="s">
        <v>86</v>
      </c>
      <c r="D18" s="57">
        <v>1</v>
      </c>
      <c r="E18" s="57">
        <v>1</v>
      </c>
      <c r="F18" s="57">
        <v>4</v>
      </c>
      <c r="G18" s="57">
        <v>2</v>
      </c>
      <c r="H18" s="54" t="s">
        <v>88</v>
      </c>
      <c r="I18" s="57" t="s">
        <v>666</v>
      </c>
      <c r="J18" s="43" t="s">
        <v>848</v>
      </c>
      <c r="K18" s="57">
        <v>20000</v>
      </c>
      <c r="L18" s="57">
        <v>10000</v>
      </c>
      <c r="M18" s="56">
        <v>2</v>
      </c>
      <c r="N18" s="57">
        <v>4</v>
      </c>
      <c r="O18" s="13">
        <v>3</v>
      </c>
    </row>
    <row r="19" spans="1:15" ht="16.5">
      <c r="A19" s="57" t="s">
        <v>88</v>
      </c>
      <c r="B19" s="57" t="s">
        <v>89</v>
      </c>
      <c r="C19" s="57" t="s">
        <v>88</v>
      </c>
      <c r="D19" s="57">
        <v>1</v>
      </c>
      <c r="E19" s="57">
        <v>1</v>
      </c>
      <c r="F19" s="57">
        <v>4</v>
      </c>
      <c r="G19" s="57">
        <v>3</v>
      </c>
      <c r="H19" s="54" t="s">
        <v>90</v>
      </c>
      <c r="I19" s="57" t="s">
        <v>667</v>
      </c>
      <c r="J19" s="43" t="s">
        <v>849</v>
      </c>
      <c r="K19" s="57">
        <v>20000</v>
      </c>
      <c r="L19" s="57">
        <v>10000</v>
      </c>
      <c r="M19" s="56">
        <v>2</v>
      </c>
      <c r="N19" s="57">
        <v>4</v>
      </c>
      <c r="O19" s="13">
        <v>3</v>
      </c>
    </row>
    <row r="20" spans="1:15" ht="16.5">
      <c r="A20" s="57" t="s">
        <v>90</v>
      </c>
      <c r="B20" s="57" t="s">
        <v>91</v>
      </c>
      <c r="C20" s="57" t="s">
        <v>90</v>
      </c>
      <c r="D20" s="57">
        <v>1</v>
      </c>
      <c r="E20" s="57">
        <v>1</v>
      </c>
      <c r="F20" s="57">
        <v>4</v>
      </c>
      <c r="G20" s="57">
        <v>4</v>
      </c>
      <c r="H20" s="54" t="s">
        <v>92</v>
      </c>
      <c r="I20" s="57" t="s">
        <v>668</v>
      </c>
      <c r="J20" s="43" t="s">
        <v>850</v>
      </c>
      <c r="K20" s="57">
        <v>20000</v>
      </c>
      <c r="L20" s="57">
        <v>10000</v>
      </c>
      <c r="M20" s="56">
        <v>2</v>
      </c>
      <c r="N20" s="57">
        <v>4</v>
      </c>
      <c r="O20" s="13">
        <v>4</v>
      </c>
    </row>
    <row r="21" spans="1:15" ht="16.5">
      <c r="A21" s="57" t="s">
        <v>92</v>
      </c>
      <c r="B21" s="57" t="s">
        <v>93</v>
      </c>
      <c r="C21" s="57" t="s">
        <v>92</v>
      </c>
      <c r="D21" s="57">
        <v>1</v>
      </c>
      <c r="E21" s="57">
        <v>1</v>
      </c>
      <c r="F21" s="57">
        <v>4</v>
      </c>
      <c r="G21" s="57">
        <v>5</v>
      </c>
      <c r="H21" s="54">
        <v>0</v>
      </c>
      <c r="I21" s="57" t="s">
        <v>669</v>
      </c>
      <c r="J21" s="43" t="s">
        <v>851</v>
      </c>
      <c r="K21" s="57">
        <v>20000</v>
      </c>
      <c r="L21" s="57">
        <v>10000</v>
      </c>
      <c r="M21" s="56">
        <v>2</v>
      </c>
      <c r="N21" s="57">
        <v>4</v>
      </c>
      <c r="O21" s="13">
        <v>4</v>
      </c>
    </row>
    <row r="22" spans="1:15" ht="16.5">
      <c r="A22" s="57" t="s">
        <v>94</v>
      </c>
      <c r="B22" s="57" t="s">
        <v>522</v>
      </c>
      <c r="C22" s="57" t="s">
        <v>94</v>
      </c>
      <c r="D22" s="57">
        <v>1</v>
      </c>
      <c r="E22" s="57">
        <v>1</v>
      </c>
      <c r="F22" s="57">
        <v>5</v>
      </c>
      <c r="G22" s="57">
        <v>1</v>
      </c>
      <c r="H22" s="54" t="s">
        <v>95</v>
      </c>
      <c r="I22" s="57" t="s">
        <v>670</v>
      </c>
      <c r="J22" s="43" t="s">
        <v>852</v>
      </c>
      <c r="K22" s="57">
        <v>20000</v>
      </c>
      <c r="L22" s="57">
        <v>10000</v>
      </c>
      <c r="M22" s="56">
        <v>2</v>
      </c>
      <c r="N22" s="57">
        <v>5</v>
      </c>
      <c r="O22" s="13">
        <v>3</v>
      </c>
    </row>
    <row r="23" spans="1:15" ht="16.5">
      <c r="A23" s="57" t="s">
        <v>95</v>
      </c>
      <c r="B23" s="57" t="s">
        <v>523</v>
      </c>
      <c r="C23" s="57" t="s">
        <v>95</v>
      </c>
      <c r="D23" s="57">
        <v>1</v>
      </c>
      <c r="E23" s="57">
        <v>1</v>
      </c>
      <c r="F23" s="57">
        <v>5</v>
      </c>
      <c r="G23" s="57">
        <v>2</v>
      </c>
      <c r="H23" s="54" t="s">
        <v>96</v>
      </c>
      <c r="I23" s="57" t="s">
        <v>671</v>
      </c>
      <c r="J23" s="43" t="s">
        <v>853</v>
      </c>
      <c r="K23" s="57">
        <v>20000</v>
      </c>
      <c r="L23" s="57">
        <v>10000</v>
      </c>
      <c r="M23" s="56">
        <v>2</v>
      </c>
      <c r="N23" s="57">
        <v>5</v>
      </c>
      <c r="O23" s="13">
        <v>3</v>
      </c>
    </row>
    <row r="24" spans="1:15" ht="16.5">
      <c r="A24" s="57" t="s">
        <v>96</v>
      </c>
      <c r="B24" s="57" t="s">
        <v>524</v>
      </c>
      <c r="C24" s="57" t="s">
        <v>96</v>
      </c>
      <c r="D24" s="57">
        <v>1</v>
      </c>
      <c r="E24" s="57">
        <v>1</v>
      </c>
      <c r="F24" s="57">
        <v>5</v>
      </c>
      <c r="G24" s="57">
        <v>3</v>
      </c>
      <c r="H24" s="54" t="s">
        <v>97</v>
      </c>
      <c r="I24" s="57" t="s">
        <v>672</v>
      </c>
      <c r="J24" s="43" t="s">
        <v>854</v>
      </c>
      <c r="K24" s="57">
        <v>20000</v>
      </c>
      <c r="L24" s="57">
        <v>10000</v>
      </c>
      <c r="M24" s="56">
        <v>2</v>
      </c>
      <c r="N24" s="57">
        <v>5</v>
      </c>
      <c r="O24" s="13">
        <v>3</v>
      </c>
    </row>
    <row r="25" spans="1:15" ht="16.5">
      <c r="A25" s="57" t="s">
        <v>97</v>
      </c>
      <c r="B25" s="57" t="s">
        <v>525</v>
      </c>
      <c r="C25" s="57" t="s">
        <v>97</v>
      </c>
      <c r="D25" s="57">
        <v>1</v>
      </c>
      <c r="E25" s="57">
        <v>1</v>
      </c>
      <c r="F25" s="57">
        <v>5</v>
      </c>
      <c r="G25" s="57">
        <v>4</v>
      </c>
      <c r="H25" s="54" t="s">
        <v>98</v>
      </c>
      <c r="I25" s="57" t="s">
        <v>673</v>
      </c>
      <c r="J25" s="43" t="s">
        <v>855</v>
      </c>
      <c r="K25" s="57">
        <v>20000</v>
      </c>
      <c r="L25" s="57">
        <v>10000</v>
      </c>
      <c r="M25" s="56">
        <v>2</v>
      </c>
      <c r="N25" s="57">
        <v>5</v>
      </c>
      <c r="O25" s="13">
        <v>4</v>
      </c>
    </row>
    <row r="26" spans="1:15" ht="16.5">
      <c r="A26" s="57" t="s">
        <v>98</v>
      </c>
      <c r="B26" s="57" t="s">
        <v>526</v>
      </c>
      <c r="C26" s="57" t="s">
        <v>98</v>
      </c>
      <c r="D26" s="57">
        <v>1</v>
      </c>
      <c r="E26" s="57">
        <v>1</v>
      </c>
      <c r="F26" s="57">
        <v>5</v>
      </c>
      <c r="G26" s="57">
        <v>5</v>
      </c>
      <c r="H26" s="54">
        <v>0</v>
      </c>
      <c r="I26" s="57" t="s">
        <v>674</v>
      </c>
      <c r="J26" s="43" t="s">
        <v>856</v>
      </c>
      <c r="K26" s="57">
        <v>20000</v>
      </c>
      <c r="L26" s="57">
        <v>10000</v>
      </c>
      <c r="M26" s="56">
        <v>2</v>
      </c>
      <c r="N26" s="57">
        <v>5</v>
      </c>
      <c r="O26" s="13">
        <v>4</v>
      </c>
    </row>
    <row r="27" spans="1:15" ht="16.5">
      <c r="A27" s="57" t="s">
        <v>99</v>
      </c>
      <c r="B27" s="57" t="s">
        <v>100</v>
      </c>
      <c r="C27" s="57" t="s">
        <v>99</v>
      </c>
      <c r="D27" s="57">
        <v>1</v>
      </c>
      <c r="E27" s="57">
        <v>1</v>
      </c>
      <c r="F27" s="57">
        <v>6</v>
      </c>
      <c r="G27" s="57">
        <v>1</v>
      </c>
      <c r="H27" s="54" t="s">
        <v>101</v>
      </c>
      <c r="I27" s="57" t="s">
        <v>675</v>
      </c>
      <c r="J27" s="43" t="s">
        <v>857</v>
      </c>
      <c r="K27" s="57">
        <v>20000</v>
      </c>
      <c r="L27" s="57">
        <v>10000</v>
      </c>
      <c r="M27" s="56">
        <v>2</v>
      </c>
      <c r="N27" s="57">
        <v>6</v>
      </c>
      <c r="O27" s="13">
        <v>3</v>
      </c>
    </row>
    <row r="28" spans="1:15" ht="16.5">
      <c r="A28" s="57" t="s">
        <v>101</v>
      </c>
      <c r="B28" s="57" t="s">
        <v>102</v>
      </c>
      <c r="C28" s="57" t="s">
        <v>101</v>
      </c>
      <c r="D28" s="57">
        <v>1</v>
      </c>
      <c r="E28" s="57">
        <v>1</v>
      </c>
      <c r="F28" s="57">
        <v>6</v>
      </c>
      <c r="G28" s="57">
        <v>2</v>
      </c>
      <c r="H28" s="54" t="s">
        <v>103</v>
      </c>
      <c r="I28" s="57" t="s">
        <v>676</v>
      </c>
      <c r="J28" s="43" t="s">
        <v>858</v>
      </c>
      <c r="K28" s="57">
        <v>20000</v>
      </c>
      <c r="L28" s="57">
        <v>10000</v>
      </c>
      <c r="M28" s="56">
        <v>2</v>
      </c>
      <c r="N28" s="57">
        <v>6</v>
      </c>
      <c r="O28" s="13">
        <v>3</v>
      </c>
    </row>
    <row r="29" spans="1:15" ht="16.5">
      <c r="A29" s="57" t="s">
        <v>103</v>
      </c>
      <c r="B29" s="57" t="s">
        <v>104</v>
      </c>
      <c r="C29" s="57" t="s">
        <v>103</v>
      </c>
      <c r="D29" s="57">
        <v>1</v>
      </c>
      <c r="E29" s="57">
        <v>1</v>
      </c>
      <c r="F29" s="57">
        <v>6</v>
      </c>
      <c r="G29" s="57">
        <v>3</v>
      </c>
      <c r="H29" s="54" t="s">
        <v>105</v>
      </c>
      <c r="I29" s="57" t="s">
        <v>677</v>
      </c>
      <c r="J29" s="43" t="s">
        <v>859</v>
      </c>
      <c r="K29" s="57">
        <v>20000</v>
      </c>
      <c r="L29" s="57">
        <v>10000</v>
      </c>
      <c r="M29" s="56">
        <v>2</v>
      </c>
      <c r="N29" s="57">
        <v>6</v>
      </c>
      <c r="O29" s="13">
        <v>3</v>
      </c>
    </row>
    <row r="30" spans="1:15" ht="16.5">
      <c r="A30" s="57" t="s">
        <v>105</v>
      </c>
      <c r="B30" s="57" t="s">
        <v>106</v>
      </c>
      <c r="C30" s="57" t="s">
        <v>105</v>
      </c>
      <c r="D30" s="57">
        <v>1</v>
      </c>
      <c r="E30" s="57">
        <v>1</v>
      </c>
      <c r="F30" s="57">
        <v>6</v>
      </c>
      <c r="G30" s="57">
        <v>4</v>
      </c>
      <c r="H30" s="54" t="s">
        <v>107</v>
      </c>
      <c r="I30" s="57" t="s">
        <v>678</v>
      </c>
      <c r="J30" s="43" t="s">
        <v>860</v>
      </c>
      <c r="K30" s="57">
        <v>20000</v>
      </c>
      <c r="L30" s="57">
        <v>10000</v>
      </c>
      <c r="M30" s="56">
        <v>2</v>
      </c>
      <c r="N30" s="57">
        <v>6</v>
      </c>
      <c r="O30" s="13">
        <v>4</v>
      </c>
    </row>
    <row r="31" spans="1:15" ht="16.5">
      <c r="A31" s="57" t="s">
        <v>107</v>
      </c>
      <c r="B31" s="57" t="s">
        <v>108</v>
      </c>
      <c r="C31" s="57" t="s">
        <v>107</v>
      </c>
      <c r="D31" s="57">
        <v>1</v>
      </c>
      <c r="E31" s="57">
        <v>1</v>
      </c>
      <c r="F31" s="57">
        <v>6</v>
      </c>
      <c r="G31" s="57">
        <v>5</v>
      </c>
      <c r="H31" s="54">
        <v>0</v>
      </c>
      <c r="I31" s="57" t="s">
        <v>679</v>
      </c>
      <c r="J31" s="43" t="s">
        <v>861</v>
      </c>
      <c r="K31" s="57">
        <v>20000</v>
      </c>
      <c r="L31" s="57">
        <v>10000</v>
      </c>
      <c r="M31" s="56">
        <v>2</v>
      </c>
      <c r="N31" s="57">
        <v>6</v>
      </c>
      <c r="O31" s="13">
        <v>4</v>
      </c>
    </row>
    <row r="32" spans="1:15" ht="16.5">
      <c r="A32" s="57" t="s">
        <v>109</v>
      </c>
      <c r="B32" s="57" t="s">
        <v>110</v>
      </c>
      <c r="C32" s="57" t="s">
        <v>109</v>
      </c>
      <c r="D32" s="57">
        <v>1</v>
      </c>
      <c r="E32" s="57">
        <v>1</v>
      </c>
      <c r="F32" s="57">
        <v>7</v>
      </c>
      <c r="G32" s="57">
        <v>1</v>
      </c>
      <c r="H32" s="54" t="s">
        <v>111</v>
      </c>
      <c r="I32" s="57" t="s">
        <v>680</v>
      </c>
      <c r="J32" s="43" t="s">
        <v>862</v>
      </c>
      <c r="K32" s="57">
        <v>20000</v>
      </c>
      <c r="L32" s="57">
        <v>10000</v>
      </c>
      <c r="M32" s="56">
        <v>2</v>
      </c>
      <c r="N32" s="57">
        <v>7</v>
      </c>
      <c r="O32" s="13">
        <v>3</v>
      </c>
    </row>
    <row r="33" spans="1:15" ht="16.5">
      <c r="A33" s="57" t="s">
        <v>111</v>
      </c>
      <c r="B33" s="57" t="s">
        <v>112</v>
      </c>
      <c r="C33" s="57" t="s">
        <v>111</v>
      </c>
      <c r="D33" s="57">
        <v>1</v>
      </c>
      <c r="E33" s="57">
        <v>1</v>
      </c>
      <c r="F33" s="57">
        <v>7</v>
      </c>
      <c r="G33" s="57">
        <v>2</v>
      </c>
      <c r="H33" s="54" t="s">
        <v>113</v>
      </c>
      <c r="I33" s="57" t="s">
        <v>681</v>
      </c>
      <c r="J33" s="43" t="s">
        <v>863</v>
      </c>
      <c r="K33" s="57">
        <v>20000</v>
      </c>
      <c r="L33" s="57">
        <v>10000</v>
      </c>
      <c r="M33" s="56">
        <v>2</v>
      </c>
      <c r="N33" s="57">
        <v>7</v>
      </c>
      <c r="O33" s="13">
        <v>3</v>
      </c>
    </row>
    <row r="34" spans="1:15" ht="16.5">
      <c r="A34" s="57" t="s">
        <v>113</v>
      </c>
      <c r="B34" s="57" t="s">
        <v>114</v>
      </c>
      <c r="C34" s="57" t="s">
        <v>113</v>
      </c>
      <c r="D34" s="57">
        <v>1</v>
      </c>
      <c r="E34" s="57">
        <v>1</v>
      </c>
      <c r="F34" s="57">
        <v>7</v>
      </c>
      <c r="G34" s="57">
        <v>3</v>
      </c>
      <c r="H34" s="54" t="s">
        <v>115</v>
      </c>
      <c r="I34" s="57" t="s">
        <v>682</v>
      </c>
      <c r="J34" s="43" t="s">
        <v>864</v>
      </c>
      <c r="K34" s="57">
        <v>20000</v>
      </c>
      <c r="L34" s="57">
        <v>10000</v>
      </c>
      <c r="M34" s="56">
        <v>2</v>
      </c>
      <c r="N34" s="57">
        <v>7</v>
      </c>
      <c r="O34" s="13">
        <v>3</v>
      </c>
    </row>
    <row r="35" spans="1:15" ht="16.5">
      <c r="A35" s="57" t="s">
        <v>115</v>
      </c>
      <c r="B35" s="57" t="s">
        <v>116</v>
      </c>
      <c r="C35" s="57" t="s">
        <v>115</v>
      </c>
      <c r="D35" s="57">
        <v>1</v>
      </c>
      <c r="E35" s="57">
        <v>1</v>
      </c>
      <c r="F35" s="57">
        <v>7</v>
      </c>
      <c r="G35" s="57">
        <v>4</v>
      </c>
      <c r="H35" s="54" t="s">
        <v>117</v>
      </c>
      <c r="I35" s="57" t="s">
        <v>683</v>
      </c>
      <c r="J35" s="43" t="s">
        <v>865</v>
      </c>
      <c r="K35" s="57">
        <v>20000</v>
      </c>
      <c r="L35" s="57">
        <v>10000</v>
      </c>
      <c r="M35" s="56">
        <v>2</v>
      </c>
      <c r="N35" s="57">
        <v>7</v>
      </c>
      <c r="O35" s="13">
        <v>4</v>
      </c>
    </row>
    <row r="36" spans="1:15" ht="16.5">
      <c r="A36" s="57" t="s">
        <v>117</v>
      </c>
      <c r="B36" s="57" t="s">
        <v>118</v>
      </c>
      <c r="C36" s="57" t="s">
        <v>117</v>
      </c>
      <c r="D36" s="57">
        <v>1</v>
      </c>
      <c r="E36" s="57">
        <v>1</v>
      </c>
      <c r="F36" s="57">
        <v>7</v>
      </c>
      <c r="G36" s="57">
        <v>5</v>
      </c>
      <c r="H36" s="54">
        <v>0</v>
      </c>
      <c r="I36" s="57" t="s">
        <v>684</v>
      </c>
      <c r="J36" s="43" t="s">
        <v>866</v>
      </c>
      <c r="K36" s="57">
        <v>20000</v>
      </c>
      <c r="L36" s="57">
        <v>10000</v>
      </c>
      <c r="M36" s="56">
        <v>2</v>
      </c>
      <c r="N36" s="57">
        <v>7</v>
      </c>
      <c r="O36" s="13">
        <v>4</v>
      </c>
    </row>
    <row r="37" spans="1:15" ht="16.5">
      <c r="A37" s="57" t="s">
        <v>119</v>
      </c>
      <c r="B37" s="57" t="s">
        <v>120</v>
      </c>
      <c r="C37" s="57" t="s">
        <v>119</v>
      </c>
      <c r="D37" s="57">
        <v>1</v>
      </c>
      <c r="E37" s="57">
        <v>1</v>
      </c>
      <c r="F37" s="57">
        <v>8</v>
      </c>
      <c r="G37" s="57">
        <v>1</v>
      </c>
      <c r="H37" s="54" t="s">
        <v>121</v>
      </c>
      <c r="I37" s="57" t="s">
        <v>685</v>
      </c>
      <c r="J37" s="43" t="s">
        <v>867</v>
      </c>
      <c r="K37" s="57">
        <v>20000</v>
      </c>
      <c r="L37" s="57">
        <v>10000</v>
      </c>
      <c r="M37" s="56">
        <v>2</v>
      </c>
      <c r="N37" s="57">
        <v>8</v>
      </c>
      <c r="O37" s="13">
        <v>3</v>
      </c>
    </row>
    <row r="38" spans="1:15" ht="16.5">
      <c r="A38" s="57" t="s">
        <v>121</v>
      </c>
      <c r="B38" s="57" t="s">
        <v>122</v>
      </c>
      <c r="C38" s="57" t="s">
        <v>121</v>
      </c>
      <c r="D38" s="57">
        <v>1</v>
      </c>
      <c r="E38" s="57">
        <v>1</v>
      </c>
      <c r="F38" s="57">
        <v>8</v>
      </c>
      <c r="G38" s="57">
        <v>2</v>
      </c>
      <c r="H38" s="54" t="s">
        <v>123</v>
      </c>
      <c r="I38" s="57" t="s">
        <v>686</v>
      </c>
      <c r="J38" s="43" t="s">
        <v>868</v>
      </c>
      <c r="K38" s="57">
        <v>20000</v>
      </c>
      <c r="L38" s="57">
        <v>10000</v>
      </c>
      <c r="M38" s="56">
        <v>2</v>
      </c>
      <c r="N38" s="57">
        <v>8</v>
      </c>
      <c r="O38" s="13">
        <v>3</v>
      </c>
    </row>
    <row r="39" spans="1:15" ht="16.5">
      <c r="A39" s="57" t="s">
        <v>123</v>
      </c>
      <c r="B39" s="57" t="s">
        <v>124</v>
      </c>
      <c r="C39" s="57" t="s">
        <v>123</v>
      </c>
      <c r="D39" s="57">
        <v>1</v>
      </c>
      <c r="E39" s="57">
        <v>1</v>
      </c>
      <c r="F39" s="57">
        <v>8</v>
      </c>
      <c r="G39" s="57">
        <v>3</v>
      </c>
      <c r="H39" s="54" t="s">
        <v>125</v>
      </c>
      <c r="I39" s="57" t="s">
        <v>687</v>
      </c>
      <c r="J39" s="43" t="s">
        <v>869</v>
      </c>
      <c r="K39" s="57">
        <v>20000</v>
      </c>
      <c r="L39" s="57">
        <v>10000</v>
      </c>
      <c r="M39" s="56">
        <v>2</v>
      </c>
      <c r="N39" s="57">
        <v>8</v>
      </c>
      <c r="O39" s="13">
        <v>3</v>
      </c>
    </row>
    <row r="40" spans="1:15" ht="16.5">
      <c r="A40" s="57" t="s">
        <v>125</v>
      </c>
      <c r="B40" s="57" t="s">
        <v>126</v>
      </c>
      <c r="C40" s="57" t="s">
        <v>125</v>
      </c>
      <c r="D40" s="57">
        <v>1</v>
      </c>
      <c r="E40" s="57">
        <v>1</v>
      </c>
      <c r="F40" s="57">
        <v>8</v>
      </c>
      <c r="G40" s="57">
        <v>4</v>
      </c>
      <c r="H40" s="54" t="s">
        <v>127</v>
      </c>
      <c r="I40" s="57" t="s">
        <v>688</v>
      </c>
      <c r="J40" s="43" t="s">
        <v>870</v>
      </c>
      <c r="K40" s="57">
        <v>20000</v>
      </c>
      <c r="L40" s="57">
        <v>10000</v>
      </c>
      <c r="M40" s="56">
        <v>2</v>
      </c>
      <c r="N40" s="57">
        <v>8</v>
      </c>
      <c r="O40" s="13">
        <v>4</v>
      </c>
    </row>
    <row r="41" spans="1:15" ht="16.5">
      <c r="A41" s="57" t="s">
        <v>127</v>
      </c>
      <c r="B41" s="57" t="s">
        <v>128</v>
      </c>
      <c r="C41" s="57" t="s">
        <v>127</v>
      </c>
      <c r="D41" s="57">
        <v>1</v>
      </c>
      <c r="E41" s="57">
        <v>1</v>
      </c>
      <c r="F41" s="57">
        <v>8</v>
      </c>
      <c r="G41" s="57">
        <v>5</v>
      </c>
      <c r="H41" s="54">
        <v>0</v>
      </c>
      <c r="I41" s="57" t="s">
        <v>689</v>
      </c>
      <c r="J41" s="43" t="s">
        <v>871</v>
      </c>
      <c r="K41" s="57">
        <v>20000</v>
      </c>
      <c r="L41" s="57">
        <v>10000</v>
      </c>
      <c r="M41" s="56">
        <v>2</v>
      </c>
      <c r="N41" s="57">
        <v>8</v>
      </c>
      <c r="O41" s="13">
        <v>4</v>
      </c>
    </row>
    <row r="42" spans="1:15" ht="16.5">
      <c r="A42" s="57" t="s">
        <v>129</v>
      </c>
      <c r="B42" s="57" t="s">
        <v>130</v>
      </c>
      <c r="C42" s="57" t="s">
        <v>129</v>
      </c>
      <c r="D42" s="57">
        <v>1</v>
      </c>
      <c r="E42" s="57">
        <v>1</v>
      </c>
      <c r="F42" s="57">
        <v>9</v>
      </c>
      <c r="G42" s="57">
        <v>1</v>
      </c>
      <c r="H42" s="54" t="s">
        <v>131</v>
      </c>
      <c r="I42" s="57" t="s">
        <v>690</v>
      </c>
      <c r="J42" s="43" t="s">
        <v>872</v>
      </c>
      <c r="K42" s="57">
        <v>20000</v>
      </c>
      <c r="L42" s="57">
        <v>10000</v>
      </c>
      <c r="M42" s="56">
        <v>2</v>
      </c>
      <c r="N42" s="57">
        <v>10</v>
      </c>
      <c r="O42" s="13">
        <v>3</v>
      </c>
    </row>
    <row r="43" spans="1:15" ht="16.5">
      <c r="A43" s="57" t="s">
        <v>131</v>
      </c>
      <c r="B43" s="57" t="s">
        <v>132</v>
      </c>
      <c r="C43" s="57" t="s">
        <v>131</v>
      </c>
      <c r="D43" s="57">
        <v>1</v>
      </c>
      <c r="E43" s="57">
        <v>1</v>
      </c>
      <c r="F43" s="57">
        <v>9</v>
      </c>
      <c r="G43" s="57">
        <v>2</v>
      </c>
      <c r="H43" s="54" t="s">
        <v>133</v>
      </c>
      <c r="I43" s="57" t="s">
        <v>691</v>
      </c>
      <c r="J43" s="43" t="s">
        <v>873</v>
      </c>
      <c r="K43" s="57">
        <v>20000</v>
      </c>
      <c r="L43" s="57">
        <v>10000</v>
      </c>
      <c r="M43" s="56">
        <v>2</v>
      </c>
      <c r="N43" s="57">
        <v>10</v>
      </c>
      <c r="O43" s="13">
        <v>3</v>
      </c>
    </row>
    <row r="44" spans="1:15" ht="16.5">
      <c r="A44" s="57" t="s">
        <v>133</v>
      </c>
      <c r="B44" s="57" t="s">
        <v>134</v>
      </c>
      <c r="C44" s="57" t="s">
        <v>133</v>
      </c>
      <c r="D44" s="57">
        <v>1</v>
      </c>
      <c r="E44" s="57">
        <v>1</v>
      </c>
      <c r="F44" s="57">
        <v>9</v>
      </c>
      <c r="G44" s="57">
        <v>3</v>
      </c>
      <c r="H44" s="54" t="s">
        <v>135</v>
      </c>
      <c r="I44" s="57" t="s">
        <v>692</v>
      </c>
      <c r="J44" s="43" t="s">
        <v>874</v>
      </c>
      <c r="K44" s="57">
        <v>20000</v>
      </c>
      <c r="L44" s="57">
        <v>10000</v>
      </c>
      <c r="M44" s="56">
        <v>2</v>
      </c>
      <c r="N44" s="57">
        <v>10</v>
      </c>
      <c r="O44" s="13">
        <v>3</v>
      </c>
    </row>
    <row r="45" spans="1:15" ht="16.5">
      <c r="A45" s="57" t="s">
        <v>135</v>
      </c>
      <c r="B45" s="57" t="s">
        <v>136</v>
      </c>
      <c r="C45" s="57" t="s">
        <v>135</v>
      </c>
      <c r="D45" s="57">
        <v>1</v>
      </c>
      <c r="E45" s="57">
        <v>1</v>
      </c>
      <c r="F45" s="57">
        <v>9</v>
      </c>
      <c r="G45" s="57">
        <v>4</v>
      </c>
      <c r="H45" s="54" t="s">
        <v>137</v>
      </c>
      <c r="I45" s="57" t="s">
        <v>693</v>
      </c>
      <c r="J45" s="43" t="s">
        <v>875</v>
      </c>
      <c r="K45" s="57">
        <v>20000</v>
      </c>
      <c r="L45" s="57">
        <v>10000</v>
      </c>
      <c r="M45" s="56">
        <v>2</v>
      </c>
      <c r="N45" s="57">
        <v>10</v>
      </c>
      <c r="O45" s="13">
        <v>4</v>
      </c>
    </row>
    <row r="46" spans="1:15" ht="16.5">
      <c r="A46" s="57" t="s">
        <v>137</v>
      </c>
      <c r="B46" s="57" t="s">
        <v>138</v>
      </c>
      <c r="C46" s="57" t="s">
        <v>137</v>
      </c>
      <c r="D46" s="57">
        <v>1</v>
      </c>
      <c r="E46" s="57">
        <v>1</v>
      </c>
      <c r="F46" s="57">
        <v>9</v>
      </c>
      <c r="G46" s="57">
        <v>5</v>
      </c>
      <c r="H46" s="54">
        <v>0</v>
      </c>
      <c r="I46" s="57" t="s">
        <v>694</v>
      </c>
      <c r="J46" s="43" t="s">
        <v>876</v>
      </c>
      <c r="K46" s="57">
        <v>20000</v>
      </c>
      <c r="L46" s="57">
        <v>10000</v>
      </c>
      <c r="M46" s="56">
        <v>2</v>
      </c>
      <c r="N46" s="57">
        <v>10</v>
      </c>
      <c r="O46" s="13">
        <v>4</v>
      </c>
    </row>
    <row r="47" spans="1:15" ht="16.5">
      <c r="A47" s="57" t="s">
        <v>139</v>
      </c>
      <c r="B47" s="57" t="s">
        <v>140</v>
      </c>
      <c r="C47" s="57" t="s">
        <v>139</v>
      </c>
      <c r="D47" s="57">
        <v>1</v>
      </c>
      <c r="E47" s="57">
        <v>1</v>
      </c>
      <c r="F47" s="57">
        <v>10</v>
      </c>
      <c r="G47" s="57">
        <v>1</v>
      </c>
      <c r="H47" s="54" t="s">
        <v>141</v>
      </c>
      <c r="I47" s="57" t="s">
        <v>695</v>
      </c>
      <c r="J47" s="43" t="s">
        <v>877</v>
      </c>
      <c r="K47" s="57">
        <v>20000</v>
      </c>
      <c r="L47" s="57">
        <v>10000</v>
      </c>
      <c r="M47" s="56">
        <v>2</v>
      </c>
      <c r="N47" s="57">
        <v>13</v>
      </c>
      <c r="O47" s="13">
        <v>3</v>
      </c>
    </row>
    <row r="48" spans="1:15" ht="16.5">
      <c r="A48" s="57" t="s">
        <v>141</v>
      </c>
      <c r="B48" s="57" t="s">
        <v>142</v>
      </c>
      <c r="C48" s="57" t="s">
        <v>141</v>
      </c>
      <c r="D48" s="57">
        <v>1</v>
      </c>
      <c r="E48" s="57">
        <v>1</v>
      </c>
      <c r="F48" s="57">
        <v>10</v>
      </c>
      <c r="G48" s="57">
        <v>2</v>
      </c>
      <c r="H48" s="54" t="s">
        <v>143</v>
      </c>
      <c r="I48" s="57" t="s">
        <v>696</v>
      </c>
      <c r="J48" s="43" t="s">
        <v>878</v>
      </c>
      <c r="K48" s="57">
        <v>20000</v>
      </c>
      <c r="L48" s="57">
        <v>10000</v>
      </c>
      <c r="M48" s="56">
        <v>2</v>
      </c>
      <c r="N48" s="57">
        <v>13</v>
      </c>
      <c r="O48" s="13">
        <v>3</v>
      </c>
    </row>
    <row r="49" spans="1:15" ht="16.5">
      <c r="A49" s="57" t="s">
        <v>143</v>
      </c>
      <c r="B49" s="57" t="s">
        <v>144</v>
      </c>
      <c r="C49" s="57" t="s">
        <v>143</v>
      </c>
      <c r="D49" s="57">
        <v>1</v>
      </c>
      <c r="E49" s="57">
        <v>1</v>
      </c>
      <c r="F49" s="57">
        <v>10</v>
      </c>
      <c r="G49" s="57">
        <v>3</v>
      </c>
      <c r="H49" s="54" t="s">
        <v>145</v>
      </c>
      <c r="I49" s="57" t="s">
        <v>697</v>
      </c>
      <c r="J49" s="43" t="s">
        <v>879</v>
      </c>
      <c r="K49" s="57">
        <v>20000</v>
      </c>
      <c r="L49" s="57">
        <v>10000</v>
      </c>
      <c r="M49" s="56">
        <v>2</v>
      </c>
      <c r="N49" s="57">
        <v>13</v>
      </c>
      <c r="O49" s="13">
        <v>3</v>
      </c>
    </row>
    <row r="50" spans="1:15" ht="16.5">
      <c r="A50" s="57" t="s">
        <v>145</v>
      </c>
      <c r="B50" s="57" t="s">
        <v>146</v>
      </c>
      <c r="C50" s="57" t="s">
        <v>145</v>
      </c>
      <c r="D50" s="57">
        <v>1</v>
      </c>
      <c r="E50" s="57">
        <v>1</v>
      </c>
      <c r="F50" s="57">
        <v>10</v>
      </c>
      <c r="G50" s="57">
        <v>4</v>
      </c>
      <c r="H50" s="54" t="s">
        <v>147</v>
      </c>
      <c r="I50" s="57" t="s">
        <v>698</v>
      </c>
      <c r="J50" s="43" t="s">
        <v>880</v>
      </c>
      <c r="K50" s="57">
        <v>20000</v>
      </c>
      <c r="L50" s="57">
        <v>10000</v>
      </c>
      <c r="M50" s="56">
        <v>2</v>
      </c>
      <c r="N50" s="57">
        <v>13</v>
      </c>
      <c r="O50" s="13">
        <v>4</v>
      </c>
    </row>
    <row r="51" spans="1:15" ht="16.5">
      <c r="A51" s="57" t="s">
        <v>147</v>
      </c>
      <c r="B51" s="57" t="s">
        <v>148</v>
      </c>
      <c r="C51" s="57" t="s">
        <v>147</v>
      </c>
      <c r="D51" s="57">
        <v>1</v>
      </c>
      <c r="E51" s="57">
        <v>1</v>
      </c>
      <c r="F51" s="57">
        <v>10</v>
      </c>
      <c r="G51" s="57">
        <v>5</v>
      </c>
      <c r="H51" s="54">
        <v>0</v>
      </c>
      <c r="I51" s="57" t="s">
        <v>699</v>
      </c>
      <c r="J51" s="43" t="s">
        <v>881</v>
      </c>
      <c r="K51" s="57">
        <v>20000</v>
      </c>
      <c r="L51" s="57">
        <v>10000</v>
      </c>
      <c r="M51" s="56">
        <v>2</v>
      </c>
      <c r="N51" s="57">
        <v>13</v>
      </c>
      <c r="O51" s="13">
        <v>4</v>
      </c>
    </row>
    <row r="52" spans="1:15" ht="16.5">
      <c r="A52" s="57" t="s">
        <v>149</v>
      </c>
      <c r="B52" s="57" t="s">
        <v>150</v>
      </c>
      <c r="C52" s="57" t="s">
        <v>149</v>
      </c>
      <c r="D52" s="57">
        <v>1</v>
      </c>
      <c r="E52" s="57">
        <v>1</v>
      </c>
      <c r="F52" s="57">
        <v>11</v>
      </c>
      <c r="G52" s="57">
        <v>1</v>
      </c>
      <c r="H52" s="54" t="s">
        <v>151</v>
      </c>
      <c r="I52" s="57" t="s">
        <v>700</v>
      </c>
      <c r="J52" s="43" t="s">
        <v>882</v>
      </c>
      <c r="K52" s="57">
        <v>20000</v>
      </c>
      <c r="L52" s="57">
        <v>10000</v>
      </c>
      <c r="M52" s="56">
        <v>2</v>
      </c>
      <c r="N52" s="57">
        <v>11</v>
      </c>
      <c r="O52" s="13">
        <v>3</v>
      </c>
    </row>
    <row r="53" spans="1:15" ht="16.5">
      <c r="A53" s="57" t="s">
        <v>151</v>
      </c>
      <c r="B53" s="57" t="s">
        <v>152</v>
      </c>
      <c r="C53" s="57" t="s">
        <v>151</v>
      </c>
      <c r="D53" s="57">
        <v>1</v>
      </c>
      <c r="E53" s="57">
        <v>1</v>
      </c>
      <c r="F53" s="57">
        <v>11</v>
      </c>
      <c r="G53" s="57">
        <v>2</v>
      </c>
      <c r="H53" s="54" t="s">
        <v>153</v>
      </c>
      <c r="I53" s="57" t="s">
        <v>701</v>
      </c>
      <c r="J53" s="43" t="s">
        <v>883</v>
      </c>
      <c r="K53" s="57">
        <v>20000</v>
      </c>
      <c r="L53" s="57">
        <v>10000</v>
      </c>
      <c r="M53" s="56">
        <v>2</v>
      </c>
      <c r="N53" s="57">
        <v>11</v>
      </c>
      <c r="O53" s="13">
        <v>3</v>
      </c>
    </row>
    <row r="54" spans="1:15" ht="16.5">
      <c r="A54" s="57" t="s">
        <v>153</v>
      </c>
      <c r="B54" s="57" t="s">
        <v>154</v>
      </c>
      <c r="C54" s="57" t="s">
        <v>153</v>
      </c>
      <c r="D54" s="57">
        <v>1</v>
      </c>
      <c r="E54" s="57">
        <v>1</v>
      </c>
      <c r="F54" s="57">
        <v>11</v>
      </c>
      <c r="G54" s="57">
        <v>3</v>
      </c>
      <c r="H54" s="54" t="s">
        <v>155</v>
      </c>
      <c r="I54" s="57" t="s">
        <v>702</v>
      </c>
      <c r="J54" s="43" t="s">
        <v>884</v>
      </c>
      <c r="K54" s="57">
        <v>20000</v>
      </c>
      <c r="L54" s="57">
        <v>10000</v>
      </c>
      <c r="M54" s="56">
        <v>2</v>
      </c>
      <c r="N54" s="57">
        <v>11</v>
      </c>
      <c r="O54" s="13">
        <v>3</v>
      </c>
    </row>
    <row r="55" spans="1:15" ht="16.5">
      <c r="A55" s="57" t="s">
        <v>155</v>
      </c>
      <c r="B55" s="57" t="s">
        <v>156</v>
      </c>
      <c r="C55" s="57" t="s">
        <v>155</v>
      </c>
      <c r="D55" s="57">
        <v>1</v>
      </c>
      <c r="E55" s="57">
        <v>1</v>
      </c>
      <c r="F55" s="57">
        <v>11</v>
      </c>
      <c r="G55" s="57">
        <v>4</v>
      </c>
      <c r="H55" s="54" t="s">
        <v>157</v>
      </c>
      <c r="I55" s="57" t="s">
        <v>703</v>
      </c>
      <c r="J55" s="43" t="s">
        <v>885</v>
      </c>
      <c r="K55" s="57">
        <v>20000</v>
      </c>
      <c r="L55" s="57">
        <v>10000</v>
      </c>
      <c r="M55" s="56">
        <v>2</v>
      </c>
      <c r="N55" s="57">
        <v>11</v>
      </c>
      <c r="O55" s="13">
        <v>4</v>
      </c>
    </row>
    <row r="56" spans="1:15" ht="16.5">
      <c r="A56" s="57" t="s">
        <v>157</v>
      </c>
      <c r="B56" s="57" t="s">
        <v>158</v>
      </c>
      <c r="C56" s="57" t="s">
        <v>157</v>
      </c>
      <c r="D56" s="57">
        <v>1</v>
      </c>
      <c r="E56" s="57">
        <v>1</v>
      </c>
      <c r="F56" s="57">
        <v>11</v>
      </c>
      <c r="G56" s="57">
        <v>5</v>
      </c>
      <c r="H56" s="54">
        <v>0</v>
      </c>
      <c r="I56" s="57" t="s">
        <v>704</v>
      </c>
      <c r="J56" s="43" t="s">
        <v>886</v>
      </c>
      <c r="K56" s="57">
        <v>20000</v>
      </c>
      <c r="L56" s="57">
        <v>10000</v>
      </c>
      <c r="M56" s="56">
        <v>2</v>
      </c>
      <c r="N56" s="57">
        <v>11</v>
      </c>
      <c r="O56" s="13">
        <v>4</v>
      </c>
    </row>
    <row r="57" spans="1:15" ht="16.5">
      <c r="A57" s="57" t="s">
        <v>159</v>
      </c>
      <c r="B57" s="57" t="s">
        <v>160</v>
      </c>
      <c r="C57" s="57" t="s">
        <v>159</v>
      </c>
      <c r="D57" s="57">
        <v>1</v>
      </c>
      <c r="E57" s="57">
        <v>1</v>
      </c>
      <c r="F57" s="57">
        <v>12</v>
      </c>
      <c r="G57" s="57">
        <v>1</v>
      </c>
      <c r="H57" s="54" t="s">
        <v>161</v>
      </c>
      <c r="I57" s="57" t="s">
        <v>705</v>
      </c>
      <c r="J57" s="43" t="s">
        <v>887</v>
      </c>
      <c r="K57" s="57">
        <v>20000</v>
      </c>
      <c r="L57" s="57">
        <v>10000</v>
      </c>
      <c r="M57" s="56">
        <v>2</v>
      </c>
      <c r="N57" s="57">
        <v>12</v>
      </c>
      <c r="O57" s="13">
        <v>3</v>
      </c>
    </row>
    <row r="58" spans="1:15" ht="16.5">
      <c r="A58" s="57" t="s">
        <v>161</v>
      </c>
      <c r="B58" s="57" t="s">
        <v>162</v>
      </c>
      <c r="C58" s="57" t="s">
        <v>161</v>
      </c>
      <c r="D58" s="57">
        <v>1</v>
      </c>
      <c r="E58" s="57">
        <v>1</v>
      </c>
      <c r="F58" s="57">
        <v>12</v>
      </c>
      <c r="G58" s="57">
        <v>2</v>
      </c>
      <c r="H58" s="54" t="s">
        <v>163</v>
      </c>
      <c r="I58" s="57" t="s">
        <v>706</v>
      </c>
      <c r="J58" s="43" t="s">
        <v>888</v>
      </c>
      <c r="K58" s="57">
        <v>20000</v>
      </c>
      <c r="L58" s="57">
        <v>10000</v>
      </c>
      <c r="M58" s="56">
        <v>2</v>
      </c>
      <c r="N58" s="57">
        <v>12</v>
      </c>
      <c r="O58" s="13">
        <v>3</v>
      </c>
    </row>
    <row r="59" spans="1:15" ht="16.5">
      <c r="A59" s="57" t="s">
        <v>163</v>
      </c>
      <c r="B59" s="57" t="s">
        <v>164</v>
      </c>
      <c r="C59" s="57" t="s">
        <v>163</v>
      </c>
      <c r="D59" s="57">
        <v>1</v>
      </c>
      <c r="E59" s="57">
        <v>1</v>
      </c>
      <c r="F59" s="57">
        <v>12</v>
      </c>
      <c r="G59" s="57">
        <v>3</v>
      </c>
      <c r="H59" s="54" t="s">
        <v>165</v>
      </c>
      <c r="I59" s="57" t="s">
        <v>707</v>
      </c>
      <c r="J59" s="43" t="s">
        <v>889</v>
      </c>
      <c r="K59" s="57">
        <v>20000</v>
      </c>
      <c r="L59" s="57">
        <v>10000</v>
      </c>
      <c r="M59" s="56">
        <v>2</v>
      </c>
      <c r="N59" s="57">
        <v>12</v>
      </c>
      <c r="O59" s="13">
        <v>3</v>
      </c>
    </row>
    <row r="60" spans="1:15" ht="16.5">
      <c r="A60" s="57" t="s">
        <v>165</v>
      </c>
      <c r="B60" s="57" t="s">
        <v>166</v>
      </c>
      <c r="C60" s="57" t="s">
        <v>165</v>
      </c>
      <c r="D60" s="57">
        <v>1</v>
      </c>
      <c r="E60" s="57">
        <v>1</v>
      </c>
      <c r="F60" s="57">
        <v>12</v>
      </c>
      <c r="G60" s="57">
        <v>4</v>
      </c>
      <c r="H60" s="54" t="s">
        <v>167</v>
      </c>
      <c r="I60" s="57" t="s">
        <v>708</v>
      </c>
      <c r="J60" s="43" t="s">
        <v>890</v>
      </c>
      <c r="K60" s="57">
        <v>20000</v>
      </c>
      <c r="L60" s="57">
        <v>10000</v>
      </c>
      <c r="M60" s="56">
        <v>2</v>
      </c>
      <c r="N60" s="57">
        <v>12</v>
      </c>
      <c r="O60" s="13">
        <v>4</v>
      </c>
    </row>
    <row r="61" spans="1:15" ht="16.5">
      <c r="A61" s="57" t="s">
        <v>167</v>
      </c>
      <c r="B61" s="57" t="s">
        <v>168</v>
      </c>
      <c r="C61" s="57" t="s">
        <v>167</v>
      </c>
      <c r="D61" s="57">
        <v>1</v>
      </c>
      <c r="E61" s="57">
        <v>1</v>
      </c>
      <c r="F61" s="57">
        <v>12</v>
      </c>
      <c r="G61" s="57">
        <v>5</v>
      </c>
      <c r="H61" s="54">
        <v>0</v>
      </c>
      <c r="I61" s="57" t="s">
        <v>709</v>
      </c>
      <c r="J61" s="43" t="s">
        <v>891</v>
      </c>
      <c r="K61" s="57">
        <v>20000</v>
      </c>
      <c r="L61" s="57">
        <v>10000</v>
      </c>
      <c r="M61" s="56">
        <v>2</v>
      </c>
      <c r="N61" s="57">
        <v>12</v>
      </c>
      <c r="O61" s="13">
        <v>4</v>
      </c>
    </row>
    <row r="62" spans="1:15" ht="16.5">
      <c r="A62" s="57" t="s">
        <v>169</v>
      </c>
      <c r="B62" s="57" t="s">
        <v>170</v>
      </c>
      <c r="C62" s="57" t="s">
        <v>169</v>
      </c>
      <c r="D62" s="57">
        <v>1</v>
      </c>
      <c r="E62" s="57">
        <v>1</v>
      </c>
      <c r="F62" s="57">
        <v>13</v>
      </c>
      <c r="G62" s="57">
        <v>1</v>
      </c>
      <c r="H62" s="54" t="s">
        <v>171</v>
      </c>
      <c r="I62" s="57" t="s">
        <v>710</v>
      </c>
      <c r="J62" s="43" t="s">
        <v>892</v>
      </c>
      <c r="K62" s="57">
        <v>20000</v>
      </c>
      <c r="L62" s="57">
        <v>10000</v>
      </c>
      <c r="M62" s="56">
        <v>2</v>
      </c>
      <c r="N62" s="57">
        <v>9</v>
      </c>
      <c r="O62" s="13">
        <v>3</v>
      </c>
    </row>
    <row r="63" spans="1:15" ht="16.5">
      <c r="A63" s="57" t="s">
        <v>171</v>
      </c>
      <c r="B63" s="57" t="s">
        <v>172</v>
      </c>
      <c r="C63" s="57" t="s">
        <v>171</v>
      </c>
      <c r="D63" s="57">
        <v>1</v>
      </c>
      <c r="E63" s="57">
        <v>1</v>
      </c>
      <c r="F63" s="57">
        <v>13</v>
      </c>
      <c r="G63" s="57">
        <v>2</v>
      </c>
      <c r="H63" s="54" t="s">
        <v>173</v>
      </c>
      <c r="I63" s="57" t="s">
        <v>711</v>
      </c>
      <c r="J63" s="43" t="s">
        <v>893</v>
      </c>
      <c r="K63" s="57">
        <v>20000</v>
      </c>
      <c r="L63" s="57">
        <v>10000</v>
      </c>
      <c r="M63" s="56">
        <v>2</v>
      </c>
      <c r="N63" s="57">
        <v>9</v>
      </c>
      <c r="O63" s="13">
        <v>3</v>
      </c>
    </row>
    <row r="64" spans="1:15" ht="16.5">
      <c r="A64" s="57" t="s">
        <v>173</v>
      </c>
      <c r="B64" s="57" t="s">
        <v>174</v>
      </c>
      <c r="C64" s="57" t="s">
        <v>173</v>
      </c>
      <c r="D64" s="57">
        <v>1</v>
      </c>
      <c r="E64" s="57">
        <v>1</v>
      </c>
      <c r="F64" s="57">
        <v>13</v>
      </c>
      <c r="G64" s="57">
        <v>3</v>
      </c>
      <c r="H64" s="54" t="s">
        <v>175</v>
      </c>
      <c r="I64" s="57" t="s">
        <v>712</v>
      </c>
      <c r="J64" s="43" t="s">
        <v>894</v>
      </c>
      <c r="K64" s="57">
        <v>20000</v>
      </c>
      <c r="L64" s="57">
        <v>10000</v>
      </c>
      <c r="M64" s="56">
        <v>2</v>
      </c>
      <c r="N64" s="57">
        <v>9</v>
      </c>
      <c r="O64" s="13">
        <v>3</v>
      </c>
    </row>
    <row r="65" spans="1:15" ht="16.5">
      <c r="A65" s="57" t="s">
        <v>175</v>
      </c>
      <c r="B65" s="57" t="s">
        <v>176</v>
      </c>
      <c r="C65" s="57" t="s">
        <v>175</v>
      </c>
      <c r="D65" s="57">
        <v>1</v>
      </c>
      <c r="E65" s="57">
        <v>1</v>
      </c>
      <c r="F65" s="57">
        <v>13</v>
      </c>
      <c r="G65" s="57">
        <v>4</v>
      </c>
      <c r="H65" s="54" t="s">
        <v>177</v>
      </c>
      <c r="I65" s="57" t="s">
        <v>713</v>
      </c>
      <c r="J65" s="43" t="s">
        <v>895</v>
      </c>
      <c r="K65" s="57">
        <v>20000</v>
      </c>
      <c r="L65" s="57">
        <v>10000</v>
      </c>
      <c r="M65" s="56">
        <v>2</v>
      </c>
      <c r="N65" s="57">
        <v>9</v>
      </c>
      <c r="O65" s="13">
        <v>4</v>
      </c>
    </row>
    <row r="66" spans="1:15" ht="16.5">
      <c r="A66" s="57" t="s">
        <v>177</v>
      </c>
      <c r="B66" s="57" t="s">
        <v>178</v>
      </c>
      <c r="C66" s="57" t="s">
        <v>177</v>
      </c>
      <c r="D66" s="57">
        <v>1</v>
      </c>
      <c r="E66" s="57">
        <v>1</v>
      </c>
      <c r="F66" s="57">
        <v>13</v>
      </c>
      <c r="G66" s="57">
        <v>5</v>
      </c>
      <c r="H66" s="54">
        <v>0</v>
      </c>
      <c r="I66" s="57" t="s">
        <v>714</v>
      </c>
      <c r="J66" s="43" t="s">
        <v>896</v>
      </c>
      <c r="K66" s="57">
        <v>20000</v>
      </c>
      <c r="L66" s="57">
        <v>10000</v>
      </c>
      <c r="M66" s="56">
        <v>2</v>
      </c>
      <c r="N66" s="57">
        <v>9</v>
      </c>
      <c r="O66" s="13">
        <v>4</v>
      </c>
    </row>
    <row r="67" spans="1:15" ht="16.5">
      <c r="A67" s="57" t="s">
        <v>179</v>
      </c>
      <c r="B67" s="57" t="s">
        <v>180</v>
      </c>
      <c r="C67" s="57" t="s">
        <v>179</v>
      </c>
      <c r="D67" s="57">
        <v>1</v>
      </c>
      <c r="E67" s="57">
        <v>2</v>
      </c>
      <c r="F67" s="57">
        <v>14</v>
      </c>
      <c r="G67" s="57">
        <v>1</v>
      </c>
      <c r="H67" s="54" t="s">
        <v>181</v>
      </c>
      <c r="I67" s="57" t="s">
        <v>650</v>
      </c>
      <c r="J67" s="43" t="s">
        <v>832</v>
      </c>
      <c r="K67" s="57">
        <v>20000</v>
      </c>
      <c r="L67" s="57">
        <v>10000</v>
      </c>
      <c r="M67" s="56">
        <v>2</v>
      </c>
      <c r="N67" s="57">
        <v>1</v>
      </c>
      <c r="O67" s="13">
        <v>3</v>
      </c>
    </row>
    <row r="68" spans="1:15" ht="16.5">
      <c r="A68" s="57" t="s">
        <v>181</v>
      </c>
      <c r="B68" s="57" t="s">
        <v>182</v>
      </c>
      <c r="C68" s="57" t="s">
        <v>181</v>
      </c>
      <c r="D68" s="57">
        <v>1</v>
      </c>
      <c r="E68" s="57">
        <v>2</v>
      </c>
      <c r="F68" s="57">
        <v>14</v>
      </c>
      <c r="G68" s="57">
        <v>2</v>
      </c>
      <c r="H68" s="54" t="s">
        <v>183</v>
      </c>
      <c r="I68" s="57" t="s">
        <v>651</v>
      </c>
      <c r="J68" s="43" t="s">
        <v>833</v>
      </c>
      <c r="K68" s="57">
        <v>20000</v>
      </c>
      <c r="L68" s="57">
        <v>10000</v>
      </c>
      <c r="M68" s="56">
        <v>2</v>
      </c>
      <c r="N68" s="57">
        <v>1</v>
      </c>
      <c r="O68" s="13">
        <v>3</v>
      </c>
    </row>
    <row r="69" spans="1:15" ht="16.5">
      <c r="A69" s="57" t="s">
        <v>183</v>
      </c>
      <c r="B69" s="57" t="s">
        <v>184</v>
      </c>
      <c r="C69" s="57" t="s">
        <v>183</v>
      </c>
      <c r="D69" s="57">
        <v>1</v>
      </c>
      <c r="E69" s="57">
        <v>2</v>
      </c>
      <c r="F69" s="57">
        <v>14</v>
      </c>
      <c r="G69" s="57">
        <v>3</v>
      </c>
      <c r="H69" s="54" t="s">
        <v>185</v>
      </c>
      <c r="I69" s="57" t="s">
        <v>652</v>
      </c>
      <c r="J69" s="43" t="s">
        <v>834</v>
      </c>
      <c r="K69" s="57">
        <v>20000</v>
      </c>
      <c r="L69" s="57">
        <v>10000</v>
      </c>
      <c r="M69" s="56">
        <v>2</v>
      </c>
      <c r="N69" s="57">
        <v>1</v>
      </c>
      <c r="O69" s="13">
        <v>3</v>
      </c>
    </row>
    <row r="70" spans="1:15" ht="16.5">
      <c r="A70" s="57" t="s">
        <v>185</v>
      </c>
      <c r="B70" s="57" t="s">
        <v>186</v>
      </c>
      <c r="C70" s="57" t="s">
        <v>185</v>
      </c>
      <c r="D70" s="57">
        <v>1</v>
      </c>
      <c r="E70" s="57">
        <v>2</v>
      </c>
      <c r="F70" s="57">
        <v>14</v>
      </c>
      <c r="G70" s="57">
        <v>4</v>
      </c>
      <c r="H70" s="54" t="s">
        <v>187</v>
      </c>
      <c r="I70" s="57" t="s">
        <v>653</v>
      </c>
      <c r="J70" s="43" t="s">
        <v>835</v>
      </c>
      <c r="K70" s="57">
        <v>20000</v>
      </c>
      <c r="L70" s="57">
        <v>10000</v>
      </c>
      <c r="M70" s="56">
        <v>2</v>
      </c>
      <c r="N70" s="57">
        <v>1</v>
      </c>
      <c r="O70" s="13">
        <v>4</v>
      </c>
    </row>
    <row r="71" spans="1:15" ht="16.5">
      <c r="A71" s="57" t="s">
        <v>187</v>
      </c>
      <c r="B71" s="57" t="s">
        <v>188</v>
      </c>
      <c r="C71" s="57" t="s">
        <v>187</v>
      </c>
      <c r="D71" s="57">
        <v>1</v>
      </c>
      <c r="E71" s="57">
        <v>2</v>
      </c>
      <c r="F71" s="57">
        <v>14</v>
      </c>
      <c r="G71" s="57">
        <v>5</v>
      </c>
      <c r="H71" s="54">
        <v>0</v>
      </c>
      <c r="I71" s="57" t="s">
        <v>654</v>
      </c>
      <c r="J71" s="43" t="s">
        <v>836</v>
      </c>
      <c r="K71" s="57">
        <v>20000</v>
      </c>
      <c r="L71" s="57">
        <v>10000</v>
      </c>
      <c r="M71" s="56">
        <v>2</v>
      </c>
      <c r="N71" s="57">
        <v>1</v>
      </c>
      <c r="O71" s="13">
        <v>4</v>
      </c>
    </row>
    <row r="72" spans="1:15" ht="16.5">
      <c r="A72" s="57" t="s">
        <v>189</v>
      </c>
      <c r="B72" s="57" t="s">
        <v>190</v>
      </c>
      <c r="C72" s="57" t="s">
        <v>189</v>
      </c>
      <c r="D72" s="57">
        <v>1</v>
      </c>
      <c r="E72" s="57">
        <v>2</v>
      </c>
      <c r="F72" s="57">
        <v>15</v>
      </c>
      <c r="G72" s="57">
        <v>1</v>
      </c>
      <c r="H72" s="54" t="s">
        <v>191</v>
      </c>
      <c r="I72" s="57" t="s">
        <v>715</v>
      </c>
      <c r="J72" s="43" t="s">
        <v>897</v>
      </c>
      <c r="K72" s="57">
        <v>20000</v>
      </c>
      <c r="L72" s="57">
        <v>10000</v>
      </c>
      <c r="M72" s="56">
        <v>2</v>
      </c>
      <c r="N72" s="57">
        <v>2</v>
      </c>
      <c r="O72" s="13">
        <v>3</v>
      </c>
    </row>
    <row r="73" spans="1:15" ht="16.5">
      <c r="A73" s="57" t="s">
        <v>191</v>
      </c>
      <c r="B73" s="57" t="s">
        <v>192</v>
      </c>
      <c r="C73" s="57" t="s">
        <v>191</v>
      </c>
      <c r="D73" s="57">
        <v>1</v>
      </c>
      <c r="E73" s="57">
        <v>2</v>
      </c>
      <c r="F73" s="57">
        <v>15</v>
      </c>
      <c r="G73" s="57">
        <v>2</v>
      </c>
      <c r="H73" s="54" t="s">
        <v>193</v>
      </c>
      <c r="I73" s="57" t="s">
        <v>716</v>
      </c>
      <c r="J73" s="43" t="s">
        <v>898</v>
      </c>
      <c r="K73" s="57">
        <v>20000</v>
      </c>
      <c r="L73" s="57">
        <v>10000</v>
      </c>
      <c r="M73" s="56">
        <v>2</v>
      </c>
      <c r="N73" s="57">
        <v>2</v>
      </c>
      <c r="O73" s="13">
        <v>3</v>
      </c>
    </row>
    <row r="74" spans="1:15" ht="16.5">
      <c r="A74" s="57" t="s">
        <v>193</v>
      </c>
      <c r="B74" s="57" t="s">
        <v>194</v>
      </c>
      <c r="C74" s="57" t="s">
        <v>193</v>
      </c>
      <c r="D74" s="57">
        <v>1</v>
      </c>
      <c r="E74" s="57">
        <v>2</v>
      </c>
      <c r="F74" s="57">
        <v>15</v>
      </c>
      <c r="G74" s="57">
        <v>3</v>
      </c>
      <c r="H74" s="54" t="s">
        <v>195</v>
      </c>
      <c r="I74" s="57" t="s">
        <v>717</v>
      </c>
      <c r="J74" s="43" t="s">
        <v>899</v>
      </c>
      <c r="K74" s="57">
        <v>20000</v>
      </c>
      <c r="L74" s="57">
        <v>10000</v>
      </c>
      <c r="M74" s="56">
        <v>2</v>
      </c>
      <c r="N74" s="57">
        <v>2</v>
      </c>
      <c r="O74" s="13">
        <v>3</v>
      </c>
    </row>
    <row r="75" spans="1:15" ht="16.5">
      <c r="A75" s="57" t="s">
        <v>195</v>
      </c>
      <c r="B75" s="57" t="s">
        <v>196</v>
      </c>
      <c r="C75" s="57" t="s">
        <v>195</v>
      </c>
      <c r="D75" s="57">
        <v>1</v>
      </c>
      <c r="E75" s="57">
        <v>2</v>
      </c>
      <c r="F75" s="57">
        <v>15</v>
      </c>
      <c r="G75" s="57">
        <v>4</v>
      </c>
      <c r="H75" s="54" t="s">
        <v>197</v>
      </c>
      <c r="I75" s="57" t="s">
        <v>718</v>
      </c>
      <c r="J75" s="43" t="s">
        <v>900</v>
      </c>
      <c r="K75" s="57">
        <v>20000</v>
      </c>
      <c r="L75" s="57">
        <v>10000</v>
      </c>
      <c r="M75" s="56">
        <v>2</v>
      </c>
      <c r="N75" s="57">
        <v>2</v>
      </c>
      <c r="O75" s="13">
        <v>4</v>
      </c>
    </row>
    <row r="76" spans="1:15" ht="16.5">
      <c r="A76" s="57" t="s">
        <v>197</v>
      </c>
      <c r="B76" s="57" t="s">
        <v>198</v>
      </c>
      <c r="C76" s="57" t="s">
        <v>197</v>
      </c>
      <c r="D76" s="57">
        <v>1</v>
      </c>
      <c r="E76" s="57">
        <v>2</v>
      </c>
      <c r="F76" s="57">
        <v>15</v>
      </c>
      <c r="G76" s="57">
        <v>5</v>
      </c>
      <c r="H76" s="54">
        <v>0</v>
      </c>
      <c r="I76" s="57" t="s">
        <v>719</v>
      </c>
      <c r="J76" s="43" t="s">
        <v>901</v>
      </c>
      <c r="K76" s="57">
        <v>20000</v>
      </c>
      <c r="L76" s="57">
        <v>10000</v>
      </c>
      <c r="M76" s="56">
        <v>2</v>
      </c>
      <c r="N76" s="57">
        <v>2</v>
      </c>
      <c r="O76" s="13">
        <v>4</v>
      </c>
    </row>
    <row r="77" spans="1:15" ht="16.5">
      <c r="A77" s="57" t="s">
        <v>199</v>
      </c>
      <c r="B77" s="57" t="s">
        <v>200</v>
      </c>
      <c r="C77" s="57" t="s">
        <v>199</v>
      </c>
      <c r="D77" s="57">
        <v>1</v>
      </c>
      <c r="E77" s="57">
        <v>2</v>
      </c>
      <c r="F77" s="57">
        <v>16</v>
      </c>
      <c r="G77" s="57">
        <v>1</v>
      </c>
      <c r="H77" s="54" t="s">
        <v>201</v>
      </c>
      <c r="I77" s="57" t="s">
        <v>660</v>
      </c>
      <c r="J77" s="43" t="s">
        <v>842</v>
      </c>
      <c r="K77" s="57">
        <v>20000</v>
      </c>
      <c r="L77" s="57">
        <v>10000</v>
      </c>
      <c r="M77" s="56">
        <v>2</v>
      </c>
      <c r="N77" s="57">
        <v>3</v>
      </c>
      <c r="O77" s="13">
        <v>3</v>
      </c>
    </row>
    <row r="78" spans="1:15" ht="16.5">
      <c r="A78" s="57" t="s">
        <v>201</v>
      </c>
      <c r="B78" s="57" t="s">
        <v>202</v>
      </c>
      <c r="C78" s="57" t="s">
        <v>201</v>
      </c>
      <c r="D78" s="57">
        <v>1</v>
      </c>
      <c r="E78" s="57">
        <v>2</v>
      </c>
      <c r="F78" s="57">
        <v>16</v>
      </c>
      <c r="G78" s="57">
        <v>2</v>
      </c>
      <c r="H78" s="54" t="s">
        <v>203</v>
      </c>
      <c r="I78" s="57" t="s">
        <v>661</v>
      </c>
      <c r="J78" s="43" t="s">
        <v>843</v>
      </c>
      <c r="K78" s="57">
        <v>20000</v>
      </c>
      <c r="L78" s="57">
        <v>10000</v>
      </c>
      <c r="M78" s="56">
        <v>2</v>
      </c>
      <c r="N78" s="57">
        <v>3</v>
      </c>
      <c r="O78" s="13">
        <v>3</v>
      </c>
    </row>
    <row r="79" spans="1:15" ht="16.5">
      <c r="A79" s="57" t="s">
        <v>203</v>
      </c>
      <c r="B79" s="57" t="s">
        <v>204</v>
      </c>
      <c r="C79" s="57" t="s">
        <v>203</v>
      </c>
      <c r="D79" s="57">
        <v>1</v>
      </c>
      <c r="E79" s="57">
        <v>2</v>
      </c>
      <c r="F79" s="57">
        <v>16</v>
      </c>
      <c r="G79" s="57">
        <v>3</v>
      </c>
      <c r="H79" s="54" t="s">
        <v>205</v>
      </c>
      <c r="I79" s="57" t="s">
        <v>662</v>
      </c>
      <c r="J79" s="43" t="s">
        <v>844</v>
      </c>
      <c r="K79" s="57">
        <v>20000</v>
      </c>
      <c r="L79" s="57">
        <v>10000</v>
      </c>
      <c r="M79" s="56">
        <v>2</v>
      </c>
      <c r="N79" s="57">
        <v>3</v>
      </c>
      <c r="O79" s="13">
        <v>3</v>
      </c>
    </row>
    <row r="80" spans="1:15" ht="16.5">
      <c r="A80" s="57" t="s">
        <v>205</v>
      </c>
      <c r="B80" s="57" t="s">
        <v>206</v>
      </c>
      <c r="C80" s="57" t="s">
        <v>205</v>
      </c>
      <c r="D80" s="57">
        <v>1</v>
      </c>
      <c r="E80" s="57">
        <v>2</v>
      </c>
      <c r="F80" s="57">
        <v>16</v>
      </c>
      <c r="G80" s="57">
        <v>4</v>
      </c>
      <c r="H80" s="54" t="s">
        <v>207</v>
      </c>
      <c r="I80" s="57" t="s">
        <v>663</v>
      </c>
      <c r="J80" s="43" t="s">
        <v>845</v>
      </c>
      <c r="K80" s="57">
        <v>20000</v>
      </c>
      <c r="L80" s="57">
        <v>10000</v>
      </c>
      <c r="M80" s="56">
        <v>2</v>
      </c>
      <c r="N80" s="57">
        <v>3</v>
      </c>
      <c r="O80" s="13">
        <v>4</v>
      </c>
    </row>
    <row r="81" spans="1:15" ht="16.5">
      <c r="A81" s="57" t="s">
        <v>207</v>
      </c>
      <c r="B81" s="57" t="s">
        <v>208</v>
      </c>
      <c r="C81" s="57" t="s">
        <v>207</v>
      </c>
      <c r="D81" s="57">
        <v>1</v>
      </c>
      <c r="E81" s="57">
        <v>2</v>
      </c>
      <c r="F81" s="57">
        <v>16</v>
      </c>
      <c r="G81" s="57">
        <v>5</v>
      </c>
      <c r="H81" s="54">
        <v>0</v>
      </c>
      <c r="I81" s="57" t="s">
        <v>664</v>
      </c>
      <c r="J81" s="43" t="s">
        <v>846</v>
      </c>
      <c r="K81" s="57">
        <v>20000</v>
      </c>
      <c r="L81" s="57">
        <v>10000</v>
      </c>
      <c r="M81" s="56">
        <v>2</v>
      </c>
      <c r="N81" s="57">
        <v>3</v>
      </c>
      <c r="O81" s="13">
        <v>4</v>
      </c>
    </row>
    <row r="82" spans="1:15" ht="16.5">
      <c r="A82" s="57" t="s">
        <v>209</v>
      </c>
      <c r="B82" s="57" t="s">
        <v>210</v>
      </c>
      <c r="C82" s="57" t="s">
        <v>209</v>
      </c>
      <c r="D82" s="57">
        <v>1</v>
      </c>
      <c r="E82" s="57">
        <v>2</v>
      </c>
      <c r="F82" s="57">
        <v>17</v>
      </c>
      <c r="G82" s="57">
        <v>1</v>
      </c>
      <c r="H82" s="54" t="s">
        <v>211</v>
      </c>
      <c r="I82" s="57" t="s">
        <v>720</v>
      </c>
      <c r="J82" s="43" t="s">
        <v>902</v>
      </c>
      <c r="K82" s="57">
        <v>20000</v>
      </c>
      <c r="L82" s="57">
        <v>10000</v>
      </c>
      <c r="M82" s="56">
        <v>2</v>
      </c>
      <c r="N82" s="57">
        <v>4</v>
      </c>
      <c r="O82" s="13">
        <v>3</v>
      </c>
    </row>
    <row r="83" spans="1:15" ht="16.5">
      <c r="A83" s="57" t="s">
        <v>211</v>
      </c>
      <c r="B83" s="57" t="s">
        <v>212</v>
      </c>
      <c r="C83" s="57" t="s">
        <v>211</v>
      </c>
      <c r="D83" s="57">
        <v>1</v>
      </c>
      <c r="E83" s="57">
        <v>2</v>
      </c>
      <c r="F83" s="57">
        <v>17</v>
      </c>
      <c r="G83" s="57">
        <v>2</v>
      </c>
      <c r="H83" s="54" t="s">
        <v>213</v>
      </c>
      <c r="I83" s="57" t="s">
        <v>721</v>
      </c>
      <c r="J83" s="43" t="s">
        <v>903</v>
      </c>
      <c r="K83" s="57">
        <v>20000</v>
      </c>
      <c r="L83" s="57">
        <v>10000</v>
      </c>
      <c r="M83" s="56">
        <v>2</v>
      </c>
      <c r="N83" s="57">
        <v>4</v>
      </c>
      <c r="O83" s="13">
        <v>3</v>
      </c>
    </row>
    <row r="84" spans="1:15" ht="16.5">
      <c r="A84" s="57" t="s">
        <v>213</v>
      </c>
      <c r="B84" s="57" t="s">
        <v>214</v>
      </c>
      <c r="C84" s="57" t="s">
        <v>213</v>
      </c>
      <c r="D84" s="57">
        <v>1</v>
      </c>
      <c r="E84" s="57">
        <v>2</v>
      </c>
      <c r="F84" s="57">
        <v>17</v>
      </c>
      <c r="G84" s="57">
        <v>3</v>
      </c>
      <c r="H84" s="54" t="s">
        <v>215</v>
      </c>
      <c r="I84" s="57" t="s">
        <v>722</v>
      </c>
      <c r="J84" s="43" t="s">
        <v>904</v>
      </c>
      <c r="K84" s="57">
        <v>20000</v>
      </c>
      <c r="L84" s="57">
        <v>10000</v>
      </c>
      <c r="M84" s="56">
        <v>2</v>
      </c>
      <c r="N84" s="57">
        <v>4</v>
      </c>
      <c r="O84" s="13">
        <v>3</v>
      </c>
    </row>
    <row r="85" spans="1:15" ht="16.5">
      <c r="A85" s="57" t="s">
        <v>215</v>
      </c>
      <c r="B85" s="57" t="s">
        <v>216</v>
      </c>
      <c r="C85" s="57" t="s">
        <v>215</v>
      </c>
      <c r="D85" s="57">
        <v>1</v>
      </c>
      <c r="E85" s="57">
        <v>2</v>
      </c>
      <c r="F85" s="57">
        <v>17</v>
      </c>
      <c r="G85" s="57">
        <v>4</v>
      </c>
      <c r="H85" s="54" t="s">
        <v>217</v>
      </c>
      <c r="I85" s="57" t="s">
        <v>723</v>
      </c>
      <c r="J85" s="43" t="s">
        <v>905</v>
      </c>
      <c r="K85" s="57">
        <v>20000</v>
      </c>
      <c r="L85" s="57">
        <v>10000</v>
      </c>
      <c r="M85" s="56">
        <v>2</v>
      </c>
      <c r="N85" s="57">
        <v>4</v>
      </c>
      <c r="O85" s="13">
        <v>4</v>
      </c>
    </row>
    <row r="86" spans="1:15" ht="16.5">
      <c r="A86" s="57" t="s">
        <v>217</v>
      </c>
      <c r="B86" s="57" t="s">
        <v>218</v>
      </c>
      <c r="C86" s="57" t="s">
        <v>217</v>
      </c>
      <c r="D86" s="57">
        <v>1</v>
      </c>
      <c r="E86" s="57">
        <v>2</v>
      </c>
      <c r="F86" s="57">
        <v>17</v>
      </c>
      <c r="G86" s="57">
        <v>5</v>
      </c>
      <c r="H86" s="54">
        <v>0</v>
      </c>
      <c r="I86" s="57" t="s">
        <v>724</v>
      </c>
      <c r="J86" s="43" t="s">
        <v>906</v>
      </c>
      <c r="K86" s="57">
        <v>20000</v>
      </c>
      <c r="L86" s="57">
        <v>10000</v>
      </c>
      <c r="M86" s="56">
        <v>2</v>
      </c>
      <c r="N86" s="57">
        <v>4</v>
      </c>
      <c r="O86" s="13">
        <v>4</v>
      </c>
    </row>
    <row r="87" spans="1:15" ht="16.5">
      <c r="A87" s="57" t="s">
        <v>219</v>
      </c>
      <c r="B87" s="57" t="s">
        <v>527</v>
      </c>
      <c r="C87" s="57" t="s">
        <v>219</v>
      </c>
      <c r="D87" s="57">
        <v>1</v>
      </c>
      <c r="E87" s="57">
        <v>2</v>
      </c>
      <c r="F87" s="57">
        <v>18</v>
      </c>
      <c r="G87" s="57">
        <v>1</v>
      </c>
      <c r="H87" s="54" t="s">
        <v>220</v>
      </c>
      <c r="I87" s="57" t="s">
        <v>670</v>
      </c>
      <c r="J87" s="43" t="s">
        <v>852</v>
      </c>
      <c r="K87" s="57">
        <v>20000</v>
      </c>
      <c r="L87" s="57">
        <v>10000</v>
      </c>
      <c r="M87" s="56">
        <v>2</v>
      </c>
      <c r="N87" s="57">
        <v>5</v>
      </c>
      <c r="O87" s="13">
        <v>3</v>
      </c>
    </row>
    <row r="88" spans="1:15" ht="16.5">
      <c r="A88" s="57" t="s">
        <v>220</v>
      </c>
      <c r="B88" s="57" t="s">
        <v>528</v>
      </c>
      <c r="C88" s="57" t="s">
        <v>220</v>
      </c>
      <c r="D88" s="57">
        <v>1</v>
      </c>
      <c r="E88" s="57">
        <v>2</v>
      </c>
      <c r="F88" s="57">
        <v>18</v>
      </c>
      <c r="G88" s="57">
        <v>2</v>
      </c>
      <c r="H88" s="54" t="s">
        <v>221</v>
      </c>
      <c r="I88" s="57" t="s">
        <v>671</v>
      </c>
      <c r="J88" s="43" t="s">
        <v>853</v>
      </c>
      <c r="K88" s="57">
        <v>20000</v>
      </c>
      <c r="L88" s="57">
        <v>10000</v>
      </c>
      <c r="M88" s="56">
        <v>2</v>
      </c>
      <c r="N88" s="57">
        <v>5</v>
      </c>
      <c r="O88" s="13">
        <v>3</v>
      </c>
    </row>
    <row r="89" spans="1:15" ht="16.5">
      <c r="A89" s="57" t="s">
        <v>221</v>
      </c>
      <c r="B89" s="57" t="s">
        <v>529</v>
      </c>
      <c r="C89" s="57" t="s">
        <v>221</v>
      </c>
      <c r="D89" s="57">
        <v>1</v>
      </c>
      <c r="E89" s="57">
        <v>2</v>
      </c>
      <c r="F89" s="57">
        <v>18</v>
      </c>
      <c r="G89" s="57">
        <v>3</v>
      </c>
      <c r="H89" s="54" t="s">
        <v>222</v>
      </c>
      <c r="I89" s="57" t="s">
        <v>672</v>
      </c>
      <c r="J89" s="43" t="s">
        <v>854</v>
      </c>
      <c r="K89" s="57">
        <v>20000</v>
      </c>
      <c r="L89" s="57">
        <v>10000</v>
      </c>
      <c r="M89" s="56">
        <v>2</v>
      </c>
      <c r="N89" s="57">
        <v>5</v>
      </c>
      <c r="O89" s="13">
        <v>3</v>
      </c>
    </row>
    <row r="90" spans="1:15" ht="16.5">
      <c r="A90" s="57" t="s">
        <v>222</v>
      </c>
      <c r="B90" s="57" t="s">
        <v>530</v>
      </c>
      <c r="C90" s="57" t="s">
        <v>222</v>
      </c>
      <c r="D90" s="57">
        <v>1</v>
      </c>
      <c r="E90" s="57">
        <v>2</v>
      </c>
      <c r="F90" s="57">
        <v>18</v>
      </c>
      <c r="G90" s="57">
        <v>4</v>
      </c>
      <c r="H90" s="54" t="s">
        <v>223</v>
      </c>
      <c r="I90" s="57" t="s">
        <v>673</v>
      </c>
      <c r="J90" s="43" t="s">
        <v>855</v>
      </c>
      <c r="K90" s="57">
        <v>20000</v>
      </c>
      <c r="L90" s="57">
        <v>10000</v>
      </c>
      <c r="M90" s="56">
        <v>2</v>
      </c>
      <c r="N90" s="57">
        <v>5</v>
      </c>
      <c r="O90" s="13">
        <v>4</v>
      </c>
    </row>
    <row r="91" spans="1:15" ht="16.5">
      <c r="A91" s="57" t="s">
        <v>223</v>
      </c>
      <c r="B91" s="57" t="s">
        <v>531</v>
      </c>
      <c r="C91" s="57" t="s">
        <v>223</v>
      </c>
      <c r="D91" s="57">
        <v>1</v>
      </c>
      <c r="E91" s="57">
        <v>2</v>
      </c>
      <c r="F91" s="57">
        <v>18</v>
      </c>
      <c r="G91" s="57">
        <v>5</v>
      </c>
      <c r="H91" s="54">
        <v>0</v>
      </c>
      <c r="I91" s="57" t="s">
        <v>674</v>
      </c>
      <c r="J91" s="43" t="s">
        <v>856</v>
      </c>
      <c r="K91" s="57">
        <v>20000</v>
      </c>
      <c r="L91" s="57">
        <v>10000</v>
      </c>
      <c r="M91" s="56">
        <v>2</v>
      </c>
      <c r="N91" s="57">
        <v>5</v>
      </c>
      <c r="O91" s="13">
        <v>4</v>
      </c>
    </row>
    <row r="92" spans="1:15" ht="16.5">
      <c r="A92" s="57" t="s">
        <v>224</v>
      </c>
      <c r="B92" s="57" t="s">
        <v>225</v>
      </c>
      <c r="C92" s="57" t="s">
        <v>224</v>
      </c>
      <c r="D92" s="57">
        <v>1</v>
      </c>
      <c r="E92" s="57">
        <v>2</v>
      </c>
      <c r="F92" s="57">
        <v>19</v>
      </c>
      <c r="G92" s="57">
        <v>1</v>
      </c>
      <c r="H92" s="54" t="s">
        <v>226</v>
      </c>
      <c r="I92" s="57" t="s">
        <v>675</v>
      </c>
      <c r="J92" s="43" t="s">
        <v>857</v>
      </c>
      <c r="K92" s="57">
        <v>20000</v>
      </c>
      <c r="L92" s="57">
        <v>10000</v>
      </c>
      <c r="M92" s="56">
        <v>2</v>
      </c>
      <c r="N92" s="57">
        <v>6</v>
      </c>
      <c r="O92" s="13">
        <v>3</v>
      </c>
    </row>
    <row r="93" spans="1:15" ht="16.5">
      <c r="A93" s="57" t="s">
        <v>226</v>
      </c>
      <c r="B93" s="57" t="s">
        <v>227</v>
      </c>
      <c r="C93" s="57" t="s">
        <v>226</v>
      </c>
      <c r="D93" s="57">
        <v>1</v>
      </c>
      <c r="E93" s="57">
        <v>2</v>
      </c>
      <c r="F93" s="57">
        <v>19</v>
      </c>
      <c r="G93" s="57">
        <v>2</v>
      </c>
      <c r="H93" s="54" t="s">
        <v>228</v>
      </c>
      <c r="I93" s="57" t="s">
        <v>676</v>
      </c>
      <c r="J93" s="43" t="s">
        <v>858</v>
      </c>
      <c r="K93" s="57">
        <v>20000</v>
      </c>
      <c r="L93" s="57">
        <v>10000</v>
      </c>
      <c r="M93" s="56">
        <v>2</v>
      </c>
      <c r="N93" s="57">
        <v>6</v>
      </c>
      <c r="O93" s="13">
        <v>3</v>
      </c>
    </row>
    <row r="94" spans="1:15" ht="16.5">
      <c r="A94" s="57" t="s">
        <v>228</v>
      </c>
      <c r="B94" s="57" t="s">
        <v>229</v>
      </c>
      <c r="C94" s="57" t="s">
        <v>228</v>
      </c>
      <c r="D94" s="57">
        <v>1</v>
      </c>
      <c r="E94" s="57">
        <v>2</v>
      </c>
      <c r="F94" s="57">
        <v>19</v>
      </c>
      <c r="G94" s="57">
        <v>3</v>
      </c>
      <c r="H94" s="54" t="s">
        <v>230</v>
      </c>
      <c r="I94" s="57" t="s">
        <v>677</v>
      </c>
      <c r="J94" s="43" t="s">
        <v>859</v>
      </c>
      <c r="K94" s="57">
        <v>20000</v>
      </c>
      <c r="L94" s="57">
        <v>10000</v>
      </c>
      <c r="M94" s="56">
        <v>2</v>
      </c>
      <c r="N94" s="57">
        <v>6</v>
      </c>
      <c r="O94" s="13">
        <v>3</v>
      </c>
    </row>
    <row r="95" spans="1:15" ht="16.5">
      <c r="A95" s="57" t="s">
        <v>230</v>
      </c>
      <c r="B95" s="57" t="s">
        <v>231</v>
      </c>
      <c r="C95" s="57" t="s">
        <v>230</v>
      </c>
      <c r="D95" s="57">
        <v>1</v>
      </c>
      <c r="E95" s="57">
        <v>2</v>
      </c>
      <c r="F95" s="57">
        <v>19</v>
      </c>
      <c r="G95" s="57">
        <v>4</v>
      </c>
      <c r="H95" s="54" t="s">
        <v>232</v>
      </c>
      <c r="I95" s="57" t="s">
        <v>678</v>
      </c>
      <c r="J95" s="43" t="s">
        <v>860</v>
      </c>
      <c r="K95" s="57">
        <v>20000</v>
      </c>
      <c r="L95" s="57">
        <v>10000</v>
      </c>
      <c r="M95" s="56">
        <v>2</v>
      </c>
      <c r="N95" s="57">
        <v>6</v>
      </c>
      <c r="O95" s="13">
        <v>4</v>
      </c>
    </row>
    <row r="96" spans="1:15" ht="16.5">
      <c r="A96" s="57" t="s">
        <v>232</v>
      </c>
      <c r="B96" s="57" t="s">
        <v>233</v>
      </c>
      <c r="C96" s="57" t="s">
        <v>232</v>
      </c>
      <c r="D96" s="57">
        <v>1</v>
      </c>
      <c r="E96" s="57">
        <v>2</v>
      </c>
      <c r="F96" s="57">
        <v>19</v>
      </c>
      <c r="G96" s="57">
        <v>5</v>
      </c>
      <c r="H96" s="54">
        <v>0</v>
      </c>
      <c r="I96" s="57" t="s">
        <v>679</v>
      </c>
      <c r="J96" s="43" t="s">
        <v>861</v>
      </c>
      <c r="K96" s="57">
        <v>20000</v>
      </c>
      <c r="L96" s="57">
        <v>10000</v>
      </c>
      <c r="M96" s="56">
        <v>2</v>
      </c>
      <c r="N96" s="57">
        <v>6</v>
      </c>
      <c r="O96" s="13">
        <v>4</v>
      </c>
    </row>
    <row r="97" spans="1:15" ht="16.5">
      <c r="A97" s="57" t="s">
        <v>234</v>
      </c>
      <c r="B97" s="57" t="s">
        <v>235</v>
      </c>
      <c r="C97" s="57" t="s">
        <v>234</v>
      </c>
      <c r="D97" s="57">
        <v>1</v>
      </c>
      <c r="E97" s="57">
        <v>2</v>
      </c>
      <c r="F97" s="57">
        <v>20</v>
      </c>
      <c r="G97" s="57">
        <v>1</v>
      </c>
      <c r="H97" s="54" t="s">
        <v>236</v>
      </c>
      <c r="I97" s="57" t="s">
        <v>725</v>
      </c>
      <c r="J97" s="43" t="s">
        <v>907</v>
      </c>
      <c r="K97" s="57">
        <v>20000</v>
      </c>
      <c r="L97" s="57">
        <v>10000</v>
      </c>
      <c r="M97" s="56">
        <v>2</v>
      </c>
      <c r="N97" s="57">
        <v>7</v>
      </c>
      <c r="O97" s="13">
        <v>3</v>
      </c>
    </row>
    <row r="98" spans="1:15" ht="16.5">
      <c r="A98" s="57" t="s">
        <v>236</v>
      </c>
      <c r="B98" s="57" t="s">
        <v>237</v>
      </c>
      <c r="C98" s="57" t="s">
        <v>236</v>
      </c>
      <c r="D98" s="57">
        <v>1</v>
      </c>
      <c r="E98" s="57">
        <v>2</v>
      </c>
      <c r="F98" s="57">
        <v>20</v>
      </c>
      <c r="G98" s="57">
        <v>2</v>
      </c>
      <c r="H98" s="54" t="s">
        <v>238</v>
      </c>
      <c r="I98" s="57" t="s">
        <v>726</v>
      </c>
      <c r="J98" s="43" t="s">
        <v>908</v>
      </c>
      <c r="K98" s="57">
        <v>20000</v>
      </c>
      <c r="L98" s="57">
        <v>10000</v>
      </c>
      <c r="M98" s="56">
        <v>2</v>
      </c>
      <c r="N98" s="57">
        <v>7</v>
      </c>
      <c r="O98" s="13">
        <v>3</v>
      </c>
    </row>
    <row r="99" spans="1:15" ht="16.5">
      <c r="A99" s="57" t="s">
        <v>238</v>
      </c>
      <c r="B99" s="57" t="s">
        <v>239</v>
      </c>
      <c r="C99" s="57" t="s">
        <v>238</v>
      </c>
      <c r="D99" s="57">
        <v>1</v>
      </c>
      <c r="E99" s="57">
        <v>2</v>
      </c>
      <c r="F99" s="57">
        <v>20</v>
      </c>
      <c r="G99" s="57">
        <v>3</v>
      </c>
      <c r="H99" s="54" t="s">
        <v>240</v>
      </c>
      <c r="I99" s="57" t="s">
        <v>727</v>
      </c>
      <c r="J99" s="43" t="s">
        <v>909</v>
      </c>
      <c r="K99" s="57">
        <v>20000</v>
      </c>
      <c r="L99" s="57">
        <v>10000</v>
      </c>
      <c r="M99" s="56">
        <v>2</v>
      </c>
      <c r="N99" s="57">
        <v>7</v>
      </c>
      <c r="O99" s="13">
        <v>3</v>
      </c>
    </row>
    <row r="100" spans="1:15" ht="16.5">
      <c r="A100" s="57" t="s">
        <v>240</v>
      </c>
      <c r="B100" s="57" t="s">
        <v>241</v>
      </c>
      <c r="C100" s="57" t="s">
        <v>240</v>
      </c>
      <c r="D100" s="57">
        <v>1</v>
      </c>
      <c r="E100" s="57">
        <v>2</v>
      </c>
      <c r="F100" s="57">
        <v>20</v>
      </c>
      <c r="G100" s="57">
        <v>4</v>
      </c>
      <c r="H100" s="54" t="s">
        <v>242</v>
      </c>
      <c r="I100" s="57" t="s">
        <v>728</v>
      </c>
      <c r="J100" s="43" t="s">
        <v>910</v>
      </c>
      <c r="K100" s="57">
        <v>20000</v>
      </c>
      <c r="L100" s="57">
        <v>10000</v>
      </c>
      <c r="M100" s="56">
        <v>2</v>
      </c>
      <c r="N100" s="57">
        <v>7</v>
      </c>
      <c r="O100" s="13">
        <v>4</v>
      </c>
    </row>
    <row r="101" spans="1:15" ht="16.5">
      <c r="A101" s="57" t="s">
        <v>242</v>
      </c>
      <c r="B101" s="57" t="s">
        <v>243</v>
      </c>
      <c r="C101" s="57" t="s">
        <v>242</v>
      </c>
      <c r="D101" s="57">
        <v>1</v>
      </c>
      <c r="E101" s="57">
        <v>2</v>
      </c>
      <c r="F101" s="57">
        <v>20</v>
      </c>
      <c r="G101" s="57">
        <v>5</v>
      </c>
      <c r="H101" s="54">
        <v>0</v>
      </c>
      <c r="I101" s="57" t="s">
        <v>729</v>
      </c>
      <c r="J101" s="43" t="s">
        <v>911</v>
      </c>
      <c r="K101" s="57">
        <v>20000</v>
      </c>
      <c r="L101" s="57">
        <v>10000</v>
      </c>
      <c r="M101" s="56">
        <v>2</v>
      </c>
      <c r="N101" s="57">
        <v>7</v>
      </c>
      <c r="O101" s="13">
        <v>4</v>
      </c>
    </row>
    <row r="102" spans="1:15" ht="16.5">
      <c r="A102" s="57" t="s">
        <v>244</v>
      </c>
      <c r="B102" s="57" t="s">
        <v>245</v>
      </c>
      <c r="C102" s="57" t="s">
        <v>244</v>
      </c>
      <c r="D102" s="57">
        <v>1</v>
      </c>
      <c r="E102" s="57">
        <v>2</v>
      </c>
      <c r="F102" s="57">
        <v>21</v>
      </c>
      <c r="G102" s="57">
        <v>1</v>
      </c>
      <c r="H102" s="54" t="s">
        <v>246</v>
      </c>
      <c r="I102" s="57" t="s">
        <v>730</v>
      </c>
      <c r="J102" s="43" t="s">
        <v>912</v>
      </c>
      <c r="K102" s="57">
        <v>20000</v>
      </c>
      <c r="L102" s="57">
        <v>10000</v>
      </c>
      <c r="M102" s="56">
        <v>2</v>
      </c>
      <c r="N102" s="57">
        <v>8</v>
      </c>
      <c r="O102" s="13">
        <v>3</v>
      </c>
    </row>
    <row r="103" spans="1:15" ht="16.5">
      <c r="A103" s="57" t="s">
        <v>246</v>
      </c>
      <c r="B103" s="57" t="s">
        <v>247</v>
      </c>
      <c r="C103" s="57" t="s">
        <v>246</v>
      </c>
      <c r="D103" s="57">
        <v>1</v>
      </c>
      <c r="E103" s="57">
        <v>2</v>
      </c>
      <c r="F103" s="57">
        <v>21</v>
      </c>
      <c r="G103" s="57">
        <v>2</v>
      </c>
      <c r="H103" s="54" t="s">
        <v>248</v>
      </c>
      <c r="I103" s="57" t="s">
        <v>731</v>
      </c>
      <c r="J103" s="43" t="s">
        <v>913</v>
      </c>
      <c r="K103" s="57">
        <v>20000</v>
      </c>
      <c r="L103" s="57">
        <v>10000</v>
      </c>
      <c r="M103" s="56">
        <v>2</v>
      </c>
      <c r="N103" s="57">
        <v>8</v>
      </c>
      <c r="O103" s="13">
        <v>3</v>
      </c>
    </row>
    <row r="104" spans="1:15" ht="16.5">
      <c r="A104" s="57" t="s">
        <v>248</v>
      </c>
      <c r="B104" s="57" t="s">
        <v>249</v>
      </c>
      <c r="C104" s="57" t="s">
        <v>248</v>
      </c>
      <c r="D104" s="57">
        <v>1</v>
      </c>
      <c r="E104" s="57">
        <v>2</v>
      </c>
      <c r="F104" s="57">
        <v>21</v>
      </c>
      <c r="G104" s="57">
        <v>3</v>
      </c>
      <c r="H104" s="54" t="s">
        <v>250</v>
      </c>
      <c r="I104" s="57" t="s">
        <v>732</v>
      </c>
      <c r="J104" s="43" t="s">
        <v>914</v>
      </c>
      <c r="K104" s="57">
        <v>20000</v>
      </c>
      <c r="L104" s="57">
        <v>10000</v>
      </c>
      <c r="M104" s="56">
        <v>2</v>
      </c>
      <c r="N104" s="57">
        <v>8</v>
      </c>
      <c r="O104" s="13">
        <v>3</v>
      </c>
    </row>
    <row r="105" spans="1:15" ht="16.5">
      <c r="A105" s="57" t="s">
        <v>250</v>
      </c>
      <c r="B105" s="57" t="s">
        <v>251</v>
      </c>
      <c r="C105" s="57" t="s">
        <v>250</v>
      </c>
      <c r="D105" s="57">
        <v>1</v>
      </c>
      <c r="E105" s="57">
        <v>2</v>
      </c>
      <c r="F105" s="57">
        <v>21</v>
      </c>
      <c r="G105" s="57">
        <v>4</v>
      </c>
      <c r="H105" s="54" t="s">
        <v>252</v>
      </c>
      <c r="I105" s="57" t="s">
        <v>733</v>
      </c>
      <c r="J105" s="43" t="s">
        <v>915</v>
      </c>
      <c r="K105" s="57">
        <v>20000</v>
      </c>
      <c r="L105" s="57">
        <v>10000</v>
      </c>
      <c r="M105" s="56">
        <v>2</v>
      </c>
      <c r="N105" s="57">
        <v>8</v>
      </c>
      <c r="O105" s="13">
        <v>4</v>
      </c>
    </row>
    <row r="106" spans="1:15" ht="16.5">
      <c r="A106" s="57" t="s">
        <v>252</v>
      </c>
      <c r="B106" s="57" t="s">
        <v>253</v>
      </c>
      <c r="C106" s="57" t="s">
        <v>252</v>
      </c>
      <c r="D106" s="57">
        <v>1</v>
      </c>
      <c r="E106" s="57">
        <v>2</v>
      </c>
      <c r="F106" s="57">
        <v>21</v>
      </c>
      <c r="G106" s="57">
        <v>5</v>
      </c>
      <c r="H106" s="54">
        <v>0</v>
      </c>
      <c r="I106" s="57" t="s">
        <v>734</v>
      </c>
      <c r="J106" s="43" t="s">
        <v>916</v>
      </c>
      <c r="K106" s="57">
        <v>20000</v>
      </c>
      <c r="L106" s="57">
        <v>10000</v>
      </c>
      <c r="M106" s="56">
        <v>2</v>
      </c>
      <c r="N106" s="57">
        <v>8</v>
      </c>
      <c r="O106" s="13">
        <v>4</v>
      </c>
    </row>
    <row r="107" spans="1:15" ht="16.5">
      <c r="A107" s="57" t="s">
        <v>254</v>
      </c>
      <c r="B107" s="57" t="s">
        <v>255</v>
      </c>
      <c r="C107" s="57" t="s">
        <v>254</v>
      </c>
      <c r="D107" s="57">
        <v>1</v>
      </c>
      <c r="E107" s="57">
        <v>2</v>
      </c>
      <c r="F107" s="57">
        <v>22</v>
      </c>
      <c r="G107" s="57">
        <v>1</v>
      </c>
      <c r="H107" s="54" t="s">
        <v>256</v>
      </c>
      <c r="I107" s="57" t="s">
        <v>735</v>
      </c>
      <c r="J107" s="43" t="s">
        <v>917</v>
      </c>
      <c r="K107" s="57">
        <v>20000</v>
      </c>
      <c r="L107" s="57">
        <v>10000</v>
      </c>
      <c r="M107" s="56">
        <v>2</v>
      </c>
      <c r="N107" s="57">
        <v>10</v>
      </c>
      <c r="O107" s="13">
        <v>3</v>
      </c>
    </row>
    <row r="108" spans="1:15" ht="16.5">
      <c r="A108" s="57" t="s">
        <v>256</v>
      </c>
      <c r="B108" s="57" t="s">
        <v>257</v>
      </c>
      <c r="C108" s="57" t="s">
        <v>256</v>
      </c>
      <c r="D108" s="57">
        <v>1</v>
      </c>
      <c r="E108" s="57">
        <v>2</v>
      </c>
      <c r="F108" s="57">
        <v>22</v>
      </c>
      <c r="G108" s="57">
        <v>2</v>
      </c>
      <c r="H108" s="54" t="s">
        <v>258</v>
      </c>
      <c r="I108" s="57" t="s">
        <v>736</v>
      </c>
      <c r="J108" s="43" t="s">
        <v>918</v>
      </c>
      <c r="K108" s="57">
        <v>20000</v>
      </c>
      <c r="L108" s="57">
        <v>10000</v>
      </c>
      <c r="M108" s="56">
        <v>2</v>
      </c>
      <c r="N108" s="57">
        <v>10</v>
      </c>
      <c r="O108" s="13">
        <v>3</v>
      </c>
    </row>
    <row r="109" spans="1:15" ht="16.5">
      <c r="A109" s="57" t="s">
        <v>258</v>
      </c>
      <c r="B109" s="57" t="s">
        <v>259</v>
      </c>
      <c r="C109" s="57" t="s">
        <v>258</v>
      </c>
      <c r="D109" s="57">
        <v>1</v>
      </c>
      <c r="E109" s="57">
        <v>2</v>
      </c>
      <c r="F109" s="57">
        <v>22</v>
      </c>
      <c r="G109" s="57">
        <v>3</v>
      </c>
      <c r="H109" s="54" t="s">
        <v>260</v>
      </c>
      <c r="I109" s="57" t="s">
        <v>737</v>
      </c>
      <c r="J109" s="43" t="s">
        <v>919</v>
      </c>
      <c r="K109" s="57">
        <v>20000</v>
      </c>
      <c r="L109" s="57">
        <v>10000</v>
      </c>
      <c r="M109" s="56">
        <v>2</v>
      </c>
      <c r="N109" s="57">
        <v>10</v>
      </c>
      <c r="O109" s="13">
        <v>3</v>
      </c>
    </row>
    <row r="110" spans="1:15" ht="16.5">
      <c r="A110" s="57" t="s">
        <v>260</v>
      </c>
      <c r="B110" s="57" t="s">
        <v>261</v>
      </c>
      <c r="C110" s="57" t="s">
        <v>260</v>
      </c>
      <c r="D110" s="57">
        <v>1</v>
      </c>
      <c r="E110" s="57">
        <v>2</v>
      </c>
      <c r="F110" s="57">
        <v>22</v>
      </c>
      <c r="G110" s="57">
        <v>4</v>
      </c>
      <c r="H110" s="54" t="s">
        <v>262</v>
      </c>
      <c r="I110" s="57" t="s">
        <v>738</v>
      </c>
      <c r="J110" s="43" t="s">
        <v>920</v>
      </c>
      <c r="K110" s="57">
        <v>20000</v>
      </c>
      <c r="L110" s="57">
        <v>10000</v>
      </c>
      <c r="M110" s="56">
        <v>2</v>
      </c>
      <c r="N110" s="57">
        <v>10</v>
      </c>
      <c r="O110" s="13">
        <v>4</v>
      </c>
    </row>
    <row r="111" spans="1:15" ht="16.5">
      <c r="A111" s="57" t="s">
        <v>262</v>
      </c>
      <c r="B111" s="57" t="s">
        <v>263</v>
      </c>
      <c r="C111" s="57" t="s">
        <v>262</v>
      </c>
      <c r="D111" s="57">
        <v>1</v>
      </c>
      <c r="E111" s="57">
        <v>2</v>
      </c>
      <c r="F111" s="57">
        <v>22</v>
      </c>
      <c r="G111" s="57">
        <v>5</v>
      </c>
      <c r="H111" s="54">
        <v>0</v>
      </c>
      <c r="I111" s="57" t="s">
        <v>739</v>
      </c>
      <c r="J111" s="43" t="s">
        <v>921</v>
      </c>
      <c r="K111" s="57">
        <v>20000</v>
      </c>
      <c r="L111" s="57">
        <v>10000</v>
      </c>
      <c r="M111" s="56">
        <v>2</v>
      </c>
      <c r="N111" s="57">
        <v>10</v>
      </c>
      <c r="O111" s="13">
        <v>4</v>
      </c>
    </row>
    <row r="112" spans="1:15" ht="16.5">
      <c r="A112" s="57" t="s">
        <v>264</v>
      </c>
      <c r="B112" s="57" t="s">
        <v>265</v>
      </c>
      <c r="C112" s="57" t="s">
        <v>264</v>
      </c>
      <c r="D112" s="57">
        <v>1</v>
      </c>
      <c r="E112" s="57">
        <v>2</v>
      </c>
      <c r="F112" s="57">
        <v>23</v>
      </c>
      <c r="G112" s="57">
        <v>1</v>
      </c>
      <c r="H112" s="54" t="s">
        <v>266</v>
      </c>
      <c r="I112" s="57" t="s">
        <v>740</v>
      </c>
      <c r="J112" s="43" t="s">
        <v>922</v>
      </c>
      <c r="K112" s="57">
        <v>20000</v>
      </c>
      <c r="L112" s="57">
        <v>10000</v>
      </c>
      <c r="M112" s="56">
        <v>2</v>
      </c>
      <c r="N112" s="57">
        <v>13</v>
      </c>
      <c r="O112" s="13">
        <v>3</v>
      </c>
    </row>
    <row r="113" spans="1:15" ht="16.5">
      <c r="A113" s="57" t="s">
        <v>266</v>
      </c>
      <c r="B113" s="57" t="s">
        <v>267</v>
      </c>
      <c r="C113" s="57" t="s">
        <v>266</v>
      </c>
      <c r="D113" s="57">
        <v>1</v>
      </c>
      <c r="E113" s="57">
        <v>2</v>
      </c>
      <c r="F113" s="57">
        <v>23</v>
      </c>
      <c r="G113" s="57">
        <v>2</v>
      </c>
      <c r="H113" s="54" t="s">
        <v>268</v>
      </c>
      <c r="I113" s="57" t="s">
        <v>741</v>
      </c>
      <c r="J113" s="43" t="s">
        <v>923</v>
      </c>
      <c r="K113" s="57">
        <v>20000</v>
      </c>
      <c r="L113" s="57">
        <v>10000</v>
      </c>
      <c r="M113" s="56">
        <v>2</v>
      </c>
      <c r="N113" s="57">
        <v>13</v>
      </c>
      <c r="O113" s="13">
        <v>3</v>
      </c>
    </row>
    <row r="114" spans="1:15" ht="16.5">
      <c r="A114" s="57" t="s">
        <v>268</v>
      </c>
      <c r="B114" s="57" t="s">
        <v>269</v>
      </c>
      <c r="C114" s="57" t="s">
        <v>268</v>
      </c>
      <c r="D114" s="57">
        <v>1</v>
      </c>
      <c r="E114" s="57">
        <v>2</v>
      </c>
      <c r="F114" s="57">
        <v>23</v>
      </c>
      <c r="G114" s="57">
        <v>3</v>
      </c>
      <c r="H114" s="54" t="s">
        <v>270</v>
      </c>
      <c r="I114" s="57" t="s">
        <v>742</v>
      </c>
      <c r="J114" s="43" t="s">
        <v>924</v>
      </c>
      <c r="K114" s="57">
        <v>20000</v>
      </c>
      <c r="L114" s="57">
        <v>10000</v>
      </c>
      <c r="M114" s="56">
        <v>2</v>
      </c>
      <c r="N114" s="57">
        <v>13</v>
      </c>
      <c r="O114" s="13">
        <v>3</v>
      </c>
    </row>
    <row r="115" spans="1:15" ht="16.5">
      <c r="A115" s="57" t="s">
        <v>270</v>
      </c>
      <c r="B115" s="57" t="s">
        <v>271</v>
      </c>
      <c r="C115" s="57" t="s">
        <v>270</v>
      </c>
      <c r="D115" s="57">
        <v>1</v>
      </c>
      <c r="E115" s="57">
        <v>2</v>
      </c>
      <c r="F115" s="57">
        <v>23</v>
      </c>
      <c r="G115" s="57">
        <v>4</v>
      </c>
      <c r="H115" s="54" t="s">
        <v>272</v>
      </c>
      <c r="I115" s="57" t="s">
        <v>743</v>
      </c>
      <c r="J115" s="43" t="s">
        <v>925</v>
      </c>
      <c r="K115" s="57">
        <v>20000</v>
      </c>
      <c r="L115" s="57">
        <v>10000</v>
      </c>
      <c r="M115" s="56">
        <v>2</v>
      </c>
      <c r="N115" s="57">
        <v>13</v>
      </c>
      <c r="O115" s="13">
        <v>4</v>
      </c>
    </row>
    <row r="116" spans="1:15" ht="16.5">
      <c r="A116" s="57" t="s">
        <v>272</v>
      </c>
      <c r="B116" s="57" t="s">
        <v>273</v>
      </c>
      <c r="C116" s="57" t="s">
        <v>272</v>
      </c>
      <c r="D116" s="57">
        <v>1</v>
      </c>
      <c r="E116" s="57">
        <v>2</v>
      </c>
      <c r="F116" s="57">
        <v>23</v>
      </c>
      <c r="G116" s="57">
        <v>5</v>
      </c>
      <c r="H116" s="54">
        <v>0</v>
      </c>
      <c r="I116" s="57" t="s">
        <v>744</v>
      </c>
      <c r="J116" s="43" t="s">
        <v>926</v>
      </c>
      <c r="K116" s="57">
        <v>20000</v>
      </c>
      <c r="L116" s="57">
        <v>10000</v>
      </c>
      <c r="M116" s="56">
        <v>2</v>
      </c>
      <c r="N116" s="57">
        <v>13</v>
      </c>
      <c r="O116" s="13">
        <v>4</v>
      </c>
    </row>
    <row r="117" spans="1:15" ht="16.5">
      <c r="A117" s="57" t="s">
        <v>274</v>
      </c>
      <c r="B117" s="57" t="s">
        <v>275</v>
      </c>
      <c r="C117" s="57" t="s">
        <v>274</v>
      </c>
      <c r="D117" s="57">
        <v>1</v>
      </c>
      <c r="E117" s="57">
        <v>2</v>
      </c>
      <c r="F117" s="57">
        <v>24</v>
      </c>
      <c r="G117" s="57">
        <v>1</v>
      </c>
      <c r="H117" s="54" t="s">
        <v>276</v>
      </c>
      <c r="I117" s="57" t="s">
        <v>745</v>
      </c>
      <c r="J117" s="43" t="s">
        <v>927</v>
      </c>
      <c r="K117" s="57">
        <v>20000</v>
      </c>
      <c r="L117" s="57">
        <v>10000</v>
      </c>
      <c r="M117" s="56">
        <v>2</v>
      </c>
      <c r="N117" s="57">
        <v>11</v>
      </c>
      <c r="O117" s="13">
        <v>3</v>
      </c>
    </row>
    <row r="118" spans="1:15" ht="16.5">
      <c r="A118" s="57" t="s">
        <v>276</v>
      </c>
      <c r="B118" s="57" t="s">
        <v>277</v>
      </c>
      <c r="C118" s="57" t="s">
        <v>276</v>
      </c>
      <c r="D118" s="57">
        <v>1</v>
      </c>
      <c r="E118" s="57">
        <v>2</v>
      </c>
      <c r="F118" s="57">
        <v>24</v>
      </c>
      <c r="G118" s="57">
        <v>2</v>
      </c>
      <c r="H118" s="54" t="s">
        <v>278</v>
      </c>
      <c r="I118" s="57" t="s">
        <v>746</v>
      </c>
      <c r="J118" s="43" t="s">
        <v>928</v>
      </c>
      <c r="K118" s="57">
        <v>20000</v>
      </c>
      <c r="L118" s="57">
        <v>10000</v>
      </c>
      <c r="M118" s="56">
        <v>2</v>
      </c>
      <c r="N118" s="57">
        <v>11</v>
      </c>
      <c r="O118" s="13">
        <v>3</v>
      </c>
    </row>
    <row r="119" spans="1:15" ht="16.5">
      <c r="A119" s="57" t="s">
        <v>278</v>
      </c>
      <c r="B119" s="57" t="s">
        <v>279</v>
      </c>
      <c r="C119" s="57" t="s">
        <v>278</v>
      </c>
      <c r="D119" s="57">
        <v>1</v>
      </c>
      <c r="E119" s="57">
        <v>2</v>
      </c>
      <c r="F119" s="57">
        <v>24</v>
      </c>
      <c r="G119" s="57">
        <v>3</v>
      </c>
      <c r="H119" s="54" t="s">
        <v>280</v>
      </c>
      <c r="I119" s="57" t="s">
        <v>747</v>
      </c>
      <c r="J119" s="43" t="s">
        <v>929</v>
      </c>
      <c r="K119" s="57">
        <v>20000</v>
      </c>
      <c r="L119" s="57">
        <v>10000</v>
      </c>
      <c r="M119" s="56">
        <v>2</v>
      </c>
      <c r="N119" s="57">
        <v>11</v>
      </c>
      <c r="O119" s="13">
        <v>3</v>
      </c>
    </row>
    <row r="120" spans="1:15" ht="16.5">
      <c r="A120" s="57" t="s">
        <v>280</v>
      </c>
      <c r="B120" s="57" t="s">
        <v>281</v>
      </c>
      <c r="C120" s="57" t="s">
        <v>280</v>
      </c>
      <c r="D120" s="57">
        <v>1</v>
      </c>
      <c r="E120" s="57">
        <v>2</v>
      </c>
      <c r="F120" s="57">
        <v>24</v>
      </c>
      <c r="G120" s="57">
        <v>4</v>
      </c>
      <c r="H120" s="54" t="s">
        <v>282</v>
      </c>
      <c r="I120" s="57" t="s">
        <v>748</v>
      </c>
      <c r="J120" s="43" t="s">
        <v>930</v>
      </c>
      <c r="K120" s="57">
        <v>20000</v>
      </c>
      <c r="L120" s="57">
        <v>10000</v>
      </c>
      <c r="M120" s="56">
        <v>2</v>
      </c>
      <c r="N120" s="57">
        <v>11</v>
      </c>
      <c r="O120" s="13">
        <v>4</v>
      </c>
    </row>
    <row r="121" spans="1:15" ht="16.5">
      <c r="A121" s="57" t="s">
        <v>282</v>
      </c>
      <c r="B121" s="57" t="s">
        <v>283</v>
      </c>
      <c r="C121" s="57" t="s">
        <v>282</v>
      </c>
      <c r="D121" s="57">
        <v>1</v>
      </c>
      <c r="E121" s="57">
        <v>2</v>
      </c>
      <c r="F121" s="57">
        <v>24</v>
      </c>
      <c r="G121" s="57">
        <v>5</v>
      </c>
      <c r="H121" s="54">
        <v>0</v>
      </c>
      <c r="I121" s="57" t="s">
        <v>749</v>
      </c>
      <c r="J121" s="43" t="s">
        <v>931</v>
      </c>
      <c r="K121" s="57">
        <v>20000</v>
      </c>
      <c r="L121" s="57">
        <v>10000</v>
      </c>
      <c r="M121" s="56">
        <v>2</v>
      </c>
      <c r="N121" s="57">
        <v>11</v>
      </c>
      <c r="O121" s="13">
        <v>4</v>
      </c>
    </row>
    <row r="122" spans="1:15" ht="16.5">
      <c r="A122" s="57" t="s">
        <v>284</v>
      </c>
      <c r="B122" s="57" t="s">
        <v>285</v>
      </c>
      <c r="C122" s="57" t="s">
        <v>284</v>
      </c>
      <c r="D122" s="57">
        <v>1</v>
      </c>
      <c r="E122" s="57">
        <v>2</v>
      </c>
      <c r="F122" s="57">
        <v>25</v>
      </c>
      <c r="G122" s="57">
        <v>1</v>
      </c>
      <c r="H122" s="54" t="s">
        <v>286</v>
      </c>
      <c r="I122" s="57" t="s">
        <v>750</v>
      </c>
      <c r="J122" s="43" t="s">
        <v>932</v>
      </c>
      <c r="K122" s="57">
        <v>20000</v>
      </c>
      <c r="L122" s="57">
        <v>10000</v>
      </c>
      <c r="M122" s="56">
        <v>2</v>
      </c>
      <c r="N122" s="57">
        <v>12</v>
      </c>
      <c r="O122" s="13">
        <v>3</v>
      </c>
    </row>
    <row r="123" spans="1:15" ht="16.5">
      <c r="A123" s="57" t="s">
        <v>286</v>
      </c>
      <c r="B123" s="57" t="s">
        <v>287</v>
      </c>
      <c r="C123" s="57" t="s">
        <v>286</v>
      </c>
      <c r="D123" s="57">
        <v>1</v>
      </c>
      <c r="E123" s="57">
        <v>2</v>
      </c>
      <c r="F123" s="57">
        <v>25</v>
      </c>
      <c r="G123" s="57">
        <v>2</v>
      </c>
      <c r="H123" s="54" t="s">
        <v>288</v>
      </c>
      <c r="I123" s="57" t="s">
        <v>751</v>
      </c>
      <c r="J123" s="43" t="s">
        <v>933</v>
      </c>
      <c r="K123" s="57">
        <v>20000</v>
      </c>
      <c r="L123" s="57">
        <v>10000</v>
      </c>
      <c r="M123" s="56">
        <v>2</v>
      </c>
      <c r="N123" s="57">
        <v>12</v>
      </c>
      <c r="O123" s="13">
        <v>3</v>
      </c>
    </row>
    <row r="124" spans="1:15" ht="16.5">
      <c r="A124" s="57" t="s">
        <v>288</v>
      </c>
      <c r="B124" s="57" t="s">
        <v>289</v>
      </c>
      <c r="C124" s="57" t="s">
        <v>288</v>
      </c>
      <c r="D124" s="57">
        <v>1</v>
      </c>
      <c r="E124" s="57">
        <v>2</v>
      </c>
      <c r="F124" s="57">
        <v>25</v>
      </c>
      <c r="G124" s="57">
        <v>3</v>
      </c>
      <c r="H124" s="54" t="s">
        <v>290</v>
      </c>
      <c r="I124" s="57" t="s">
        <v>752</v>
      </c>
      <c r="J124" s="43" t="s">
        <v>934</v>
      </c>
      <c r="K124" s="57">
        <v>20000</v>
      </c>
      <c r="L124" s="57">
        <v>10000</v>
      </c>
      <c r="M124" s="56">
        <v>2</v>
      </c>
      <c r="N124" s="57">
        <v>12</v>
      </c>
      <c r="O124" s="13">
        <v>3</v>
      </c>
    </row>
    <row r="125" spans="1:15" ht="16.5">
      <c r="A125" s="57" t="s">
        <v>290</v>
      </c>
      <c r="B125" s="57" t="s">
        <v>291</v>
      </c>
      <c r="C125" s="57" t="s">
        <v>290</v>
      </c>
      <c r="D125" s="57">
        <v>1</v>
      </c>
      <c r="E125" s="57">
        <v>2</v>
      </c>
      <c r="F125" s="57">
        <v>25</v>
      </c>
      <c r="G125" s="57">
        <v>4</v>
      </c>
      <c r="H125" s="54" t="s">
        <v>292</v>
      </c>
      <c r="I125" s="57" t="s">
        <v>753</v>
      </c>
      <c r="J125" s="43" t="s">
        <v>935</v>
      </c>
      <c r="K125" s="57">
        <v>20000</v>
      </c>
      <c r="L125" s="57">
        <v>10000</v>
      </c>
      <c r="M125" s="56">
        <v>2</v>
      </c>
      <c r="N125" s="57">
        <v>12</v>
      </c>
      <c r="O125" s="13">
        <v>4</v>
      </c>
    </row>
    <row r="126" spans="1:15" ht="16.5">
      <c r="A126" s="57" t="s">
        <v>292</v>
      </c>
      <c r="B126" s="57" t="s">
        <v>293</v>
      </c>
      <c r="C126" s="57" t="s">
        <v>292</v>
      </c>
      <c r="D126" s="57">
        <v>1</v>
      </c>
      <c r="E126" s="57">
        <v>2</v>
      </c>
      <c r="F126" s="57">
        <v>25</v>
      </c>
      <c r="G126" s="57">
        <v>5</v>
      </c>
      <c r="H126" s="54">
        <v>0</v>
      </c>
      <c r="I126" s="57" t="s">
        <v>754</v>
      </c>
      <c r="J126" s="43" t="s">
        <v>936</v>
      </c>
      <c r="K126" s="57">
        <v>20000</v>
      </c>
      <c r="L126" s="57">
        <v>10000</v>
      </c>
      <c r="M126" s="56">
        <v>2</v>
      </c>
      <c r="N126" s="57">
        <v>12</v>
      </c>
      <c r="O126" s="13">
        <v>4</v>
      </c>
    </row>
    <row r="127" spans="1:15" ht="16.5">
      <c r="A127" s="57" t="s">
        <v>294</v>
      </c>
      <c r="B127" s="57" t="s">
        <v>295</v>
      </c>
      <c r="C127" s="57" t="s">
        <v>294</v>
      </c>
      <c r="D127" s="57">
        <v>1</v>
      </c>
      <c r="E127" s="57">
        <v>2</v>
      </c>
      <c r="F127" s="57">
        <v>26</v>
      </c>
      <c r="G127" s="57">
        <v>1</v>
      </c>
      <c r="H127" s="54" t="s">
        <v>296</v>
      </c>
      <c r="I127" s="57" t="s">
        <v>755</v>
      </c>
      <c r="J127" s="43" t="s">
        <v>937</v>
      </c>
      <c r="K127" s="57">
        <v>20000</v>
      </c>
      <c r="L127" s="57">
        <v>10000</v>
      </c>
      <c r="M127" s="56">
        <v>2</v>
      </c>
      <c r="N127" s="57">
        <v>9</v>
      </c>
      <c r="O127" s="13">
        <v>3</v>
      </c>
    </row>
    <row r="128" spans="1:15" ht="16.5">
      <c r="A128" s="57" t="s">
        <v>296</v>
      </c>
      <c r="B128" s="57" t="s">
        <v>297</v>
      </c>
      <c r="C128" s="57" t="s">
        <v>296</v>
      </c>
      <c r="D128" s="57">
        <v>1</v>
      </c>
      <c r="E128" s="57">
        <v>2</v>
      </c>
      <c r="F128" s="57">
        <v>26</v>
      </c>
      <c r="G128" s="57">
        <v>2</v>
      </c>
      <c r="H128" s="54" t="s">
        <v>298</v>
      </c>
      <c r="I128" s="57" t="s">
        <v>756</v>
      </c>
      <c r="J128" s="43" t="s">
        <v>938</v>
      </c>
      <c r="K128" s="57">
        <v>20000</v>
      </c>
      <c r="L128" s="57">
        <v>10000</v>
      </c>
      <c r="M128" s="56">
        <v>2</v>
      </c>
      <c r="N128" s="57">
        <v>9</v>
      </c>
      <c r="O128" s="13">
        <v>3</v>
      </c>
    </row>
    <row r="129" spans="1:15" ht="16.5">
      <c r="A129" s="57" t="s">
        <v>298</v>
      </c>
      <c r="B129" s="57" t="s">
        <v>299</v>
      </c>
      <c r="C129" s="57" t="s">
        <v>298</v>
      </c>
      <c r="D129" s="57">
        <v>1</v>
      </c>
      <c r="E129" s="57">
        <v>2</v>
      </c>
      <c r="F129" s="57">
        <v>26</v>
      </c>
      <c r="G129" s="57">
        <v>3</v>
      </c>
      <c r="H129" s="54" t="s">
        <v>300</v>
      </c>
      <c r="I129" s="57" t="s">
        <v>757</v>
      </c>
      <c r="J129" s="43" t="s">
        <v>939</v>
      </c>
      <c r="K129" s="57">
        <v>20000</v>
      </c>
      <c r="L129" s="57">
        <v>10000</v>
      </c>
      <c r="M129" s="56">
        <v>2</v>
      </c>
      <c r="N129" s="57">
        <v>9</v>
      </c>
      <c r="O129" s="13">
        <v>3</v>
      </c>
    </row>
    <row r="130" spans="1:15" ht="16.5">
      <c r="A130" s="57" t="s">
        <v>300</v>
      </c>
      <c r="B130" s="57" t="s">
        <v>301</v>
      </c>
      <c r="C130" s="57" t="s">
        <v>300</v>
      </c>
      <c r="D130" s="57">
        <v>1</v>
      </c>
      <c r="E130" s="57">
        <v>2</v>
      </c>
      <c r="F130" s="57">
        <v>26</v>
      </c>
      <c r="G130" s="57">
        <v>4</v>
      </c>
      <c r="H130" s="54" t="s">
        <v>302</v>
      </c>
      <c r="I130" s="57" t="s">
        <v>758</v>
      </c>
      <c r="J130" s="43" t="s">
        <v>940</v>
      </c>
      <c r="K130" s="57">
        <v>20000</v>
      </c>
      <c r="L130" s="57">
        <v>10000</v>
      </c>
      <c r="M130" s="56">
        <v>2</v>
      </c>
      <c r="N130" s="57">
        <v>9</v>
      </c>
      <c r="O130" s="13">
        <v>4</v>
      </c>
    </row>
    <row r="131" spans="1:15" ht="16.5">
      <c r="A131" s="57" t="s">
        <v>302</v>
      </c>
      <c r="B131" s="57" t="s">
        <v>303</v>
      </c>
      <c r="C131" s="57" t="s">
        <v>302</v>
      </c>
      <c r="D131" s="57">
        <v>1</v>
      </c>
      <c r="E131" s="57">
        <v>2</v>
      </c>
      <c r="F131" s="57">
        <v>26</v>
      </c>
      <c r="G131" s="57">
        <v>5</v>
      </c>
      <c r="H131" s="54">
        <v>0</v>
      </c>
      <c r="I131" s="57" t="s">
        <v>710</v>
      </c>
      <c r="J131" s="43" t="s">
        <v>892</v>
      </c>
      <c r="K131" s="57">
        <v>20000</v>
      </c>
      <c r="L131" s="57">
        <v>10000</v>
      </c>
      <c r="M131" s="56">
        <v>2</v>
      </c>
      <c r="N131" s="57">
        <v>9</v>
      </c>
      <c r="O131" s="13">
        <v>4</v>
      </c>
    </row>
    <row r="132" spans="1:15" ht="16.5">
      <c r="A132" s="57" t="s">
        <v>304</v>
      </c>
      <c r="B132" s="57" t="s">
        <v>305</v>
      </c>
      <c r="C132" s="57" t="s">
        <v>304</v>
      </c>
      <c r="D132" s="57">
        <v>1</v>
      </c>
      <c r="E132" s="57">
        <v>3</v>
      </c>
      <c r="F132" s="57">
        <v>27</v>
      </c>
      <c r="G132" s="57">
        <v>1</v>
      </c>
      <c r="H132" s="54" t="s">
        <v>306</v>
      </c>
      <c r="I132" s="57" t="s">
        <v>759</v>
      </c>
      <c r="J132" s="43" t="s">
        <v>941</v>
      </c>
      <c r="K132" s="57">
        <v>20000</v>
      </c>
      <c r="L132" s="57">
        <v>10000</v>
      </c>
      <c r="M132" s="56">
        <v>2</v>
      </c>
      <c r="N132" s="57">
        <v>1</v>
      </c>
      <c r="O132" s="13">
        <v>3</v>
      </c>
    </row>
    <row r="133" spans="1:15" ht="16.5">
      <c r="A133" s="57" t="s">
        <v>306</v>
      </c>
      <c r="B133" s="57" t="s">
        <v>307</v>
      </c>
      <c r="C133" s="57" t="s">
        <v>306</v>
      </c>
      <c r="D133" s="57">
        <v>1</v>
      </c>
      <c r="E133" s="57">
        <v>3</v>
      </c>
      <c r="F133" s="57">
        <v>27</v>
      </c>
      <c r="G133" s="57">
        <v>2</v>
      </c>
      <c r="H133" s="54" t="s">
        <v>308</v>
      </c>
      <c r="I133" s="57" t="s">
        <v>760</v>
      </c>
      <c r="J133" s="43" t="s">
        <v>942</v>
      </c>
      <c r="K133" s="57">
        <v>20000</v>
      </c>
      <c r="L133" s="57">
        <v>10000</v>
      </c>
      <c r="M133" s="56">
        <v>2</v>
      </c>
      <c r="N133" s="57">
        <v>1</v>
      </c>
      <c r="O133" s="13">
        <v>3</v>
      </c>
    </row>
    <row r="134" spans="1:15" ht="16.5">
      <c r="A134" s="57" t="s">
        <v>308</v>
      </c>
      <c r="B134" s="57" t="s">
        <v>309</v>
      </c>
      <c r="C134" s="57" t="s">
        <v>308</v>
      </c>
      <c r="D134" s="57">
        <v>1</v>
      </c>
      <c r="E134" s="57">
        <v>3</v>
      </c>
      <c r="F134" s="57">
        <v>27</v>
      </c>
      <c r="G134" s="57">
        <v>3</v>
      </c>
      <c r="H134" s="54" t="s">
        <v>310</v>
      </c>
      <c r="I134" s="57" t="s">
        <v>761</v>
      </c>
      <c r="J134" s="43" t="s">
        <v>943</v>
      </c>
      <c r="K134" s="57">
        <v>20000</v>
      </c>
      <c r="L134" s="57">
        <v>10000</v>
      </c>
      <c r="M134" s="56">
        <v>2</v>
      </c>
      <c r="N134" s="57">
        <v>1</v>
      </c>
      <c r="O134" s="13">
        <v>3</v>
      </c>
    </row>
    <row r="135" spans="1:15" ht="16.5">
      <c r="A135" s="57" t="s">
        <v>310</v>
      </c>
      <c r="B135" s="57" t="s">
        <v>311</v>
      </c>
      <c r="C135" s="57" t="s">
        <v>310</v>
      </c>
      <c r="D135" s="57">
        <v>1</v>
      </c>
      <c r="E135" s="57">
        <v>3</v>
      </c>
      <c r="F135" s="57">
        <v>27</v>
      </c>
      <c r="G135" s="57">
        <v>4</v>
      </c>
      <c r="H135" s="54" t="s">
        <v>312</v>
      </c>
      <c r="I135" s="57" t="s">
        <v>762</v>
      </c>
      <c r="J135" s="43" t="s">
        <v>944</v>
      </c>
      <c r="K135" s="57">
        <v>20000</v>
      </c>
      <c r="L135" s="57">
        <v>10000</v>
      </c>
      <c r="M135" s="56">
        <v>2</v>
      </c>
      <c r="N135" s="57">
        <v>1</v>
      </c>
      <c r="O135" s="13">
        <v>4</v>
      </c>
    </row>
    <row r="136" spans="1:15" ht="16.5">
      <c r="A136" s="57" t="s">
        <v>312</v>
      </c>
      <c r="B136" s="57" t="s">
        <v>313</v>
      </c>
      <c r="C136" s="57" t="s">
        <v>312</v>
      </c>
      <c r="D136" s="57">
        <v>1</v>
      </c>
      <c r="E136" s="57">
        <v>3</v>
      </c>
      <c r="F136" s="57">
        <v>27</v>
      </c>
      <c r="G136" s="57">
        <v>5</v>
      </c>
      <c r="H136" s="54">
        <v>0</v>
      </c>
      <c r="I136" s="57" t="s">
        <v>763</v>
      </c>
      <c r="J136" s="43" t="s">
        <v>945</v>
      </c>
      <c r="K136" s="57">
        <v>20000</v>
      </c>
      <c r="L136" s="57">
        <v>10000</v>
      </c>
      <c r="M136" s="56">
        <v>2</v>
      </c>
      <c r="N136" s="57">
        <v>1</v>
      </c>
      <c r="O136" s="13">
        <v>4</v>
      </c>
    </row>
    <row r="137" spans="1:15" ht="16.5">
      <c r="A137" s="57" t="s">
        <v>314</v>
      </c>
      <c r="B137" s="57" t="s">
        <v>315</v>
      </c>
      <c r="C137" s="57" t="s">
        <v>314</v>
      </c>
      <c r="D137" s="57">
        <v>1</v>
      </c>
      <c r="E137" s="57">
        <v>3</v>
      </c>
      <c r="F137" s="57">
        <v>28</v>
      </c>
      <c r="G137" s="57">
        <v>1</v>
      </c>
      <c r="H137" s="54" t="s">
        <v>316</v>
      </c>
      <c r="I137" s="57" t="s">
        <v>715</v>
      </c>
      <c r="J137" s="43" t="s">
        <v>897</v>
      </c>
      <c r="K137" s="57">
        <v>20000</v>
      </c>
      <c r="L137" s="57">
        <v>10000</v>
      </c>
      <c r="M137" s="56">
        <v>2</v>
      </c>
      <c r="N137" s="57">
        <v>2</v>
      </c>
      <c r="O137" s="13">
        <v>3</v>
      </c>
    </row>
    <row r="138" spans="1:15" ht="16.5">
      <c r="A138" s="57" t="s">
        <v>316</v>
      </c>
      <c r="B138" s="57" t="s">
        <v>317</v>
      </c>
      <c r="C138" s="57" t="s">
        <v>316</v>
      </c>
      <c r="D138" s="57">
        <v>1</v>
      </c>
      <c r="E138" s="57">
        <v>3</v>
      </c>
      <c r="F138" s="57">
        <v>28</v>
      </c>
      <c r="G138" s="57">
        <v>2</v>
      </c>
      <c r="H138" s="54" t="s">
        <v>318</v>
      </c>
      <c r="I138" s="57" t="s">
        <v>716</v>
      </c>
      <c r="J138" s="43" t="s">
        <v>898</v>
      </c>
      <c r="K138" s="57">
        <v>20000</v>
      </c>
      <c r="L138" s="57">
        <v>10000</v>
      </c>
      <c r="M138" s="56">
        <v>2</v>
      </c>
      <c r="N138" s="57">
        <v>2</v>
      </c>
      <c r="O138" s="13">
        <v>3</v>
      </c>
    </row>
    <row r="139" spans="1:15" ht="16.5">
      <c r="A139" s="57" t="s">
        <v>318</v>
      </c>
      <c r="B139" s="57" t="s">
        <v>319</v>
      </c>
      <c r="C139" s="57" t="s">
        <v>318</v>
      </c>
      <c r="D139" s="57">
        <v>1</v>
      </c>
      <c r="E139" s="57">
        <v>3</v>
      </c>
      <c r="F139" s="57">
        <v>28</v>
      </c>
      <c r="G139" s="57">
        <v>3</v>
      </c>
      <c r="H139" s="54" t="s">
        <v>320</v>
      </c>
      <c r="I139" s="57" t="s">
        <v>717</v>
      </c>
      <c r="J139" s="43" t="s">
        <v>899</v>
      </c>
      <c r="K139" s="57">
        <v>20000</v>
      </c>
      <c r="L139" s="57">
        <v>10000</v>
      </c>
      <c r="M139" s="56">
        <v>2</v>
      </c>
      <c r="N139" s="57">
        <v>2</v>
      </c>
      <c r="O139" s="13">
        <v>3</v>
      </c>
    </row>
    <row r="140" spans="1:15" ht="16.5">
      <c r="A140" s="57" t="s">
        <v>320</v>
      </c>
      <c r="B140" s="57" t="s">
        <v>321</v>
      </c>
      <c r="C140" s="57" t="s">
        <v>320</v>
      </c>
      <c r="D140" s="57">
        <v>1</v>
      </c>
      <c r="E140" s="57">
        <v>3</v>
      </c>
      <c r="F140" s="57">
        <v>28</v>
      </c>
      <c r="G140" s="57">
        <v>4</v>
      </c>
      <c r="H140" s="54" t="s">
        <v>322</v>
      </c>
      <c r="I140" s="57" t="s">
        <v>718</v>
      </c>
      <c r="J140" s="43" t="s">
        <v>900</v>
      </c>
      <c r="K140" s="57">
        <v>20000</v>
      </c>
      <c r="L140" s="57">
        <v>10000</v>
      </c>
      <c r="M140" s="56">
        <v>2</v>
      </c>
      <c r="N140" s="57">
        <v>2</v>
      </c>
      <c r="O140" s="13">
        <v>4</v>
      </c>
    </row>
    <row r="141" spans="1:15" ht="16.5">
      <c r="A141" s="57" t="s">
        <v>322</v>
      </c>
      <c r="B141" s="57" t="s">
        <v>323</v>
      </c>
      <c r="C141" s="57" t="s">
        <v>322</v>
      </c>
      <c r="D141" s="57">
        <v>1</v>
      </c>
      <c r="E141" s="57">
        <v>3</v>
      </c>
      <c r="F141" s="57">
        <v>28</v>
      </c>
      <c r="G141" s="57">
        <v>5</v>
      </c>
      <c r="H141" s="54">
        <v>0</v>
      </c>
      <c r="I141" s="57" t="s">
        <v>719</v>
      </c>
      <c r="J141" s="43" t="s">
        <v>901</v>
      </c>
      <c r="K141" s="57">
        <v>20000</v>
      </c>
      <c r="L141" s="57">
        <v>10000</v>
      </c>
      <c r="M141" s="56">
        <v>2</v>
      </c>
      <c r="N141" s="57">
        <v>2</v>
      </c>
      <c r="O141" s="13">
        <v>4</v>
      </c>
    </row>
    <row r="142" spans="1:15" ht="16.5">
      <c r="A142" s="57" t="s">
        <v>324</v>
      </c>
      <c r="B142" s="57" t="s">
        <v>325</v>
      </c>
      <c r="C142" s="57" t="s">
        <v>324</v>
      </c>
      <c r="D142" s="57">
        <v>1</v>
      </c>
      <c r="E142" s="57">
        <v>3</v>
      </c>
      <c r="F142" s="57">
        <v>29</v>
      </c>
      <c r="G142" s="57">
        <v>1</v>
      </c>
      <c r="H142" s="54" t="s">
        <v>326</v>
      </c>
      <c r="I142" s="57" t="s">
        <v>764</v>
      </c>
      <c r="J142" s="43" t="s">
        <v>946</v>
      </c>
      <c r="K142" s="57">
        <v>20000</v>
      </c>
      <c r="L142" s="57">
        <v>10000</v>
      </c>
      <c r="M142" s="56">
        <v>2</v>
      </c>
      <c r="N142" s="57">
        <v>3</v>
      </c>
      <c r="O142" s="13">
        <v>3</v>
      </c>
    </row>
    <row r="143" spans="1:15" ht="16.5">
      <c r="A143" s="57" t="s">
        <v>326</v>
      </c>
      <c r="B143" s="57" t="s">
        <v>327</v>
      </c>
      <c r="C143" s="57" t="s">
        <v>326</v>
      </c>
      <c r="D143" s="57">
        <v>1</v>
      </c>
      <c r="E143" s="57">
        <v>3</v>
      </c>
      <c r="F143" s="57">
        <v>29</v>
      </c>
      <c r="G143" s="57">
        <v>2</v>
      </c>
      <c r="H143" s="54" t="s">
        <v>328</v>
      </c>
      <c r="I143" s="57" t="s">
        <v>765</v>
      </c>
      <c r="J143" s="43" t="s">
        <v>947</v>
      </c>
      <c r="K143" s="57">
        <v>20000</v>
      </c>
      <c r="L143" s="57">
        <v>10000</v>
      </c>
      <c r="M143" s="56">
        <v>2</v>
      </c>
      <c r="N143" s="57">
        <v>3</v>
      </c>
      <c r="O143" s="13">
        <v>3</v>
      </c>
    </row>
    <row r="144" spans="1:15" ht="16.5">
      <c r="A144" s="57" t="s">
        <v>328</v>
      </c>
      <c r="B144" s="57" t="s">
        <v>329</v>
      </c>
      <c r="C144" s="57" t="s">
        <v>328</v>
      </c>
      <c r="D144" s="57">
        <v>1</v>
      </c>
      <c r="E144" s="57">
        <v>3</v>
      </c>
      <c r="F144" s="57">
        <v>29</v>
      </c>
      <c r="G144" s="57">
        <v>3</v>
      </c>
      <c r="H144" s="54" t="s">
        <v>330</v>
      </c>
      <c r="I144" s="57" t="s">
        <v>766</v>
      </c>
      <c r="J144" s="43" t="s">
        <v>948</v>
      </c>
      <c r="K144" s="57">
        <v>20000</v>
      </c>
      <c r="L144" s="57">
        <v>10000</v>
      </c>
      <c r="M144" s="56">
        <v>2</v>
      </c>
      <c r="N144" s="57">
        <v>3</v>
      </c>
      <c r="O144" s="13">
        <v>3</v>
      </c>
    </row>
    <row r="145" spans="1:15" ht="16.5">
      <c r="A145" s="57" t="s">
        <v>330</v>
      </c>
      <c r="B145" s="57" t="s">
        <v>331</v>
      </c>
      <c r="C145" s="57" t="s">
        <v>330</v>
      </c>
      <c r="D145" s="57">
        <v>1</v>
      </c>
      <c r="E145" s="57">
        <v>3</v>
      </c>
      <c r="F145" s="57">
        <v>29</v>
      </c>
      <c r="G145" s="57">
        <v>4</v>
      </c>
      <c r="H145" s="54" t="s">
        <v>332</v>
      </c>
      <c r="I145" s="57" t="s">
        <v>767</v>
      </c>
      <c r="J145" s="43" t="s">
        <v>949</v>
      </c>
      <c r="K145" s="57">
        <v>20000</v>
      </c>
      <c r="L145" s="57">
        <v>10000</v>
      </c>
      <c r="M145" s="56">
        <v>2</v>
      </c>
      <c r="N145" s="57">
        <v>3</v>
      </c>
      <c r="O145" s="13">
        <v>4</v>
      </c>
    </row>
    <row r="146" spans="1:15" ht="16.5">
      <c r="A146" s="57" t="s">
        <v>332</v>
      </c>
      <c r="B146" s="57" t="s">
        <v>333</v>
      </c>
      <c r="C146" s="57" t="s">
        <v>332</v>
      </c>
      <c r="D146" s="57">
        <v>1</v>
      </c>
      <c r="E146" s="57">
        <v>3</v>
      </c>
      <c r="F146" s="57">
        <v>29</v>
      </c>
      <c r="G146" s="57">
        <v>5</v>
      </c>
      <c r="H146" s="54">
        <v>0</v>
      </c>
      <c r="I146" s="57" t="s">
        <v>768</v>
      </c>
      <c r="J146" s="43" t="s">
        <v>950</v>
      </c>
      <c r="K146" s="57">
        <v>20000</v>
      </c>
      <c r="L146" s="57">
        <v>10000</v>
      </c>
      <c r="M146" s="56">
        <v>2</v>
      </c>
      <c r="N146" s="57">
        <v>3</v>
      </c>
      <c r="O146" s="13">
        <v>4</v>
      </c>
    </row>
    <row r="147" spans="1:15" ht="16.5">
      <c r="A147" s="57" t="s">
        <v>334</v>
      </c>
      <c r="B147" s="57" t="s">
        <v>335</v>
      </c>
      <c r="C147" s="57" t="s">
        <v>334</v>
      </c>
      <c r="D147" s="57">
        <v>1</v>
      </c>
      <c r="E147" s="57">
        <v>3</v>
      </c>
      <c r="F147" s="57">
        <v>30</v>
      </c>
      <c r="G147" s="57">
        <v>1</v>
      </c>
      <c r="H147" s="54" t="s">
        <v>336</v>
      </c>
      <c r="I147" s="57" t="s">
        <v>665</v>
      </c>
      <c r="J147" s="43" t="s">
        <v>847</v>
      </c>
      <c r="K147" s="57">
        <v>20000</v>
      </c>
      <c r="L147" s="57">
        <v>10000</v>
      </c>
      <c r="M147" s="56">
        <v>2</v>
      </c>
      <c r="N147" s="57">
        <v>4</v>
      </c>
      <c r="O147" s="13">
        <v>3</v>
      </c>
    </row>
    <row r="148" spans="1:15" ht="16.5">
      <c r="A148" s="57" t="s">
        <v>336</v>
      </c>
      <c r="B148" s="57" t="s">
        <v>337</v>
      </c>
      <c r="C148" s="57" t="s">
        <v>336</v>
      </c>
      <c r="D148" s="57">
        <v>1</v>
      </c>
      <c r="E148" s="57">
        <v>3</v>
      </c>
      <c r="F148" s="57">
        <v>30</v>
      </c>
      <c r="G148" s="57">
        <v>2</v>
      </c>
      <c r="H148" s="54" t="s">
        <v>338</v>
      </c>
      <c r="I148" s="57" t="s">
        <v>666</v>
      </c>
      <c r="J148" s="43" t="s">
        <v>848</v>
      </c>
      <c r="K148" s="57">
        <v>20000</v>
      </c>
      <c r="L148" s="57">
        <v>10000</v>
      </c>
      <c r="M148" s="56">
        <v>2</v>
      </c>
      <c r="N148" s="57">
        <v>4</v>
      </c>
      <c r="O148" s="13">
        <v>3</v>
      </c>
    </row>
    <row r="149" spans="1:15" ht="16.5">
      <c r="A149" s="57" t="s">
        <v>338</v>
      </c>
      <c r="B149" s="57" t="s">
        <v>339</v>
      </c>
      <c r="C149" s="57" t="s">
        <v>338</v>
      </c>
      <c r="D149" s="57">
        <v>1</v>
      </c>
      <c r="E149" s="57">
        <v>3</v>
      </c>
      <c r="F149" s="57">
        <v>30</v>
      </c>
      <c r="G149" s="57">
        <v>3</v>
      </c>
      <c r="H149" s="54" t="s">
        <v>340</v>
      </c>
      <c r="I149" s="57" t="s">
        <v>667</v>
      </c>
      <c r="J149" s="43" t="s">
        <v>849</v>
      </c>
      <c r="K149" s="57">
        <v>20000</v>
      </c>
      <c r="L149" s="57">
        <v>10000</v>
      </c>
      <c r="M149" s="56">
        <v>2</v>
      </c>
      <c r="N149" s="57">
        <v>4</v>
      </c>
      <c r="O149" s="13">
        <v>3</v>
      </c>
    </row>
    <row r="150" spans="1:15" ht="16.5">
      <c r="A150" s="57" t="s">
        <v>340</v>
      </c>
      <c r="B150" s="57" t="s">
        <v>341</v>
      </c>
      <c r="C150" s="57" t="s">
        <v>340</v>
      </c>
      <c r="D150" s="57">
        <v>1</v>
      </c>
      <c r="E150" s="57">
        <v>3</v>
      </c>
      <c r="F150" s="57">
        <v>30</v>
      </c>
      <c r="G150" s="57">
        <v>4</v>
      </c>
      <c r="H150" s="54" t="s">
        <v>342</v>
      </c>
      <c r="I150" s="57" t="s">
        <v>668</v>
      </c>
      <c r="J150" s="43" t="s">
        <v>850</v>
      </c>
      <c r="K150" s="57">
        <v>20000</v>
      </c>
      <c r="L150" s="57">
        <v>10000</v>
      </c>
      <c r="M150" s="56">
        <v>2</v>
      </c>
      <c r="N150" s="57">
        <v>4</v>
      </c>
      <c r="O150" s="13">
        <v>4</v>
      </c>
    </row>
    <row r="151" spans="1:15" ht="16.5">
      <c r="A151" s="57" t="s">
        <v>342</v>
      </c>
      <c r="B151" s="57" t="s">
        <v>343</v>
      </c>
      <c r="C151" s="57" t="s">
        <v>342</v>
      </c>
      <c r="D151" s="57">
        <v>1</v>
      </c>
      <c r="E151" s="57">
        <v>3</v>
      </c>
      <c r="F151" s="57">
        <v>30</v>
      </c>
      <c r="G151" s="57">
        <v>5</v>
      </c>
      <c r="H151" s="54">
        <v>0</v>
      </c>
      <c r="I151" s="57" t="s">
        <v>669</v>
      </c>
      <c r="J151" s="43" t="s">
        <v>851</v>
      </c>
      <c r="K151" s="57">
        <v>20000</v>
      </c>
      <c r="L151" s="57">
        <v>10000</v>
      </c>
      <c r="M151" s="56">
        <v>2</v>
      </c>
      <c r="N151" s="57">
        <v>4</v>
      </c>
      <c r="O151" s="13">
        <v>4</v>
      </c>
    </row>
    <row r="152" spans="1:15" ht="16.5">
      <c r="A152" s="57" t="s">
        <v>344</v>
      </c>
      <c r="B152" s="57" t="s">
        <v>532</v>
      </c>
      <c r="C152" s="57" t="s">
        <v>344</v>
      </c>
      <c r="D152" s="57">
        <v>1</v>
      </c>
      <c r="E152" s="57">
        <v>3</v>
      </c>
      <c r="F152" s="57">
        <v>31</v>
      </c>
      <c r="G152" s="57">
        <v>1</v>
      </c>
      <c r="H152" s="54" t="s">
        <v>345</v>
      </c>
      <c r="I152" s="57" t="s">
        <v>769</v>
      </c>
      <c r="J152" s="43" t="s">
        <v>951</v>
      </c>
      <c r="K152" s="57">
        <v>20000</v>
      </c>
      <c r="L152" s="57">
        <v>10000</v>
      </c>
      <c r="M152" s="56">
        <v>2</v>
      </c>
      <c r="N152" s="57">
        <v>5</v>
      </c>
      <c r="O152" s="13">
        <v>3</v>
      </c>
    </row>
    <row r="153" spans="1:15" ht="16.5">
      <c r="A153" s="57" t="s">
        <v>345</v>
      </c>
      <c r="B153" s="57" t="s">
        <v>533</v>
      </c>
      <c r="C153" s="57" t="s">
        <v>345</v>
      </c>
      <c r="D153" s="57">
        <v>1</v>
      </c>
      <c r="E153" s="57">
        <v>3</v>
      </c>
      <c r="F153" s="57">
        <v>31</v>
      </c>
      <c r="G153" s="57">
        <v>2</v>
      </c>
      <c r="H153" s="54" t="s">
        <v>346</v>
      </c>
      <c r="I153" s="57" t="s">
        <v>770</v>
      </c>
      <c r="J153" s="43" t="s">
        <v>952</v>
      </c>
      <c r="K153" s="57">
        <v>20000</v>
      </c>
      <c r="L153" s="57">
        <v>10000</v>
      </c>
      <c r="M153" s="56">
        <v>2</v>
      </c>
      <c r="N153" s="57">
        <v>5</v>
      </c>
      <c r="O153" s="13">
        <v>3</v>
      </c>
    </row>
    <row r="154" spans="1:15" ht="16.5">
      <c r="A154" s="57" t="s">
        <v>346</v>
      </c>
      <c r="B154" s="57" t="s">
        <v>534</v>
      </c>
      <c r="C154" s="57" t="s">
        <v>346</v>
      </c>
      <c r="D154" s="57">
        <v>1</v>
      </c>
      <c r="E154" s="57">
        <v>3</v>
      </c>
      <c r="F154" s="57">
        <v>31</v>
      </c>
      <c r="G154" s="57">
        <v>3</v>
      </c>
      <c r="H154" s="54" t="s">
        <v>347</v>
      </c>
      <c r="I154" s="57" t="s">
        <v>771</v>
      </c>
      <c r="J154" s="43" t="s">
        <v>953</v>
      </c>
      <c r="K154" s="57">
        <v>20000</v>
      </c>
      <c r="L154" s="57">
        <v>10000</v>
      </c>
      <c r="M154" s="56">
        <v>2</v>
      </c>
      <c r="N154" s="57">
        <v>5</v>
      </c>
      <c r="O154" s="13">
        <v>3</v>
      </c>
    </row>
    <row r="155" spans="1:15" ht="16.5">
      <c r="A155" s="57" t="s">
        <v>347</v>
      </c>
      <c r="B155" s="57" t="s">
        <v>535</v>
      </c>
      <c r="C155" s="57" t="s">
        <v>347</v>
      </c>
      <c r="D155" s="57">
        <v>1</v>
      </c>
      <c r="E155" s="57">
        <v>3</v>
      </c>
      <c r="F155" s="57">
        <v>31</v>
      </c>
      <c r="G155" s="57">
        <v>4</v>
      </c>
      <c r="H155" s="54" t="s">
        <v>348</v>
      </c>
      <c r="I155" s="57" t="s">
        <v>772</v>
      </c>
      <c r="J155" s="43" t="s">
        <v>954</v>
      </c>
      <c r="K155" s="57">
        <v>20000</v>
      </c>
      <c r="L155" s="57">
        <v>10000</v>
      </c>
      <c r="M155" s="56">
        <v>2</v>
      </c>
      <c r="N155" s="57">
        <v>5</v>
      </c>
      <c r="O155" s="13">
        <v>4</v>
      </c>
    </row>
    <row r="156" spans="1:15" ht="16.5">
      <c r="A156" s="57" t="s">
        <v>348</v>
      </c>
      <c r="B156" s="57" t="s">
        <v>536</v>
      </c>
      <c r="C156" s="57" t="s">
        <v>348</v>
      </c>
      <c r="D156" s="57">
        <v>1</v>
      </c>
      <c r="E156" s="57">
        <v>3</v>
      </c>
      <c r="F156" s="57">
        <v>31</v>
      </c>
      <c r="G156" s="57">
        <v>5</v>
      </c>
      <c r="H156" s="54">
        <v>0</v>
      </c>
      <c r="I156" s="57" t="s">
        <v>773</v>
      </c>
      <c r="J156" s="43" t="s">
        <v>955</v>
      </c>
      <c r="K156" s="57">
        <v>20000</v>
      </c>
      <c r="L156" s="57">
        <v>10000</v>
      </c>
      <c r="M156" s="56">
        <v>2</v>
      </c>
      <c r="N156" s="57">
        <v>5</v>
      </c>
      <c r="O156" s="13">
        <v>4</v>
      </c>
    </row>
    <row r="157" spans="1:15" ht="16.5">
      <c r="A157" s="57" t="s">
        <v>349</v>
      </c>
      <c r="B157" s="57" t="s">
        <v>350</v>
      </c>
      <c r="C157" s="57" t="s">
        <v>349</v>
      </c>
      <c r="D157" s="57">
        <v>1</v>
      </c>
      <c r="E157" s="57">
        <v>3</v>
      </c>
      <c r="F157" s="57">
        <v>32</v>
      </c>
      <c r="G157" s="57">
        <v>1</v>
      </c>
      <c r="H157" s="54" t="s">
        <v>351</v>
      </c>
      <c r="I157" s="57" t="s">
        <v>774</v>
      </c>
      <c r="J157" s="43" t="s">
        <v>956</v>
      </c>
      <c r="K157" s="57">
        <v>20000</v>
      </c>
      <c r="L157" s="57">
        <v>10000</v>
      </c>
      <c r="M157" s="56">
        <v>2</v>
      </c>
      <c r="N157" s="57">
        <v>6</v>
      </c>
      <c r="O157" s="13">
        <v>3</v>
      </c>
    </row>
    <row r="158" spans="1:15" ht="16.5">
      <c r="A158" s="57" t="s">
        <v>351</v>
      </c>
      <c r="B158" s="57" t="s">
        <v>352</v>
      </c>
      <c r="C158" s="57" t="s">
        <v>351</v>
      </c>
      <c r="D158" s="57">
        <v>1</v>
      </c>
      <c r="E158" s="57">
        <v>3</v>
      </c>
      <c r="F158" s="57">
        <v>32</v>
      </c>
      <c r="G158" s="57">
        <v>2</v>
      </c>
      <c r="H158" s="54" t="s">
        <v>353</v>
      </c>
      <c r="I158" s="57" t="s">
        <v>775</v>
      </c>
      <c r="J158" s="43" t="s">
        <v>957</v>
      </c>
      <c r="K158" s="57">
        <v>20000</v>
      </c>
      <c r="L158" s="57">
        <v>10000</v>
      </c>
      <c r="M158" s="56">
        <v>2</v>
      </c>
      <c r="N158" s="57">
        <v>6</v>
      </c>
      <c r="O158" s="13">
        <v>3</v>
      </c>
    </row>
    <row r="159" spans="1:15" ht="16.5">
      <c r="A159" s="57" t="s">
        <v>353</v>
      </c>
      <c r="B159" s="57" t="s">
        <v>354</v>
      </c>
      <c r="C159" s="57" t="s">
        <v>353</v>
      </c>
      <c r="D159" s="57">
        <v>1</v>
      </c>
      <c r="E159" s="57">
        <v>3</v>
      </c>
      <c r="F159" s="57">
        <v>32</v>
      </c>
      <c r="G159" s="57">
        <v>3</v>
      </c>
      <c r="H159" s="54" t="s">
        <v>355</v>
      </c>
      <c r="I159" s="57" t="s">
        <v>776</v>
      </c>
      <c r="J159" s="43" t="s">
        <v>958</v>
      </c>
      <c r="K159" s="57">
        <v>20000</v>
      </c>
      <c r="L159" s="57">
        <v>10000</v>
      </c>
      <c r="M159" s="56">
        <v>2</v>
      </c>
      <c r="N159" s="57">
        <v>6</v>
      </c>
      <c r="O159" s="13">
        <v>3</v>
      </c>
    </row>
    <row r="160" spans="1:15" ht="16.5">
      <c r="A160" s="57" t="s">
        <v>355</v>
      </c>
      <c r="B160" s="57" t="s">
        <v>356</v>
      </c>
      <c r="C160" s="57" t="s">
        <v>355</v>
      </c>
      <c r="D160" s="57">
        <v>1</v>
      </c>
      <c r="E160" s="57">
        <v>3</v>
      </c>
      <c r="F160" s="57">
        <v>32</v>
      </c>
      <c r="G160" s="57">
        <v>4</v>
      </c>
      <c r="H160" s="54" t="s">
        <v>357</v>
      </c>
      <c r="I160" s="57" t="s">
        <v>777</v>
      </c>
      <c r="J160" s="43" t="s">
        <v>959</v>
      </c>
      <c r="K160" s="57">
        <v>20000</v>
      </c>
      <c r="L160" s="57">
        <v>10000</v>
      </c>
      <c r="M160" s="56">
        <v>2</v>
      </c>
      <c r="N160" s="57">
        <v>6</v>
      </c>
      <c r="O160" s="13">
        <v>4</v>
      </c>
    </row>
    <row r="161" spans="1:15" ht="16.5">
      <c r="A161" s="57" t="s">
        <v>357</v>
      </c>
      <c r="B161" s="57" t="s">
        <v>358</v>
      </c>
      <c r="C161" s="57" t="s">
        <v>357</v>
      </c>
      <c r="D161" s="57">
        <v>1</v>
      </c>
      <c r="E161" s="57">
        <v>3</v>
      </c>
      <c r="F161" s="57">
        <v>32</v>
      </c>
      <c r="G161" s="57">
        <v>5</v>
      </c>
      <c r="H161" s="54">
        <v>0</v>
      </c>
      <c r="I161" s="57" t="s">
        <v>778</v>
      </c>
      <c r="J161" s="43" t="s">
        <v>960</v>
      </c>
      <c r="K161" s="57">
        <v>20000</v>
      </c>
      <c r="L161" s="57">
        <v>10000</v>
      </c>
      <c r="M161" s="56">
        <v>2</v>
      </c>
      <c r="N161" s="57">
        <v>6</v>
      </c>
      <c r="O161" s="13">
        <v>4</v>
      </c>
    </row>
    <row r="162" spans="1:15" ht="16.5">
      <c r="A162" s="57" t="s">
        <v>359</v>
      </c>
      <c r="B162" s="57" t="s">
        <v>360</v>
      </c>
      <c r="C162" s="57" t="s">
        <v>359</v>
      </c>
      <c r="D162" s="57">
        <v>1</v>
      </c>
      <c r="E162" s="57">
        <v>3</v>
      </c>
      <c r="F162" s="57">
        <v>33</v>
      </c>
      <c r="G162" s="57">
        <v>1</v>
      </c>
      <c r="H162" s="54" t="s">
        <v>361</v>
      </c>
      <c r="I162" s="57" t="s">
        <v>680</v>
      </c>
      <c r="J162" s="43" t="s">
        <v>862</v>
      </c>
      <c r="K162" s="57">
        <v>20000</v>
      </c>
      <c r="L162" s="57">
        <v>10000</v>
      </c>
      <c r="M162" s="56">
        <v>2</v>
      </c>
      <c r="N162" s="57">
        <v>7</v>
      </c>
      <c r="O162" s="13">
        <v>3</v>
      </c>
    </row>
    <row r="163" spans="1:15" ht="16.5">
      <c r="A163" s="57" t="s">
        <v>361</v>
      </c>
      <c r="B163" s="57" t="s">
        <v>362</v>
      </c>
      <c r="C163" s="57" t="s">
        <v>361</v>
      </c>
      <c r="D163" s="57">
        <v>1</v>
      </c>
      <c r="E163" s="57">
        <v>3</v>
      </c>
      <c r="F163" s="57">
        <v>33</v>
      </c>
      <c r="G163" s="57">
        <v>2</v>
      </c>
      <c r="H163" s="54" t="s">
        <v>363</v>
      </c>
      <c r="I163" s="57" t="s">
        <v>681</v>
      </c>
      <c r="J163" s="43" t="s">
        <v>863</v>
      </c>
      <c r="K163" s="57">
        <v>20000</v>
      </c>
      <c r="L163" s="57">
        <v>10000</v>
      </c>
      <c r="M163" s="56">
        <v>2</v>
      </c>
      <c r="N163" s="57">
        <v>7</v>
      </c>
      <c r="O163" s="13">
        <v>3</v>
      </c>
    </row>
    <row r="164" spans="1:15" ht="16.5">
      <c r="A164" s="57" t="s">
        <v>363</v>
      </c>
      <c r="B164" s="57" t="s">
        <v>364</v>
      </c>
      <c r="C164" s="57" t="s">
        <v>363</v>
      </c>
      <c r="D164" s="57">
        <v>1</v>
      </c>
      <c r="E164" s="57">
        <v>3</v>
      </c>
      <c r="F164" s="57">
        <v>33</v>
      </c>
      <c r="G164" s="57">
        <v>3</v>
      </c>
      <c r="H164" s="54" t="s">
        <v>365</v>
      </c>
      <c r="I164" s="57" t="s">
        <v>682</v>
      </c>
      <c r="J164" s="43" t="s">
        <v>864</v>
      </c>
      <c r="K164" s="57">
        <v>20000</v>
      </c>
      <c r="L164" s="57">
        <v>10000</v>
      </c>
      <c r="M164" s="56">
        <v>2</v>
      </c>
      <c r="N164" s="57">
        <v>7</v>
      </c>
      <c r="O164" s="13">
        <v>3</v>
      </c>
    </row>
    <row r="165" spans="1:15" ht="16.5">
      <c r="A165" s="57" t="s">
        <v>365</v>
      </c>
      <c r="B165" s="57" t="s">
        <v>366</v>
      </c>
      <c r="C165" s="57" t="s">
        <v>365</v>
      </c>
      <c r="D165" s="57">
        <v>1</v>
      </c>
      <c r="E165" s="57">
        <v>3</v>
      </c>
      <c r="F165" s="57">
        <v>33</v>
      </c>
      <c r="G165" s="57">
        <v>4</v>
      </c>
      <c r="H165" s="54" t="s">
        <v>367</v>
      </c>
      <c r="I165" s="57" t="s">
        <v>683</v>
      </c>
      <c r="J165" s="43" t="s">
        <v>865</v>
      </c>
      <c r="K165" s="57">
        <v>20000</v>
      </c>
      <c r="L165" s="57">
        <v>10000</v>
      </c>
      <c r="M165" s="56">
        <v>2</v>
      </c>
      <c r="N165" s="57">
        <v>7</v>
      </c>
      <c r="O165" s="13">
        <v>4</v>
      </c>
    </row>
    <row r="166" spans="1:15" ht="16.5">
      <c r="A166" s="57" t="s">
        <v>367</v>
      </c>
      <c r="B166" s="57" t="s">
        <v>368</v>
      </c>
      <c r="C166" s="57" t="s">
        <v>367</v>
      </c>
      <c r="D166" s="57">
        <v>1</v>
      </c>
      <c r="E166" s="57">
        <v>3</v>
      </c>
      <c r="F166" s="57">
        <v>33</v>
      </c>
      <c r="G166" s="57">
        <v>5</v>
      </c>
      <c r="H166" s="54">
        <v>0</v>
      </c>
      <c r="I166" s="57" t="s">
        <v>684</v>
      </c>
      <c r="J166" s="43" t="s">
        <v>866</v>
      </c>
      <c r="K166" s="57">
        <v>20000</v>
      </c>
      <c r="L166" s="57">
        <v>10000</v>
      </c>
      <c r="M166" s="56">
        <v>2</v>
      </c>
      <c r="N166" s="57">
        <v>7</v>
      </c>
      <c r="O166" s="13">
        <v>4</v>
      </c>
    </row>
    <row r="167" spans="1:15" ht="16.5">
      <c r="A167" s="57" t="s">
        <v>369</v>
      </c>
      <c r="B167" s="57" t="s">
        <v>370</v>
      </c>
      <c r="C167" s="57" t="s">
        <v>369</v>
      </c>
      <c r="D167" s="57">
        <v>1</v>
      </c>
      <c r="E167" s="57">
        <v>3</v>
      </c>
      <c r="F167" s="57">
        <v>34</v>
      </c>
      <c r="G167" s="57">
        <v>1</v>
      </c>
      <c r="H167" s="54" t="s">
        <v>371</v>
      </c>
      <c r="I167" s="57" t="s">
        <v>730</v>
      </c>
      <c r="J167" s="43" t="s">
        <v>912</v>
      </c>
      <c r="K167" s="57">
        <v>20000</v>
      </c>
      <c r="L167" s="57">
        <v>10000</v>
      </c>
      <c r="M167" s="56">
        <v>2</v>
      </c>
      <c r="N167" s="57">
        <v>8</v>
      </c>
      <c r="O167" s="13">
        <v>3</v>
      </c>
    </row>
    <row r="168" spans="1:15" ht="16.5">
      <c r="A168" s="57" t="s">
        <v>371</v>
      </c>
      <c r="B168" s="57" t="s">
        <v>372</v>
      </c>
      <c r="C168" s="57" t="s">
        <v>371</v>
      </c>
      <c r="D168" s="57">
        <v>1</v>
      </c>
      <c r="E168" s="57">
        <v>3</v>
      </c>
      <c r="F168" s="57">
        <v>34</v>
      </c>
      <c r="G168" s="57">
        <v>2</v>
      </c>
      <c r="H168" s="54" t="s">
        <v>373</v>
      </c>
      <c r="I168" s="57" t="s">
        <v>731</v>
      </c>
      <c r="J168" s="43" t="s">
        <v>913</v>
      </c>
      <c r="K168" s="57">
        <v>20000</v>
      </c>
      <c r="L168" s="57">
        <v>10000</v>
      </c>
      <c r="M168" s="56">
        <v>2</v>
      </c>
      <c r="N168" s="57">
        <v>8</v>
      </c>
      <c r="O168" s="13">
        <v>3</v>
      </c>
    </row>
    <row r="169" spans="1:15" ht="16.5">
      <c r="A169" s="57" t="s">
        <v>373</v>
      </c>
      <c r="B169" s="57" t="s">
        <v>374</v>
      </c>
      <c r="C169" s="57" t="s">
        <v>373</v>
      </c>
      <c r="D169" s="57">
        <v>1</v>
      </c>
      <c r="E169" s="57">
        <v>3</v>
      </c>
      <c r="F169" s="57">
        <v>34</v>
      </c>
      <c r="G169" s="57">
        <v>3</v>
      </c>
      <c r="H169" s="54" t="s">
        <v>375</v>
      </c>
      <c r="I169" s="57" t="s">
        <v>732</v>
      </c>
      <c r="J169" s="43" t="s">
        <v>914</v>
      </c>
      <c r="K169" s="57">
        <v>20000</v>
      </c>
      <c r="L169" s="57">
        <v>10000</v>
      </c>
      <c r="M169" s="56">
        <v>2</v>
      </c>
      <c r="N169" s="57">
        <v>8</v>
      </c>
      <c r="O169" s="13">
        <v>3</v>
      </c>
    </row>
    <row r="170" spans="1:15" ht="16.5">
      <c r="A170" s="57" t="s">
        <v>375</v>
      </c>
      <c r="B170" s="57" t="s">
        <v>376</v>
      </c>
      <c r="C170" s="57" t="s">
        <v>375</v>
      </c>
      <c r="D170" s="57">
        <v>1</v>
      </c>
      <c r="E170" s="57">
        <v>3</v>
      </c>
      <c r="F170" s="57">
        <v>34</v>
      </c>
      <c r="G170" s="57">
        <v>4</v>
      </c>
      <c r="H170" s="54" t="s">
        <v>377</v>
      </c>
      <c r="I170" s="57" t="s">
        <v>733</v>
      </c>
      <c r="J170" s="43" t="s">
        <v>915</v>
      </c>
      <c r="K170" s="57">
        <v>20000</v>
      </c>
      <c r="L170" s="57">
        <v>10000</v>
      </c>
      <c r="M170" s="56">
        <v>2</v>
      </c>
      <c r="N170" s="57">
        <v>8</v>
      </c>
      <c r="O170" s="13">
        <v>4</v>
      </c>
    </row>
    <row r="171" spans="1:15" ht="16.5">
      <c r="A171" s="57" t="s">
        <v>377</v>
      </c>
      <c r="B171" s="57" t="s">
        <v>378</v>
      </c>
      <c r="C171" s="57" t="s">
        <v>377</v>
      </c>
      <c r="D171" s="57">
        <v>1</v>
      </c>
      <c r="E171" s="57">
        <v>3</v>
      </c>
      <c r="F171" s="57">
        <v>34</v>
      </c>
      <c r="G171" s="57">
        <v>5</v>
      </c>
      <c r="H171" s="54">
        <v>0</v>
      </c>
      <c r="I171" s="57" t="s">
        <v>734</v>
      </c>
      <c r="J171" s="43" t="s">
        <v>916</v>
      </c>
      <c r="K171" s="57">
        <v>20000</v>
      </c>
      <c r="L171" s="57">
        <v>10000</v>
      </c>
      <c r="M171" s="56">
        <v>2</v>
      </c>
      <c r="N171" s="57">
        <v>8</v>
      </c>
      <c r="O171" s="13">
        <v>4</v>
      </c>
    </row>
    <row r="172" spans="1:15" ht="16.5">
      <c r="A172" s="57" t="s">
        <v>379</v>
      </c>
      <c r="B172" s="57" t="s">
        <v>380</v>
      </c>
      <c r="C172" s="57" t="s">
        <v>379</v>
      </c>
      <c r="D172" s="57">
        <v>1</v>
      </c>
      <c r="E172" s="57">
        <v>3</v>
      </c>
      <c r="F172" s="57">
        <v>35</v>
      </c>
      <c r="G172" s="57">
        <v>1</v>
      </c>
      <c r="H172" s="54" t="s">
        <v>381</v>
      </c>
      <c r="I172" s="57" t="s">
        <v>690</v>
      </c>
      <c r="J172" s="43" t="s">
        <v>872</v>
      </c>
      <c r="K172" s="57">
        <v>20000</v>
      </c>
      <c r="L172" s="57">
        <v>10000</v>
      </c>
      <c r="M172" s="56">
        <v>2</v>
      </c>
      <c r="N172" s="57">
        <v>10</v>
      </c>
      <c r="O172" s="13">
        <v>3</v>
      </c>
    </row>
    <row r="173" spans="1:15" ht="16.5">
      <c r="A173" s="57" t="s">
        <v>381</v>
      </c>
      <c r="B173" s="57" t="s">
        <v>382</v>
      </c>
      <c r="C173" s="57" t="s">
        <v>381</v>
      </c>
      <c r="D173" s="57">
        <v>1</v>
      </c>
      <c r="E173" s="57">
        <v>3</v>
      </c>
      <c r="F173" s="57">
        <v>35</v>
      </c>
      <c r="G173" s="57">
        <v>2</v>
      </c>
      <c r="H173" s="54" t="s">
        <v>383</v>
      </c>
      <c r="I173" s="57" t="s">
        <v>691</v>
      </c>
      <c r="J173" s="43" t="s">
        <v>873</v>
      </c>
      <c r="K173" s="57">
        <v>20000</v>
      </c>
      <c r="L173" s="57">
        <v>10000</v>
      </c>
      <c r="M173" s="56">
        <v>2</v>
      </c>
      <c r="N173" s="57">
        <v>10</v>
      </c>
      <c r="O173" s="13">
        <v>3</v>
      </c>
    </row>
    <row r="174" spans="1:15" ht="16.5">
      <c r="A174" s="57" t="s">
        <v>383</v>
      </c>
      <c r="B174" s="57" t="s">
        <v>384</v>
      </c>
      <c r="C174" s="57" t="s">
        <v>383</v>
      </c>
      <c r="D174" s="57">
        <v>1</v>
      </c>
      <c r="E174" s="57">
        <v>3</v>
      </c>
      <c r="F174" s="57">
        <v>35</v>
      </c>
      <c r="G174" s="57">
        <v>3</v>
      </c>
      <c r="H174" s="54" t="s">
        <v>385</v>
      </c>
      <c r="I174" s="57" t="s">
        <v>692</v>
      </c>
      <c r="J174" s="43" t="s">
        <v>874</v>
      </c>
      <c r="K174" s="57">
        <v>20000</v>
      </c>
      <c r="L174" s="57">
        <v>10000</v>
      </c>
      <c r="M174" s="56">
        <v>2</v>
      </c>
      <c r="N174" s="57">
        <v>10</v>
      </c>
      <c r="O174" s="13">
        <v>3</v>
      </c>
    </row>
    <row r="175" spans="1:15" ht="16.5">
      <c r="A175" s="57" t="s">
        <v>385</v>
      </c>
      <c r="B175" s="57" t="s">
        <v>386</v>
      </c>
      <c r="C175" s="57" t="s">
        <v>385</v>
      </c>
      <c r="D175" s="57">
        <v>1</v>
      </c>
      <c r="E175" s="57">
        <v>3</v>
      </c>
      <c r="F175" s="57">
        <v>35</v>
      </c>
      <c r="G175" s="57">
        <v>4</v>
      </c>
      <c r="H175" s="54" t="s">
        <v>387</v>
      </c>
      <c r="I175" s="57" t="s">
        <v>693</v>
      </c>
      <c r="J175" s="43" t="s">
        <v>875</v>
      </c>
      <c r="K175" s="57">
        <v>20000</v>
      </c>
      <c r="L175" s="57">
        <v>10000</v>
      </c>
      <c r="M175" s="56">
        <v>2</v>
      </c>
      <c r="N175" s="57">
        <v>10</v>
      </c>
      <c r="O175" s="13">
        <v>4</v>
      </c>
    </row>
    <row r="176" spans="1:15" ht="16.5">
      <c r="A176" s="57" t="s">
        <v>387</v>
      </c>
      <c r="B176" s="57" t="s">
        <v>388</v>
      </c>
      <c r="C176" s="57" t="s">
        <v>387</v>
      </c>
      <c r="D176" s="57">
        <v>1</v>
      </c>
      <c r="E176" s="57">
        <v>3</v>
      </c>
      <c r="F176" s="57">
        <v>35</v>
      </c>
      <c r="G176" s="57">
        <v>5</v>
      </c>
      <c r="H176" s="54">
        <v>0</v>
      </c>
      <c r="I176" s="57" t="s">
        <v>694</v>
      </c>
      <c r="J176" s="43" t="s">
        <v>876</v>
      </c>
      <c r="K176" s="57">
        <v>20000</v>
      </c>
      <c r="L176" s="57">
        <v>10000</v>
      </c>
      <c r="M176" s="56">
        <v>2</v>
      </c>
      <c r="N176" s="57">
        <v>10</v>
      </c>
      <c r="O176" s="13">
        <v>4</v>
      </c>
    </row>
    <row r="177" spans="1:15" ht="16.5">
      <c r="A177" s="57" t="s">
        <v>389</v>
      </c>
      <c r="B177" s="57" t="s">
        <v>390</v>
      </c>
      <c r="C177" s="57" t="s">
        <v>389</v>
      </c>
      <c r="D177" s="57">
        <v>1</v>
      </c>
      <c r="E177" s="57">
        <v>3</v>
      </c>
      <c r="F177" s="57">
        <v>36</v>
      </c>
      <c r="G177" s="57">
        <v>1</v>
      </c>
      <c r="H177" s="54" t="s">
        <v>391</v>
      </c>
      <c r="I177" s="57" t="s">
        <v>695</v>
      </c>
      <c r="J177" s="43" t="s">
        <v>877</v>
      </c>
      <c r="K177" s="57">
        <v>20000</v>
      </c>
      <c r="L177" s="57">
        <v>10000</v>
      </c>
      <c r="M177" s="56">
        <v>2</v>
      </c>
      <c r="N177" s="57">
        <v>13</v>
      </c>
      <c r="O177" s="13">
        <v>3</v>
      </c>
    </row>
    <row r="178" spans="1:15" ht="16.5">
      <c r="A178" s="57" t="s">
        <v>391</v>
      </c>
      <c r="B178" s="57" t="s">
        <v>392</v>
      </c>
      <c r="C178" s="57" t="s">
        <v>391</v>
      </c>
      <c r="D178" s="57">
        <v>1</v>
      </c>
      <c r="E178" s="57">
        <v>3</v>
      </c>
      <c r="F178" s="57">
        <v>36</v>
      </c>
      <c r="G178" s="57">
        <v>2</v>
      </c>
      <c r="H178" s="54" t="s">
        <v>393</v>
      </c>
      <c r="I178" s="57" t="s">
        <v>696</v>
      </c>
      <c r="J178" s="43" t="s">
        <v>878</v>
      </c>
      <c r="K178" s="57">
        <v>20000</v>
      </c>
      <c r="L178" s="57">
        <v>10000</v>
      </c>
      <c r="M178" s="56">
        <v>2</v>
      </c>
      <c r="N178" s="57">
        <v>13</v>
      </c>
      <c r="O178" s="13">
        <v>3</v>
      </c>
    </row>
    <row r="179" spans="1:15" ht="16.5">
      <c r="A179" s="57" t="s">
        <v>393</v>
      </c>
      <c r="B179" s="57" t="s">
        <v>394</v>
      </c>
      <c r="C179" s="57" t="s">
        <v>393</v>
      </c>
      <c r="D179" s="57">
        <v>1</v>
      </c>
      <c r="E179" s="57">
        <v>3</v>
      </c>
      <c r="F179" s="57">
        <v>36</v>
      </c>
      <c r="G179" s="57">
        <v>3</v>
      </c>
      <c r="H179" s="54" t="s">
        <v>395</v>
      </c>
      <c r="I179" s="57" t="s">
        <v>697</v>
      </c>
      <c r="J179" s="43" t="s">
        <v>879</v>
      </c>
      <c r="K179" s="57">
        <v>20000</v>
      </c>
      <c r="L179" s="57">
        <v>10000</v>
      </c>
      <c r="M179" s="56">
        <v>2</v>
      </c>
      <c r="N179" s="57">
        <v>13</v>
      </c>
      <c r="O179" s="13">
        <v>3</v>
      </c>
    </row>
    <row r="180" spans="1:15" ht="16.5">
      <c r="A180" s="57" t="s">
        <v>395</v>
      </c>
      <c r="B180" s="57" t="s">
        <v>396</v>
      </c>
      <c r="C180" s="57" t="s">
        <v>395</v>
      </c>
      <c r="D180" s="57">
        <v>1</v>
      </c>
      <c r="E180" s="57">
        <v>3</v>
      </c>
      <c r="F180" s="57">
        <v>36</v>
      </c>
      <c r="G180" s="57">
        <v>4</v>
      </c>
      <c r="H180" s="54" t="s">
        <v>397</v>
      </c>
      <c r="I180" s="57" t="s">
        <v>698</v>
      </c>
      <c r="J180" s="43" t="s">
        <v>880</v>
      </c>
      <c r="K180" s="57">
        <v>20000</v>
      </c>
      <c r="L180" s="57">
        <v>10000</v>
      </c>
      <c r="M180" s="56">
        <v>2</v>
      </c>
      <c r="N180" s="57">
        <v>13</v>
      </c>
      <c r="O180" s="13">
        <v>4</v>
      </c>
    </row>
    <row r="181" spans="1:15" ht="16.5">
      <c r="A181" s="57" t="s">
        <v>397</v>
      </c>
      <c r="B181" s="57" t="s">
        <v>398</v>
      </c>
      <c r="C181" s="57" t="s">
        <v>397</v>
      </c>
      <c r="D181" s="57">
        <v>1</v>
      </c>
      <c r="E181" s="57">
        <v>3</v>
      </c>
      <c r="F181" s="57">
        <v>36</v>
      </c>
      <c r="G181" s="57">
        <v>5</v>
      </c>
      <c r="H181" s="54">
        <v>0</v>
      </c>
      <c r="I181" s="57" t="s">
        <v>699</v>
      </c>
      <c r="J181" s="43" t="s">
        <v>881</v>
      </c>
      <c r="K181" s="57">
        <v>20000</v>
      </c>
      <c r="L181" s="57">
        <v>10000</v>
      </c>
      <c r="M181" s="56">
        <v>2</v>
      </c>
      <c r="N181" s="57">
        <v>13</v>
      </c>
      <c r="O181" s="13">
        <v>4</v>
      </c>
    </row>
    <row r="182" spans="1:15" ht="16.5">
      <c r="A182" s="57" t="s">
        <v>399</v>
      </c>
      <c r="B182" s="57" t="s">
        <v>400</v>
      </c>
      <c r="C182" s="57" t="s">
        <v>399</v>
      </c>
      <c r="D182" s="57">
        <v>1</v>
      </c>
      <c r="E182" s="57">
        <v>3</v>
      </c>
      <c r="F182" s="57">
        <v>37</v>
      </c>
      <c r="G182" s="57">
        <v>1</v>
      </c>
      <c r="H182" s="54" t="s">
        <v>401</v>
      </c>
      <c r="I182" s="57" t="s">
        <v>779</v>
      </c>
      <c r="J182" s="43" t="s">
        <v>961</v>
      </c>
      <c r="K182" s="57">
        <v>20000</v>
      </c>
      <c r="L182" s="57">
        <v>10000</v>
      </c>
      <c r="M182" s="56">
        <v>2</v>
      </c>
      <c r="N182" s="57">
        <v>14</v>
      </c>
      <c r="O182" s="13">
        <v>3</v>
      </c>
    </row>
    <row r="183" spans="1:15" ht="16.5">
      <c r="A183" s="57" t="s">
        <v>401</v>
      </c>
      <c r="B183" s="57" t="s">
        <v>402</v>
      </c>
      <c r="C183" s="57" t="s">
        <v>401</v>
      </c>
      <c r="D183" s="57">
        <v>1</v>
      </c>
      <c r="E183" s="57">
        <v>3</v>
      </c>
      <c r="F183" s="57">
        <v>37</v>
      </c>
      <c r="G183" s="57">
        <v>2</v>
      </c>
      <c r="H183" s="54" t="s">
        <v>403</v>
      </c>
      <c r="I183" s="57" t="s">
        <v>780</v>
      </c>
      <c r="J183" s="43" t="s">
        <v>962</v>
      </c>
      <c r="K183" s="57">
        <v>20000</v>
      </c>
      <c r="L183" s="57">
        <v>10000</v>
      </c>
      <c r="M183" s="56">
        <v>2</v>
      </c>
      <c r="N183" s="57">
        <v>14</v>
      </c>
      <c r="O183" s="13">
        <v>3</v>
      </c>
    </row>
    <row r="184" spans="1:15" ht="16.5">
      <c r="A184" s="57" t="s">
        <v>403</v>
      </c>
      <c r="B184" s="57" t="s">
        <v>404</v>
      </c>
      <c r="C184" s="57" t="s">
        <v>403</v>
      </c>
      <c r="D184" s="57">
        <v>1</v>
      </c>
      <c r="E184" s="57">
        <v>3</v>
      </c>
      <c r="F184" s="57">
        <v>37</v>
      </c>
      <c r="G184" s="57">
        <v>3</v>
      </c>
      <c r="H184" s="54" t="s">
        <v>405</v>
      </c>
      <c r="I184" s="57" t="s">
        <v>781</v>
      </c>
      <c r="J184" s="43" t="s">
        <v>963</v>
      </c>
      <c r="K184" s="57">
        <v>20000</v>
      </c>
      <c r="L184" s="57">
        <v>10000</v>
      </c>
      <c r="M184" s="56">
        <v>2</v>
      </c>
      <c r="N184" s="57">
        <v>14</v>
      </c>
      <c r="O184" s="13">
        <v>3</v>
      </c>
    </row>
    <row r="185" spans="1:15" ht="16.5">
      <c r="A185" s="57" t="s">
        <v>405</v>
      </c>
      <c r="B185" s="57" t="s">
        <v>406</v>
      </c>
      <c r="C185" s="57" t="s">
        <v>405</v>
      </c>
      <c r="D185" s="57">
        <v>1</v>
      </c>
      <c r="E185" s="57">
        <v>3</v>
      </c>
      <c r="F185" s="57">
        <v>37</v>
      </c>
      <c r="G185" s="57">
        <v>4</v>
      </c>
      <c r="H185" s="54" t="s">
        <v>407</v>
      </c>
      <c r="I185" s="57" t="s">
        <v>782</v>
      </c>
      <c r="J185" s="43" t="s">
        <v>964</v>
      </c>
      <c r="K185" s="57">
        <v>20000</v>
      </c>
      <c r="L185" s="57">
        <v>10000</v>
      </c>
      <c r="M185" s="56">
        <v>2</v>
      </c>
      <c r="N185" s="57">
        <v>14</v>
      </c>
      <c r="O185" s="13">
        <v>4</v>
      </c>
    </row>
    <row r="186" spans="1:15" ht="16.5">
      <c r="A186" s="57" t="s">
        <v>407</v>
      </c>
      <c r="B186" s="57" t="s">
        <v>408</v>
      </c>
      <c r="C186" s="57" t="s">
        <v>407</v>
      </c>
      <c r="D186" s="57">
        <v>1</v>
      </c>
      <c r="E186" s="57">
        <v>3</v>
      </c>
      <c r="F186" s="57">
        <v>37</v>
      </c>
      <c r="G186" s="57">
        <v>5</v>
      </c>
      <c r="H186" s="54">
        <v>0</v>
      </c>
      <c r="I186" s="57" t="s">
        <v>783</v>
      </c>
      <c r="J186" s="43" t="s">
        <v>965</v>
      </c>
      <c r="K186" s="57">
        <v>20000</v>
      </c>
      <c r="L186" s="57">
        <v>10000</v>
      </c>
      <c r="M186" s="56">
        <v>2</v>
      </c>
      <c r="N186" s="57">
        <v>14</v>
      </c>
      <c r="O186" s="13">
        <v>4</v>
      </c>
    </row>
    <row r="187" spans="1:15" ht="16.5">
      <c r="A187" s="57" t="s">
        <v>409</v>
      </c>
      <c r="B187" s="57" t="s">
        <v>643</v>
      </c>
      <c r="C187" s="57" t="s">
        <v>409</v>
      </c>
      <c r="D187" s="57">
        <v>1</v>
      </c>
      <c r="E187" s="57">
        <v>3</v>
      </c>
      <c r="F187" s="57">
        <v>38</v>
      </c>
      <c r="G187" s="57">
        <v>1</v>
      </c>
      <c r="H187" s="54" t="s">
        <v>410</v>
      </c>
      <c r="I187" s="57" t="s">
        <v>784</v>
      </c>
      <c r="J187" s="43" t="s">
        <v>966</v>
      </c>
      <c r="K187" s="57">
        <v>20000</v>
      </c>
      <c r="L187" s="57">
        <v>10000</v>
      </c>
      <c r="M187" s="56">
        <v>2</v>
      </c>
      <c r="N187" s="57">
        <v>15</v>
      </c>
      <c r="O187" s="13">
        <v>3</v>
      </c>
    </row>
    <row r="188" spans="1:15" ht="16.5">
      <c r="A188" s="57" t="s">
        <v>410</v>
      </c>
      <c r="B188" s="57" t="s">
        <v>644</v>
      </c>
      <c r="C188" s="57" t="s">
        <v>410</v>
      </c>
      <c r="D188" s="57">
        <v>1</v>
      </c>
      <c r="E188" s="57">
        <v>3</v>
      </c>
      <c r="F188" s="57">
        <v>38</v>
      </c>
      <c r="G188" s="57">
        <v>2</v>
      </c>
      <c r="H188" s="54" t="s">
        <v>411</v>
      </c>
      <c r="I188" s="57" t="s">
        <v>785</v>
      </c>
      <c r="J188" s="43" t="s">
        <v>967</v>
      </c>
      <c r="K188" s="57">
        <v>20000</v>
      </c>
      <c r="L188" s="57">
        <v>10000</v>
      </c>
      <c r="M188" s="56">
        <v>2</v>
      </c>
      <c r="N188" s="57">
        <v>15</v>
      </c>
      <c r="O188" s="13">
        <v>3</v>
      </c>
    </row>
    <row r="189" spans="1:15" ht="16.5">
      <c r="A189" s="57" t="s">
        <v>411</v>
      </c>
      <c r="B189" s="57" t="s">
        <v>645</v>
      </c>
      <c r="C189" s="57" t="s">
        <v>411</v>
      </c>
      <c r="D189" s="57">
        <v>1</v>
      </c>
      <c r="E189" s="57">
        <v>3</v>
      </c>
      <c r="F189" s="57">
        <v>38</v>
      </c>
      <c r="G189" s="57">
        <v>3</v>
      </c>
      <c r="H189" s="54" t="s">
        <v>412</v>
      </c>
      <c r="I189" s="57" t="s">
        <v>786</v>
      </c>
      <c r="J189" s="43" t="s">
        <v>968</v>
      </c>
      <c r="K189" s="57">
        <v>20000</v>
      </c>
      <c r="L189" s="57">
        <v>10000</v>
      </c>
      <c r="M189" s="56">
        <v>2</v>
      </c>
      <c r="N189" s="57">
        <v>15</v>
      </c>
      <c r="O189" s="13">
        <v>3</v>
      </c>
    </row>
    <row r="190" spans="1:15" ht="16.5">
      <c r="A190" s="57" t="s">
        <v>412</v>
      </c>
      <c r="B190" s="57" t="s">
        <v>646</v>
      </c>
      <c r="C190" s="57" t="s">
        <v>412</v>
      </c>
      <c r="D190" s="57">
        <v>1</v>
      </c>
      <c r="E190" s="57">
        <v>3</v>
      </c>
      <c r="F190" s="57">
        <v>38</v>
      </c>
      <c r="G190" s="57">
        <v>4</v>
      </c>
      <c r="H190" s="54" t="s">
        <v>413</v>
      </c>
      <c r="I190" s="57" t="s">
        <v>787</v>
      </c>
      <c r="J190" s="43" t="s">
        <v>969</v>
      </c>
      <c r="K190" s="57">
        <v>20000</v>
      </c>
      <c r="L190" s="57">
        <v>10000</v>
      </c>
      <c r="M190" s="56">
        <v>2</v>
      </c>
      <c r="N190" s="57">
        <v>15</v>
      </c>
      <c r="O190" s="13">
        <v>4</v>
      </c>
    </row>
    <row r="191" spans="1:15" ht="16.5">
      <c r="A191" s="57" t="s">
        <v>413</v>
      </c>
      <c r="B191" s="57" t="s">
        <v>647</v>
      </c>
      <c r="C191" s="57" t="s">
        <v>413</v>
      </c>
      <c r="D191" s="57">
        <v>1</v>
      </c>
      <c r="E191" s="57">
        <v>3</v>
      </c>
      <c r="F191" s="57">
        <v>38</v>
      </c>
      <c r="G191" s="57">
        <v>5</v>
      </c>
      <c r="H191" s="54">
        <v>0</v>
      </c>
      <c r="I191" s="57" t="s">
        <v>788</v>
      </c>
      <c r="J191" s="43" t="s">
        <v>970</v>
      </c>
      <c r="K191" s="57">
        <v>20000</v>
      </c>
      <c r="L191" s="57">
        <v>10000</v>
      </c>
      <c r="M191" s="56">
        <v>2</v>
      </c>
      <c r="N191" s="57">
        <v>15</v>
      </c>
      <c r="O191" s="13">
        <v>4</v>
      </c>
    </row>
    <row r="192" spans="1:15" ht="16.5">
      <c r="A192" s="57" t="s">
        <v>414</v>
      </c>
      <c r="B192" s="57" t="s">
        <v>415</v>
      </c>
      <c r="C192" s="57" t="s">
        <v>414</v>
      </c>
      <c r="D192" s="57">
        <v>1</v>
      </c>
      <c r="E192" s="57">
        <v>3</v>
      </c>
      <c r="F192" s="57">
        <v>39</v>
      </c>
      <c r="G192" s="57">
        <v>1</v>
      </c>
      <c r="H192" s="54" t="s">
        <v>416</v>
      </c>
      <c r="I192" s="57" t="s">
        <v>755</v>
      </c>
      <c r="J192" s="43" t="s">
        <v>937</v>
      </c>
      <c r="K192" s="57">
        <v>20000</v>
      </c>
      <c r="L192" s="57">
        <v>10000</v>
      </c>
      <c r="M192" s="56">
        <v>2</v>
      </c>
      <c r="N192" s="57">
        <v>9</v>
      </c>
      <c r="O192" s="13">
        <v>3</v>
      </c>
    </row>
    <row r="193" spans="1:15" ht="16.5">
      <c r="A193" s="57" t="s">
        <v>416</v>
      </c>
      <c r="B193" s="57" t="s">
        <v>417</v>
      </c>
      <c r="C193" s="57" t="s">
        <v>416</v>
      </c>
      <c r="D193" s="57">
        <v>1</v>
      </c>
      <c r="E193" s="57">
        <v>3</v>
      </c>
      <c r="F193" s="57">
        <v>39</v>
      </c>
      <c r="G193" s="57">
        <v>2</v>
      </c>
      <c r="H193" s="54" t="s">
        <v>418</v>
      </c>
      <c r="I193" s="57" t="s">
        <v>756</v>
      </c>
      <c r="J193" s="43" t="s">
        <v>938</v>
      </c>
      <c r="K193" s="57">
        <v>20000</v>
      </c>
      <c r="L193" s="57">
        <v>10000</v>
      </c>
      <c r="M193" s="56">
        <v>2</v>
      </c>
      <c r="N193" s="57">
        <v>9</v>
      </c>
      <c r="O193" s="13">
        <v>3</v>
      </c>
    </row>
    <row r="194" spans="1:15" ht="16.5">
      <c r="A194" s="57" t="s">
        <v>418</v>
      </c>
      <c r="B194" s="57" t="s">
        <v>419</v>
      </c>
      <c r="C194" s="57" t="s">
        <v>418</v>
      </c>
      <c r="D194" s="57">
        <v>1</v>
      </c>
      <c r="E194" s="57">
        <v>3</v>
      </c>
      <c r="F194" s="57">
        <v>39</v>
      </c>
      <c r="G194" s="57">
        <v>3</v>
      </c>
      <c r="H194" s="54" t="s">
        <v>420</v>
      </c>
      <c r="I194" s="57" t="s">
        <v>757</v>
      </c>
      <c r="J194" s="43" t="s">
        <v>939</v>
      </c>
      <c r="K194" s="57">
        <v>20000</v>
      </c>
      <c r="L194" s="57">
        <v>10000</v>
      </c>
      <c r="M194" s="56">
        <v>2</v>
      </c>
      <c r="N194" s="57">
        <v>9</v>
      </c>
      <c r="O194" s="13">
        <v>3</v>
      </c>
    </row>
    <row r="195" spans="1:15" ht="16.5">
      <c r="A195" s="57" t="s">
        <v>420</v>
      </c>
      <c r="B195" s="57" t="s">
        <v>421</v>
      </c>
      <c r="C195" s="57" t="s">
        <v>420</v>
      </c>
      <c r="D195" s="57">
        <v>1</v>
      </c>
      <c r="E195" s="57">
        <v>3</v>
      </c>
      <c r="F195" s="57">
        <v>39</v>
      </c>
      <c r="G195" s="57">
        <v>4</v>
      </c>
      <c r="H195" s="54" t="s">
        <v>422</v>
      </c>
      <c r="I195" s="57" t="s">
        <v>758</v>
      </c>
      <c r="J195" s="43" t="s">
        <v>940</v>
      </c>
      <c r="K195" s="57">
        <v>20000</v>
      </c>
      <c r="L195" s="57">
        <v>10000</v>
      </c>
      <c r="M195" s="56">
        <v>2</v>
      </c>
      <c r="N195" s="57">
        <v>9</v>
      </c>
      <c r="O195" s="13">
        <v>4</v>
      </c>
    </row>
    <row r="196" spans="1:15" ht="16.5">
      <c r="A196" s="57" t="s">
        <v>422</v>
      </c>
      <c r="B196" s="57" t="s">
        <v>423</v>
      </c>
      <c r="C196" s="57" t="s">
        <v>422</v>
      </c>
      <c r="D196" s="57">
        <v>1</v>
      </c>
      <c r="E196" s="57">
        <v>3</v>
      </c>
      <c r="F196" s="57">
        <v>39</v>
      </c>
      <c r="G196" s="57">
        <v>5</v>
      </c>
      <c r="H196" s="54">
        <v>0</v>
      </c>
      <c r="I196" s="57" t="s">
        <v>710</v>
      </c>
      <c r="J196" s="43" t="s">
        <v>892</v>
      </c>
      <c r="K196" s="57">
        <v>20000</v>
      </c>
      <c r="L196" s="57">
        <v>10000</v>
      </c>
      <c r="M196" s="56">
        <v>2</v>
      </c>
      <c r="N196" s="57">
        <v>9</v>
      </c>
      <c r="O196" s="13">
        <v>4</v>
      </c>
    </row>
    <row r="197" spans="1:15" ht="16.5">
      <c r="A197" s="57" t="s">
        <v>424</v>
      </c>
      <c r="B197" s="57" t="s">
        <v>425</v>
      </c>
      <c r="C197" s="57" t="s">
        <v>424</v>
      </c>
      <c r="D197" s="57">
        <v>2</v>
      </c>
      <c r="E197" s="57">
        <v>4</v>
      </c>
      <c r="F197" s="57">
        <v>40</v>
      </c>
      <c r="G197" s="57">
        <v>1</v>
      </c>
      <c r="H197" s="55" t="s">
        <v>426</v>
      </c>
      <c r="I197" s="57" t="s">
        <v>789</v>
      </c>
      <c r="J197" s="43" t="s">
        <v>971</v>
      </c>
      <c r="K197" s="57">
        <v>20000</v>
      </c>
      <c r="L197" s="57">
        <v>10000</v>
      </c>
      <c r="M197" s="56">
        <v>2</v>
      </c>
      <c r="N197" s="57">
        <v>0</v>
      </c>
      <c r="O197" s="13">
        <v>4</v>
      </c>
    </row>
    <row r="198" spans="1:15" ht="16.5">
      <c r="A198" s="57" t="s">
        <v>426</v>
      </c>
      <c r="B198" s="57" t="s">
        <v>427</v>
      </c>
      <c r="C198" s="57" t="s">
        <v>426</v>
      </c>
      <c r="D198" s="57">
        <v>2</v>
      </c>
      <c r="E198" s="57">
        <v>4</v>
      </c>
      <c r="F198" s="57">
        <v>40</v>
      </c>
      <c r="G198" s="57">
        <v>2</v>
      </c>
      <c r="H198" s="55" t="s">
        <v>428</v>
      </c>
      <c r="I198" s="57" t="s">
        <v>790</v>
      </c>
      <c r="J198" s="43" t="s">
        <v>972</v>
      </c>
      <c r="K198" s="57">
        <v>20000</v>
      </c>
      <c r="L198" s="57">
        <v>10000</v>
      </c>
      <c r="M198" s="56">
        <v>2</v>
      </c>
      <c r="N198" s="57">
        <v>0</v>
      </c>
      <c r="O198" s="13">
        <v>4</v>
      </c>
    </row>
    <row r="199" spans="1:15" ht="16.5">
      <c r="A199" s="57" t="s">
        <v>428</v>
      </c>
      <c r="B199" s="57" t="s">
        <v>429</v>
      </c>
      <c r="C199" s="57" t="s">
        <v>428</v>
      </c>
      <c r="D199" s="57">
        <v>2</v>
      </c>
      <c r="E199" s="57">
        <v>4</v>
      </c>
      <c r="F199" s="57">
        <v>40</v>
      </c>
      <c r="G199" s="57">
        <v>3</v>
      </c>
      <c r="H199" s="55" t="s">
        <v>430</v>
      </c>
      <c r="I199" s="57" t="s">
        <v>791</v>
      </c>
      <c r="J199" s="43" t="s">
        <v>973</v>
      </c>
      <c r="K199" s="57">
        <v>20000</v>
      </c>
      <c r="L199" s="57">
        <v>10000</v>
      </c>
      <c r="M199" s="56">
        <v>2</v>
      </c>
      <c r="N199" s="57">
        <v>0</v>
      </c>
      <c r="O199" s="13">
        <v>4</v>
      </c>
    </row>
    <row r="200" spans="1:15" ht="16.5">
      <c r="A200" s="57" t="s">
        <v>430</v>
      </c>
      <c r="B200" s="57" t="s">
        <v>431</v>
      </c>
      <c r="C200" s="57" t="s">
        <v>430</v>
      </c>
      <c r="D200" s="57">
        <v>2</v>
      </c>
      <c r="E200" s="57">
        <v>4</v>
      </c>
      <c r="F200" s="57">
        <v>40</v>
      </c>
      <c r="G200" s="57">
        <v>4</v>
      </c>
      <c r="H200" s="55" t="s">
        <v>432</v>
      </c>
      <c r="I200" s="57" t="s">
        <v>792</v>
      </c>
      <c r="J200" s="43" t="s">
        <v>974</v>
      </c>
      <c r="K200" s="57">
        <v>20000</v>
      </c>
      <c r="L200" s="57">
        <v>10000</v>
      </c>
      <c r="M200" s="56">
        <v>2</v>
      </c>
      <c r="N200" s="57">
        <v>0</v>
      </c>
      <c r="O200" s="13">
        <v>4</v>
      </c>
    </row>
    <row r="201" spans="1:15" ht="16.5">
      <c r="A201" s="57" t="s">
        <v>432</v>
      </c>
      <c r="B201" s="57" t="s">
        <v>433</v>
      </c>
      <c r="C201" s="57" t="s">
        <v>432</v>
      </c>
      <c r="D201" s="57">
        <v>2</v>
      </c>
      <c r="E201" s="57">
        <v>4</v>
      </c>
      <c r="F201" s="57">
        <v>40</v>
      </c>
      <c r="G201" s="57">
        <v>5</v>
      </c>
      <c r="H201" s="54">
        <v>0</v>
      </c>
      <c r="I201" s="57" t="s">
        <v>793</v>
      </c>
      <c r="J201" s="43" t="s">
        <v>975</v>
      </c>
      <c r="K201" s="57">
        <v>20000</v>
      </c>
      <c r="L201" s="57">
        <v>10000</v>
      </c>
      <c r="M201" s="56">
        <v>2</v>
      </c>
      <c r="N201" s="57">
        <v>0</v>
      </c>
      <c r="O201" s="13">
        <v>5</v>
      </c>
    </row>
    <row r="202" spans="1:15" ht="16.5">
      <c r="A202" s="57" t="s">
        <v>434</v>
      </c>
      <c r="B202" s="57" t="s">
        <v>435</v>
      </c>
      <c r="C202" s="57" t="s">
        <v>434</v>
      </c>
      <c r="D202" s="57">
        <v>2</v>
      </c>
      <c r="E202" s="57">
        <v>4</v>
      </c>
      <c r="F202" s="57">
        <v>41</v>
      </c>
      <c r="G202" s="57">
        <v>1</v>
      </c>
      <c r="H202" s="55" t="s">
        <v>436</v>
      </c>
      <c r="I202" s="57" t="s">
        <v>794</v>
      </c>
      <c r="J202" s="43" t="s">
        <v>976</v>
      </c>
      <c r="K202" s="57">
        <v>20000</v>
      </c>
      <c r="L202" s="57">
        <v>10000</v>
      </c>
      <c r="M202" s="56">
        <v>2</v>
      </c>
      <c r="N202" s="57">
        <v>0</v>
      </c>
      <c r="O202" s="13">
        <v>4</v>
      </c>
    </row>
    <row r="203" spans="1:15" ht="16.5">
      <c r="A203" s="57" t="s">
        <v>436</v>
      </c>
      <c r="B203" s="57" t="s">
        <v>437</v>
      </c>
      <c r="C203" s="57" t="s">
        <v>436</v>
      </c>
      <c r="D203" s="57">
        <v>2</v>
      </c>
      <c r="E203" s="57">
        <v>4</v>
      </c>
      <c r="F203" s="57">
        <v>41</v>
      </c>
      <c r="G203" s="57">
        <v>2</v>
      </c>
      <c r="H203" s="55" t="s">
        <v>438</v>
      </c>
      <c r="I203" s="57" t="s">
        <v>795</v>
      </c>
      <c r="J203" s="43" t="s">
        <v>977</v>
      </c>
      <c r="K203" s="57">
        <v>20000</v>
      </c>
      <c r="L203" s="57">
        <v>10000</v>
      </c>
      <c r="M203" s="56">
        <v>2</v>
      </c>
      <c r="N203" s="57">
        <v>0</v>
      </c>
      <c r="O203" s="13">
        <v>4</v>
      </c>
    </row>
    <row r="204" spans="1:15" ht="16.5">
      <c r="A204" s="57" t="s">
        <v>438</v>
      </c>
      <c r="B204" s="57" t="s">
        <v>439</v>
      </c>
      <c r="C204" s="57" t="s">
        <v>438</v>
      </c>
      <c r="D204" s="57">
        <v>2</v>
      </c>
      <c r="E204" s="57">
        <v>4</v>
      </c>
      <c r="F204" s="57">
        <v>41</v>
      </c>
      <c r="G204" s="57">
        <v>3</v>
      </c>
      <c r="H204" s="55" t="s">
        <v>440</v>
      </c>
      <c r="I204" s="57" t="s">
        <v>796</v>
      </c>
      <c r="J204" s="43" t="s">
        <v>978</v>
      </c>
      <c r="K204" s="57">
        <v>20000</v>
      </c>
      <c r="L204" s="57">
        <v>10000</v>
      </c>
      <c r="M204" s="56">
        <v>2</v>
      </c>
      <c r="N204" s="57">
        <v>0</v>
      </c>
      <c r="O204" s="13">
        <v>4</v>
      </c>
    </row>
    <row r="205" spans="1:15" ht="16.5">
      <c r="A205" s="57" t="s">
        <v>440</v>
      </c>
      <c r="B205" s="57" t="s">
        <v>441</v>
      </c>
      <c r="C205" s="57" t="s">
        <v>440</v>
      </c>
      <c r="D205" s="57">
        <v>2</v>
      </c>
      <c r="E205" s="57">
        <v>4</v>
      </c>
      <c r="F205" s="57">
        <v>41</v>
      </c>
      <c r="G205" s="57">
        <v>4</v>
      </c>
      <c r="H205" s="55" t="s">
        <v>442</v>
      </c>
      <c r="I205" s="57" t="s">
        <v>797</v>
      </c>
      <c r="J205" s="43" t="s">
        <v>979</v>
      </c>
      <c r="K205" s="57">
        <v>20000</v>
      </c>
      <c r="L205" s="57">
        <v>10000</v>
      </c>
      <c r="M205" s="56">
        <v>2</v>
      </c>
      <c r="N205" s="57">
        <v>0</v>
      </c>
      <c r="O205" s="13">
        <v>4</v>
      </c>
    </row>
    <row r="206" spans="1:15" ht="16.5">
      <c r="A206" s="57" t="s">
        <v>442</v>
      </c>
      <c r="B206" s="57" t="s">
        <v>443</v>
      </c>
      <c r="C206" s="57" t="s">
        <v>442</v>
      </c>
      <c r="D206" s="57">
        <v>2</v>
      </c>
      <c r="E206" s="57">
        <v>4</v>
      </c>
      <c r="F206" s="57">
        <v>41</v>
      </c>
      <c r="G206" s="57">
        <v>5</v>
      </c>
      <c r="H206" s="54">
        <v>0</v>
      </c>
      <c r="I206" s="57" t="s">
        <v>798</v>
      </c>
      <c r="J206" s="43" t="s">
        <v>980</v>
      </c>
      <c r="K206" s="57">
        <v>20000</v>
      </c>
      <c r="L206" s="57">
        <v>10000</v>
      </c>
      <c r="M206" s="56">
        <v>2</v>
      </c>
      <c r="N206" s="57">
        <v>0</v>
      </c>
      <c r="O206" s="13">
        <v>5</v>
      </c>
    </row>
    <row r="207" spans="1:15" ht="16.5">
      <c r="A207" s="57" t="s">
        <v>444</v>
      </c>
      <c r="B207" s="57" t="s">
        <v>445</v>
      </c>
      <c r="C207" s="57" t="s">
        <v>444</v>
      </c>
      <c r="D207" s="57">
        <v>2</v>
      </c>
      <c r="E207" s="57">
        <v>4</v>
      </c>
      <c r="F207" s="57">
        <v>42</v>
      </c>
      <c r="G207" s="57">
        <v>1</v>
      </c>
      <c r="H207" s="55" t="s">
        <v>446</v>
      </c>
      <c r="I207" s="57" t="s">
        <v>799</v>
      </c>
      <c r="J207" s="43" t="s">
        <v>981</v>
      </c>
      <c r="K207" s="57">
        <v>20000</v>
      </c>
      <c r="L207" s="57">
        <v>10000</v>
      </c>
      <c r="M207" s="56">
        <v>2</v>
      </c>
      <c r="N207" s="57">
        <v>0</v>
      </c>
      <c r="O207" s="13">
        <v>4</v>
      </c>
    </row>
    <row r="208" spans="1:15" ht="16.5">
      <c r="A208" s="57" t="s">
        <v>446</v>
      </c>
      <c r="B208" s="57" t="s">
        <v>447</v>
      </c>
      <c r="C208" s="57" t="s">
        <v>446</v>
      </c>
      <c r="D208" s="57">
        <v>2</v>
      </c>
      <c r="E208" s="57">
        <v>4</v>
      </c>
      <c r="F208" s="57">
        <v>42</v>
      </c>
      <c r="G208" s="57">
        <v>2</v>
      </c>
      <c r="H208" s="55" t="s">
        <v>448</v>
      </c>
      <c r="I208" s="57" t="s">
        <v>800</v>
      </c>
      <c r="J208" s="43" t="s">
        <v>982</v>
      </c>
      <c r="K208" s="57">
        <v>20000</v>
      </c>
      <c r="L208" s="57">
        <v>10000</v>
      </c>
      <c r="M208" s="56">
        <v>2</v>
      </c>
      <c r="N208" s="57">
        <v>0</v>
      </c>
      <c r="O208" s="13">
        <v>4</v>
      </c>
    </row>
    <row r="209" spans="1:15" ht="16.5">
      <c r="A209" s="57" t="s">
        <v>448</v>
      </c>
      <c r="B209" s="57" t="s">
        <v>449</v>
      </c>
      <c r="C209" s="57" t="s">
        <v>448</v>
      </c>
      <c r="D209" s="57">
        <v>2</v>
      </c>
      <c r="E209" s="57">
        <v>4</v>
      </c>
      <c r="F209" s="57">
        <v>42</v>
      </c>
      <c r="G209" s="57">
        <v>3</v>
      </c>
      <c r="H209" s="55" t="s">
        <v>450</v>
      </c>
      <c r="I209" s="57" t="s">
        <v>801</v>
      </c>
      <c r="J209" s="43" t="s">
        <v>983</v>
      </c>
      <c r="K209" s="57">
        <v>20000</v>
      </c>
      <c r="L209" s="57">
        <v>10000</v>
      </c>
      <c r="M209" s="56">
        <v>2</v>
      </c>
      <c r="N209" s="57">
        <v>0</v>
      </c>
      <c r="O209" s="13">
        <v>4</v>
      </c>
    </row>
    <row r="210" spans="1:15" ht="16.5">
      <c r="A210" s="57" t="s">
        <v>450</v>
      </c>
      <c r="B210" s="57" t="s">
        <v>451</v>
      </c>
      <c r="C210" s="57" t="s">
        <v>450</v>
      </c>
      <c r="D210" s="57">
        <v>2</v>
      </c>
      <c r="E210" s="57">
        <v>4</v>
      </c>
      <c r="F210" s="57">
        <v>42</v>
      </c>
      <c r="G210" s="57">
        <v>4</v>
      </c>
      <c r="H210" s="55" t="s">
        <v>452</v>
      </c>
      <c r="I210" s="57" t="s">
        <v>802</v>
      </c>
      <c r="J210" s="43" t="s">
        <v>984</v>
      </c>
      <c r="K210" s="57">
        <v>20000</v>
      </c>
      <c r="L210" s="57">
        <v>10000</v>
      </c>
      <c r="M210" s="56">
        <v>2</v>
      </c>
      <c r="N210" s="57">
        <v>0</v>
      </c>
      <c r="O210" s="13">
        <v>4</v>
      </c>
    </row>
    <row r="211" spans="1:15" ht="16.5">
      <c r="A211" s="57" t="s">
        <v>452</v>
      </c>
      <c r="B211" s="57" t="s">
        <v>453</v>
      </c>
      <c r="C211" s="57" t="s">
        <v>452</v>
      </c>
      <c r="D211" s="57">
        <v>2</v>
      </c>
      <c r="E211" s="57">
        <v>4</v>
      </c>
      <c r="F211" s="57">
        <v>42</v>
      </c>
      <c r="G211" s="57">
        <v>5</v>
      </c>
      <c r="H211" s="54">
        <v>0</v>
      </c>
      <c r="I211" s="57" t="s">
        <v>803</v>
      </c>
      <c r="J211" s="43" t="s">
        <v>985</v>
      </c>
      <c r="K211" s="57">
        <v>20000</v>
      </c>
      <c r="L211" s="57">
        <v>10000</v>
      </c>
      <c r="M211" s="56">
        <v>2</v>
      </c>
      <c r="N211" s="57">
        <v>0</v>
      </c>
      <c r="O211" s="13">
        <v>5</v>
      </c>
    </row>
    <row r="212" spans="1:15" ht="16.5">
      <c r="A212" s="57" t="s">
        <v>454</v>
      </c>
      <c r="B212" s="57" t="s">
        <v>455</v>
      </c>
      <c r="C212" s="57" t="s">
        <v>454</v>
      </c>
      <c r="D212" s="57">
        <v>2</v>
      </c>
      <c r="E212" s="57">
        <v>4</v>
      </c>
      <c r="F212" s="57">
        <v>43</v>
      </c>
      <c r="G212" s="57">
        <v>1</v>
      </c>
      <c r="H212" s="55" t="s">
        <v>456</v>
      </c>
      <c r="I212" s="57" t="s">
        <v>712</v>
      </c>
      <c r="J212" s="43" t="s">
        <v>894</v>
      </c>
      <c r="K212" s="57">
        <v>20000</v>
      </c>
      <c r="L212" s="57">
        <v>10000</v>
      </c>
      <c r="M212" s="56">
        <v>2</v>
      </c>
      <c r="N212" s="57">
        <v>0</v>
      </c>
      <c r="O212" s="13">
        <v>4</v>
      </c>
    </row>
    <row r="213" spans="1:15" ht="16.5">
      <c r="A213" s="57" t="s">
        <v>456</v>
      </c>
      <c r="B213" s="57" t="s">
        <v>457</v>
      </c>
      <c r="C213" s="57" t="s">
        <v>456</v>
      </c>
      <c r="D213" s="57">
        <v>2</v>
      </c>
      <c r="E213" s="57">
        <v>4</v>
      </c>
      <c r="F213" s="57">
        <v>43</v>
      </c>
      <c r="G213" s="57">
        <v>2</v>
      </c>
      <c r="H213" s="55" t="s">
        <v>458</v>
      </c>
      <c r="I213" s="57" t="s">
        <v>804</v>
      </c>
      <c r="J213" s="43" t="s">
        <v>986</v>
      </c>
      <c r="K213" s="57">
        <v>20000</v>
      </c>
      <c r="L213" s="57">
        <v>10000</v>
      </c>
      <c r="M213" s="56">
        <v>2</v>
      </c>
      <c r="N213" s="57">
        <v>0</v>
      </c>
      <c r="O213" s="13">
        <v>4</v>
      </c>
    </row>
    <row r="214" spans="1:15" ht="16.5">
      <c r="A214" s="57" t="s">
        <v>458</v>
      </c>
      <c r="B214" s="57" t="s">
        <v>459</v>
      </c>
      <c r="C214" s="57" t="s">
        <v>458</v>
      </c>
      <c r="D214" s="57">
        <v>2</v>
      </c>
      <c r="E214" s="57">
        <v>4</v>
      </c>
      <c r="F214" s="57">
        <v>43</v>
      </c>
      <c r="G214" s="57">
        <v>3</v>
      </c>
      <c r="H214" s="55" t="s">
        <v>460</v>
      </c>
      <c r="I214" s="57" t="s">
        <v>805</v>
      </c>
      <c r="J214" s="43" t="s">
        <v>987</v>
      </c>
      <c r="K214" s="57">
        <v>20000</v>
      </c>
      <c r="L214" s="57">
        <v>10000</v>
      </c>
      <c r="M214" s="56">
        <v>2</v>
      </c>
      <c r="N214" s="57">
        <v>0</v>
      </c>
      <c r="O214" s="13">
        <v>4</v>
      </c>
    </row>
    <row r="215" spans="1:15" ht="16.5">
      <c r="A215" s="57" t="s">
        <v>460</v>
      </c>
      <c r="B215" s="57" t="s">
        <v>461</v>
      </c>
      <c r="C215" s="57" t="s">
        <v>460</v>
      </c>
      <c r="D215" s="57">
        <v>2</v>
      </c>
      <c r="E215" s="57">
        <v>4</v>
      </c>
      <c r="F215" s="57">
        <v>43</v>
      </c>
      <c r="G215" s="57">
        <v>4</v>
      </c>
      <c r="H215" s="55" t="s">
        <v>462</v>
      </c>
      <c r="I215" s="57" t="s">
        <v>806</v>
      </c>
      <c r="J215" s="43" t="s">
        <v>988</v>
      </c>
      <c r="K215" s="57">
        <v>20000</v>
      </c>
      <c r="L215" s="57">
        <v>10000</v>
      </c>
      <c r="M215" s="56">
        <v>2</v>
      </c>
      <c r="N215" s="57">
        <v>0</v>
      </c>
      <c r="O215" s="13">
        <v>4</v>
      </c>
    </row>
    <row r="216" spans="1:15" ht="16.5">
      <c r="A216" s="57" t="s">
        <v>462</v>
      </c>
      <c r="B216" s="57" t="s">
        <v>463</v>
      </c>
      <c r="C216" s="57" t="s">
        <v>462</v>
      </c>
      <c r="D216" s="57">
        <v>2</v>
      </c>
      <c r="E216" s="57">
        <v>4</v>
      </c>
      <c r="F216" s="57">
        <v>43</v>
      </c>
      <c r="G216" s="57">
        <v>5</v>
      </c>
      <c r="H216" s="54">
        <v>0</v>
      </c>
      <c r="I216" s="57" t="s">
        <v>807</v>
      </c>
      <c r="J216" s="43" t="s">
        <v>989</v>
      </c>
      <c r="K216" s="57">
        <v>20000</v>
      </c>
      <c r="L216" s="57">
        <v>10000</v>
      </c>
      <c r="M216" s="56">
        <v>2</v>
      </c>
      <c r="N216" s="57">
        <v>0</v>
      </c>
      <c r="O216" s="13">
        <v>5</v>
      </c>
    </row>
    <row r="217" spans="1:15" ht="16.5">
      <c r="A217" s="57" t="s">
        <v>464</v>
      </c>
      <c r="B217" s="57" t="s">
        <v>465</v>
      </c>
      <c r="C217" s="57" t="s">
        <v>464</v>
      </c>
      <c r="D217" s="57">
        <v>2</v>
      </c>
      <c r="E217" s="57">
        <v>4</v>
      </c>
      <c r="F217" s="57">
        <v>44</v>
      </c>
      <c r="G217" s="57">
        <v>1</v>
      </c>
      <c r="H217" s="55" t="s">
        <v>466</v>
      </c>
      <c r="I217" s="57" t="s">
        <v>808</v>
      </c>
      <c r="J217" s="43" t="s">
        <v>990</v>
      </c>
      <c r="K217" s="57">
        <v>20000</v>
      </c>
      <c r="L217" s="57">
        <v>10000</v>
      </c>
      <c r="M217" s="56">
        <v>2</v>
      </c>
      <c r="N217" s="57">
        <v>0</v>
      </c>
      <c r="O217" s="13">
        <v>4</v>
      </c>
    </row>
    <row r="218" spans="1:15" ht="16.5">
      <c r="A218" s="57" t="s">
        <v>466</v>
      </c>
      <c r="B218" s="57" t="s">
        <v>467</v>
      </c>
      <c r="C218" s="57" t="s">
        <v>466</v>
      </c>
      <c r="D218" s="57">
        <v>2</v>
      </c>
      <c r="E218" s="57">
        <v>4</v>
      </c>
      <c r="F218" s="57">
        <v>44</v>
      </c>
      <c r="G218" s="57">
        <v>2</v>
      </c>
      <c r="H218" s="55" t="s">
        <v>468</v>
      </c>
      <c r="I218" s="57" t="s">
        <v>809</v>
      </c>
      <c r="J218" s="43" t="s">
        <v>991</v>
      </c>
      <c r="K218" s="57">
        <v>20000</v>
      </c>
      <c r="L218" s="57">
        <v>10000</v>
      </c>
      <c r="M218" s="56">
        <v>2</v>
      </c>
      <c r="N218" s="57">
        <v>0</v>
      </c>
      <c r="O218" s="13">
        <v>4</v>
      </c>
    </row>
    <row r="219" spans="1:15" ht="16.5">
      <c r="A219" s="57" t="s">
        <v>468</v>
      </c>
      <c r="B219" s="57" t="s">
        <v>469</v>
      </c>
      <c r="C219" s="57" t="s">
        <v>468</v>
      </c>
      <c r="D219" s="57">
        <v>2</v>
      </c>
      <c r="E219" s="57">
        <v>4</v>
      </c>
      <c r="F219" s="57">
        <v>44</v>
      </c>
      <c r="G219" s="57">
        <v>3</v>
      </c>
      <c r="H219" s="55" t="s">
        <v>470</v>
      </c>
      <c r="I219" s="57" t="s">
        <v>810</v>
      </c>
      <c r="J219" s="43" t="s">
        <v>992</v>
      </c>
      <c r="K219" s="57">
        <v>20000</v>
      </c>
      <c r="L219" s="57">
        <v>10000</v>
      </c>
      <c r="M219" s="56">
        <v>2</v>
      </c>
      <c r="N219" s="57">
        <v>0</v>
      </c>
      <c r="O219" s="13">
        <v>4</v>
      </c>
    </row>
    <row r="220" spans="1:15" ht="16.5">
      <c r="A220" s="57" t="s">
        <v>470</v>
      </c>
      <c r="B220" s="57" t="s">
        <v>471</v>
      </c>
      <c r="C220" s="57" t="s">
        <v>470</v>
      </c>
      <c r="D220" s="57">
        <v>2</v>
      </c>
      <c r="E220" s="57">
        <v>4</v>
      </c>
      <c r="F220" s="57">
        <v>44</v>
      </c>
      <c r="G220" s="57">
        <v>4</v>
      </c>
      <c r="H220" s="55" t="s">
        <v>472</v>
      </c>
      <c r="I220" s="57" t="s">
        <v>811</v>
      </c>
      <c r="J220" s="43" t="s">
        <v>993</v>
      </c>
      <c r="K220" s="57">
        <v>20000</v>
      </c>
      <c r="L220" s="57">
        <v>10000</v>
      </c>
      <c r="M220" s="56">
        <v>2</v>
      </c>
      <c r="N220" s="57">
        <v>0</v>
      </c>
      <c r="O220" s="13">
        <v>4</v>
      </c>
    </row>
    <row r="221" spans="1:15" ht="16.5">
      <c r="A221" s="57" t="s">
        <v>472</v>
      </c>
      <c r="B221" s="57" t="s">
        <v>473</v>
      </c>
      <c r="C221" s="57" t="s">
        <v>472</v>
      </c>
      <c r="D221" s="57">
        <v>2</v>
      </c>
      <c r="E221" s="57">
        <v>4</v>
      </c>
      <c r="F221" s="57">
        <v>44</v>
      </c>
      <c r="G221" s="57">
        <v>5</v>
      </c>
      <c r="H221" s="54">
        <v>0</v>
      </c>
      <c r="I221" s="57" t="s">
        <v>812</v>
      </c>
      <c r="J221" s="43" t="s">
        <v>994</v>
      </c>
      <c r="K221" s="57">
        <v>20000</v>
      </c>
      <c r="L221" s="57">
        <v>10000</v>
      </c>
      <c r="M221" s="56">
        <v>2</v>
      </c>
      <c r="N221" s="57">
        <v>0</v>
      </c>
      <c r="O221" s="13">
        <v>5</v>
      </c>
    </row>
    <row r="222" spans="1:15" ht="16.5">
      <c r="A222" s="57" t="s">
        <v>474</v>
      </c>
      <c r="B222" s="57" t="s">
        <v>475</v>
      </c>
      <c r="C222" s="57" t="s">
        <v>474</v>
      </c>
      <c r="D222" s="57">
        <v>2</v>
      </c>
      <c r="E222" s="57">
        <v>4</v>
      </c>
      <c r="F222" s="57">
        <v>45</v>
      </c>
      <c r="G222" s="57">
        <v>1</v>
      </c>
      <c r="H222" s="55" t="s">
        <v>476</v>
      </c>
      <c r="I222" s="57" t="s">
        <v>813</v>
      </c>
      <c r="J222" s="43" t="s">
        <v>995</v>
      </c>
      <c r="K222" s="57">
        <v>20000</v>
      </c>
      <c r="L222" s="57">
        <v>10000</v>
      </c>
      <c r="M222" s="56">
        <v>2</v>
      </c>
      <c r="N222" s="57">
        <v>0</v>
      </c>
      <c r="O222" s="13">
        <v>4</v>
      </c>
    </row>
    <row r="223" spans="1:15" ht="16.5">
      <c r="A223" s="57" t="s">
        <v>476</v>
      </c>
      <c r="B223" s="57" t="s">
        <v>477</v>
      </c>
      <c r="C223" s="57" t="s">
        <v>476</v>
      </c>
      <c r="D223" s="57">
        <v>2</v>
      </c>
      <c r="E223" s="57">
        <v>4</v>
      </c>
      <c r="F223" s="57">
        <v>45</v>
      </c>
      <c r="G223" s="57">
        <v>2</v>
      </c>
      <c r="H223" s="55" t="s">
        <v>478</v>
      </c>
      <c r="I223" s="57" t="s">
        <v>814</v>
      </c>
      <c r="J223" s="43" t="s">
        <v>996</v>
      </c>
      <c r="K223" s="57">
        <v>20000</v>
      </c>
      <c r="L223" s="57">
        <v>10000</v>
      </c>
      <c r="M223" s="56">
        <v>2</v>
      </c>
      <c r="N223" s="57">
        <v>0</v>
      </c>
      <c r="O223" s="13">
        <v>4</v>
      </c>
    </row>
    <row r="224" spans="1:15" ht="16.5">
      <c r="A224" s="57" t="s">
        <v>478</v>
      </c>
      <c r="B224" s="57" t="s">
        <v>479</v>
      </c>
      <c r="C224" s="57" t="s">
        <v>478</v>
      </c>
      <c r="D224" s="57">
        <v>2</v>
      </c>
      <c r="E224" s="57">
        <v>4</v>
      </c>
      <c r="F224" s="57">
        <v>45</v>
      </c>
      <c r="G224" s="57">
        <v>3</v>
      </c>
      <c r="H224" s="55" t="s">
        <v>480</v>
      </c>
      <c r="I224" s="57" t="s">
        <v>815</v>
      </c>
      <c r="J224" s="43" t="s">
        <v>997</v>
      </c>
      <c r="K224" s="57">
        <v>20000</v>
      </c>
      <c r="L224" s="57">
        <v>10000</v>
      </c>
      <c r="M224" s="56">
        <v>2</v>
      </c>
      <c r="N224" s="57">
        <v>0</v>
      </c>
      <c r="O224" s="13">
        <v>4</v>
      </c>
    </row>
    <row r="225" spans="1:15" ht="16.5">
      <c r="A225" s="57" t="s">
        <v>480</v>
      </c>
      <c r="B225" s="57" t="s">
        <v>481</v>
      </c>
      <c r="C225" s="57" t="s">
        <v>480</v>
      </c>
      <c r="D225" s="57">
        <v>2</v>
      </c>
      <c r="E225" s="57">
        <v>4</v>
      </c>
      <c r="F225" s="57">
        <v>45</v>
      </c>
      <c r="G225" s="57">
        <v>4</v>
      </c>
      <c r="H225" s="55" t="s">
        <v>482</v>
      </c>
      <c r="I225" s="57" t="s">
        <v>816</v>
      </c>
      <c r="J225" s="43" t="s">
        <v>998</v>
      </c>
      <c r="K225" s="57">
        <v>20000</v>
      </c>
      <c r="L225" s="57">
        <v>10000</v>
      </c>
      <c r="M225" s="56">
        <v>2</v>
      </c>
      <c r="N225" s="57">
        <v>0</v>
      </c>
      <c r="O225" s="13">
        <v>4</v>
      </c>
    </row>
    <row r="226" spans="1:15" ht="16.5">
      <c r="A226" s="57" t="s">
        <v>482</v>
      </c>
      <c r="B226" s="57" t="s">
        <v>483</v>
      </c>
      <c r="C226" s="57" t="s">
        <v>482</v>
      </c>
      <c r="D226" s="57">
        <v>2</v>
      </c>
      <c r="E226" s="57">
        <v>4</v>
      </c>
      <c r="F226" s="57">
        <v>45</v>
      </c>
      <c r="G226" s="57">
        <v>5</v>
      </c>
      <c r="H226" s="54">
        <v>0</v>
      </c>
      <c r="I226" s="57" t="s">
        <v>817</v>
      </c>
      <c r="J226" s="43" t="s">
        <v>999</v>
      </c>
      <c r="K226" s="57">
        <v>20000</v>
      </c>
      <c r="L226" s="57">
        <v>10000</v>
      </c>
      <c r="M226" s="56">
        <v>2</v>
      </c>
      <c r="N226" s="57">
        <v>0</v>
      </c>
      <c r="O226" s="13">
        <v>5</v>
      </c>
    </row>
    <row r="227" spans="1:15" ht="16.5">
      <c r="A227" s="57" t="s">
        <v>484</v>
      </c>
      <c r="B227" s="57" t="s">
        <v>485</v>
      </c>
      <c r="C227" s="57" t="s">
        <v>484</v>
      </c>
      <c r="D227" s="57">
        <v>2</v>
      </c>
      <c r="E227" s="57">
        <v>4</v>
      </c>
      <c r="F227" s="57">
        <v>46</v>
      </c>
      <c r="G227" s="57">
        <v>1</v>
      </c>
      <c r="H227" s="55" t="s">
        <v>486</v>
      </c>
      <c r="I227" s="57" t="s">
        <v>818</v>
      </c>
      <c r="J227" s="43" t="s">
        <v>1000</v>
      </c>
      <c r="K227" s="57">
        <v>20000</v>
      </c>
      <c r="L227" s="57">
        <v>10000</v>
      </c>
      <c r="M227" s="56">
        <v>2</v>
      </c>
      <c r="N227" s="57">
        <v>0</v>
      </c>
      <c r="O227" s="13">
        <v>4</v>
      </c>
    </row>
    <row r="228" spans="1:15" ht="16.5">
      <c r="A228" s="57" t="s">
        <v>486</v>
      </c>
      <c r="B228" s="57" t="s">
        <v>487</v>
      </c>
      <c r="C228" s="57" t="s">
        <v>486</v>
      </c>
      <c r="D228" s="57">
        <v>2</v>
      </c>
      <c r="E228" s="57">
        <v>4</v>
      </c>
      <c r="F228" s="57">
        <v>46</v>
      </c>
      <c r="G228" s="57">
        <v>2</v>
      </c>
      <c r="H228" s="55" t="s">
        <v>488</v>
      </c>
      <c r="I228" s="57" t="s">
        <v>819</v>
      </c>
      <c r="J228" s="43" t="s">
        <v>1001</v>
      </c>
      <c r="K228" s="57">
        <v>20000</v>
      </c>
      <c r="L228" s="57">
        <v>10000</v>
      </c>
      <c r="M228" s="56">
        <v>2</v>
      </c>
      <c r="N228" s="57">
        <v>0</v>
      </c>
      <c r="O228" s="13">
        <v>4</v>
      </c>
    </row>
    <row r="229" spans="1:15" ht="16.5">
      <c r="A229" s="57" t="s">
        <v>488</v>
      </c>
      <c r="B229" s="57" t="s">
        <v>489</v>
      </c>
      <c r="C229" s="57" t="s">
        <v>488</v>
      </c>
      <c r="D229" s="57">
        <v>2</v>
      </c>
      <c r="E229" s="57">
        <v>4</v>
      </c>
      <c r="F229" s="57">
        <v>46</v>
      </c>
      <c r="G229" s="57">
        <v>3</v>
      </c>
      <c r="H229" s="55" t="s">
        <v>490</v>
      </c>
      <c r="I229" s="57" t="s">
        <v>820</v>
      </c>
      <c r="J229" s="43" t="s">
        <v>1002</v>
      </c>
      <c r="K229" s="57">
        <v>20000</v>
      </c>
      <c r="L229" s="57">
        <v>10000</v>
      </c>
      <c r="M229" s="56">
        <v>2</v>
      </c>
      <c r="N229" s="57">
        <v>0</v>
      </c>
      <c r="O229" s="13">
        <v>4</v>
      </c>
    </row>
    <row r="230" spans="1:15" ht="16.5">
      <c r="A230" s="57" t="s">
        <v>490</v>
      </c>
      <c r="B230" s="57" t="s">
        <v>491</v>
      </c>
      <c r="C230" s="57" t="s">
        <v>490</v>
      </c>
      <c r="D230" s="57">
        <v>2</v>
      </c>
      <c r="E230" s="57">
        <v>4</v>
      </c>
      <c r="F230" s="57">
        <v>46</v>
      </c>
      <c r="G230" s="57">
        <v>4</v>
      </c>
      <c r="H230" s="55" t="s">
        <v>492</v>
      </c>
      <c r="I230" s="57" t="s">
        <v>821</v>
      </c>
      <c r="J230" s="43" t="s">
        <v>1003</v>
      </c>
      <c r="K230" s="57">
        <v>20000</v>
      </c>
      <c r="L230" s="57">
        <v>10000</v>
      </c>
      <c r="M230" s="56">
        <v>2</v>
      </c>
      <c r="N230" s="57">
        <v>0</v>
      </c>
      <c r="O230" s="13">
        <v>4</v>
      </c>
    </row>
    <row r="231" spans="1:15" ht="16.5">
      <c r="A231" s="57" t="s">
        <v>492</v>
      </c>
      <c r="B231" s="57" t="s">
        <v>493</v>
      </c>
      <c r="C231" s="57" t="s">
        <v>492</v>
      </c>
      <c r="D231" s="57">
        <v>2</v>
      </c>
      <c r="E231" s="57">
        <v>4</v>
      </c>
      <c r="F231" s="57">
        <v>46</v>
      </c>
      <c r="G231" s="57">
        <v>5</v>
      </c>
      <c r="H231" s="54">
        <v>0</v>
      </c>
      <c r="I231" s="57" t="s">
        <v>822</v>
      </c>
      <c r="J231" s="43" t="s">
        <v>1004</v>
      </c>
      <c r="K231" s="57">
        <v>20000</v>
      </c>
      <c r="L231" s="57">
        <v>10000</v>
      </c>
      <c r="M231" s="56">
        <v>2</v>
      </c>
      <c r="N231" s="57">
        <v>0</v>
      </c>
      <c r="O231" s="13">
        <v>5</v>
      </c>
    </row>
    <row r="232" spans="1:15" ht="16.5">
      <c r="A232" s="57" t="s">
        <v>494</v>
      </c>
      <c r="B232" s="57" t="s">
        <v>495</v>
      </c>
      <c r="C232" s="57" t="s">
        <v>494</v>
      </c>
      <c r="D232" s="57">
        <v>2</v>
      </c>
      <c r="E232" s="57">
        <v>4</v>
      </c>
      <c r="F232" s="57">
        <v>47</v>
      </c>
      <c r="G232" s="57">
        <v>1</v>
      </c>
      <c r="H232" s="55" t="s">
        <v>496</v>
      </c>
      <c r="I232" s="57" t="s">
        <v>823</v>
      </c>
      <c r="J232" s="43" t="s">
        <v>1005</v>
      </c>
      <c r="K232" s="57">
        <v>20000</v>
      </c>
      <c r="L232" s="57">
        <v>10000</v>
      </c>
      <c r="M232" s="56">
        <v>2</v>
      </c>
      <c r="N232" s="57">
        <v>0</v>
      </c>
      <c r="O232" s="13">
        <v>4</v>
      </c>
    </row>
    <row r="233" spans="1:15" ht="16.5">
      <c r="A233" s="57" t="s">
        <v>496</v>
      </c>
      <c r="B233" s="57" t="s">
        <v>497</v>
      </c>
      <c r="C233" s="57" t="s">
        <v>496</v>
      </c>
      <c r="D233" s="57">
        <v>2</v>
      </c>
      <c r="E233" s="57">
        <v>4</v>
      </c>
      <c r="F233" s="57">
        <v>47</v>
      </c>
      <c r="G233" s="57">
        <v>2</v>
      </c>
      <c r="H233" s="55" t="s">
        <v>498</v>
      </c>
      <c r="I233" s="57" t="s">
        <v>824</v>
      </c>
      <c r="J233" s="43" t="s">
        <v>1006</v>
      </c>
      <c r="K233" s="57">
        <v>20000</v>
      </c>
      <c r="L233" s="57">
        <v>10000</v>
      </c>
      <c r="M233" s="56">
        <v>2</v>
      </c>
      <c r="N233" s="57">
        <v>0</v>
      </c>
      <c r="O233" s="13">
        <v>4</v>
      </c>
    </row>
    <row r="234" spans="1:15" ht="16.5">
      <c r="A234" s="57" t="s">
        <v>498</v>
      </c>
      <c r="B234" s="57" t="s">
        <v>499</v>
      </c>
      <c r="C234" s="57" t="s">
        <v>498</v>
      </c>
      <c r="D234" s="57">
        <v>2</v>
      </c>
      <c r="E234" s="57">
        <v>4</v>
      </c>
      <c r="F234" s="57">
        <v>47</v>
      </c>
      <c r="G234" s="57">
        <v>3</v>
      </c>
      <c r="H234" s="55" t="s">
        <v>500</v>
      </c>
      <c r="I234" s="57" t="s">
        <v>825</v>
      </c>
      <c r="J234" s="43" t="s">
        <v>1007</v>
      </c>
      <c r="K234" s="57">
        <v>20000</v>
      </c>
      <c r="L234" s="57">
        <v>10000</v>
      </c>
      <c r="M234" s="56">
        <v>2</v>
      </c>
      <c r="N234" s="57">
        <v>0</v>
      </c>
      <c r="O234" s="13">
        <v>4</v>
      </c>
    </row>
    <row r="235" spans="1:15" ht="16.5">
      <c r="A235" s="57" t="s">
        <v>500</v>
      </c>
      <c r="B235" s="57" t="s">
        <v>501</v>
      </c>
      <c r="C235" s="57" t="s">
        <v>500</v>
      </c>
      <c r="D235" s="57">
        <v>2</v>
      </c>
      <c r="E235" s="57">
        <v>4</v>
      </c>
      <c r="F235" s="57">
        <v>47</v>
      </c>
      <c r="G235" s="57">
        <v>4</v>
      </c>
      <c r="H235" s="55" t="s">
        <v>502</v>
      </c>
      <c r="I235" s="57" t="s">
        <v>826</v>
      </c>
      <c r="J235" s="43" t="s">
        <v>1008</v>
      </c>
      <c r="K235" s="57">
        <v>20000</v>
      </c>
      <c r="L235" s="57">
        <v>10000</v>
      </c>
      <c r="M235" s="56">
        <v>2</v>
      </c>
      <c r="N235" s="57">
        <v>0</v>
      </c>
      <c r="O235" s="13">
        <v>4</v>
      </c>
    </row>
    <row r="236" spans="1:15" ht="16.5">
      <c r="A236" s="57" t="s">
        <v>502</v>
      </c>
      <c r="B236" s="57" t="s">
        <v>503</v>
      </c>
      <c r="C236" s="57" t="s">
        <v>502</v>
      </c>
      <c r="D236" s="57">
        <v>2</v>
      </c>
      <c r="E236" s="57">
        <v>4</v>
      </c>
      <c r="F236" s="57">
        <v>47</v>
      </c>
      <c r="G236" s="57">
        <v>5</v>
      </c>
      <c r="H236" s="54">
        <v>0</v>
      </c>
      <c r="I236" s="57" t="s">
        <v>827</v>
      </c>
      <c r="J236" s="43" t="s">
        <v>1009</v>
      </c>
      <c r="K236" s="57">
        <v>20000</v>
      </c>
      <c r="L236" s="57">
        <v>10000</v>
      </c>
      <c r="M236" s="56">
        <v>2</v>
      </c>
      <c r="N236" s="57">
        <v>0</v>
      </c>
      <c r="O236" s="13">
        <v>5</v>
      </c>
    </row>
  </sheetData>
  <sortState ref="A2:O314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说明</vt:lpstr>
      <vt:lpstr>符文</vt:lpstr>
      <vt:lpstr>熔炉</vt:lpstr>
      <vt:lpstr>熔合升级概率</vt:lpstr>
      <vt:lpstr>公式</vt:lpstr>
      <vt:lpstr>Sheet1</vt:lpstr>
      <vt:lpstr>符文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2014-11-17T02:49:50Z</dcterms:modified>
</cp:coreProperties>
</file>